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1. Solicitudes 2017\PPR\2019 I\FINAL (Ultimas modificaciones 01082019)\cuadros\PPR 2019 I\"/>
    </mc:Choice>
  </mc:AlternateContent>
  <bookViews>
    <workbookView xWindow="-120" yWindow="-120" windowWidth="24240" windowHeight="13140" tabRatio="899" firstSheet="2" activeTab="4"/>
  </bookViews>
  <sheets>
    <sheet name="MEF Conoce MPF N" sheetId="60" state="hidden" r:id="rId1"/>
    <sheet name="MEF Conoce MPF D" sheetId="121" state="hidden" r:id="rId2"/>
    <sheet name="(23)MORTALIDAD NEONATO N" sheetId="172" r:id="rId3"/>
    <sheet name="(23A) MORTALIDAD NEONATAL D" sheetId="173" r:id="rId4"/>
    <sheet name="(23B) MORTALIDAD N 5AÑOS" sheetId="174" r:id="rId5"/>
    <sheet name="(24) TGF N " sheetId="175" r:id="rId6"/>
    <sheet name="(24A) TGF D " sheetId="176" r:id="rId7"/>
    <sheet name="(25) MU Usa Algun MPF N" sheetId="61" r:id="rId8"/>
    <sheet name="(25A) MU Usa Algun MPF D" sheetId="122" r:id="rId9"/>
    <sheet name="(26) MU Usa Algun Moderno N" sheetId="62" r:id="rId10"/>
    <sheet name="(26A) MU Usa Algun Moderno D" sheetId="123" r:id="rId11"/>
    <sheet name="(27) MU usa metodo trad N" sheetId="63" r:id="rId12"/>
    <sheet name="(27A) MU usa metodo trad D" sheetId="124" r:id="rId13"/>
    <sheet name="(28)PARTO INST. RURAL N" sheetId="82" r:id="rId14"/>
    <sheet name="(28A) PARTO INST. RURAL D" sheetId="125" r:id="rId15"/>
    <sheet name="(29) PARTO INSTITUCIONAL N" sheetId="83" r:id="rId16"/>
    <sheet name="(29A) PARTO INSTITUCIONAL D" sheetId="126" r:id="rId17"/>
    <sheet name="(30) CESAREA RURAL N" sheetId="84" r:id="rId18"/>
    <sheet name="(30A) CESAREA RURAL D" sheetId="127" r:id="rId19"/>
    <sheet name="(31) CESAREA N " sheetId="165" r:id="rId20"/>
    <sheet name="(31A) CESAREA D " sheetId="166" r:id="rId21"/>
    <sheet name="PARTO ESTABLEC RURAL N" sheetId="146" state="hidden" r:id="rId22"/>
    <sheet name="PARTO EN ESTABLEC rural D" sheetId="147" state="hidden" r:id="rId23"/>
    <sheet name="PARTO EN ESTABLEC.SALUD N" sheetId="148" state="hidden" r:id="rId24"/>
    <sheet name="PARTO EN ESTABLEC.SALUD D" sheetId="149" state="hidden" r:id="rId25"/>
    <sheet name="PARTO PROF SALUD RURAL N" sheetId="150" state="hidden" r:id="rId26"/>
    <sheet name="PARTO PROF SALUD RURAL D" sheetId="151" state="hidden" r:id="rId27"/>
    <sheet name="PARTO PROF SALUD N" sheetId="152" state="hidden" r:id="rId28"/>
    <sheet name="PARTO PROF SALUD D" sheetId="153" state="hidden" r:id="rId29"/>
    <sheet name="(32) NACIMIENTO PREMATURO N" sheetId="154" r:id="rId30"/>
    <sheet name="(32A) NACIMIENTO PREMATURO D" sheetId="155" r:id="rId31"/>
    <sheet name="(33) DEMANDA INSATISFECHA N" sheetId="156" r:id="rId32"/>
    <sheet name="(33A) DEMANDA INSATISFECHA D" sheetId="157" r:id="rId33"/>
    <sheet name="(34) Gestantes CPN 1er T N" sheetId="158" r:id="rId34"/>
    <sheet name="(34A) Gestantes CPN 1er T D" sheetId="159" r:id="rId35"/>
    <sheet name="(35) Gestantes con  6 CPN N" sheetId="160" r:id="rId36"/>
    <sheet name="(35A) Gestantes con 6 CPN D" sheetId="161" r:id="rId37"/>
  </sheets>
  <definedNames>
    <definedName name="_xlnm._FilterDatabase" localSheetId="3" hidden="1">'(23A) MORTALIDAD NEONATAL D'!$A$9:$CZ$34</definedName>
    <definedName name="_xlnm._FilterDatabase" localSheetId="6" hidden="1">'(24A) TGF D '!$A$6:$S$6</definedName>
    <definedName name="_xlnm._FilterDatabase" localSheetId="8" hidden="1">'(25A) MU Usa Algun MPF D'!$A$6:$AA$6</definedName>
    <definedName name="_xlnm._FilterDatabase" localSheetId="9" hidden="1">'(26) MU Usa Algun Moderno N'!$N$43:$O$317</definedName>
    <definedName name="_xlnm._FilterDatabase" localSheetId="10" hidden="1">'(26A) MU Usa Algun Moderno D'!$A$6:$AA$6</definedName>
    <definedName name="_xlnm._FilterDatabase" localSheetId="11" hidden="1">'(27) MU usa metodo trad N'!$O$43:$Q$316</definedName>
    <definedName name="_xlnm._FilterDatabase" localSheetId="12" hidden="1">'(27A) MU usa metodo trad D'!$A$6:$AA$6</definedName>
    <definedName name="_xlnm._FilterDatabase" localSheetId="14" hidden="1">'(28A) PARTO INST. RURAL D'!$A$6:$Q$6</definedName>
    <definedName name="_xlnm._FilterDatabase" localSheetId="16" hidden="1">'(29A) PARTO INSTITUCIONAL D'!$A$6:$AB$6</definedName>
    <definedName name="_xlnm._FilterDatabase" localSheetId="18" hidden="1">'(30A) CESAREA RURAL D'!$A$6:$S$6</definedName>
    <definedName name="_xlnm._FilterDatabase" localSheetId="20" hidden="1">'(31A) CESAREA D '!$A$6:$AB$6</definedName>
    <definedName name="_xlnm._FilterDatabase" localSheetId="30" hidden="1">'(32A) NACIMIENTO PREMATURO D'!$A$6:$P$6</definedName>
    <definedName name="_xlnm._FilterDatabase" localSheetId="32" hidden="1">'(33A) DEMANDA INSATISFECHA D'!$A$6:$U$6</definedName>
    <definedName name="_xlnm._FilterDatabase" localSheetId="34" hidden="1">'(34A) Gestantes CPN 1er T D'!$A$6:$Z$6</definedName>
    <definedName name="_xlnm._FilterDatabase" localSheetId="36" hidden="1">'(35A) Gestantes con 6 CPN D'!$A$6:$U$6</definedName>
    <definedName name="_xlnm._FilterDatabase" localSheetId="1" hidden="1">'MEF Conoce MPF D'!$A$6:$Z$6</definedName>
    <definedName name="_xlnm._FilterDatabase" localSheetId="22" hidden="1">'PARTO EN ESTABLEC rural D'!$A$6:$V$6</definedName>
    <definedName name="_xlnm._FilterDatabase" localSheetId="24" hidden="1">'PARTO EN ESTABLEC.SALUD D'!$A$6:$T$6</definedName>
    <definedName name="_xlnm._FilterDatabase" localSheetId="28" hidden="1">'PARTO PROF SALUD D'!$A$6:$T$6</definedName>
    <definedName name="_xlnm._FilterDatabase" localSheetId="26" hidden="1">'PARTO PROF SALUD RURAL D'!$A$6:$Y$6</definedName>
    <definedName name="_xlnm.Print_Area" localSheetId="2">'(23)MORTALIDAD NEONATO N'!$A$1:$DF$26</definedName>
    <definedName name="_xlnm.Print_Area" localSheetId="3">'(23A) MORTALIDAD NEONATAL D'!$A$1:$DF$38</definedName>
    <definedName name="_xlnm.Print_Area" localSheetId="4">'(23B) MORTALIDAD N 5AÑOS'!$A$1:$DO$11</definedName>
    <definedName name="_xlnm.Print_Area" localSheetId="5">'(24) TGF N '!$A$1:$DO$33</definedName>
    <definedName name="_xlnm.Print_Area" localSheetId="6">'(24A) TGF D '!$A$1:$DF$38</definedName>
    <definedName name="_xlnm.Print_Area" localSheetId="7">'(25) MU Usa Algun MPF N'!$A$1:$EE$38</definedName>
    <definedName name="_xlnm.Print_Area" localSheetId="8">'(25A) MU Usa Algun MPF D'!$A$1:$DH$39</definedName>
    <definedName name="_xlnm.Print_Area" localSheetId="9">'(26) MU Usa Algun Moderno N'!$A$1:$EE$38</definedName>
    <definedName name="_xlnm.Print_Area" localSheetId="10">'(26A) MU Usa Algun Moderno D'!$A$1:$DJ$39</definedName>
    <definedName name="_xlnm.Print_Area" localSheetId="11">'(27) MU usa metodo trad N'!$A$1:$EG$38</definedName>
    <definedName name="_xlnm.Print_Area" localSheetId="12">'(27A) MU usa metodo trad D'!$A$1:$DI$39</definedName>
    <definedName name="_xlnm.Print_Area" localSheetId="13">'(28)PARTO INST. RURAL N'!$A$1:$EE$32</definedName>
    <definedName name="_xlnm.Print_Area" localSheetId="14">'(28A) PARTO INST. RURAL D'!$A$1:$DV$39</definedName>
    <definedName name="_xlnm.Print_Area" localSheetId="15">'(29) PARTO INSTITUCIONAL N'!$A$1:$EF$38</definedName>
    <definedName name="_xlnm.Print_Area" localSheetId="16">'(29A) PARTO INSTITUCIONAL D'!$A$1:$DF$39</definedName>
    <definedName name="_xlnm.Print_Area" localSheetId="17">'(30) CESAREA RURAL N'!$A$1:$EF$32</definedName>
    <definedName name="_xlnm.Print_Area" localSheetId="18">'(30A) CESAREA RURAL D'!$A$1:$DV$39</definedName>
    <definedName name="_xlnm.Print_Area" localSheetId="19">'(31) CESAREA N '!$A$1:$EG$38</definedName>
    <definedName name="_xlnm.Print_Area" localSheetId="20">'(31A) CESAREA D '!$A$1:$DJ$39</definedName>
    <definedName name="_xlnm.Print_Area" localSheetId="29">'(32) NACIMIENTO PREMATURO N'!$A$1:$DN$33</definedName>
    <definedName name="_xlnm.Print_Area" localSheetId="30">'(32A) NACIMIENTO PREMATURO D'!$A$1:$DO$39</definedName>
    <definedName name="_xlnm.Print_Area" localSheetId="31">'(33) DEMANDA INSATISFECHA N'!$A$1:$EE$38</definedName>
    <definedName name="_xlnm.Print_Area" localSheetId="32">'(33A) DEMANDA INSATISFECHA D'!$A$1:$DW$39</definedName>
    <definedName name="_xlnm.Print_Area" localSheetId="33">'(34) Gestantes CPN 1er T N'!$A$1:$EE$38</definedName>
    <definedName name="_xlnm.Print_Area" localSheetId="34">'(34A) Gestantes CPN 1er T D'!$A$1:$DF$39</definedName>
    <definedName name="_xlnm.Print_Area" localSheetId="35">'(35) Gestantes con  6 CPN N'!$A$1:$EE$38</definedName>
    <definedName name="_xlnm.Print_Area" localSheetId="36">'(35A) Gestantes con 6 CPN D'!$A$1:$DF$39</definedName>
    <definedName name="_xlnm.Print_Area" localSheetId="1">'MEF Conoce MPF D'!$A$1:$DT$39</definedName>
    <definedName name="_xlnm.Print_Area" localSheetId="0">'MEF Conoce MPF N'!$A$1:$EJ$38</definedName>
    <definedName name="_xlnm.Print_Area" localSheetId="22">'PARTO EN ESTABLEC rural D'!$A$1:$DO$39</definedName>
    <definedName name="_xlnm.Print_Area" localSheetId="24">'PARTO EN ESTABLEC.SALUD D'!$A$1:$CQ$39</definedName>
    <definedName name="_xlnm.Print_Area" localSheetId="23">'PARTO EN ESTABLEC.SALUD N'!$A$1:$EA$38</definedName>
    <definedName name="_xlnm.Print_Area" localSheetId="21">'PARTO ESTABLEC RURAL N'!$A$1:$DY$32</definedName>
    <definedName name="_xlnm.Print_Area" localSheetId="28">'PARTO PROF SALUD D'!$A$1:$CQ$39</definedName>
    <definedName name="_xlnm.Print_Area" localSheetId="27">'PARTO PROF SALUD N'!$A$1:$DQ$38</definedName>
    <definedName name="_xlnm.Print_Area" localSheetId="26">'PARTO PROF SALUD RURAL D'!$A$1:$DF$39</definedName>
    <definedName name="_xlnm.Print_Area" localSheetId="25">'PARTO PROF SALUD RURAL N'!$A$1:$DY$32</definedName>
    <definedName name="Print_Area" localSheetId="2">'(23)MORTALIDAD NEONATO N'!$A$1:$CC$26</definedName>
    <definedName name="Print_Area" localSheetId="3">'(23A) MORTALIDAD NEONATAL D'!$A$1:$CI$38</definedName>
    <definedName name="Print_Area" localSheetId="4">'(23B) MORTALIDAD N 5AÑOS'!$A$1:$CL$11</definedName>
    <definedName name="Print_Area" localSheetId="5">'(24) TGF N '!$A$1:$CD$33</definedName>
    <definedName name="Print_Area" localSheetId="6">'(24A) TGF D '!$A$1:$BT$38</definedName>
    <definedName name="Print_Area" localSheetId="7">'(25) MU Usa Algun MPF N'!$A$1:$CK$38</definedName>
    <definedName name="Print_Area" localSheetId="8">'(25A) MU Usa Algun MPF D'!$A$1:$BV$39</definedName>
    <definedName name="Print_Area" localSheetId="9">'(26) MU Usa Algun Moderno N'!$A$1:$CK$38</definedName>
    <definedName name="Print_Area" localSheetId="10">'(26A) MU Usa Algun Moderno D'!$A$1:$BV$39</definedName>
    <definedName name="Print_Area" localSheetId="11">'(27) MU usa metodo trad N'!$A$1:$CL$38</definedName>
    <definedName name="Print_Area" localSheetId="12">'(27A) MU usa metodo trad D'!$A$1:$BV$39</definedName>
    <definedName name="Print_Area" localSheetId="13">'(28)PARTO INST. RURAL N'!$A$1:$CK$32</definedName>
    <definedName name="Print_Area" localSheetId="14">'(28A) PARTO INST. RURAL D'!$A$1:$CI$39</definedName>
    <definedName name="Print_Area" localSheetId="15">'(29) PARTO INSTITUCIONAL N'!$A$1:$CK$38</definedName>
    <definedName name="Print_Area" localSheetId="16">'(29A) PARTO INSTITUCIONAL D'!$A$1:$BT$39</definedName>
    <definedName name="Print_Area" localSheetId="17">'(30) CESAREA RURAL N'!$A$1:$CK$32</definedName>
    <definedName name="Print_Area" localSheetId="18">'(30A) CESAREA RURAL D'!$A$1:$CI$39</definedName>
    <definedName name="Print_Area" localSheetId="19">'(31) CESAREA N '!$A$1:$CM$38</definedName>
    <definedName name="Print_Area" localSheetId="20">'(31A) CESAREA D '!$A$1:$BW$39</definedName>
    <definedName name="Print_Area" localSheetId="29">'(32) NACIMIENTO PREMATURO N'!$A$1:$BU$33</definedName>
    <definedName name="Print_Area" localSheetId="30">'(32A) NACIMIENTO PREMATURO D'!$A$1:$CK$39</definedName>
    <definedName name="Print_Area" localSheetId="31">'(33) DEMANDA INSATISFECHA N'!$A$1:$CK$38</definedName>
    <definedName name="Print_Area" localSheetId="32">'(33A) DEMANDA INSATISFECHA D'!$A$1:$CK$39</definedName>
    <definedName name="Print_Area" localSheetId="33">'(34) Gestantes CPN 1er T N'!$A$1:$CK$38</definedName>
    <definedName name="Print_Area" localSheetId="34">'(34A) Gestantes CPN 1er T D'!$A$1:$BU$39</definedName>
    <definedName name="Print_Area" localSheetId="35">'(35) Gestantes con  6 CPN N'!$A$1:$CK$38</definedName>
    <definedName name="Print_Area" localSheetId="36">'(35A) Gestantes con 6 CPN D'!$A$1:$BU$39</definedName>
    <definedName name="Print_Area" localSheetId="1">'MEF Conoce MPF D'!$A$1:$CS$39</definedName>
    <definedName name="Print_Area" localSheetId="0">'MEF Conoce MPF N'!$A$1:$DY$38</definedName>
    <definedName name="Print_Area" localSheetId="22">'PARTO EN ESTABLEC rural D'!$A$1:$DF$39</definedName>
    <definedName name="Print_Area" localSheetId="24">'PARTO EN ESTABLEC.SALUD D'!$A$1:$CQ$39</definedName>
    <definedName name="Print_Area" localSheetId="23">'PARTO EN ESTABLEC.SALUD N'!$A$1:$EI$38</definedName>
    <definedName name="Print_Area" localSheetId="21">'PARTO ESTABLEC RURAL N'!$A$1:$EG$32</definedName>
    <definedName name="Print_Area" localSheetId="28">'PARTO PROF SALUD D'!$A$1:$CQ$39</definedName>
    <definedName name="Print_Area" localSheetId="27">'PARTO PROF SALUD N'!$A$1:$DY$38</definedName>
    <definedName name="Print_Area" localSheetId="26">'PARTO PROF SALUD RURAL D'!$A$1:$DF$39</definedName>
    <definedName name="Print_Area" localSheetId="25">'PARTO PROF SALUD RURAL N'!$A$1:$EG$32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E36" i="60" l="1"/>
  <c r="FZ36" i="60"/>
  <c r="GA36" i="60" s="1"/>
  <c r="GB36" i="60" s="1"/>
  <c r="GC36" i="60" s="1"/>
  <c r="EI36" i="60" s="1"/>
  <c r="EU36" i="60"/>
  <c r="ET36" i="60"/>
  <c r="ES36" i="60"/>
  <c r="ER36" i="60"/>
  <c r="EQ36" i="60"/>
  <c r="EP36" i="60"/>
  <c r="EO36" i="60"/>
  <c r="GE35" i="60"/>
  <c r="GE34" i="60"/>
  <c r="FZ34" i="60"/>
  <c r="EU34" i="60"/>
  <c r="ET34" i="60"/>
  <c r="ES34" i="60"/>
  <c r="ER34" i="60"/>
  <c r="EQ34" i="60"/>
  <c r="EP34" i="60"/>
  <c r="EO34" i="60"/>
  <c r="GE33" i="60"/>
  <c r="FZ33" i="60"/>
  <c r="GA33" i="60" s="1"/>
  <c r="GB33" i="60" s="1"/>
  <c r="GC33" i="60" s="1"/>
  <c r="EU33" i="60"/>
  <c r="ET33" i="60"/>
  <c r="ES33" i="60"/>
  <c r="ER33" i="60"/>
  <c r="EQ33" i="60"/>
  <c r="EP33" i="60"/>
  <c r="EO33" i="60"/>
  <c r="GE32" i="60"/>
  <c r="FZ32" i="60"/>
  <c r="EU32" i="60"/>
  <c r="ET32" i="60"/>
  <c r="ES32" i="60"/>
  <c r="ER32" i="60"/>
  <c r="EQ32" i="60"/>
  <c r="EP32" i="60"/>
  <c r="EO32" i="60"/>
  <c r="GE31" i="60"/>
  <c r="GF31" i="60" s="1"/>
  <c r="GG31" i="60" s="1"/>
  <c r="GH31" i="60" s="1"/>
  <c r="EJ31" i="60" s="1"/>
  <c r="FZ31" i="60"/>
  <c r="EU31" i="60"/>
  <c r="ET31" i="60"/>
  <c r="ES31" i="60"/>
  <c r="ER31" i="60"/>
  <c r="EQ31" i="60"/>
  <c r="EP31" i="60"/>
  <c r="EO31" i="60"/>
  <c r="GE30" i="60"/>
  <c r="GF30" i="60" s="1"/>
  <c r="GG30" i="60" s="1"/>
  <c r="GH30" i="60" s="1"/>
  <c r="EJ30" i="60" s="1"/>
  <c r="FZ30" i="60"/>
  <c r="EU30" i="60"/>
  <c r="ET30" i="60"/>
  <c r="ES30" i="60"/>
  <c r="ER30" i="60"/>
  <c r="EQ30" i="60"/>
  <c r="EP30" i="60"/>
  <c r="EO30" i="60"/>
  <c r="GE27" i="60"/>
  <c r="FZ27" i="60"/>
  <c r="EU27" i="60"/>
  <c r="ET27" i="60"/>
  <c r="ES27" i="60"/>
  <c r="ER27" i="60"/>
  <c r="EQ27" i="60"/>
  <c r="EP27" i="60"/>
  <c r="EO27" i="60"/>
  <c r="GE26" i="60"/>
  <c r="FZ26" i="60"/>
  <c r="EU26" i="60"/>
  <c r="ET26" i="60"/>
  <c r="ES26" i="60"/>
  <c r="ER26" i="60"/>
  <c r="EQ26" i="60"/>
  <c r="EP26" i="60"/>
  <c r="EO26" i="60"/>
  <c r="GE25" i="60"/>
  <c r="FZ25" i="60"/>
  <c r="GA25" i="60" s="1"/>
  <c r="GB25" i="60" s="1"/>
  <c r="GC25" i="60" s="1"/>
  <c r="EI25" i="60" s="1"/>
  <c r="EU25" i="60"/>
  <c r="ET25" i="60"/>
  <c r="ES25" i="60"/>
  <c r="ER25" i="60"/>
  <c r="EQ25" i="60"/>
  <c r="EP25" i="60"/>
  <c r="EO25" i="60"/>
  <c r="GE22" i="60"/>
  <c r="FZ22" i="60"/>
  <c r="GA22" i="60" s="1"/>
  <c r="GB22" i="60" s="1"/>
  <c r="GC22" i="60" s="1"/>
  <c r="EI22" i="60" s="1"/>
  <c r="EU22" i="60"/>
  <c r="ET22" i="60"/>
  <c r="ES22" i="60"/>
  <c r="ER22" i="60"/>
  <c r="EQ22" i="60"/>
  <c r="EP22" i="60"/>
  <c r="EO22" i="60"/>
  <c r="GE21" i="60"/>
  <c r="FZ21" i="60"/>
  <c r="EU21" i="60"/>
  <c r="ET21" i="60"/>
  <c r="ES21" i="60"/>
  <c r="ER21" i="60"/>
  <c r="EQ21" i="60"/>
  <c r="EP21" i="60"/>
  <c r="EO21" i="60"/>
  <c r="GE20" i="60"/>
  <c r="FZ20" i="60"/>
  <c r="EU20" i="60"/>
  <c r="ET20" i="60"/>
  <c r="ES20" i="60"/>
  <c r="ER20" i="60"/>
  <c r="EQ20" i="60"/>
  <c r="EP20" i="60"/>
  <c r="EO20" i="60"/>
  <c r="GE19" i="60"/>
  <c r="GF19" i="60" s="1"/>
  <c r="GG19" i="60" s="1"/>
  <c r="GH19" i="60" s="1"/>
  <c r="EJ19" i="60" s="1"/>
  <c r="FZ19" i="60"/>
  <c r="EU19" i="60"/>
  <c r="ET19" i="60"/>
  <c r="ES19" i="60"/>
  <c r="ER19" i="60"/>
  <c r="EQ19" i="60"/>
  <c r="EP19" i="60"/>
  <c r="EO19" i="60"/>
  <c r="GE18" i="60"/>
  <c r="FZ18" i="60"/>
  <c r="EU18" i="60"/>
  <c r="ET18" i="60"/>
  <c r="ES18" i="60"/>
  <c r="ER18" i="60"/>
  <c r="EQ18" i="60"/>
  <c r="EP18" i="60"/>
  <c r="EO18" i="60"/>
  <c r="GE17" i="60"/>
  <c r="FZ17" i="60"/>
  <c r="EU17" i="60"/>
  <c r="ET17" i="60"/>
  <c r="ES17" i="60"/>
  <c r="ER17" i="60"/>
  <c r="EQ17" i="60"/>
  <c r="EP17" i="60"/>
  <c r="EO17" i="60"/>
  <c r="GE16" i="60"/>
  <c r="GF16" i="60" s="1"/>
  <c r="GG16" i="60" s="1"/>
  <c r="GH16" i="60" s="1"/>
  <c r="EJ16" i="60" s="1"/>
  <c r="FZ16" i="60"/>
  <c r="EU16" i="60"/>
  <c r="ET16" i="60"/>
  <c r="ES16" i="60"/>
  <c r="ER16" i="60"/>
  <c r="EQ16" i="60"/>
  <c r="EP16" i="60"/>
  <c r="EO16" i="60"/>
  <c r="GE15" i="60"/>
  <c r="GF15" i="60" s="1"/>
  <c r="GG15" i="60" s="1"/>
  <c r="GH15" i="60" s="1"/>
  <c r="FZ15" i="60"/>
  <c r="GA15" i="60" s="1"/>
  <c r="GB15" i="60" s="1"/>
  <c r="GC15" i="60" s="1"/>
  <c r="EI15" i="60" s="1"/>
  <c r="EU15" i="60"/>
  <c r="ET15" i="60"/>
  <c r="ES15" i="60"/>
  <c r="ER15" i="60"/>
  <c r="EQ15" i="60"/>
  <c r="EP15" i="60"/>
  <c r="EO15" i="60"/>
  <c r="GE14" i="60"/>
  <c r="FZ14" i="60"/>
  <c r="EU14" i="60"/>
  <c r="ET14" i="60"/>
  <c r="ES14" i="60"/>
  <c r="ER14" i="60"/>
  <c r="EQ14" i="60"/>
  <c r="EP14" i="60"/>
  <c r="EO14" i="60"/>
  <c r="GE12" i="60"/>
  <c r="GF12" i="60" s="1"/>
  <c r="GG12" i="60" s="1"/>
  <c r="FZ12" i="60"/>
  <c r="GA12" i="60" s="1"/>
  <c r="GE11" i="60"/>
  <c r="FZ11" i="60"/>
  <c r="GA11" i="60" s="1"/>
  <c r="GB11" i="60" s="1"/>
  <c r="GC11" i="60" s="1"/>
  <c r="EU11" i="60"/>
  <c r="ET11" i="60"/>
  <c r="ES11" i="60"/>
  <c r="ER11" i="60"/>
  <c r="EQ11" i="60"/>
  <c r="EP11" i="60"/>
  <c r="EO11" i="60"/>
  <c r="GE10" i="60"/>
  <c r="FZ10" i="60"/>
  <c r="EU10" i="60"/>
  <c r="ET10" i="60"/>
  <c r="ES10" i="60"/>
  <c r="ER10" i="60"/>
  <c r="EQ10" i="60"/>
  <c r="EP10" i="60"/>
  <c r="EO10" i="60"/>
  <c r="GE9" i="60"/>
  <c r="GF9" i="60" s="1"/>
  <c r="GG9" i="60" s="1"/>
  <c r="GH9" i="60" s="1"/>
  <c r="EJ9" i="60" s="1"/>
  <c r="FZ9" i="60"/>
  <c r="GE7" i="60"/>
  <c r="GF7" i="60" s="1"/>
  <c r="GG7" i="60" s="1"/>
  <c r="GH7" i="60" s="1"/>
  <c r="EJ7" i="60" s="1"/>
  <c r="FZ7" i="60"/>
  <c r="EU7" i="60"/>
  <c r="ET7" i="60"/>
  <c r="ES7" i="60"/>
  <c r="ER7" i="60"/>
  <c r="EQ7" i="60"/>
  <c r="EP7" i="60"/>
  <c r="EO7" i="60"/>
  <c r="EZ37" i="121"/>
  <c r="DQ37" i="121"/>
  <c r="DP37" i="121"/>
  <c r="DO37" i="121"/>
  <c r="DN37" i="121"/>
  <c r="DM37" i="121"/>
  <c r="DL37" i="121"/>
  <c r="DK37" i="121"/>
  <c r="FE37" i="121" s="1"/>
  <c r="EZ36" i="121"/>
  <c r="DQ36" i="121"/>
  <c r="DP36" i="121"/>
  <c r="DO36" i="121"/>
  <c r="DN36" i="121"/>
  <c r="DM36" i="121"/>
  <c r="DL36" i="121"/>
  <c r="DK36" i="121"/>
  <c r="FE36" i="121" s="1"/>
  <c r="EZ35" i="121"/>
  <c r="DQ35" i="121"/>
  <c r="DP35" i="121"/>
  <c r="DO35" i="121"/>
  <c r="DN35" i="121"/>
  <c r="DM35" i="121"/>
  <c r="DL35" i="121"/>
  <c r="DK35" i="121"/>
  <c r="FE35" i="121" s="1"/>
  <c r="FE34" i="121"/>
  <c r="DT34" i="121" s="1"/>
  <c r="EZ34" i="121"/>
  <c r="DS34" i="121" s="1"/>
  <c r="EZ33" i="121"/>
  <c r="FA33" i="121" s="1"/>
  <c r="FB33" i="121" s="1"/>
  <c r="FC33" i="121" s="1"/>
  <c r="DQ33" i="121"/>
  <c r="DP33" i="121"/>
  <c r="DO33" i="121"/>
  <c r="DN33" i="121"/>
  <c r="DM33" i="121"/>
  <c r="DL33" i="121"/>
  <c r="DK33" i="121"/>
  <c r="FE33" i="121" s="1"/>
  <c r="FF33" i="121" s="1"/>
  <c r="FG33" i="121" s="1"/>
  <c r="FH33" i="121" s="1"/>
  <c r="EZ32" i="121"/>
  <c r="DQ32" i="121"/>
  <c r="DP32" i="121"/>
  <c r="DO32" i="121"/>
  <c r="DN32" i="121"/>
  <c r="DM32" i="121"/>
  <c r="DL32" i="121"/>
  <c r="DK32" i="121"/>
  <c r="FE32" i="121" s="1"/>
  <c r="FF32" i="121" s="1"/>
  <c r="FG32" i="121" s="1"/>
  <c r="FH32" i="121" s="1"/>
  <c r="EZ31" i="121"/>
  <c r="DQ31" i="121"/>
  <c r="DP31" i="121"/>
  <c r="DO31" i="121"/>
  <c r="DN31" i="121"/>
  <c r="DM31" i="121"/>
  <c r="DL31" i="121"/>
  <c r="DK31" i="121"/>
  <c r="FE31" i="121" s="1"/>
  <c r="EZ30" i="121"/>
  <c r="DQ30" i="121"/>
  <c r="DP30" i="121"/>
  <c r="DO30" i="121"/>
  <c r="DN30" i="121"/>
  <c r="DM30" i="121"/>
  <c r="DL30" i="121"/>
  <c r="DK30" i="121"/>
  <c r="FE30" i="121" s="1"/>
  <c r="FF30" i="121" s="1"/>
  <c r="FG30" i="121" s="1"/>
  <c r="FH30" i="121" s="1"/>
  <c r="EZ29" i="121"/>
  <c r="DQ29" i="121"/>
  <c r="DP29" i="121"/>
  <c r="DO29" i="121"/>
  <c r="DN29" i="121"/>
  <c r="DM29" i="121"/>
  <c r="DL29" i="121"/>
  <c r="DK29" i="121"/>
  <c r="FE29" i="121" s="1"/>
  <c r="FF29" i="121" s="1"/>
  <c r="FG29" i="121" s="1"/>
  <c r="FH29" i="121" s="1"/>
  <c r="EZ28" i="121"/>
  <c r="FA28" i="121" s="1"/>
  <c r="FB28" i="121" s="1"/>
  <c r="FC28" i="121" s="1"/>
  <c r="DQ28" i="121"/>
  <c r="DP28" i="121"/>
  <c r="DO28" i="121"/>
  <c r="DN28" i="121"/>
  <c r="DM28" i="121"/>
  <c r="DL28" i="121"/>
  <c r="DK28" i="121"/>
  <c r="FE28" i="121" s="1"/>
  <c r="EZ27" i="121"/>
  <c r="FA27" i="121" s="1"/>
  <c r="FB27" i="121" s="1"/>
  <c r="FC27" i="121" s="1"/>
  <c r="DQ27" i="121"/>
  <c r="DP27" i="121"/>
  <c r="DO27" i="121"/>
  <c r="DN27" i="121"/>
  <c r="DM27" i="121"/>
  <c r="DL27" i="121"/>
  <c r="DK27" i="121"/>
  <c r="FE27" i="121" s="1"/>
  <c r="FF27" i="121" s="1"/>
  <c r="FG27" i="121" s="1"/>
  <c r="FH27" i="121" s="1"/>
  <c r="EZ26" i="121"/>
  <c r="DQ26" i="121"/>
  <c r="DP26" i="121"/>
  <c r="DO26" i="121"/>
  <c r="DN26" i="121"/>
  <c r="DM26" i="121"/>
  <c r="DL26" i="121"/>
  <c r="DK26" i="121"/>
  <c r="FE26" i="121" s="1"/>
  <c r="EZ25" i="121"/>
  <c r="FA25" i="121" s="1"/>
  <c r="FB25" i="121" s="1"/>
  <c r="FC25" i="121" s="1"/>
  <c r="DQ25" i="121"/>
  <c r="DP25" i="121"/>
  <c r="DO25" i="121"/>
  <c r="DN25" i="121"/>
  <c r="DM25" i="121"/>
  <c r="DL25" i="121"/>
  <c r="DK25" i="121"/>
  <c r="FE25" i="121" s="1"/>
  <c r="EZ24" i="121"/>
  <c r="DQ24" i="121"/>
  <c r="DP24" i="121"/>
  <c r="DO24" i="121"/>
  <c r="DN24" i="121"/>
  <c r="DM24" i="121"/>
  <c r="DL24" i="121"/>
  <c r="DK24" i="121"/>
  <c r="FE24" i="121" s="1"/>
  <c r="FF24" i="121" s="1"/>
  <c r="FG24" i="121" s="1"/>
  <c r="FH24" i="121" s="1"/>
  <c r="EZ23" i="121"/>
  <c r="FA23" i="121" s="1"/>
  <c r="FB23" i="121" s="1"/>
  <c r="FC23" i="121" s="1"/>
  <c r="DQ23" i="121"/>
  <c r="DP23" i="121"/>
  <c r="DO23" i="121"/>
  <c r="DN23" i="121"/>
  <c r="DM23" i="121"/>
  <c r="DL23" i="121"/>
  <c r="DK23" i="121"/>
  <c r="FE23" i="121" s="1"/>
  <c r="FF23" i="121" s="1"/>
  <c r="FG23" i="121" s="1"/>
  <c r="FH23" i="121" s="1"/>
  <c r="EZ22" i="121"/>
  <c r="DQ22" i="121"/>
  <c r="DP22" i="121"/>
  <c r="DO22" i="121"/>
  <c r="DN22" i="121"/>
  <c r="DM22" i="121"/>
  <c r="DL22" i="121"/>
  <c r="DK22" i="121"/>
  <c r="FE22" i="121" s="1"/>
  <c r="EZ21" i="121"/>
  <c r="DQ21" i="121"/>
  <c r="DP21" i="121"/>
  <c r="DO21" i="121"/>
  <c r="DN21" i="121"/>
  <c r="DM21" i="121"/>
  <c r="DL21" i="121"/>
  <c r="DK21" i="121"/>
  <c r="FE21" i="121" s="1"/>
  <c r="EZ20" i="121"/>
  <c r="DQ20" i="121"/>
  <c r="DP20" i="121"/>
  <c r="DO20" i="121"/>
  <c r="DN20" i="121"/>
  <c r="DM20" i="121"/>
  <c r="DL20" i="121"/>
  <c r="DK20" i="121"/>
  <c r="FE20" i="121" s="1"/>
  <c r="EZ19" i="121"/>
  <c r="DQ19" i="121"/>
  <c r="DP19" i="121"/>
  <c r="DO19" i="121"/>
  <c r="DN19" i="121"/>
  <c r="DM19" i="121"/>
  <c r="DL19" i="121"/>
  <c r="DK19" i="121"/>
  <c r="FE19" i="121" s="1"/>
  <c r="EZ18" i="121"/>
  <c r="DQ18" i="121"/>
  <c r="DP18" i="121"/>
  <c r="DO18" i="121"/>
  <c r="DN18" i="121"/>
  <c r="DM18" i="121"/>
  <c r="DL18" i="121"/>
  <c r="DK18" i="121"/>
  <c r="FE18" i="121" s="1"/>
  <c r="EZ17" i="121"/>
  <c r="DQ17" i="121"/>
  <c r="DP17" i="121"/>
  <c r="DO17" i="121"/>
  <c r="DN17" i="121"/>
  <c r="DM17" i="121"/>
  <c r="DL17" i="121"/>
  <c r="DK17" i="121"/>
  <c r="FE17" i="121" s="1"/>
  <c r="EZ16" i="121"/>
  <c r="DQ16" i="121"/>
  <c r="DP16" i="121"/>
  <c r="DO16" i="121"/>
  <c r="DN16" i="121"/>
  <c r="DM16" i="121"/>
  <c r="DL16" i="121"/>
  <c r="DK16" i="121"/>
  <c r="FE16" i="121" s="1"/>
  <c r="EZ15" i="121"/>
  <c r="DQ15" i="121"/>
  <c r="DP15" i="121"/>
  <c r="DO15" i="121"/>
  <c r="DN15" i="121"/>
  <c r="DM15" i="121"/>
  <c r="DL15" i="121"/>
  <c r="DK15" i="121"/>
  <c r="FE15" i="121" s="1"/>
  <c r="EZ14" i="121"/>
  <c r="DQ14" i="121"/>
  <c r="DP14" i="121"/>
  <c r="DO14" i="121"/>
  <c r="DN14" i="121"/>
  <c r="DM14" i="121"/>
  <c r="DL14" i="121"/>
  <c r="DK14" i="121"/>
  <c r="FE14" i="121" s="1"/>
  <c r="EZ13" i="121"/>
  <c r="DQ13" i="121"/>
  <c r="DP13" i="121"/>
  <c r="DO13" i="121"/>
  <c r="DN13" i="121"/>
  <c r="DM13" i="121"/>
  <c r="DL13" i="121"/>
  <c r="DK13" i="121"/>
  <c r="FE13" i="121" s="1"/>
  <c r="EZ12" i="121"/>
  <c r="DQ12" i="121"/>
  <c r="DP12" i="121"/>
  <c r="DO12" i="121"/>
  <c r="DN12" i="121"/>
  <c r="DM12" i="121"/>
  <c r="DL12" i="121"/>
  <c r="DK12" i="121"/>
  <c r="FE12" i="121" s="1"/>
  <c r="EZ11" i="121"/>
  <c r="DQ11" i="121"/>
  <c r="DP11" i="121"/>
  <c r="DO11" i="121"/>
  <c r="DN11" i="121"/>
  <c r="DM11" i="121"/>
  <c r="DL11" i="121"/>
  <c r="DK11" i="121"/>
  <c r="FE11" i="121" s="1"/>
  <c r="EZ10" i="121"/>
  <c r="DQ10" i="121"/>
  <c r="DP10" i="121"/>
  <c r="DO10" i="121"/>
  <c r="DN10" i="121"/>
  <c r="DM10" i="121"/>
  <c r="DL10" i="121"/>
  <c r="DK10" i="121"/>
  <c r="FE10" i="121" s="1"/>
  <c r="EZ9" i="121"/>
  <c r="DQ9" i="121"/>
  <c r="DP9" i="121"/>
  <c r="DO9" i="121"/>
  <c r="DN9" i="121"/>
  <c r="DM9" i="121"/>
  <c r="DL9" i="121"/>
  <c r="DK9" i="121"/>
  <c r="FE9" i="121" s="1"/>
  <c r="FE8" i="121"/>
  <c r="FF8" i="121" s="1"/>
  <c r="FG8" i="121" s="1"/>
  <c r="EZ8" i="121"/>
  <c r="FA8" i="121" s="1"/>
  <c r="FB8" i="121" s="1"/>
  <c r="EZ7" i="121"/>
  <c r="DQ7" i="121"/>
  <c r="DP7" i="121"/>
  <c r="DO7" i="121"/>
  <c r="DN7" i="121"/>
  <c r="DM7" i="121"/>
  <c r="DL7" i="121"/>
  <c r="DK7" i="121"/>
  <c r="FE7" i="121" s="1"/>
  <c r="FF7" i="121" s="1"/>
  <c r="FG7" i="121" s="1"/>
  <c r="FH7" i="121" s="1"/>
  <c r="GA31" i="60" l="1"/>
  <c r="GB31" i="60" s="1"/>
  <c r="GC31" i="60" s="1"/>
  <c r="EI31" i="60" s="1"/>
  <c r="FA15" i="121"/>
  <c r="FB15" i="121" s="1"/>
  <c r="FC15" i="121" s="1"/>
  <c r="DS15" i="121" s="1"/>
  <c r="FF31" i="121"/>
  <c r="FG31" i="121" s="1"/>
  <c r="FH31" i="121" s="1"/>
  <c r="DT31" i="121" s="1"/>
  <c r="FF28" i="121"/>
  <c r="FG28" i="121" s="1"/>
  <c r="FH28" i="121" s="1"/>
  <c r="DT28" i="121" s="1"/>
  <c r="FF25" i="121"/>
  <c r="FG25" i="121" s="1"/>
  <c r="FH25" i="121" s="1"/>
  <c r="DT25" i="121" s="1"/>
  <c r="DT7" i="121"/>
  <c r="GA32" i="60"/>
  <c r="GB32" i="60" s="1"/>
  <c r="GC32" i="60" s="1"/>
  <c r="EI32" i="60" s="1"/>
  <c r="EI11" i="60"/>
  <c r="EI33" i="60"/>
  <c r="GF22" i="60"/>
  <c r="GG22" i="60" s="1"/>
  <c r="GH22" i="60" s="1"/>
  <c r="EJ22" i="60" s="1"/>
  <c r="EJ15" i="60"/>
  <c r="GA21" i="60"/>
  <c r="GB21" i="60" s="1"/>
  <c r="GC21" i="60" s="1"/>
  <c r="EI21" i="60" s="1"/>
  <c r="GF27" i="60"/>
  <c r="GG27" i="60" s="1"/>
  <c r="GH27" i="60" s="1"/>
  <c r="EJ27" i="60" s="1"/>
  <c r="GA14" i="60"/>
  <c r="GB14" i="60" s="1"/>
  <c r="GC14" i="60" s="1"/>
  <c r="EI14" i="60" s="1"/>
  <c r="GF18" i="60"/>
  <c r="GG18" i="60" s="1"/>
  <c r="GH18" i="60" s="1"/>
  <c r="EJ18" i="60" s="1"/>
  <c r="GF33" i="60"/>
  <c r="GG33" i="60" s="1"/>
  <c r="GH33" i="60" s="1"/>
  <c r="EJ33" i="60" s="1"/>
  <c r="GA18" i="60"/>
  <c r="GB18" i="60" s="1"/>
  <c r="GC18" i="60" s="1"/>
  <c r="EI18" i="60" s="1"/>
  <c r="GF35" i="60"/>
  <c r="GG35" i="60" s="1"/>
  <c r="GA26" i="60"/>
  <c r="GB26" i="60" s="1"/>
  <c r="GC26" i="60" s="1"/>
  <c r="EI26" i="60" s="1"/>
  <c r="GF32" i="60"/>
  <c r="GG32" i="60" s="1"/>
  <c r="GH32" i="60" s="1"/>
  <c r="EJ32" i="60" s="1"/>
  <c r="GA7" i="60"/>
  <c r="GB7" i="60" s="1"/>
  <c r="GC7" i="60" s="1"/>
  <c r="EI7" i="60" s="1"/>
  <c r="GF11" i="60"/>
  <c r="GG11" i="60" s="1"/>
  <c r="GH11" i="60" s="1"/>
  <c r="EJ11" i="60" s="1"/>
  <c r="GA17" i="60"/>
  <c r="GB17" i="60" s="1"/>
  <c r="GC17" i="60" s="1"/>
  <c r="EI17" i="60" s="1"/>
  <c r="GF21" i="60"/>
  <c r="GG21" i="60" s="1"/>
  <c r="GH21" i="60" s="1"/>
  <c r="EJ21" i="60" s="1"/>
  <c r="GF14" i="60"/>
  <c r="GG14" i="60" s="1"/>
  <c r="GH14" i="60" s="1"/>
  <c r="EJ14" i="60" s="1"/>
  <c r="GA10" i="60"/>
  <c r="GB10" i="60" s="1"/>
  <c r="GC10" i="60" s="1"/>
  <c r="EI10" i="60" s="1"/>
  <c r="GA20" i="60"/>
  <c r="GB20" i="60" s="1"/>
  <c r="GC20" i="60" s="1"/>
  <c r="EI20" i="60" s="1"/>
  <c r="GF26" i="60"/>
  <c r="GG26" i="60" s="1"/>
  <c r="GH26" i="60" s="1"/>
  <c r="EJ26" i="60" s="1"/>
  <c r="GF17" i="60"/>
  <c r="GG17" i="60" s="1"/>
  <c r="GH17" i="60" s="1"/>
  <c r="EJ17" i="60" s="1"/>
  <c r="GA34" i="60"/>
  <c r="GB34" i="60" s="1"/>
  <c r="GC34" i="60" s="1"/>
  <c r="EI34" i="60" s="1"/>
  <c r="GF10" i="60"/>
  <c r="GG10" i="60" s="1"/>
  <c r="GH10" i="60" s="1"/>
  <c r="EJ10" i="60" s="1"/>
  <c r="GA16" i="60"/>
  <c r="GB16" i="60" s="1"/>
  <c r="GC16" i="60" s="1"/>
  <c r="EI16" i="60" s="1"/>
  <c r="GF20" i="60"/>
  <c r="GG20" i="60" s="1"/>
  <c r="GH20" i="60" s="1"/>
  <c r="EJ20" i="60" s="1"/>
  <c r="GA30" i="60"/>
  <c r="GB30" i="60" s="1"/>
  <c r="GC30" i="60" s="1"/>
  <c r="EI30" i="60" s="1"/>
  <c r="GF34" i="60"/>
  <c r="GG34" i="60" s="1"/>
  <c r="GH34" i="60" s="1"/>
  <c r="EJ34" i="60" s="1"/>
  <c r="GA9" i="60"/>
  <c r="GB9" i="60" s="1"/>
  <c r="GC9" i="60" s="1"/>
  <c r="EI9" i="60" s="1"/>
  <c r="GA19" i="60"/>
  <c r="GB19" i="60" s="1"/>
  <c r="GC19" i="60" s="1"/>
  <c r="EI19" i="60" s="1"/>
  <c r="GF25" i="60"/>
  <c r="GG25" i="60" s="1"/>
  <c r="GH25" i="60" s="1"/>
  <c r="EJ25" i="60" s="1"/>
  <c r="GF36" i="60"/>
  <c r="GG36" i="60" s="1"/>
  <c r="GH36" i="60" s="1"/>
  <c r="EJ36" i="60" s="1"/>
  <c r="GA27" i="60"/>
  <c r="GB27" i="60" s="1"/>
  <c r="GC27" i="60" s="1"/>
  <c r="EI27" i="60" s="1"/>
  <c r="FA14" i="121"/>
  <c r="FB14" i="121" s="1"/>
  <c r="FC14" i="121" s="1"/>
  <c r="DS14" i="121" s="1"/>
  <c r="FF11" i="121"/>
  <c r="FG11" i="121" s="1"/>
  <c r="FH11" i="121" s="1"/>
  <c r="DT11" i="121" s="1"/>
  <c r="FA16" i="121"/>
  <c r="FB16" i="121" s="1"/>
  <c r="FC16" i="121" s="1"/>
  <c r="DS16" i="121" s="1"/>
  <c r="FA20" i="121"/>
  <c r="FB20" i="121" s="1"/>
  <c r="FC20" i="121" s="1"/>
  <c r="DS20" i="121" s="1"/>
  <c r="FA35" i="121"/>
  <c r="FB35" i="121" s="1"/>
  <c r="FC35" i="121" s="1"/>
  <c r="DS35" i="121" s="1"/>
  <c r="FF12" i="121"/>
  <c r="FG12" i="121" s="1"/>
  <c r="FH12" i="121" s="1"/>
  <c r="DT12" i="121" s="1"/>
  <c r="FA17" i="121"/>
  <c r="FB17" i="121" s="1"/>
  <c r="FC17" i="121" s="1"/>
  <c r="DS17" i="121" s="1"/>
  <c r="FA37" i="121"/>
  <c r="FB37" i="121" s="1"/>
  <c r="FC37" i="121" s="1"/>
  <c r="DS37" i="121" s="1"/>
  <c r="FF37" i="121"/>
  <c r="FG37" i="121" s="1"/>
  <c r="FH37" i="121" s="1"/>
  <c r="DT37" i="121" s="1"/>
  <c r="FA10" i="121"/>
  <c r="FB10" i="121" s="1"/>
  <c r="FC10" i="121" s="1"/>
  <c r="DS10" i="121" s="1"/>
  <c r="FA21" i="121"/>
  <c r="FB21" i="121" s="1"/>
  <c r="FC21" i="121" s="1"/>
  <c r="DS21" i="121" s="1"/>
  <c r="FF10" i="121"/>
  <c r="FG10" i="121" s="1"/>
  <c r="FH10" i="121" s="1"/>
  <c r="DT10" i="121" s="1"/>
  <c r="FF14" i="121"/>
  <c r="FG14" i="121" s="1"/>
  <c r="FH14" i="121" s="1"/>
  <c r="DT14" i="121" s="1"/>
  <c r="FA22" i="121"/>
  <c r="FB22" i="121" s="1"/>
  <c r="FC22" i="121" s="1"/>
  <c r="DS22" i="121" s="1"/>
  <c r="FA7" i="121"/>
  <c r="FB7" i="121" s="1"/>
  <c r="FC7" i="121" s="1"/>
  <c r="DS7" i="121" s="1"/>
  <c r="FA13" i="121"/>
  <c r="FB13" i="121" s="1"/>
  <c r="FC13" i="121" s="1"/>
  <c r="DS13" i="121" s="1"/>
  <c r="FF36" i="121"/>
  <c r="FG36" i="121" s="1"/>
  <c r="FH36" i="121" s="1"/>
  <c r="DT36" i="121" s="1"/>
  <c r="FA36" i="121"/>
  <c r="FB36" i="121" s="1"/>
  <c r="FC36" i="121" s="1"/>
  <c r="DS36" i="121" s="1"/>
  <c r="FA9" i="121"/>
  <c r="FB9" i="121" s="1"/>
  <c r="FC9" i="121" s="1"/>
  <c r="DS9" i="121" s="1"/>
  <c r="FF13" i="121"/>
  <c r="FG13" i="121" s="1"/>
  <c r="FH13" i="121" s="1"/>
  <c r="DT13" i="121" s="1"/>
  <c r="FF35" i="121"/>
  <c r="FG35" i="121" s="1"/>
  <c r="FH35" i="121" s="1"/>
  <c r="DT35" i="121" s="1"/>
  <c r="FA18" i="121"/>
  <c r="FB18" i="121" s="1"/>
  <c r="FC18" i="121" s="1"/>
  <c r="DS18" i="121" s="1"/>
  <c r="FA11" i="121"/>
  <c r="FB11" i="121" s="1"/>
  <c r="FC11" i="121" s="1"/>
  <c r="DS11" i="121" s="1"/>
  <c r="FF15" i="121"/>
  <c r="FG15" i="121" s="1"/>
  <c r="FH15" i="121" s="1"/>
  <c r="DT15" i="121" s="1"/>
  <c r="FF9" i="121"/>
  <c r="FG9" i="121" s="1"/>
  <c r="FH9" i="121" s="1"/>
  <c r="DT9" i="121" s="1"/>
  <c r="FA12" i="121"/>
  <c r="FB12" i="121" s="1"/>
  <c r="FC12" i="121" s="1"/>
  <c r="DS12" i="121" s="1"/>
  <c r="FA19" i="121"/>
  <c r="FB19" i="121" s="1"/>
  <c r="FC19" i="121" s="1"/>
  <c r="DS19" i="121" s="1"/>
  <c r="FA24" i="121"/>
  <c r="FB24" i="121" s="1"/>
  <c r="FC24" i="121" s="1"/>
  <c r="DS24" i="121" s="1"/>
  <c r="DS23" i="121"/>
  <c r="DS27" i="121"/>
  <c r="FF26" i="121"/>
  <c r="FG26" i="121" s="1"/>
  <c r="FH26" i="121" s="1"/>
  <c r="DT26" i="121" s="1"/>
  <c r="DT23" i="121"/>
  <c r="DT24" i="121"/>
  <c r="DT27" i="121"/>
  <c r="DT29" i="121"/>
  <c r="DT30" i="121"/>
  <c r="DT32" i="121"/>
  <c r="DT33" i="121"/>
  <c r="FA30" i="121"/>
  <c r="FB30" i="121" s="1"/>
  <c r="FC30" i="121" s="1"/>
  <c r="DS30" i="121" s="1"/>
  <c r="FA34" i="121"/>
  <c r="FB34" i="121" s="1"/>
  <c r="FF16" i="121"/>
  <c r="FG16" i="121" s="1"/>
  <c r="FH16" i="121" s="1"/>
  <c r="DT16" i="121" s="1"/>
  <c r="FF17" i="121"/>
  <c r="FG17" i="121" s="1"/>
  <c r="FH17" i="121" s="1"/>
  <c r="DT17" i="121" s="1"/>
  <c r="FF18" i="121"/>
  <c r="FG18" i="121" s="1"/>
  <c r="FH18" i="121" s="1"/>
  <c r="DT18" i="121" s="1"/>
  <c r="FF19" i="121"/>
  <c r="FG19" i="121" s="1"/>
  <c r="FH19" i="121" s="1"/>
  <c r="DT19" i="121" s="1"/>
  <c r="FF20" i="121"/>
  <c r="FG20" i="121" s="1"/>
  <c r="FH20" i="121" s="1"/>
  <c r="DT20" i="121" s="1"/>
  <c r="FF21" i="121"/>
  <c r="FG21" i="121" s="1"/>
  <c r="FH21" i="121" s="1"/>
  <c r="DT21" i="121" s="1"/>
  <c r="FF22" i="121"/>
  <c r="FG22" i="121" s="1"/>
  <c r="FH22" i="121" s="1"/>
  <c r="DT22" i="121" s="1"/>
  <c r="FA26" i="121"/>
  <c r="FB26" i="121" s="1"/>
  <c r="FC26" i="121" s="1"/>
  <c r="DS26" i="121" s="1"/>
  <c r="DS33" i="121"/>
  <c r="FA31" i="121"/>
  <c r="FB31" i="121" s="1"/>
  <c r="FC31" i="121" s="1"/>
  <c r="DS31" i="121" s="1"/>
  <c r="DS28" i="121"/>
  <c r="FF34" i="121"/>
  <c r="FG34" i="121" s="1"/>
  <c r="FA29" i="121"/>
  <c r="FB29" i="121" s="1"/>
  <c r="FC29" i="121" s="1"/>
  <c r="DS29" i="121" s="1"/>
  <c r="FA32" i="121"/>
  <c r="FB32" i="121" s="1"/>
  <c r="FC32" i="121" s="1"/>
  <c r="DS32" i="121" s="1"/>
  <c r="DS25" i="121"/>
  <c r="DZ8" i="152" l="1"/>
  <c r="DZ9" i="152"/>
  <c r="DZ12" i="152"/>
  <c r="DZ13" i="152"/>
  <c r="DZ23" i="152"/>
  <c r="DZ24" i="152"/>
  <c r="DZ28" i="152"/>
  <c r="DZ29" i="152"/>
  <c r="EH8" i="150"/>
  <c r="EH9" i="150"/>
  <c r="EH12" i="150"/>
  <c r="EH13" i="150"/>
  <c r="EH17" i="150"/>
  <c r="EH18" i="150"/>
  <c r="EH22" i="150"/>
  <c r="EH23" i="150"/>
  <c r="EJ8" i="148"/>
  <c r="EJ9" i="148"/>
  <c r="EJ12" i="148"/>
  <c r="EJ13" i="148"/>
  <c r="EJ23" i="148"/>
  <c r="EJ24" i="148"/>
  <c r="EJ28" i="148"/>
  <c r="EJ29" i="148"/>
  <c r="DH8" i="149"/>
  <c r="DH34" i="149"/>
  <c r="DW8" i="147"/>
  <c r="DW15" i="147"/>
  <c r="DW34" i="147"/>
  <c r="DW36" i="147"/>
  <c r="DW38" i="147"/>
  <c r="DV33" i="147" l="1"/>
  <c r="DW33" i="147" s="1"/>
  <c r="DU33" i="147"/>
  <c r="DT33" i="147"/>
  <c r="DS33" i="147"/>
  <c r="DR33" i="147"/>
  <c r="DQ33" i="147"/>
  <c r="DP33" i="147"/>
  <c r="DV32" i="147"/>
  <c r="DW32" i="147" s="1"/>
  <c r="DU32" i="147"/>
  <c r="DT32" i="147"/>
  <c r="DS32" i="147"/>
  <c r="DR32" i="147"/>
  <c r="DQ32" i="147"/>
  <c r="DP32" i="147"/>
  <c r="DV31" i="147"/>
  <c r="DW31" i="147" s="1"/>
  <c r="DU31" i="147"/>
  <c r="DT31" i="147"/>
  <c r="DS31" i="147"/>
  <c r="DR31" i="147"/>
  <c r="DQ31" i="147"/>
  <c r="DP31" i="147"/>
  <c r="DV30" i="147"/>
  <c r="DW30" i="147" s="1"/>
  <c r="DU30" i="147"/>
  <c r="DT30" i="147"/>
  <c r="DS30" i="147"/>
  <c r="DR30" i="147"/>
  <c r="DQ30" i="147"/>
  <c r="DP30" i="147"/>
  <c r="DV29" i="147"/>
  <c r="DW29" i="147" s="1"/>
  <c r="DU29" i="147"/>
  <c r="DT29" i="147"/>
  <c r="DS29" i="147"/>
  <c r="DR29" i="147"/>
  <c r="DQ29" i="147"/>
  <c r="DP29" i="147"/>
  <c r="DV28" i="147"/>
  <c r="DW28" i="147" s="1"/>
  <c r="DU28" i="147"/>
  <c r="DT28" i="147"/>
  <c r="DS28" i="147"/>
  <c r="DR28" i="147"/>
  <c r="DQ28" i="147"/>
  <c r="DP28" i="147"/>
  <c r="DV27" i="147"/>
  <c r="DW27" i="147" s="1"/>
  <c r="DU27" i="147"/>
  <c r="DT27" i="147"/>
  <c r="DS27" i="147"/>
  <c r="DR27" i="147"/>
  <c r="DQ27" i="147"/>
  <c r="DP27" i="147"/>
  <c r="DV26" i="147"/>
  <c r="DW26" i="147" s="1"/>
  <c r="DU26" i="147"/>
  <c r="DT26" i="147"/>
  <c r="DS26" i="147"/>
  <c r="DR26" i="147"/>
  <c r="DQ26" i="147"/>
  <c r="DP26" i="147"/>
  <c r="DV25" i="147"/>
  <c r="DW25" i="147" s="1"/>
  <c r="DU25" i="147"/>
  <c r="DT25" i="147"/>
  <c r="DS25" i="147"/>
  <c r="DR25" i="147"/>
  <c r="DQ25" i="147"/>
  <c r="DP25" i="147"/>
  <c r="DV24" i="147"/>
  <c r="DW24" i="147" s="1"/>
  <c r="DU24" i="147"/>
  <c r="DT24" i="147"/>
  <c r="DS24" i="147"/>
  <c r="DR24" i="147"/>
  <c r="DQ24" i="147"/>
  <c r="DP24" i="147"/>
  <c r="DV23" i="147"/>
  <c r="DU23" i="147"/>
  <c r="DU35" i="147" s="1"/>
  <c r="DU37" i="147" s="1"/>
  <c r="DT23" i="147"/>
  <c r="DT35" i="147" s="1"/>
  <c r="DT37" i="147" s="1"/>
  <c r="DS23" i="147"/>
  <c r="DS35" i="147" s="1"/>
  <c r="DS37" i="147" s="1"/>
  <c r="DR23" i="147"/>
  <c r="DR35" i="147" s="1"/>
  <c r="DR37" i="147" s="1"/>
  <c r="DQ23" i="147"/>
  <c r="DQ35" i="147" s="1"/>
  <c r="DQ37" i="147" s="1"/>
  <c r="DP23" i="147"/>
  <c r="DP35" i="147" s="1"/>
  <c r="DP37" i="147" s="1"/>
  <c r="DV22" i="147"/>
  <c r="DW22" i="147" s="1"/>
  <c r="DU22" i="147"/>
  <c r="DT22" i="147"/>
  <c r="DS22" i="147"/>
  <c r="DR22" i="147"/>
  <c r="DQ22" i="147"/>
  <c r="DP22" i="147"/>
  <c r="DV21" i="147"/>
  <c r="DW21" i="147" s="1"/>
  <c r="DU21" i="147"/>
  <c r="DT21" i="147"/>
  <c r="DS21" i="147"/>
  <c r="DR21" i="147"/>
  <c r="DQ21" i="147"/>
  <c r="DP21" i="147"/>
  <c r="DV20" i="147"/>
  <c r="DW20" i="147" s="1"/>
  <c r="DU20" i="147"/>
  <c r="DT20" i="147"/>
  <c r="DS20" i="147"/>
  <c r="DR20" i="147"/>
  <c r="DQ20" i="147"/>
  <c r="DP20" i="147"/>
  <c r="DV19" i="147"/>
  <c r="DW19" i="147" s="1"/>
  <c r="DU19" i="147"/>
  <c r="DT19" i="147"/>
  <c r="DS19" i="147"/>
  <c r="DR19" i="147"/>
  <c r="DQ19" i="147"/>
  <c r="DP19" i="147"/>
  <c r="DV18" i="147"/>
  <c r="DW18" i="147" s="1"/>
  <c r="DU18" i="147"/>
  <c r="DT18" i="147"/>
  <c r="DS18" i="147"/>
  <c r="DR18" i="147"/>
  <c r="DQ18" i="147"/>
  <c r="DP18" i="147"/>
  <c r="DV17" i="147"/>
  <c r="DW17" i="147" s="1"/>
  <c r="DU17" i="147"/>
  <c r="DT17" i="147"/>
  <c r="DS17" i="147"/>
  <c r="DR17" i="147"/>
  <c r="DQ17" i="147"/>
  <c r="DP17" i="147"/>
  <c r="DV16" i="147"/>
  <c r="DW16" i="147" s="1"/>
  <c r="DU16" i="147"/>
  <c r="DT16" i="147"/>
  <c r="DS16" i="147"/>
  <c r="DR16" i="147"/>
  <c r="DQ16" i="147"/>
  <c r="DP16" i="147"/>
  <c r="DV14" i="147"/>
  <c r="DW14" i="147" s="1"/>
  <c r="DU14" i="147"/>
  <c r="DT14" i="147"/>
  <c r="DS14" i="147"/>
  <c r="DR14" i="147"/>
  <c r="DQ14" i="147"/>
  <c r="DP14" i="147"/>
  <c r="DV13" i="147"/>
  <c r="DW13" i="147" s="1"/>
  <c r="DU13" i="147"/>
  <c r="DT13" i="147"/>
  <c r="DS13" i="147"/>
  <c r="DR13" i="147"/>
  <c r="DQ13" i="147"/>
  <c r="DP13" i="147"/>
  <c r="DV12" i="147"/>
  <c r="DW12" i="147" s="1"/>
  <c r="DU12" i="147"/>
  <c r="DT12" i="147"/>
  <c r="DS12" i="147"/>
  <c r="DR12" i="147"/>
  <c r="DQ12" i="147"/>
  <c r="DP12" i="147"/>
  <c r="DV11" i="147"/>
  <c r="DW11" i="147" s="1"/>
  <c r="DU11" i="147"/>
  <c r="DT11" i="147"/>
  <c r="DS11" i="147"/>
  <c r="DR11" i="147"/>
  <c r="DQ11" i="147"/>
  <c r="DP11" i="147"/>
  <c r="DV10" i="147"/>
  <c r="DW10" i="147" s="1"/>
  <c r="DU10" i="147"/>
  <c r="DT10" i="147"/>
  <c r="DS10" i="147"/>
  <c r="DR10" i="147"/>
  <c r="DQ10" i="147"/>
  <c r="DP10" i="147"/>
  <c r="DV9" i="147"/>
  <c r="DW9" i="147" s="1"/>
  <c r="DU9" i="147"/>
  <c r="DT9" i="147"/>
  <c r="DS9" i="147"/>
  <c r="DR9" i="147"/>
  <c r="DQ9" i="147"/>
  <c r="DP9" i="147"/>
  <c r="DV7" i="147"/>
  <c r="DW7" i="147" s="1"/>
  <c r="DU7" i="147"/>
  <c r="DT7" i="147"/>
  <c r="DS7" i="147"/>
  <c r="DR7" i="147"/>
  <c r="DQ7" i="147"/>
  <c r="DP7" i="147"/>
  <c r="DV33" i="151"/>
  <c r="DU33" i="151"/>
  <c r="DT33" i="151"/>
  <c r="DS33" i="151"/>
  <c r="DR33" i="151"/>
  <c r="DQ33" i="151"/>
  <c r="DP33" i="151"/>
  <c r="DV32" i="151"/>
  <c r="DU32" i="151"/>
  <c r="DT32" i="151"/>
  <c r="DS32" i="151"/>
  <c r="DR32" i="151"/>
  <c r="DQ32" i="151"/>
  <c r="DP32" i="151"/>
  <c r="DV31" i="151"/>
  <c r="DU31" i="151"/>
  <c r="DT31" i="151"/>
  <c r="DS31" i="151"/>
  <c r="DR31" i="151"/>
  <c r="DQ31" i="151"/>
  <c r="DP31" i="151"/>
  <c r="DV30" i="151"/>
  <c r="DU30" i="151"/>
  <c r="DT30" i="151"/>
  <c r="DS30" i="151"/>
  <c r="DR30" i="151"/>
  <c r="DQ30" i="151"/>
  <c r="DP30" i="151"/>
  <c r="DV29" i="151"/>
  <c r="DU29" i="151"/>
  <c r="DT29" i="151"/>
  <c r="DS29" i="151"/>
  <c r="DR29" i="151"/>
  <c r="DQ29" i="151"/>
  <c r="DP29" i="151"/>
  <c r="DV28" i="151"/>
  <c r="DU28" i="151"/>
  <c r="DT28" i="151"/>
  <c r="DS28" i="151"/>
  <c r="DR28" i="151"/>
  <c r="DQ28" i="151"/>
  <c r="DP28" i="151"/>
  <c r="DV27" i="151"/>
  <c r="DU27" i="151"/>
  <c r="DT27" i="151"/>
  <c r="DS27" i="151"/>
  <c r="DR27" i="151"/>
  <c r="DQ27" i="151"/>
  <c r="DP27" i="151"/>
  <c r="DV26" i="151"/>
  <c r="DU26" i="151"/>
  <c r="DT26" i="151"/>
  <c r="DS26" i="151"/>
  <c r="DR26" i="151"/>
  <c r="DQ26" i="151"/>
  <c r="DP26" i="151"/>
  <c r="DV25" i="151"/>
  <c r="DU25" i="151"/>
  <c r="DT25" i="151"/>
  <c r="DS25" i="151"/>
  <c r="DR25" i="151"/>
  <c r="DQ25" i="151"/>
  <c r="DP25" i="151"/>
  <c r="DV24" i="151"/>
  <c r="DU24" i="151"/>
  <c r="DT24" i="151"/>
  <c r="DS24" i="151"/>
  <c r="DR24" i="151"/>
  <c r="DQ24" i="151"/>
  <c r="DP24" i="151"/>
  <c r="DV23" i="151"/>
  <c r="DV35" i="151" s="1"/>
  <c r="DV37" i="151" s="1"/>
  <c r="DU23" i="151"/>
  <c r="DU35" i="151" s="1"/>
  <c r="DU37" i="151" s="1"/>
  <c r="DT23" i="151"/>
  <c r="DT35" i="151" s="1"/>
  <c r="DT37" i="151" s="1"/>
  <c r="DS23" i="151"/>
  <c r="DS35" i="151" s="1"/>
  <c r="DS37" i="151" s="1"/>
  <c r="DR23" i="151"/>
  <c r="DR35" i="151" s="1"/>
  <c r="DR37" i="151" s="1"/>
  <c r="DQ23" i="151"/>
  <c r="DQ35" i="151" s="1"/>
  <c r="DQ37" i="151" s="1"/>
  <c r="DP23" i="151"/>
  <c r="DP35" i="151" s="1"/>
  <c r="DP37" i="151" s="1"/>
  <c r="DV22" i="151"/>
  <c r="DU22" i="151"/>
  <c r="DT22" i="151"/>
  <c r="DS22" i="151"/>
  <c r="DR22" i="151"/>
  <c r="DQ22" i="151"/>
  <c r="DP22" i="151"/>
  <c r="DV21" i="151"/>
  <c r="DU21" i="151"/>
  <c r="DT21" i="151"/>
  <c r="DS21" i="151"/>
  <c r="DR21" i="151"/>
  <c r="DQ21" i="151"/>
  <c r="DP21" i="151"/>
  <c r="DV20" i="151"/>
  <c r="DU20" i="151"/>
  <c r="DT20" i="151"/>
  <c r="DS20" i="151"/>
  <c r="DR20" i="151"/>
  <c r="DQ20" i="151"/>
  <c r="DP20" i="151"/>
  <c r="DV19" i="151"/>
  <c r="DU19" i="151"/>
  <c r="DT19" i="151"/>
  <c r="DS19" i="151"/>
  <c r="DR19" i="151"/>
  <c r="DQ19" i="151"/>
  <c r="DP19" i="151"/>
  <c r="DV18" i="151"/>
  <c r="DU18" i="151"/>
  <c r="DT18" i="151"/>
  <c r="DS18" i="151"/>
  <c r="DR18" i="151"/>
  <c r="DQ18" i="151"/>
  <c r="DP18" i="151"/>
  <c r="DV17" i="151"/>
  <c r="DU17" i="151"/>
  <c r="DT17" i="151"/>
  <c r="DS17" i="151"/>
  <c r="DR17" i="151"/>
  <c r="DQ17" i="151"/>
  <c r="DP17" i="151"/>
  <c r="DV16" i="151"/>
  <c r="DU16" i="151"/>
  <c r="DT16" i="151"/>
  <c r="DS16" i="151"/>
  <c r="DR16" i="151"/>
  <c r="DQ16" i="151"/>
  <c r="DP16" i="151"/>
  <c r="DV14" i="151"/>
  <c r="DU14" i="151"/>
  <c r="DT14" i="151"/>
  <c r="DS14" i="151"/>
  <c r="DR14" i="151"/>
  <c r="DQ14" i="151"/>
  <c r="DP14" i="151"/>
  <c r="DV13" i="151"/>
  <c r="DU13" i="151"/>
  <c r="DT13" i="151"/>
  <c r="DS13" i="151"/>
  <c r="DR13" i="151"/>
  <c r="DQ13" i="151"/>
  <c r="DP13" i="151"/>
  <c r="DV12" i="151"/>
  <c r="DU12" i="151"/>
  <c r="DT12" i="151"/>
  <c r="DS12" i="151"/>
  <c r="DR12" i="151"/>
  <c r="DQ12" i="151"/>
  <c r="DP12" i="151"/>
  <c r="DV11" i="151"/>
  <c r="DU11" i="151"/>
  <c r="DT11" i="151"/>
  <c r="DS11" i="151"/>
  <c r="DR11" i="151"/>
  <c r="DQ11" i="151"/>
  <c r="DP11" i="151"/>
  <c r="DV10" i="151"/>
  <c r="DU10" i="151"/>
  <c r="DT10" i="151"/>
  <c r="DS10" i="151"/>
  <c r="DR10" i="151"/>
  <c r="DQ10" i="151"/>
  <c r="DP10" i="151"/>
  <c r="DV9" i="151"/>
  <c r="DU9" i="151"/>
  <c r="DT9" i="151"/>
  <c r="DS9" i="151"/>
  <c r="DR9" i="151"/>
  <c r="DQ9" i="151"/>
  <c r="DP9" i="151"/>
  <c r="DV7" i="151"/>
  <c r="DU7" i="151"/>
  <c r="DT7" i="151"/>
  <c r="DS7" i="151"/>
  <c r="DR7" i="151"/>
  <c r="DQ7" i="151"/>
  <c r="DP7" i="151"/>
  <c r="DO37" i="153"/>
  <c r="DN37" i="153"/>
  <c r="DM37" i="153"/>
  <c r="DL37" i="153"/>
  <c r="DK37" i="153"/>
  <c r="DJ37" i="153"/>
  <c r="DI37" i="153"/>
  <c r="DO36" i="153"/>
  <c r="DN36" i="153"/>
  <c r="DM36" i="153"/>
  <c r="DL36" i="153"/>
  <c r="DK36" i="153"/>
  <c r="DJ36" i="153"/>
  <c r="DI36" i="153"/>
  <c r="DO35" i="153"/>
  <c r="DN35" i="153"/>
  <c r="DM35" i="153"/>
  <c r="DL35" i="153"/>
  <c r="DK35" i="153"/>
  <c r="DJ35" i="153"/>
  <c r="DI35" i="153"/>
  <c r="DO33" i="153"/>
  <c r="DN33" i="153"/>
  <c r="DM33" i="153"/>
  <c r="DL33" i="153"/>
  <c r="DK33" i="153"/>
  <c r="DJ33" i="153"/>
  <c r="DI33" i="153"/>
  <c r="DO32" i="153"/>
  <c r="DN32" i="153"/>
  <c r="DM32" i="153"/>
  <c r="DL32" i="153"/>
  <c r="DK32" i="153"/>
  <c r="DJ32" i="153"/>
  <c r="DI32" i="153"/>
  <c r="DO31" i="153"/>
  <c r="DN31" i="153"/>
  <c r="DM31" i="153"/>
  <c r="DL31" i="153"/>
  <c r="DK31" i="153"/>
  <c r="DJ31" i="153"/>
  <c r="DI31" i="153"/>
  <c r="DO30" i="153"/>
  <c r="DN30" i="153"/>
  <c r="DM30" i="153"/>
  <c r="DL30" i="153"/>
  <c r="DK30" i="153"/>
  <c r="DJ30" i="153"/>
  <c r="DI30" i="153"/>
  <c r="DO29" i="153"/>
  <c r="DN29" i="153"/>
  <c r="DM29" i="153"/>
  <c r="DL29" i="153"/>
  <c r="DK29" i="153"/>
  <c r="DJ29" i="153"/>
  <c r="DI29" i="153"/>
  <c r="DO28" i="153"/>
  <c r="DN28" i="153"/>
  <c r="DM28" i="153"/>
  <c r="DL28" i="153"/>
  <c r="DK28" i="153"/>
  <c r="DJ28" i="153"/>
  <c r="DI28" i="153"/>
  <c r="DO27" i="153"/>
  <c r="DN27" i="153"/>
  <c r="DM27" i="153"/>
  <c r="DL27" i="153"/>
  <c r="DK27" i="153"/>
  <c r="DJ27" i="153"/>
  <c r="DI27" i="153"/>
  <c r="DO26" i="153"/>
  <c r="DN26" i="153"/>
  <c r="DM26" i="153"/>
  <c r="DL26" i="153"/>
  <c r="DK26" i="153"/>
  <c r="DJ26" i="153"/>
  <c r="DI26" i="153"/>
  <c r="DO25" i="153"/>
  <c r="DN25" i="153"/>
  <c r="DM25" i="153"/>
  <c r="DL25" i="153"/>
  <c r="DK25" i="153"/>
  <c r="DJ25" i="153"/>
  <c r="DI25" i="153"/>
  <c r="DO24" i="153"/>
  <c r="DN24" i="153"/>
  <c r="DM24" i="153"/>
  <c r="DL24" i="153"/>
  <c r="DK24" i="153"/>
  <c r="DJ24" i="153"/>
  <c r="DI24" i="153"/>
  <c r="DO23" i="153"/>
  <c r="DN23" i="153"/>
  <c r="DM23" i="153"/>
  <c r="DL23" i="153"/>
  <c r="DK23" i="153"/>
  <c r="DJ23" i="153"/>
  <c r="DI23" i="153"/>
  <c r="DO22" i="153"/>
  <c r="DN22" i="153"/>
  <c r="DM22" i="153"/>
  <c r="DL22" i="153"/>
  <c r="DK22" i="153"/>
  <c r="DJ22" i="153"/>
  <c r="DI22" i="153"/>
  <c r="DO21" i="153"/>
  <c r="DN21" i="153"/>
  <c r="DM21" i="153"/>
  <c r="DL21" i="153"/>
  <c r="DK21" i="153"/>
  <c r="DJ21" i="153"/>
  <c r="DI21" i="153"/>
  <c r="DO20" i="153"/>
  <c r="DN20" i="153"/>
  <c r="DM20" i="153"/>
  <c r="DL20" i="153"/>
  <c r="DK20" i="153"/>
  <c r="DJ20" i="153"/>
  <c r="DI20" i="153"/>
  <c r="DO19" i="153"/>
  <c r="DN19" i="153"/>
  <c r="DM19" i="153"/>
  <c r="DL19" i="153"/>
  <c r="DK19" i="153"/>
  <c r="DJ19" i="153"/>
  <c r="DI19" i="153"/>
  <c r="DO18" i="153"/>
  <c r="DN18" i="153"/>
  <c r="DM18" i="153"/>
  <c r="DL18" i="153"/>
  <c r="DK18" i="153"/>
  <c r="DJ18" i="153"/>
  <c r="DI18" i="153"/>
  <c r="DO17" i="153"/>
  <c r="DN17" i="153"/>
  <c r="DM17" i="153"/>
  <c r="DL17" i="153"/>
  <c r="DK17" i="153"/>
  <c r="DJ17" i="153"/>
  <c r="DI17" i="153"/>
  <c r="DO16" i="153"/>
  <c r="DN16" i="153"/>
  <c r="DM16" i="153"/>
  <c r="DL16" i="153"/>
  <c r="DK16" i="153"/>
  <c r="DJ16" i="153"/>
  <c r="DI16" i="153"/>
  <c r="DO15" i="153"/>
  <c r="DN15" i="153"/>
  <c r="DM15" i="153"/>
  <c r="DL15" i="153"/>
  <c r="DK15" i="153"/>
  <c r="DJ15" i="153"/>
  <c r="DI15" i="153"/>
  <c r="DO14" i="153"/>
  <c r="DN14" i="153"/>
  <c r="DM14" i="153"/>
  <c r="DL14" i="153"/>
  <c r="DK14" i="153"/>
  <c r="DJ14" i="153"/>
  <c r="DI14" i="153"/>
  <c r="DO13" i="153"/>
  <c r="DN13" i="153"/>
  <c r="DM13" i="153"/>
  <c r="DL13" i="153"/>
  <c r="DK13" i="153"/>
  <c r="DJ13" i="153"/>
  <c r="DI13" i="153"/>
  <c r="DO12" i="153"/>
  <c r="DN12" i="153"/>
  <c r="DM12" i="153"/>
  <c r="DL12" i="153"/>
  <c r="DK12" i="153"/>
  <c r="DJ12" i="153"/>
  <c r="DI12" i="153"/>
  <c r="DO11" i="153"/>
  <c r="DN11" i="153"/>
  <c r="DM11" i="153"/>
  <c r="DL11" i="153"/>
  <c r="DK11" i="153"/>
  <c r="DJ11" i="153"/>
  <c r="DI11" i="153"/>
  <c r="DO10" i="153"/>
  <c r="DN10" i="153"/>
  <c r="DM10" i="153"/>
  <c r="DL10" i="153"/>
  <c r="DK10" i="153"/>
  <c r="DJ10" i="153"/>
  <c r="DI10" i="153"/>
  <c r="DO9" i="153"/>
  <c r="DN9" i="153"/>
  <c r="DM9" i="153"/>
  <c r="DL9" i="153"/>
  <c r="DK9" i="153"/>
  <c r="DJ9" i="153"/>
  <c r="DI9" i="153"/>
  <c r="DO7" i="153"/>
  <c r="DN7" i="153"/>
  <c r="DM7" i="153"/>
  <c r="DL7" i="153"/>
  <c r="DK7" i="153"/>
  <c r="DJ7" i="153"/>
  <c r="DI7" i="153"/>
  <c r="DG37" i="149"/>
  <c r="DH37" i="149" s="1"/>
  <c r="DF37" i="149"/>
  <c r="DE37" i="149"/>
  <c r="DD37" i="149"/>
  <c r="DC37" i="149"/>
  <c r="DB37" i="149"/>
  <c r="DA37" i="149"/>
  <c r="DG36" i="149"/>
  <c r="DH36" i="149" s="1"/>
  <c r="DF36" i="149"/>
  <c r="DE36" i="149"/>
  <c r="DD36" i="149"/>
  <c r="DC36" i="149"/>
  <c r="DB36" i="149"/>
  <c r="DA36" i="149"/>
  <c r="DG35" i="149"/>
  <c r="DH35" i="149" s="1"/>
  <c r="DF35" i="149"/>
  <c r="DE35" i="149"/>
  <c r="DD35" i="149"/>
  <c r="DC35" i="149"/>
  <c r="DB35" i="149"/>
  <c r="DA35" i="149"/>
  <c r="DG33" i="149"/>
  <c r="DH33" i="149" s="1"/>
  <c r="DF33" i="149"/>
  <c r="DE33" i="149"/>
  <c r="DD33" i="149"/>
  <c r="DC33" i="149"/>
  <c r="DB33" i="149"/>
  <c r="DA33" i="149"/>
  <c r="DG32" i="149"/>
  <c r="DH32" i="149" s="1"/>
  <c r="DF32" i="149"/>
  <c r="DE32" i="149"/>
  <c r="DD32" i="149"/>
  <c r="DC32" i="149"/>
  <c r="DB32" i="149"/>
  <c r="DA32" i="149"/>
  <c r="DG31" i="149"/>
  <c r="DH31" i="149" s="1"/>
  <c r="DF31" i="149"/>
  <c r="DE31" i="149"/>
  <c r="DD31" i="149"/>
  <c r="DC31" i="149"/>
  <c r="DB31" i="149"/>
  <c r="DA31" i="149"/>
  <c r="DG30" i="149"/>
  <c r="DH30" i="149" s="1"/>
  <c r="DF30" i="149"/>
  <c r="DE30" i="149"/>
  <c r="DD30" i="149"/>
  <c r="DC30" i="149"/>
  <c r="DB30" i="149"/>
  <c r="DA30" i="149"/>
  <c r="DG29" i="149"/>
  <c r="DH29" i="149" s="1"/>
  <c r="DF29" i="149"/>
  <c r="DE29" i="149"/>
  <c r="DD29" i="149"/>
  <c r="DC29" i="149"/>
  <c r="DB29" i="149"/>
  <c r="DA29" i="149"/>
  <c r="DG28" i="149"/>
  <c r="DH28" i="149" s="1"/>
  <c r="DF28" i="149"/>
  <c r="DE28" i="149"/>
  <c r="DD28" i="149"/>
  <c r="DC28" i="149"/>
  <c r="DB28" i="149"/>
  <c r="DA28" i="149"/>
  <c r="DG27" i="149"/>
  <c r="DH27" i="149" s="1"/>
  <c r="DF27" i="149"/>
  <c r="DE27" i="149"/>
  <c r="DD27" i="149"/>
  <c r="DC27" i="149"/>
  <c r="DB27" i="149"/>
  <c r="DA27" i="149"/>
  <c r="DG26" i="149"/>
  <c r="DH26" i="149" s="1"/>
  <c r="DF26" i="149"/>
  <c r="DE26" i="149"/>
  <c r="DD26" i="149"/>
  <c r="DC26" i="149"/>
  <c r="DB26" i="149"/>
  <c r="DA26" i="149"/>
  <c r="DG25" i="149"/>
  <c r="DH25" i="149" s="1"/>
  <c r="DF25" i="149"/>
  <c r="DE25" i="149"/>
  <c r="DD25" i="149"/>
  <c r="DC25" i="149"/>
  <c r="DB25" i="149"/>
  <c r="DA25" i="149"/>
  <c r="DG24" i="149"/>
  <c r="DH24" i="149" s="1"/>
  <c r="DF24" i="149"/>
  <c r="DE24" i="149"/>
  <c r="DD24" i="149"/>
  <c r="DC24" i="149"/>
  <c r="DB24" i="149"/>
  <c r="DA24" i="149"/>
  <c r="DG23" i="149"/>
  <c r="DH23" i="149" s="1"/>
  <c r="DF23" i="149"/>
  <c r="DE23" i="149"/>
  <c r="DD23" i="149"/>
  <c r="DC23" i="149"/>
  <c r="DB23" i="149"/>
  <c r="DA23" i="149"/>
  <c r="DG22" i="149"/>
  <c r="DH22" i="149" s="1"/>
  <c r="DF22" i="149"/>
  <c r="DE22" i="149"/>
  <c r="DD22" i="149"/>
  <c r="DC22" i="149"/>
  <c r="DB22" i="149"/>
  <c r="DA22" i="149"/>
  <c r="DG21" i="149"/>
  <c r="DH21" i="149" s="1"/>
  <c r="DF21" i="149"/>
  <c r="DE21" i="149"/>
  <c r="DD21" i="149"/>
  <c r="DC21" i="149"/>
  <c r="DB21" i="149"/>
  <c r="DA21" i="149"/>
  <c r="DG20" i="149"/>
  <c r="DH20" i="149" s="1"/>
  <c r="DF20" i="149"/>
  <c r="DE20" i="149"/>
  <c r="DD20" i="149"/>
  <c r="DC20" i="149"/>
  <c r="DB20" i="149"/>
  <c r="DA20" i="149"/>
  <c r="DG19" i="149"/>
  <c r="DH19" i="149" s="1"/>
  <c r="DF19" i="149"/>
  <c r="DE19" i="149"/>
  <c r="DD19" i="149"/>
  <c r="DC19" i="149"/>
  <c r="DB19" i="149"/>
  <c r="DA19" i="149"/>
  <c r="DG18" i="149"/>
  <c r="DH18" i="149" s="1"/>
  <c r="DF18" i="149"/>
  <c r="DE18" i="149"/>
  <c r="DD18" i="149"/>
  <c r="DC18" i="149"/>
  <c r="DB18" i="149"/>
  <c r="DA18" i="149"/>
  <c r="DG17" i="149"/>
  <c r="DH17" i="149" s="1"/>
  <c r="DF17" i="149"/>
  <c r="DE17" i="149"/>
  <c r="DD17" i="149"/>
  <c r="DC17" i="149"/>
  <c r="DB17" i="149"/>
  <c r="DA17" i="149"/>
  <c r="DG16" i="149"/>
  <c r="DH16" i="149" s="1"/>
  <c r="DF16" i="149"/>
  <c r="DE16" i="149"/>
  <c r="DD16" i="149"/>
  <c r="DC16" i="149"/>
  <c r="DB16" i="149"/>
  <c r="DA16" i="149"/>
  <c r="DG15" i="149"/>
  <c r="DH15" i="149" s="1"/>
  <c r="DF15" i="149"/>
  <c r="DE15" i="149"/>
  <c r="DD15" i="149"/>
  <c r="DC15" i="149"/>
  <c r="DB15" i="149"/>
  <c r="DA15" i="149"/>
  <c r="DG14" i="149"/>
  <c r="DH14" i="149" s="1"/>
  <c r="DF14" i="149"/>
  <c r="DE14" i="149"/>
  <c r="DD14" i="149"/>
  <c r="DC14" i="149"/>
  <c r="DB14" i="149"/>
  <c r="DA14" i="149"/>
  <c r="DG13" i="149"/>
  <c r="DH13" i="149" s="1"/>
  <c r="DF13" i="149"/>
  <c r="DE13" i="149"/>
  <c r="DD13" i="149"/>
  <c r="DC13" i="149"/>
  <c r="DB13" i="149"/>
  <c r="DA13" i="149"/>
  <c r="DG12" i="149"/>
  <c r="DH12" i="149" s="1"/>
  <c r="DF12" i="149"/>
  <c r="DE12" i="149"/>
  <c r="DD12" i="149"/>
  <c r="DC12" i="149"/>
  <c r="DB12" i="149"/>
  <c r="DA12" i="149"/>
  <c r="DG11" i="149"/>
  <c r="DH11" i="149" s="1"/>
  <c r="DF11" i="149"/>
  <c r="DE11" i="149"/>
  <c r="DD11" i="149"/>
  <c r="DC11" i="149"/>
  <c r="DB11" i="149"/>
  <c r="DA11" i="149"/>
  <c r="DG10" i="149"/>
  <c r="DH10" i="149" s="1"/>
  <c r="DF10" i="149"/>
  <c r="DE10" i="149"/>
  <c r="DD10" i="149"/>
  <c r="DC10" i="149"/>
  <c r="DB10" i="149"/>
  <c r="DA10" i="149"/>
  <c r="DG9" i="149"/>
  <c r="DH9" i="149" s="1"/>
  <c r="DF9" i="149"/>
  <c r="DE9" i="149"/>
  <c r="DD9" i="149"/>
  <c r="DC9" i="149"/>
  <c r="DB9" i="149"/>
  <c r="DA9" i="149"/>
  <c r="DG7" i="149"/>
  <c r="DH7" i="149" s="1"/>
  <c r="DF7" i="149"/>
  <c r="DE7" i="149"/>
  <c r="DD7" i="149"/>
  <c r="DC7" i="149"/>
  <c r="DB7" i="149"/>
  <c r="DA7" i="149"/>
  <c r="DW23" i="147" l="1"/>
  <c r="DV35" i="147"/>
  <c r="EG30" i="150"/>
  <c r="EF30" i="150"/>
  <c r="EE30" i="150"/>
  <c r="ED30" i="150"/>
  <c r="EC30" i="150"/>
  <c r="EB30" i="150"/>
  <c r="EA30" i="150"/>
  <c r="EG28" i="150"/>
  <c r="EH28" i="150" s="1"/>
  <c r="EF28" i="150"/>
  <c r="EE28" i="150"/>
  <c r="ED28" i="150"/>
  <c r="EC28" i="150"/>
  <c r="EB28" i="150"/>
  <c r="EA28" i="150"/>
  <c r="EG27" i="150"/>
  <c r="EH27" i="150" s="1"/>
  <c r="EF27" i="150"/>
  <c r="EE27" i="150"/>
  <c r="ED27" i="150"/>
  <c r="EC27" i="150"/>
  <c r="EB27" i="150"/>
  <c r="EA27" i="150"/>
  <c r="EG26" i="150"/>
  <c r="EH26" i="150" s="1"/>
  <c r="EF26" i="150"/>
  <c r="EE26" i="150"/>
  <c r="ED26" i="150"/>
  <c r="EC26" i="150"/>
  <c r="EB26" i="150"/>
  <c r="EA26" i="150"/>
  <c r="EG25" i="150"/>
  <c r="EH25" i="150" s="1"/>
  <c r="EF25" i="150"/>
  <c r="EE25" i="150"/>
  <c r="ED25" i="150"/>
  <c r="EC25" i="150"/>
  <c r="EB25" i="150"/>
  <c r="EA25" i="150"/>
  <c r="EG24" i="150"/>
  <c r="EH24" i="150" s="1"/>
  <c r="EF24" i="150"/>
  <c r="EE24" i="150"/>
  <c r="ED24" i="150"/>
  <c r="EC24" i="150"/>
  <c r="EB24" i="150"/>
  <c r="EA24" i="150"/>
  <c r="EG21" i="150"/>
  <c r="EH21" i="150" s="1"/>
  <c r="EF21" i="150"/>
  <c r="EE21" i="150"/>
  <c r="ED21" i="150"/>
  <c r="EC21" i="150"/>
  <c r="EB21" i="150"/>
  <c r="EA21" i="150"/>
  <c r="EG20" i="150"/>
  <c r="EH20" i="150" s="1"/>
  <c r="EF20" i="150"/>
  <c r="EE20" i="150"/>
  <c r="ED20" i="150"/>
  <c r="EC20" i="150"/>
  <c r="EB20" i="150"/>
  <c r="EA20" i="150"/>
  <c r="EG19" i="150"/>
  <c r="EH19" i="150" s="1"/>
  <c r="EF19" i="150"/>
  <c r="EE19" i="150"/>
  <c r="ED19" i="150"/>
  <c r="EC19" i="150"/>
  <c r="EB19" i="150"/>
  <c r="EA19" i="150"/>
  <c r="EG16" i="150"/>
  <c r="EH16" i="150" s="1"/>
  <c r="EF16" i="150"/>
  <c r="EE16" i="150"/>
  <c r="ED16" i="150"/>
  <c r="EC16" i="150"/>
  <c r="EB16" i="150"/>
  <c r="EA16" i="150"/>
  <c r="EG15" i="150"/>
  <c r="EH15" i="150" s="1"/>
  <c r="EF15" i="150"/>
  <c r="EE15" i="150"/>
  <c r="ED15" i="150"/>
  <c r="EC15" i="150"/>
  <c r="EB15" i="150"/>
  <c r="EA15" i="150"/>
  <c r="EG14" i="150"/>
  <c r="EH14" i="150" s="1"/>
  <c r="EF14" i="150"/>
  <c r="EE14" i="150"/>
  <c r="ED14" i="150"/>
  <c r="EC14" i="150"/>
  <c r="EB14" i="150"/>
  <c r="EA14" i="150"/>
  <c r="EA10" i="150"/>
  <c r="EB10" i="150" s="1"/>
  <c r="ED10" i="150" s="1"/>
  <c r="EF10" i="150" s="1"/>
  <c r="EG7" i="150"/>
  <c r="EF7" i="150"/>
  <c r="EF11" i="150" s="1"/>
  <c r="EE7" i="150"/>
  <c r="EE11" i="150" s="1"/>
  <c r="ED7" i="150"/>
  <c r="ED11" i="150" s="1"/>
  <c r="EC7" i="150"/>
  <c r="EC11" i="150" s="1"/>
  <c r="EB7" i="150"/>
  <c r="EB11" i="150" s="1"/>
  <c r="EA7" i="150"/>
  <c r="EA11" i="150" s="1"/>
  <c r="EG30" i="146"/>
  <c r="EF30" i="146"/>
  <c r="EE30" i="146"/>
  <c r="ED30" i="146"/>
  <c r="EC30" i="146"/>
  <c r="EB30" i="146"/>
  <c r="EA30" i="146"/>
  <c r="EG28" i="146"/>
  <c r="EF28" i="146"/>
  <c r="EE28" i="146"/>
  <c r="ED28" i="146"/>
  <c r="EC28" i="146"/>
  <c r="EB28" i="146"/>
  <c r="EA28" i="146"/>
  <c r="EG27" i="146"/>
  <c r="EF27" i="146"/>
  <c r="EE27" i="146"/>
  <c r="ED27" i="146"/>
  <c r="EC27" i="146"/>
  <c r="EB27" i="146"/>
  <c r="EA27" i="146"/>
  <c r="EG26" i="146"/>
  <c r="EF26" i="146"/>
  <c r="EE26" i="146"/>
  <c r="ED26" i="146"/>
  <c r="EC26" i="146"/>
  <c r="EB26" i="146"/>
  <c r="EA26" i="146"/>
  <c r="EG25" i="146"/>
  <c r="EF25" i="146"/>
  <c r="EE25" i="146"/>
  <c r="ED25" i="146"/>
  <c r="EC25" i="146"/>
  <c r="EB25" i="146"/>
  <c r="EA25" i="146"/>
  <c r="EG24" i="146"/>
  <c r="EF24" i="146"/>
  <c r="EE24" i="146"/>
  <c r="ED24" i="146"/>
  <c r="EC24" i="146"/>
  <c r="EB24" i="146"/>
  <c r="EA24" i="146"/>
  <c r="EG21" i="146"/>
  <c r="EF21" i="146"/>
  <c r="EE21" i="146"/>
  <c r="ED21" i="146"/>
  <c r="EC21" i="146"/>
  <c r="EB21" i="146"/>
  <c r="EA21" i="146"/>
  <c r="EG20" i="146"/>
  <c r="EF20" i="146"/>
  <c r="EE20" i="146"/>
  <c r="ED20" i="146"/>
  <c r="EC20" i="146"/>
  <c r="EB20" i="146"/>
  <c r="EA20" i="146"/>
  <c r="EG19" i="146"/>
  <c r="EF19" i="146"/>
  <c r="EE19" i="146"/>
  <c r="ED19" i="146"/>
  <c r="EC19" i="146"/>
  <c r="EB19" i="146"/>
  <c r="EA19" i="146"/>
  <c r="EG16" i="146"/>
  <c r="EF16" i="146"/>
  <c r="EE16" i="146"/>
  <c r="ED16" i="146"/>
  <c r="EC16" i="146"/>
  <c r="EB16" i="146"/>
  <c r="EA16" i="146"/>
  <c r="EG15" i="146"/>
  <c r="EF15" i="146"/>
  <c r="EE15" i="146"/>
  <c r="ED15" i="146"/>
  <c r="EC15" i="146"/>
  <c r="EB15" i="146"/>
  <c r="EA15" i="146"/>
  <c r="EG14" i="146"/>
  <c r="EF14" i="146"/>
  <c r="EE14" i="146"/>
  <c r="ED14" i="146"/>
  <c r="EC14" i="146"/>
  <c r="EB14" i="146"/>
  <c r="EA14" i="146"/>
  <c r="EA10" i="146"/>
  <c r="EB10" i="146" s="1"/>
  <c r="ED10" i="146" s="1"/>
  <c r="EF10" i="146" s="1"/>
  <c r="EG7" i="146"/>
  <c r="EG11" i="146" s="1"/>
  <c r="EF7" i="146"/>
  <c r="EF11" i="146" s="1"/>
  <c r="EE7" i="146"/>
  <c r="EE11" i="146" s="1"/>
  <c r="ED7" i="146"/>
  <c r="ED11" i="146" s="1"/>
  <c r="EC7" i="146"/>
  <c r="EC11" i="146" s="1"/>
  <c r="EB7" i="146"/>
  <c r="EB11" i="146" s="1"/>
  <c r="EA7" i="146"/>
  <c r="EA11" i="146" s="1"/>
  <c r="DV37" i="147" l="1"/>
  <c r="DW37" i="147" s="1"/>
  <c r="DW35" i="147"/>
  <c r="EG11" i="150"/>
  <c r="EH11" i="150" s="1"/>
  <c r="EH7" i="150"/>
  <c r="EC10" i="150"/>
  <c r="EE10" i="150" s="1"/>
  <c r="EG10" i="150" s="1"/>
  <c r="EH10" i="150" s="1"/>
  <c r="EC10" i="146"/>
  <c r="EE10" i="146" s="1"/>
  <c r="EG10" i="146" s="1"/>
  <c r="DY36" i="152" l="1"/>
  <c r="DX36" i="152"/>
  <c r="DW36" i="152"/>
  <c r="DV36" i="152"/>
  <c r="DU36" i="152"/>
  <c r="DT36" i="152"/>
  <c r="DS36" i="152"/>
  <c r="DY34" i="152"/>
  <c r="DZ34" i="152" s="1"/>
  <c r="DX34" i="152"/>
  <c r="DW34" i="152"/>
  <c r="DV34" i="152"/>
  <c r="DU34" i="152"/>
  <c r="DT34" i="152"/>
  <c r="DS34" i="152"/>
  <c r="DY33" i="152"/>
  <c r="DZ33" i="152" s="1"/>
  <c r="DX33" i="152"/>
  <c r="DW33" i="152"/>
  <c r="DV33" i="152"/>
  <c r="DU33" i="152"/>
  <c r="DT33" i="152"/>
  <c r="DS33" i="152"/>
  <c r="DY32" i="152"/>
  <c r="DZ32" i="152" s="1"/>
  <c r="DX32" i="152"/>
  <c r="DW32" i="152"/>
  <c r="DV32" i="152"/>
  <c r="DU32" i="152"/>
  <c r="DT32" i="152"/>
  <c r="DS32" i="152"/>
  <c r="DY31" i="152"/>
  <c r="DZ31" i="152" s="1"/>
  <c r="DX31" i="152"/>
  <c r="DW31" i="152"/>
  <c r="DV31" i="152"/>
  <c r="DU31" i="152"/>
  <c r="DT31" i="152"/>
  <c r="DS31" i="152"/>
  <c r="DY30" i="152"/>
  <c r="DZ30" i="152" s="1"/>
  <c r="DX30" i="152"/>
  <c r="DW30" i="152"/>
  <c r="DV30" i="152"/>
  <c r="DU30" i="152"/>
  <c r="DT30" i="152"/>
  <c r="DS30" i="152"/>
  <c r="DY27" i="152"/>
  <c r="DZ27" i="152" s="1"/>
  <c r="DX27" i="152"/>
  <c r="DW27" i="152"/>
  <c r="DV27" i="152"/>
  <c r="DU27" i="152"/>
  <c r="DT27" i="152"/>
  <c r="DS27" i="152"/>
  <c r="DY26" i="152"/>
  <c r="DZ26" i="152" s="1"/>
  <c r="DX26" i="152"/>
  <c r="DW26" i="152"/>
  <c r="DV26" i="152"/>
  <c r="DU26" i="152"/>
  <c r="DT26" i="152"/>
  <c r="DS26" i="152"/>
  <c r="DY25" i="152"/>
  <c r="DZ25" i="152" s="1"/>
  <c r="DX25" i="152"/>
  <c r="DW25" i="152"/>
  <c r="DV25" i="152"/>
  <c r="DU25" i="152"/>
  <c r="DT25" i="152"/>
  <c r="DS25" i="152"/>
  <c r="DY22" i="152"/>
  <c r="DZ22" i="152" s="1"/>
  <c r="DX22" i="152"/>
  <c r="DW22" i="152"/>
  <c r="DV22" i="152"/>
  <c r="DU22" i="152"/>
  <c r="DT22" i="152"/>
  <c r="DS22" i="152"/>
  <c r="DY21" i="152"/>
  <c r="DZ21" i="152" s="1"/>
  <c r="DX21" i="152"/>
  <c r="DW21" i="152"/>
  <c r="DV21" i="152"/>
  <c r="DU21" i="152"/>
  <c r="DT21" i="152"/>
  <c r="DS21" i="152"/>
  <c r="DY20" i="152"/>
  <c r="DZ20" i="152" s="1"/>
  <c r="DX20" i="152"/>
  <c r="DW20" i="152"/>
  <c r="DV20" i="152"/>
  <c r="DU20" i="152"/>
  <c r="DT20" i="152"/>
  <c r="DS20" i="152"/>
  <c r="DY19" i="152"/>
  <c r="DZ19" i="152" s="1"/>
  <c r="DX19" i="152"/>
  <c r="DW19" i="152"/>
  <c r="DV19" i="152"/>
  <c r="DU19" i="152"/>
  <c r="DT19" i="152"/>
  <c r="DS19" i="152"/>
  <c r="DY18" i="152"/>
  <c r="DZ18" i="152" s="1"/>
  <c r="DX18" i="152"/>
  <c r="DW18" i="152"/>
  <c r="DV18" i="152"/>
  <c r="DU18" i="152"/>
  <c r="DT18" i="152"/>
  <c r="DS18" i="152"/>
  <c r="DY17" i="152"/>
  <c r="DZ17" i="152" s="1"/>
  <c r="DX17" i="152"/>
  <c r="DW17" i="152"/>
  <c r="DV17" i="152"/>
  <c r="DU17" i="152"/>
  <c r="DT17" i="152"/>
  <c r="DS17" i="152"/>
  <c r="DY16" i="152"/>
  <c r="DZ16" i="152" s="1"/>
  <c r="DX16" i="152"/>
  <c r="DW16" i="152"/>
  <c r="DV16" i="152"/>
  <c r="DU16" i="152"/>
  <c r="DT16" i="152"/>
  <c r="DS16" i="152"/>
  <c r="DY15" i="152"/>
  <c r="DZ15" i="152" s="1"/>
  <c r="DX15" i="152"/>
  <c r="DW15" i="152"/>
  <c r="DV15" i="152"/>
  <c r="DU15" i="152"/>
  <c r="DT15" i="152"/>
  <c r="DS15" i="152"/>
  <c r="DY14" i="152"/>
  <c r="DZ14" i="152" s="1"/>
  <c r="DX14" i="152"/>
  <c r="DW14" i="152"/>
  <c r="DV14" i="152"/>
  <c r="DU14" i="152"/>
  <c r="DT14" i="152"/>
  <c r="DS14" i="152"/>
  <c r="DY11" i="152"/>
  <c r="DZ11" i="152" s="1"/>
  <c r="DX11" i="152"/>
  <c r="DW11" i="152"/>
  <c r="DV11" i="152"/>
  <c r="DU11" i="152"/>
  <c r="DT11" i="152"/>
  <c r="DS11" i="152"/>
  <c r="DY10" i="152"/>
  <c r="DZ10" i="152" s="1"/>
  <c r="DX10" i="152"/>
  <c r="DW10" i="152"/>
  <c r="DV10" i="152"/>
  <c r="DU10" i="152"/>
  <c r="DT10" i="152"/>
  <c r="DS10" i="152"/>
  <c r="DY7" i="152"/>
  <c r="DZ7" i="152" s="1"/>
  <c r="DX7" i="152"/>
  <c r="DW7" i="152"/>
  <c r="DV7" i="152"/>
  <c r="DU7" i="152"/>
  <c r="DT7" i="152"/>
  <c r="DS7" i="152"/>
  <c r="EI36" i="148"/>
  <c r="EH36" i="148"/>
  <c r="EG36" i="148"/>
  <c r="EF36" i="148"/>
  <c r="EE36" i="148"/>
  <c r="ED36" i="148"/>
  <c r="EC36" i="148"/>
  <c r="EI34" i="148"/>
  <c r="EH34" i="148"/>
  <c r="EG34" i="148"/>
  <c r="EF34" i="148"/>
  <c r="EE34" i="148"/>
  <c r="ED34" i="148"/>
  <c r="EC34" i="148"/>
  <c r="EJ34" i="148" s="1"/>
  <c r="EI33" i="148"/>
  <c r="EH33" i="148"/>
  <c r="EG33" i="148"/>
  <c r="EF33" i="148"/>
  <c r="EE33" i="148"/>
  <c r="ED33" i="148"/>
  <c r="EC33" i="148"/>
  <c r="EJ33" i="148" s="1"/>
  <c r="EI32" i="148"/>
  <c r="EH32" i="148"/>
  <c r="EG32" i="148"/>
  <c r="EF32" i="148"/>
  <c r="EE32" i="148"/>
  <c r="ED32" i="148"/>
  <c r="EC32" i="148"/>
  <c r="EJ32" i="148" s="1"/>
  <c r="EI31" i="148"/>
  <c r="EH31" i="148"/>
  <c r="EG31" i="148"/>
  <c r="EF31" i="148"/>
  <c r="EE31" i="148"/>
  <c r="ED31" i="148"/>
  <c r="EC31" i="148"/>
  <c r="EJ31" i="148" s="1"/>
  <c r="EI30" i="148"/>
  <c r="EH30" i="148"/>
  <c r="EG30" i="148"/>
  <c r="EF30" i="148"/>
  <c r="EE30" i="148"/>
  <c r="ED30" i="148"/>
  <c r="EC30" i="148"/>
  <c r="EJ30" i="148" s="1"/>
  <c r="EI27" i="148"/>
  <c r="EH27" i="148"/>
  <c r="EG27" i="148"/>
  <c r="EF27" i="148"/>
  <c r="EE27" i="148"/>
  <c r="ED27" i="148"/>
  <c r="EC27" i="148"/>
  <c r="EJ27" i="148" s="1"/>
  <c r="EI26" i="148"/>
  <c r="EH26" i="148"/>
  <c r="EG26" i="148"/>
  <c r="EF26" i="148"/>
  <c r="EE26" i="148"/>
  <c r="ED26" i="148"/>
  <c r="EC26" i="148"/>
  <c r="EJ26" i="148" s="1"/>
  <c r="EI25" i="148"/>
  <c r="EH25" i="148"/>
  <c r="EG25" i="148"/>
  <c r="EF25" i="148"/>
  <c r="EE25" i="148"/>
  <c r="ED25" i="148"/>
  <c r="EC25" i="148"/>
  <c r="EJ25" i="148" s="1"/>
  <c r="EI22" i="148"/>
  <c r="EH22" i="148"/>
  <c r="EG22" i="148"/>
  <c r="EF22" i="148"/>
  <c r="EE22" i="148"/>
  <c r="ED22" i="148"/>
  <c r="EC22" i="148"/>
  <c r="EJ22" i="148" s="1"/>
  <c r="EI21" i="148"/>
  <c r="EH21" i="148"/>
  <c r="EG21" i="148"/>
  <c r="EF21" i="148"/>
  <c r="EE21" i="148"/>
  <c r="ED21" i="148"/>
  <c r="EC21" i="148"/>
  <c r="EJ21" i="148" s="1"/>
  <c r="EI20" i="148"/>
  <c r="EH20" i="148"/>
  <c r="EG20" i="148"/>
  <c r="EF20" i="148"/>
  <c r="EE20" i="148"/>
  <c r="ED20" i="148"/>
  <c r="EC20" i="148"/>
  <c r="EJ20" i="148" s="1"/>
  <c r="EI19" i="148"/>
  <c r="EH19" i="148"/>
  <c r="EG19" i="148"/>
  <c r="EF19" i="148"/>
  <c r="EE19" i="148"/>
  <c r="ED19" i="148"/>
  <c r="EC19" i="148"/>
  <c r="EJ19" i="148" s="1"/>
  <c r="EI18" i="148"/>
  <c r="EH18" i="148"/>
  <c r="EG18" i="148"/>
  <c r="EF18" i="148"/>
  <c r="EE18" i="148"/>
  <c r="ED18" i="148"/>
  <c r="EC18" i="148"/>
  <c r="EJ18" i="148" s="1"/>
  <c r="EI17" i="148"/>
  <c r="EH17" i="148"/>
  <c r="EG17" i="148"/>
  <c r="EF17" i="148"/>
  <c r="EE17" i="148"/>
  <c r="ED17" i="148"/>
  <c r="EC17" i="148"/>
  <c r="EJ17" i="148" s="1"/>
  <c r="EI16" i="148"/>
  <c r="EH16" i="148"/>
  <c r="EG16" i="148"/>
  <c r="EF16" i="148"/>
  <c r="EE16" i="148"/>
  <c r="ED16" i="148"/>
  <c r="EC16" i="148"/>
  <c r="EJ16" i="148" s="1"/>
  <c r="EI15" i="148"/>
  <c r="EH15" i="148"/>
  <c r="EG15" i="148"/>
  <c r="EF15" i="148"/>
  <c r="EE15" i="148"/>
  <c r="ED15" i="148"/>
  <c r="EC15" i="148"/>
  <c r="EJ15" i="148" s="1"/>
  <c r="EI14" i="148"/>
  <c r="EH14" i="148"/>
  <c r="EG14" i="148"/>
  <c r="EF14" i="148"/>
  <c r="EE14" i="148"/>
  <c r="ED14" i="148"/>
  <c r="EC14" i="148"/>
  <c r="EJ14" i="148" s="1"/>
  <c r="EI11" i="148"/>
  <c r="EH11" i="148"/>
  <c r="EG11" i="148"/>
  <c r="EF11" i="148"/>
  <c r="EE11" i="148"/>
  <c r="ED11" i="148"/>
  <c r="EC11" i="148"/>
  <c r="EJ11" i="148" s="1"/>
  <c r="EI10" i="148"/>
  <c r="EH10" i="148"/>
  <c r="EG10" i="148"/>
  <c r="EF10" i="148"/>
  <c r="EE10" i="148"/>
  <c r="ED10" i="148"/>
  <c r="EC10" i="148"/>
  <c r="EJ10" i="148" s="1"/>
  <c r="EI7" i="148"/>
  <c r="EH7" i="148"/>
  <c r="EG7" i="148"/>
  <c r="EF7" i="148"/>
  <c r="EE7" i="148"/>
  <c r="ED7" i="148"/>
  <c r="EC7" i="148"/>
  <c r="EJ7" i="148" s="1"/>
</calcChain>
</file>

<file path=xl/sharedStrings.xml><?xml version="1.0" encoding="utf-8"?>
<sst xmlns="http://schemas.openxmlformats.org/spreadsheetml/2006/main" count="12925" uniqueCount="503">
  <si>
    <t>Valor
estimado</t>
  </si>
  <si>
    <t>Intervalo de
confianza al 95%</t>
  </si>
  <si>
    <t>Coeficiente
de
Variación</t>
  </si>
  <si>
    <t>Inferior</t>
  </si>
  <si>
    <t>Superior</t>
  </si>
  <si>
    <t>N.D.</t>
  </si>
  <si>
    <t>Total</t>
  </si>
  <si>
    <t>Área de residencia</t>
  </si>
  <si>
    <t>Urbana</t>
  </si>
  <si>
    <t>Rural</t>
  </si>
  <si>
    <t>Lima Metropolitana</t>
  </si>
  <si>
    <t>Resto Costa</t>
  </si>
  <si>
    <t>Sierra</t>
  </si>
  <si>
    <t>Selva</t>
  </si>
  <si>
    <t>Quintil inferior</t>
  </si>
  <si>
    <t>Segundo quintil</t>
  </si>
  <si>
    <t>Quintil intermedio</t>
  </si>
  <si>
    <t>Quintil superior</t>
  </si>
  <si>
    <t>2004-2006</t>
  </si>
  <si>
    <t>Departamento</t>
  </si>
  <si>
    <t>Amazonas</t>
  </si>
  <si>
    <t>Áncash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</si>
  <si>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</si>
  <si>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</si>
  <si>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</si>
  <si>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</si>
  <si>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</si>
  <si>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</si>
  <si>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</si>
  <si>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</si>
  <si>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</si>
  <si>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</si>
  <si>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</si>
  <si>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</si>
  <si>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</si>
  <si>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</si>
  <si>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</si>
  <si>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</si>
  <si>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</si>
  <si>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</si>
  <si>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</si>
  <si>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</si>
  <si>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estimado</t>
  </si>
  <si>
    <t>Número de
Casos sin
Ponderar</t>
  </si>
  <si>
    <t>Mortalidad</t>
  </si>
  <si>
    <t>2004 - 2006</t>
  </si>
  <si>
    <t>Post-neonatal</t>
  </si>
  <si>
    <t>Neonatal 1/</t>
  </si>
  <si>
    <t>Infantil 2/</t>
  </si>
  <si>
    <t>Apurímac</t>
  </si>
  <si>
    <t>Cuarto quintil</t>
  </si>
  <si>
    <t>Error Estándar</t>
  </si>
  <si>
    <t>Número de
Casos Ponderados</t>
  </si>
  <si>
    <t>Desviación estandar</t>
  </si>
  <si>
    <t>Número de
Casos ponderados</t>
  </si>
  <si>
    <t>Quintiles de riqueza 1/</t>
  </si>
  <si>
    <t>Desviación Estándar</t>
  </si>
  <si>
    <t>Número de
Casos 
Ponderados</t>
  </si>
  <si>
    <t>Costa</t>
  </si>
  <si>
    <t>Sierra urbana</t>
  </si>
  <si>
    <t>Sierra rural</t>
  </si>
  <si>
    <t>Selva urbana</t>
  </si>
  <si>
    <t>Selva rural</t>
  </si>
  <si>
    <t xml:space="preserve">Desviacion Estandar </t>
  </si>
  <si>
    <t>Dominio de residencia</t>
  </si>
  <si>
    <t>Secundaria</t>
  </si>
  <si>
    <t>Educación de la madre</t>
  </si>
  <si>
    <t>Característica 
seleccionada</t>
  </si>
  <si>
    <t>Desviación
estándar</t>
  </si>
  <si>
    <t xml:space="preserve"> -</t>
  </si>
  <si>
    <t xml:space="preserve"> - </t>
  </si>
  <si>
    <t>Ámbito JUNTOS</t>
  </si>
  <si>
    <t>Región natural</t>
  </si>
  <si>
    <t>2009-2010</t>
  </si>
  <si>
    <t>1er. Semestre 2011</t>
  </si>
  <si>
    <t>2010-2011</t>
  </si>
  <si>
    <t>2012 1er Semestre P/</t>
  </si>
  <si>
    <t>Junio 2007 a/</t>
  </si>
  <si>
    <t>2007 a/</t>
  </si>
  <si>
    <t>-</t>
  </si>
  <si>
    <t>error estándar</t>
  </si>
  <si>
    <t>2013  1er Semestre P/</t>
  </si>
  <si>
    <t>2013 1er Semestre P/</t>
  </si>
  <si>
    <t>2011-2012</t>
  </si>
  <si>
    <t>2013 P/</t>
  </si>
  <si>
    <t>(53,6)</t>
  </si>
  <si>
    <t>(6,1)</t>
  </si>
  <si>
    <t>(7,2)</t>
  </si>
  <si>
    <t>(14,8)</t>
  </si>
  <si>
    <t>(50,7)</t>
  </si>
  <si>
    <t>(6,0)</t>
  </si>
  <si>
    <t>(9,8)</t>
  </si>
  <si>
    <t>(88,9)</t>
  </si>
  <si>
    <t>(34,6)</t>
  </si>
  <si>
    <t>(25,4)</t>
  </si>
  <si>
    <t>(32,0)</t>
  </si>
  <si>
    <t>(15,7)</t>
  </si>
  <si>
    <t>(13,6)</t>
  </si>
  <si>
    <t>(10,7)</t>
  </si>
  <si>
    <t>(9,6)</t>
  </si>
  <si>
    <t>(6,8)</t>
  </si>
  <si>
    <t>(12,1)</t>
  </si>
  <si>
    <t>(3,4)</t>
  </si>
  <si>
    <t>(11,3)</t>
  </si>
  <si>
    <t>(13,0)</t>
  </si>
  <si>
    <t>(12,8)</t>
  </si>
  <si>
    <t>(9,3)</t>
  </si>
  <si>
    <t>(8,7)</t>
  </si>
  <si>
    <t>(6,4)</t>
  </si>
  <si>
    <t>(19,4)</t>
  </si>
  <si>
    <t>(13,7)</t>
  </si>
  <si>
    <t>(10,6)</t>
  </si>
  <si>
    <t>(10,2)</t>
  </si>
  <si>
    <t>(47,3)</t>
  </si>
  <si>
    <t>(37,0)</t>
  </si>
  <si>
    <t>(33,4)</t>
  </si>
  <si>
    <t>(58,8)</t>
  </si>
  <si>
    <t>(52,0)</t>
  </si>
  <si>
    <t>(39,4)</t>
  </si>
  <si>
    <t>(6,7)</t>
  </si>
  <si>
    <t>(7,7)</t>
  </si>
  <si>
    <t>(7,4)</t>
  </si>
  <si>
    <t>(12,5)</t>
  </si>
  <si>
    <t>(7,3)</t>
  </si>
  <si>
    <t>(5,4)</t>
  </si>
  <si>
    <t>(12,9)</t>
  </si>
  <si>
    <t>(9,2)</t>
  </si>
  <si>
    <t>(15,5)</t>
  </si>
  <si>
    <t>(6,9)</t>
  </si>
  <si>
    <t>(8,1)</t>
  </si>
  <si>
    <t>(8,4)</t>
  </si>
  <si>
    <t>(4,5)</t>
  </si>
  <si>
    <t xml:space="preserve">Quintil de bienestar </t>
  </si>
  <si>
    <t>Quintil de bienestar</t>
  </si>
  <si>
    <t>Sin nivel / Primaria</t>
  </si>
  <si>
    <t>Lima  1/</t>
  </si>
  <si>
    <t>Total  1/</t>
  </si>
  <si>
    <t xml:space="preserve">Área de residencia 
</t>
  </si>
  <si>
    <t>n.d.</t>
  </si>
  <si>
    <t>n.c.</t>
  </si>
  <si>
    <t>2014 1er. Semestre P/</t>
  </si>
  <si>
    <t>(85,0)</t>
  </si>
  <si>
    <t>(49,5)</t>
  </si>
  <si>
    <t>(25,8)</t>
  </si>
  <si>
    <t>(43,1)</t>
  </si>
  <si>
    <t>(81,5)</t>
  </si>
  <si>
    <t>(42,6)</t>
  </si>
  <si>
    <t>(31,1)</t>
  </si>
  <si>
    <t>(22,3)</t>
  </si>
  <si>
    <t>(36,6)</t>
  </si>
  <si>
    <t>(65,6)</t>
  </si>
  <si>
    <t>(17,1)</t>
  </si>
  <si>
    <t>(17,5)</t>
  </si>
  <si>
    <t>(13,2)</t>
  </si>
  <si>
    <t>(14,7)</t>
  </si>
  <si>
    <t>(28,3)</t>
  </si>
  <si>
    <t>(44,1)</t>
  </si>
  <si>
    <t>(26,4)</t>
  </si>
  <si>
    <t>(55,0)</t>
  </si>
  <si>
    <t>(45,5)</t>
  </si>
  <si>
    <t>(6,2)</t>
  </si>
  <si>
    <t>(8,6)</t>
  </si>
  <si>
    <t>(8,5)</t>
  </si>
  <si>
    <t>(11,0)</t>
  </si>
  <si>
    <t>(8,9)</t>
  </si>
  <si>
    <t>(38,0)</t>
  </si>
  <si>
    <t>(12,3)</t>
  </si>
  <si>
    <t>(14,5)</t>
  </si>
  <si>
    <t>(17,2)</t>
  </si>
  <si>
    <t>(20,9)</t>
  </si>
  <si>
    <t>(18,5)</t>
  </si>
  <si>
    <t>(15,0)</t>
  </si>
  <si>
    <t>(3,2)</t>
  </si>
  <si>
    <t>(14,3)</t>
  </si>
  <si>
    <t>(13,8)</t>
  </si>
  <si>
    <t>(13,9)</t>
  </si>
  <si>
    <t>(9,1)</t>
  </si>
  <si>
    <t>(37,8)</t>
  </si>
  <si>
    <t>(25,0)</t>
  </si>
  <si>
    <t>(2,3)</t>
  </si>
  <si>
    <t>(13,5)</t>
  </si>
  <si>
    <t>(29,2)</t>
  </si>
  <si>
    <t>(10,0)</t>
  </si>
  <si>
    <t>(11,2)</t>
  </si>
  <si>
    <t>(43,4)</t>
  </si>
  <si>
    <t>Prov. Const. del Callao</t>
  </si>
  <si>
    <t>Provincia de Lima  2/</t>
  </si>
  <si>
    <t>Provincia de Lima  3/</t>
  </si>
  <si>
    <t>Lima provincias  4/</t>
  </si>
  <si>
    <t>2014  P/</t>
  </si>
  <si>
    <t>(11,9)</t>
  </si>
  <si>
    <t>(10,5)</t>
  </si>
  <si>
    <t>(30,6)</t>
  </si>
  <si>
    <t>(7,6)</t>
  </si>
  <si>
    <t>(6,3)</t>
  </si>
  <si>
    <t>(16,9)</t>
  </si>
  <si>
    <t>(14,4)</t>
  </si>
  <si>
    <t>(10,1)</t>
  </si>
  <si>
    <t>(40,2)</t>
  </si>
  <si>
    <t>(41,9)</t>
  </si>
  <si>
    <t>(77,5)</t>
  </si>
  <si>
    <t>(37,5)</t>
  </si>
  <si>
    <t>(40,5)</t>
  </si>
  <si>
    <t>(56,1)</t>
  </si>
  <si>
    <t>(39,0)</t>
  </si>
  <si>
    <t>(5,2)</t>
  </si>
  <si>
    <t>(8,8)</t>
  </si>
  <si>
    <t>(5,9)</t>
  </si>
  <si>
    <t>(14,1)</t>
  </si>
  <si>
    <t>(7,0)</t>
  </si>
  <si>
    <t>Estadísticos univariantes</t>
  </si>
  <si>
    <t>Estimación</t>
  </si>
  <si>
    <t>Error típico</t>
  </si>
  <si>
    <t>Intervalo de confianza al 95%</t>
  </si>
  <si>
    <t>Coeficiente de variación</t>
  </si>
  <si>
    <t>Tamaño de la población</t>
  </si>
  <si>
    <t>Recuento no ponderado</t>
  </si>
  <si>
    <t>Media</t>
  </si>
  <si>
    <t>1 Amazonas</t>
  </si>
  <si>
    <t>2 Ancash</t>
  </si>
  <si>
    <t>3 Apurimac</t>
  </si>
  <si>
    <t>4 Arequipa</t>
  </si>
  <si>
    <t>5 Ayacucho</t>
  </si>
  <si>
    <t>6 Cajamarca</t>
  </si>
  <si>
    <t>7 Callao</t>
  </si>
  <si>
    <t>8 Cusco</t>
  </si>
  <si>
    <t>9 Huancavelica</t>
  </si>
  <si>
    <t>10 Huanuco</t>
  </si>
  <si>
    <t>11 Ica</t>
  </si>
  <si>
    <t>12 Junin</t>
  </si>
  <si>
    <t>13 La Libertad</t>
  </si>
  <si>
    <t>14 Lambayeque</t>
  </si>
  <si>
    <t>15 Lima</t>
  </si>
  <si>
    <t>16 Loreto</t>
  </si>
  <si>
    <t>17 Madre de Dios</t>
  </si>
  <si>
    <t>18 Moquegua</t>
  </si>
  <si>
    <t>19 Pasco</t>
  </si>
  <si>
    <t>20 Piura</t>
  </si>
  <si>
    <t>21 Puno</t>
  </si>
  <si>
    <t>22 San Martin</t>
  </si>
  <si>
    <t>23 Tacna</t>
  </si>
  <si>
    <t>24 Tumbes</t>
  </si>
  <si>
    <t>25 Ucayali</t>
  </si>
  <si>
    <t>lima</t>
  </si>
  <si>
    <t>1,00 Provincia de Lima</t>
  </si>
  <si>
    <t>2,00 Lima Provincias</t>
  </si>
  <si>
    <t>1 Urban</t>
  </si>
  <si>
    <t>2 Rural</t>
  </si>
  <si>
    <t>1,00 Costa</t>
  </si>
  <si>
    <t>3,00 Sierra</t>
  </si>
  <si>
    <t>4,00 Selva</t>
  </si>
  <si>
    <t>1,00 Lima metropolitana</t>
  </si>
  <si>
    <t>2,00 Resto costa</t>
  </si>
  <si>
    <t>3,00 Sierra Urbana</t>
  </si>
  <si>
    <t>4,00 Sierra Rural</t>
  </si>
  <si>
    <t>5,00 Selva Urbana</t>
  </si>
  <si>
    <t>6,00 Selva Rural</t>
  </si>
  <si>
    <t>1,00 Sin nivel /Primaria</t>
  </si>
  <si>
    <t>2,00 Secundaria</t>
  </si>
  <si>
    <t>3,00 Superior</t>
  </si>
  <si>
    <t>1 Poorest</t>
  </si>
  <si>
    <t>2 Poorer</t>
  </si>
  <si>
    <t>3 Middle</t>
  </si>
  <si>
    <t>4 Richer</t>
  </si>
  <si>
    <t>5 Richest</t>
  </si>
  <si>
    <t>Lima y Callao</t>
  </si>
  <si>
    <t>CUADRO Nº 36A: PROPORCIÓN DE PARTO DEL ÚLTIMO NACIMIENTO EN LOS 5 AÑOS ANTES DE LA ENCUESTA ATENDIDO POR PROFESIONAL 
DE LA SALUD, SEGÚN DEPARTAMENTO, 2009-2014</t>
  </si>
  <si>
    <t>CUADRO Nº 35A: PROPORCIÓN DE PARTO DE GESTANTES PROCEDENTES DEL ÁREA RURAL DEL ÚLTIMO NACIMIENTO EN LOS 5 AÑOS
 ANTES DE LA ENCUESTA ATENDIDO POR PROFESIONAL DE LA SALUD, SEGÚN DEPARTAMENTO, 2009-2010 Y 2011-2014</t>
  </si>
  <si>
    <t>CUADRO Nº 34A: PROPORCIÓN DE PARTO EN ESTABLECIMIENTO DE SALUD DEL ÚLTIMO NACIMIENTO EN LOS 5 AÑOS 
ANTES DE LA ENCUESTA, SEGÚN DEPARTAMENTO, 2009-2014</t>
  </si>
  <si>
    <t>CUADRO Nº 33A: PROPORCIÓN DE PARTO EN ESTABLECIMIENTO DE SALUD DE GESTANTES DEL ÁREA RURAL DEL ÚLTIMO NACIMIENTO
 DE LOS 5 AÑOS ANTES DE LA ENCUESTA, SEGÚN DEPARTAMENTO, 2009-2010 Y 2011-2014</t>
  </si>
  <si>
    <t>2012-2013</t>
  </si>
  <si>
    <t>2013-2014</t>
  </si>
  <si>
    <r>
      <t xml:space="preserve">1/ A partir del año 2014 se presenta el departamento de Lima de manera independiente de la Provincia Constitucional del Callao.
2/ Comprende los 43 distritos que conforman la provincia de Lima.
3/ Comprende las provincias: Barranca, Cajatambo, Canta, Cañete, Huaral, Huarochirí, Huaura, Oyón y Yauyos.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</si>
  <si>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r>
      <t xml:space="preserve">( ) Comprende a estimadores con coeficiente de variación mayor a 15% considerados como referenciales.
1/ A partir del año 2014 se presenta el departamento de Lima de manera independiente de la Provincia Constitucional del Callao.
2/ Comprende los 43 distritos que conforman la provincia de Lima.
3/ Comprende las provincias: Barranca, Cajatambo, Canta, Cañete, Huaral, Huarochirí, Huaura, Oyón y Yauyos.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</si>
  <si>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t>(22,6)</t>
  </si>
  <si>
    <t>(35,6)</t>
  </si>
  <si>
    <t>CUADRO Nº 36: PROPORCIÓN DE PARTO DEL ÚLTIMO NACIMIENTO EN LOS 5 AÑOS ANTES DE LA ENCUESTA ATENDIDO POR PROFESIONAL DE LA SALUD,
 SEGÚN CARACTERÍSTICA SELECCIONADA, 2009-2015 I Semestre</t>
  </si>
  <si>
    <t>CUADRO Nº 35: PROPORCIÓN DE PARTO DE GESTANTES PROCEDENTES DEL ÁREA RURAL DEL ÚLTIMO NACIMIENTO EN LOS 5 AÑOS ANTES DE 
LA ENCUESTA ATENDIDO POR PROFESIONAL DE LA SALUD, SEGÚN  CARACTERÍSTICA SELECCIONADA, 2009-2015 I Semestre</t>
  </si>
  <si>
    <t>CUADRO Nº 34: PROPORCIÓN DE PARTO EN ESTABLECIMIENTO DE SALUD DEL ÚLTIMO NACIMIENTO EN LOS 5 AÑOS ANTES DE LA ENCUESTA, 
SEGÚN CARACTERÍSTICA SELECCIONADA, 2009-2015 I Semestre</t>
  </si>
  <si>
    <t>CUADRO Nº 33: PROPORCIÓN DE PARTOS EN ESTABLECIMIENTO DE SALUD DE GESTANTES DEL ÁREA RURAL DEL ÚLTIMO NACIMIENTO
 DE LOS 5 AÑOS ANTES DE LA ENCUESTA, SEGÚN CARACTERÍSTICA SELECCIONADA, 2009-2015 I Semestre</t>
  </si>
  <si>
    <t>2015  I Semestre</t>
  </si>
  <si>
    <r>
      <t xml:space="preserve">P/ Preliminar.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</si>
  <si>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r>
      <t xml:space="preserve">Nota: El ámbito JUNTOS, comprende los distritos que cayeron en la muestra en el año correspondiente.
P/ Preliminar.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</si>
  <si>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r>
      <t xml:space="preserve">Nota: El ámbito JUNTOS, comprende los distritos que cayeron en la muestra en el año correspondiente.
( ) Comprende a estimadores con coeficiente de variación mayor a 15% considerados como referenciales.
P/ Preliminar.
n.c.: No Corresponde por ser información para el área rural.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</si>
  <si>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r>
      <t xml:space="preserve">Nota: El ámbito JUNTOS, comprende los distritos que cayeron en la muestra en el año correspondiente.
P/ Preliminar.
n.c.: No Corresponde por ser información para el área rural.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</si>
  <si>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t>Type of place of residence</t>
  </si>
  <si>
    <t>Region natural</t>
  </si>
  <si>
    <t>Región natural/área de residencia</t>
  </si>
  <si>
    <t>Nivel de educación de la madre</t>
  </si>
  <si>
    <t>Wealth index</t>
  </si>
  <si>
    <t>Region</t>
  </si>
  <si>
    <t>lima_callao</t>
  </si>
  <si>
    <t>1,00</t>
  </si>
  <si>
    <t>(71,3)</t>
  </si>
  <si>
    <t>(24,7)</t>
  </si>
  <si>
    <t>(9,9)</t>
  </si>
  <si>
    <t>(11,8)</t>
  </si>
  <si>
    <t>(8,0)</t>
  </si>
  <si>
    <t>(8,2)</t>
  </si>
  <si>
    <t>(25,7)</t>
  </si>
  <si>
    <t>(11,1)</t>
  </si>
  <si>
    <t>(2,8)</t>
  </si>
  <si>
    <t>(30,4)</t>
  </si>
  <si>
    <t>(32,7)</t>
  </si>
  <si>
    <t>(48,2)</t>
  </si>
  <si>
    <t>(3,9)</t>
  </si>
  <si>
    <t>(15,6)</t>
  </si>
  <si>
    <t>(16,7)</t>
  </si>
  <si>
    <t>(11,4)</t>
  </si>
  <si>
    <t>(16,1)</t>
  </si>
  <si>
    <t>(44,9)</t>
  </si>
  <si>
    <t>(75,0)</t>
  </si>
  <si>
    <t>(65,1)</t>
  </si>
  <si>
    <t>(44,8)</t>
  </si>
  <si>
    <t>(7,5)</t>
  </si>
  <si>
    <t>(9,4)</t>
  </si>
  <si>
    <t>(8,3)</t>
  </si>
  <si>
    <t>(5,0)</t>
  </si>
  <si>
    <t>parto en establecimiento de salud</t>
  </si>
  <si>
    <t>Parto atendido por prof salud</t>
  </si>
  <si>
    <t>2015 - I Semestre (nuevo factor) P/</t>
  </si>
  <si>
    <t>(7,8)</t>
  </si>
  <si>
    <t>(5,8)</t>
  </si>
  <si>
    <t>(5,7)</t>
  </si>
  <si>
    <t>(4,1)</t>
  </si>
  <si>
    <t>(74,1)</t>
  </si>
  <si>
    <t>(65,8)</t>
  </si>
  <si>
    <t>(33,6)</t>
  </si>
  <si>
    <t>(59,0)</t>
  </si>
  <si>
    <t>(58,5)</t>
  </si>
  <si>
    <t>(53,3)</t>
  </si>
  <si>
    <t>(13,4)</t>
  </si>
  <si>
    <t>(15,8)</t>
  </si>
  <si>
    <t>(12,2)</t>
  </si>
  <si>
    <t>(23,7)</t>
  </si>
  <si>
    <t>2015 P/</t>
  </si>
  <si>
    <t>2015 (V005F)</t>
  </si>
  <si>
    <t>Desviación estándar</t>
  </si>
  <si>
    <t>2016 - I Semestre</t>
  </si>
  <si>
    <t>Test de diferencias de medias</t>
  </si>
  <si>
    <t>2016-I/
2015</t>
  </si>
  <si>
    <t>2015/
2011</t>
  </si>
  <si>
    <t>2016 - I Semestre  P/</t>
  </si>
  <si>
    <t>CUADRO Nº 25: PROPORCIÓN DE MUJERES EN EDAD FÉRTIL QUE CONOCE ALGÚN MÉTODO DE PLANIFICACIÓN FAMILIAR,
 SEGÚN CARACTERÍSTICA SELECCIONADA, 2011-2016 I Semestre</t>
  </si>
  <si>
    <t>CUADRO Nº 25A: PROPORCIÓN DE MUJERES EN EDAD FÉRTIL QUE CONOCE ALGÚN MÉTODO DE PLANIFICACIÓN FAMILIAR,
 SEGÚN DEPARTAMENTO, 2011-2015</t>
  </si>
  <si>
    <t>Diferencia ENDES 2014 ANUAL-UNIDA)</t>
  </si>
  <si>
    <t>Estadístico de Prueba Z</t>
  </si>
  <si>
    <t>Valor P</t>
  </si>
  <si>
    <t>estrellitas</t>
  </si>
  <si>
    <t>Test de diferencias</t>
  </si>
  <si>
    <t>2015 (Jaime Mujica)</t>
  </si>
  <si>
    <r>
      <t xml:space="preserve">P/ Preliminar.
1/ A partir del año 2014 se presenta el departamento de Lima de manera independiente de la Provincia Constitucional del Callao.
2/ Comprende los 43 distritos que conforman la provincia de Lima.
3/ Comprende las provincias: Barranca, Cajatambo, Canta, Cañete, Huaral, Huarochirí, Huaura, Oyón y Yauyos.
* Diferencia significativa (p &lt; 0.10).
**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</si>
  <si>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El ámbito JUNTOS, comprende los distritos que cayeron en la muestra en el año correspondiente.
P/ Preliminar.
* Diferencia significativa (p &lt; 0.10).
**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</si>
  <si>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t>2014-2015</t>
  </si>
  <si>
    <t>conoce cualquier metodo de PF</t>
  </si>
  <si>
    <t>juntos</t>
  </si>
  <si>
    <t>Conoce - JUNTOS</t>
  </si>
  <si>
    <t>Conoce</t>
  </si>
  <si>
    <t>(49,6)</t>
  </si>
  <si>
    <t>(14,9)</t>
  </si>
  <si>
    <t>(21,6)</t>
  </si>
  <si>
    <t>(29,0)</t>
  </si>
  <si>
    <t>(15,4)</t>
  </si>
  <si>
    <t>(18,3)</t>
  </si>
  <si>
    <t>(17,9)</t>
  </si>
  <si>
    <t>(22,8)</t>
  </si>
  <si>
    <t>(42,5)</t>
  </si>
  <si>
    <t>(42,1)</t>
  </si>
  <si>
    <t>(63,2)</t>
  </si>
  <si>
    <t>(10,4)</t>
  </si>
  <si>
    <t>(3,8)</t>
  </si>
  <si>
    <t>(5,1)</t>
  </si>
  <si>
    <t>(6,6)</t>
  </si>
  <si>
    <t>Diferencias</t>
  </si>
  <si>
    <t>(11,6)</t>
  </si>
  <si>
    <t>(16,3)</t>
  </si>
  <si>
    <t>(17,6)</t>
  </si>
  <si>
    <t>(18,4)</t>
  </si>
  <si>
    <t>Región Lima  3/</t>
  </si>
  <si>
    <t>(41,1)</t>
  </si>
  <si>
    <t>Provincia de Lima  1/</t>
  </si>
  <si>
    <t>Región Lima  2/</t>
  </si>
  <si>
    <t>(57,1)</t>
  </si>
  <si>
    <t>(30,8)</t>
  </si>
  <si>
    <t>(19,1)</t>
  </si>
  <si>
    <t>(18,1)</t>
  </si>
  <si>
    <t>(5,6)</t>
  </si>
  <si>
    <t>(5,3)</t>
  </si>
  <si>
    <t>(42,9)</t>
  </si>
  <si>
    <t>(39,3)</t>
  </si>
  <si>
    <t/>
  </si>
  <si>
    <t>**</t>
  </si>
  <si>
    <t>*</t>
  </si>
  <si>
    <t>***</t>
  </si>
  <si>
    <t>(3,5)</t>
  </si>
  <si>
    <t>(26,8)</t>
  </si>
  <si>
    <t>(20,7)</t>
  </si>
  <si>
    <t>(35,8)</t>
  </si>
  <si>
    <t>(28,5)</t>
  </si>
  <si>
    <t>(41,2)</t>
  </si>
  <si>
    <t>(44,2)</t>
  </si>
  <si>
    <t>2015-2016</t>
  </si>
  <si>
    <t>2016-2017</t>
  </si>
  <si>
    <t xml:space="preserve">2016-2017 </t>
  </si>
  <si>
    <t xml:space="preserve"> </t>
  </si>
  <si>
    <t>(36,2)</t>
  </si>
  <si>
    <t>2018 - I Semestre P/</t>
  </si>
  <si>
    <t>1,44882190662018 - I Semestre P/</t>
  </si>
  <si>
    <t>3,5662018 - I Semestre P/352206</t>
  </si>
  <si>
    <t>4,3423216052018 - I Semestre P/9</t>
  </si>
  <si>
    <t>75,16382018 - I Semestre P/62963</t>
  </si>
  <si>
    <t>2,62018 - I Semestre P/706623352</t>
  </si>
  <si>
    <t>3,22901192018 - I Semestre P/35</t>
  </si>
  <si>
    <t>75,42018 - I Semestre P/95077445</t>
  </si>
  <si>
    <t>1,92018 - I Semestre P/951167347</t>
  </si>
  <si>
    <t>73,2018 - I Semestre P/ - I Semestre P/290029158</t>
  </si>
  <si>
    <t>4,909082392018 - I Semestre P/86</t>
  </si>
  <si>
    <t>8,24746970082018 - I Semestre P/</t>
  </si>
  <si>
    <t>7,98192018 - I Semestre P/858244</t>
  </si>
  <si>
    <t>99,4602018 - I Semestre P/471352</t>
  </si>
  <si>
    <t>85,28598872018 - I Semestre P/29</t>
  </si>
  <si>
    <t>0,69365336152018 - I Semestre P/3</t>
  </si>
  <si>
    <t>54,95942018 - I Semestre P/23514</t>
  </si>
  <si>
    <r>
      <t xml:space="preserve">( ) Comprende a estimadores con coeficiente de variación mayor a 15% considerados como referenciales.
1/ Mortalidad Neonatal: Probabilidad de morir durante el primer mes de vida.
*    Diferencia significativa (p &lt; 0.10).
**   Diferencia altamente significativa (p &lt; 0.0 5).
*** Diferencia muy altamente significativa (p &lt; 0.01).
</t>
    </r>
    <r>
      <rPr>
        <b/>
        <sz val="12"/>
        <rFont val="Times"/>
        <family val="1"/>
      </rPr>
      <t>Fuente:</t>
    </r>
    <r>
      <rPr>
        <sz val="12"/>
        <rFont val="Times"/>
        <family val="1"/>
      </rPr>
      <t xml:space="preserve"> Instituto Nacional de Estadística e Informática - Encuesta Demográfica y de Salud Familiar.</t>
    </r>
  </si>
  <si>
    <r>
      <t xml:space="preserve">Nota: A partir del año 2014 se presenta la provincia de Lima, Región Lima y la Provincia Constitucional del Callao de manera independiente.
( ) Comprende a estimadores con coeficiente de variación mayor a 15% considerados como referenciales.
1/ La estimación del total nacional corresponde a la información anual y el departamental a la información de dos años hasta el 2013-2014. A partir del 2014-2015, se presenta por grupos de departamento, clasificados de acuerdo a la escala del documento INEI-OPS. Perú: Situación y Perspectivas de la Mortalidad por Sexo y Grupos de Edad, Nacional y por Departamentos, 1990-2025. (Metodología y Tablas de Mortalidad). Lima, julio 2010. Págs. 70-71. Así el grupo 1 (Amazonas, Apurímac, Ayacucho, Cusco, Huancavelica, Puno y Ucayali): Media Alta, su esperanza de vida al nacer es menor a 71 años; Grupo 2 (Huánuco, Junín, Loreto, Pasco y San Martín): Media,  se encuentra entre 71,0 a 71,9 años; Grupo 3 (Áncash, Cajamarca, Madre de Dios, Piura, Tacna, Tumbes):  Media Baja, está  entre los 72,0 a 74,9 años; y el Grupo 4 (Arequipa, Ica, La Libertad, Lambayeque, Lima, Moquegua y Provincia Constitucional del Callao): Baja, tiene una esperanza de vida al nacer de  75 años y más.
2/ Comprende los 43 distritos que conforman la provincia de Lima.
3/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2"/>
        <rFont val="Times"/>
        <family val="1"/>
      </rPr>
      <t>Fuente</t>
    </r>
    <r>
      <rPr>
        <sz val="12"/>
        <rFont val="Times"/>
        <family val="1"/>
      </rPr>
      <t>: Instituto Nacional de Estadística e Informática - Encuesta Demográfica y de Salud Familiar.</t>
    </r>
  </si>
  <si>
    <r>
      <t xml:space="preserve">( ) Comprende a estimadores con coeficiente de variación mayor a 15% considerados como referenciales.
1/ Mortalidad Neonatal: Probabilidad de morir durante el primer mes de vida.
2/  Mortalidad Infantil: Probabilidad de morir durante el primer año de vida.
*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</si>
  <si>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 - Encuesta Demográfica y de Salud Familiar.</t>
    </r>
  </si>
  <si>
    <r>
      <t xml:space="preserve">Nota: A partir del año 2014 se presenta la provincia de Lima, Región Lima y la Provincia Constitucional del Callao de manera independiente.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</si>
  <si>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t>2017-2018</t>
  </si>
  <si>
    <t>2017-2018/
2016-2017</t>
  </si>
  <si>
    <t>2017-2018/
2013</t>
  </si>
  <si>
    <t>2018/
2017</t>
  </si>
  <si>
    <r>
      <t xml:space="preserve">CUADRO Nº 23: TASA DE MORTALIDAD NEONATAL 1/  DE LOS 10 AÑOS ANTERIORES A LA ENCUESTA,
SEGÚN ÁREA DE RESIDENCIA, 2013-2018 
</t>
    </r>
    <r>
      <rPr>
        <sz val="18"/>
        <rFont val="Times"/>
      </rPr>
      <t>(Por cada mil nacidos vivos)</t>
    </r>
  </si>
  <si>
    <t>2016-2017/
2011-2012</t>
  </si>
  <si>
    <t>2016-2017/
2014-2015</t>
  </si>
  <si>
    <r>
      <t xml:space="preserve">CUADRO Nº 23B: TASA DE MORTALIDAD NEONATAL E INFANTIL DE LOS 5 AÑOS ANTERIORES A LA ENCUESTA,
2013 - 2018
</t>
    </r>
    <r>
      <rPr>
        <sz val="18"/>
        <rFont val="Times"/>
        <family val="1"/>
      </rPr>
      <t>(Por cada mil nacidos vivos)</t>
    </r>
  </si>
  <si>
    <t>2016-2017/
2013</t>
  </si>
  <si>
    <t>2019-I/
2014</t>
  </si>
  <si>
    <t>2019-I/
2018</t>
  </si>
  <si>
    <t>2019 - I Semestre P/</t>
  </si>
  <si>
    <t>Lima</t>
  </si>
  <si>
    <t xml:space="preserve"> Provincia de Lima  1/</t>
  </si>
  <si>
    <t xml:space="preserve"> Región Lima  2/</t>
  </si>
  <si>
    <t>(35,5)</t>
  </si>
  <si>
    <t>(36,4)</t>
  </si>
  <si>
    <t>(33,7)</t>
  </si>
  <si>
    <t>(28,4)</t>
  </si>
  <si>
    <t>(3,6)</t>
  </si>
  <si>
    <t>(26,6)</t>
  </si>
  <si>
    <t>(20,1)</t>
  </si>
  <si>
    <t>(12,6)</t>
  </si>
  <si>
    <t>(17,0)</t>
  </si>
  <si>
    <t>(4,8)</t>
  </si>
  <si>
    <t>(3,7)</t>
  </si>
  <si>
    <t>(6,5)</t>
  </si>
  <si>
    <t>(4,2)</t>
  </si>
  <si>
    <t>(4,6)</t>
  </si>
  <si>
    <t>(4,7)</t>
  </si>
  <si>
    <t>(30,3)</t>
  </si>
  <si>
    <t>(61,6)</t>
  </si>
  <si>
    <t>(4,9)</t>
  </si>
  <si>
    <t>Departamento Lima  2/</t>
  </si>
  <si>
    <r>
      <t xml:space="preserve">CUADRO Nº 23A: TASA DE MORTALIDAD NEONATAL DE LOS 10 AÑOS ANTERIORES A LA ENCUESTA,
SEGÚN DEPARTAMENTO, 2011-2012, 2012-2013, 2013-2014, 2014-2015 Y 2016-2017 
</t>
    </r>
    <r>
      <rPr>
        <sz val="18"/>
        <rFont val="Times"/>
        <family val="1"/>
      </rPr>
      <t>(Por cada mil nacidos vivos)</t>
    </r>
  </si>
  <si>
    <t>CUADRO Nº 25: PORCENTAJE DE MUJERES EN UNIÓN QUE USA ACTUALMENTE ALGÚN MÉTODO DE PLANIFICACIÓN FAMILIAR, 
SEGÚN CARACTERÍSTICA SELECCIONADA, 2014-2019 I Semestre</t>
  </si>
  <si>
    <t>CUADRO Nº 25A: PORCENTAJE DE MUJERES EN UNIÓN QUE USA ACTUALMENTE ALGÚN MÉTODO DE PLANIFICACIÓN FAMILIAR,
 SEGÚN DEPARTAMENTO, 2014-2018</t>
  </si>
  <si>
    <t>CUADRO Nº 26: PORCENTAJE DE MUJERES EN UNIÓN QUE USA ACTUALMENTE ALGÚN MÉTODO MODERNO DE PLANIFICACIÓN FAMILIAR, 
SEGÚN CARACTERÍSTICA SELECCIONADA, 2014-2019 I Semestre</t>
  </si>
  <si>
    <t>CUADRO Nº 26A: PORCENTAJE DE MUJERES EN UNIÓN QUE USA ACTUALMENTE ALGÚN MÉTODO MODERNO DE PLANIFICACIÓN FAMILIAR,
 SEGÚN DEPARTAMENTO, 2014-2018</t>
  </si>
  <si>
    <t>CUADRO Nº 27: PORCENTAJE DE MUJERES EN UNIÓN QUE USA ACTUALMENTE ALGÚN MÉTODO TRADICIONAL DE PLANIFICACIÓN FAMILIAR, 
SEGÚN CARACTERÍSTICA SELECCIONADA, 2014-2019 I Semestre</t>
  </si>
  <si>
    <t>CUADRO Nº 27A: PORCENTAJE DE MUJERES EN UNIÓN QUE USA ACTUALMENTE ALGÚN MÉTODO TRADICIONAL DE PLANIFICACIÓN FAMILIAR, 
SEGÚN DEPARTAMENTO, 2014-2018</t>
  </si>
  <si>
    <t>CUADRO Nº 28: PORCENTAJE DE PARTO INSTITUCIONAL DE GESTANTES PROCEDENTES DEL ÁREA RURAL DEL ÚLTIMO NACIMIENTO EN LOS 5 AÑOS
 ANTES DE LA ENCUESTA, SEGÚN CARACTERÍSTICA SELECCIONADA,  2014-2019 I Semestre</t>
  </si>
  <si>
    <t>CUADRO Nº 28A: PORCENTAJE DE PARTO INSTITUCIONAL DE GESTANTES PROCEDENTES DEL ÁREA RURAL DEL ÚLTIMO NACIMIENTO 
EN LOS 5 AÑOS ANTES DE LA ENCUESTA, SEGÚN DEPARTAMENTO, 2014-2018</t>
  </si>
  <si>
    <t>CUADRO Nº 29: PORCENTAJE DE PARTO INSTITUCIONAL DEL ÚLTIMO NACIMIENTO EN LOS 5 AÑOS ANTES DE LA ENCUESTA,
 SEGÚN CARACTERÍSTICA SELECCIONADA, 2014-2019 I Semestre</t>
  </si>
  <si>
    <t>CUADRO Nº 29A: PORCENTAJE DE PARTO INSTITUCIONAL DEL ÚLTIMO NACIMIENTO EN LOS 5 AÑOS ANTES DE LA ENCUESTA,
 SEGÚN DEPARTAMENTO, 2014-2018</t>
  </si>
  <si>
    <t>CUADRO Nº 30: PORCENTAJE DE GESTANTES QUE TUVIERON PARTO POR CESÁREA PROCEDENTES DEL ÁREA RURAL DE LOS ÚLTIMOS 5 AÑOS ANTERIORES A LA
 ENCUESTA, SEGÚN CARACTERÍSTICA SELECCIONADA, 2014-2019 I Semestre</t>
  </si>
  <si>
    <t>CUADRO Nº 30A: PORCENTAJE DE GESTANTES QUE TUVIERON PARTO POR CESÁREA PROCEDENTES DEL ÁREA RURAL DE LOS ÚLTIMOS 5 AÑOS
 ANTERIORES A LA ENCUESTA, SEGÚN DEPARTAMENTO, 2014-2018</t>
  </si>
  <si>
    <t>CUADRO Nº 31: PORCENTAJE DE NACIMIENTOS POR CESÁREA DE LOS ÚLTIMOS 5 AÑOS ANTERIORES A LA ENCUESTA,
 SEGÚN CARACTERÍSTICA SELECCIONADA, 2014-2019 I Semestre</t>
  </si>
  <si>
    <t>CUADRO Nº 31A: PORCENTAJE DE NACIMIENTOS POR CESÁREA DE LOS ÚLTIMOS 5 AÑOS ANTERIORES A LA ENCUESTA,
SEGÚN DEPARTAMENTO, 2014-2018</t>
  </si>
  <si>
    <t>CUADRO Nº 32: PORCENTAJE DE NACIDOS VIVOS CON EDAD GESTACIONAL MENOR A 37 SEMANAS EN LOS 5 AÑOS ANTES DE LA
 ENCUESTA, SEGÚN CARACTERÍSTICA SELECCIONADA, 2014-2019 I Semestre</t>
  </si>
  <si>
    <t>CUADRO Nº 32A: PORCENTAJE DE NACIDOS VIVOS CON EDAD GESTACIONAL MENOR A 37 SEMANAS EN LOS 5 AÑOS ANTES DE LA ENCUESTA,
SEGÚN DEPARTAMENTO, 2014-2018</t>
  </si>
  <si>
    <t>CUADRO Nº 33: PORCENTAJE DE MUJERES EN UNIÓN CON DEMANDA INSATISFECHA DE PLANIFICACIÓN FAMILIAR,
 SEGÚN CARACTERÍSTICA SELECCIONADA, 2014-2019 I Semestre</t>
  </si>
  <si>
    <t>CUADRO Nº 33A: PORCENTAJE DE MUJERES EN UNIÓN CON DEMANDA INSATISFECHA DE PLANIFICACIÓN FAMILIAR,
SEGÚN DEPARTAMENTO, 2014-2018</t>
  </si>
  <si>
    <t>CUADRO Nº 34: PORCENTAJE DE GESTANTES QUE EN ÚLTIMO NACIMIENTO EN LOS 5 AÑOS ANTES DE LA ENCUESTA RECIBIÓ SU PRIMER CONTROL 
PRENATAL  EN EL 1ER TRIMESTRE DE GESTACIÓN, SEGÚN CARACTERÍSTICA SELECCIONADA, 2014-2019 I Semestre</t>
  </si>
  <si>
    <t>CUADRO Nº 34A: PORCENTAJE DE GESTANTES QUE EN ÚLTIMO NACIMIENTO EN LOS 5 AÑOS ANTES DE LA ENCUESTA RECIBIÓ SU PRIMER 
CONTROL PRENATAL  EN EL 1ER TRIMESTRE DE GESTACIÓN, SEGÚN DEPARTAMENTO, 2014-2018</t>
  </si>
  <si>
    <t>CUADRO Nº 35A: PORCENTAJE DE GESTANTES QUE EN ÚLTIMO NACIMIENTO EN LOS 5 AÑOS ANTES DE LA ENCUESTA RECIBIERON 6 O MÁS CONTROLES 
PRENATALES, SEGÚN DEPARTAMENTO, 2014-2018</t>
  </si>
  <si>
    <t>CUADRO Nº 35: PORCENTAJE DE GESTANTES QUE EN ÚLTIMO NACIMIENTO EN LOS 5 AÑOS ANTES DE LA ENCUESTA RECIBIERON 6 O MÁS CONTROLES PRENATALES, 
SEGÚN CARACTERÍSTICA SELECCIONADA, 2014-2019 I Semestre</t>
  </si>
  <si>
    <r>
      <t xml:space="preserve">Nota: Mujeres en unión son las casada o convivientes. El ámbito JUNTOS, comprende los distritos que cayeron en la muestra en el año correspondiente.
P/ Preliminar al 50% de la muestra.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</si>
  <si>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1/ Refiere a los partos ocurridos en establecimiento de salud y que fueron atendidos por profesional de la salud: Médico, Obstetriz y/o Enfermera. El ámbito JUNTOS, comprende los distritos que cayeron en la muestra en el año correspondiente.
( ) Comprende a estimadores con coeficiente de variación mayor a 15% considerados como referenciales.
n.c.: No Corresponde por ser información para el área rural.
P/ Preliminar al 50% de la muestra.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</si>
  <si>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Parto institucional, se refiere a los partos ocurridos en establecimiento de salud y que fueron atendidos por profesional de la salud: Médico, Obstetriz y/o Enfermera.El ámbito JUNTOS, comprende los distritos que cayeron en la muestra en el año correspondiente.
1/ Refiere a los partos ocurridos en establecimiento de salud y que fueron atendidos por profesional de la salud: Médico, Obstetriz y/o Enfermera.
a/ La estimación de cobertura nacional son realizadas con los datos captados en el 2007.
P/ Preliminar al 50% de la muestra.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</si>
  <si>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( ) Comprende a estimadores con coeficiente de variación mayor a 15% considerados como referenciales.
n.c.: No Corresponde por ser información para el área rural.
P/ Preliminar al 50% de la muestra.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</si>
  <si>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( ) Comprende a estimadores con coeficiente de variación mayor a 15% considerados como referenciales.
P/ Preliminar al 50% de la muestra.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</si>
  <si>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El ámbito JUNTOS, comprende los distritos que cayeron en la muestra en el año correspondiente.
( ) Comprende a estimadores con coeficiente de variación mayor a 15% considerados como referenciales.
P/ Preliminar al 50% de la muestra.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</si>
  <si>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El ámbito JUNTOS, comprende los distritos que cayeron en la muestra en el año correspondiente.
P/ Preliminar al 50% de la muestra.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</si>
  <si>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t>CUADRO Nº 24A: TASA GLOBAL DE FECUNDIDAD DE LOS 3 AÑOS ANTERIORES A LA ENCUESTA,
SEGÚN DEPARTAMENTO, 2013-2018</t>
  </si>
  <si>
    <t>CUADRO Nº 24: TASA GLOBAL DE FECUNDIDAD DE LOS 3 AÑOS ANTERIORES A LA ENCUESTA, 
SEGÚN CARACTERÍSTICA SELECCIONADA, 2013-2018</t>
  </si>
  <si>
    <t>2018/
2014</t>
  </si>
  <si>
    <r>
      <t xml:space="preserve">P/ Preliminar al 50% de la muestra
Nota: A partir del año 2014 se presenta la provincia de Lima, Región Lima y la Provincia Constitucional del Callao de manera independiente.
*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</si>
  <si>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Mujeres en unión son las casada o convivientes. El ámbito JUNTOS, comprende los distritos que cayeron en la muestra en el año correspondiente.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</si>
  <si>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Mujeres en unión son las casada o convivientes. El ámbito JUNTOS, comprende los distritos que cayeron en la muestra en el año correspondiente.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 xml:space="preserve">Fuente: </t>
    </r>
    <r>
      <rPr>
        <sz val="11"/>
        <rFont val="Times"/>
        <family val="1"/>
      </rPr>
      <t>Instituto Nacional de Estadística e Informática - Encuesta Demográfica y de Salud Familiar.</t>
    </r>
  </si>
  <si>
    <r>
      <t xml:space="preserve">Nota: Parto institucional, se refiere a los partos ocurridos en establecimiento de salud y que fueron atendidos por profesional de la salud: Médico, Obstetriz y/o Enfermera.
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</si>
  <si>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Parto institucional, se refiere a los partos ocurridos en establecimiento de salud y que fueron atendidos por profesional de la salud: Médico, Obstetriz y/o Enfermera.
A partir del año 2014 se presenta la provincia de Lima, Región Lima y la Provincia Constitucional del Callao de manera independiente.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</si>
  <si>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</si>
  <si>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A partir del año 2014 se presenta la provincia de Lima, Región Lima y la Provincia Constitucional del Callao de manera independiente.
( ) Comprende a estimadores con coeficiente de variación mayor a 15% considerados como referenciales.
1/ Comprende los 43 distritos que conforman la provincia de Lima.
2/ Comprende las provincias: Barranca, Cajatambo, Canta, Cañete, Huaral, Huarochirí, Huaura, Oyón y Yauyos.
P/ Preliminar al 50% de la muestra.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</si>
  <si>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A partir del año 2014 se presenta la provincia de Lima, Región Lima y la Provincia Constitucional del Callao de manera independiente.
1/ Comprende los 43 distritos que conforman la provincia de Lima.
2/ Comprende las provincias: Barranca, Cajatambo, Canta, Cañete, Huaral, Huarochirí, Huaura, Oyón y Yauyos.
P/ Preliminar al 50% de la muestra.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</si>
</sst>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164" formatCode="0.0"/>
    <numFmt numFmtId="165" formatCode="###\ ###"/>
    <numFmt numFmtId="166" formatCode="\(\ #\ \)"/>
    <numFmt numFmtId="167" formatCode="#,##0.0"/>
    <numFmt numFmtId="168" formatCode="###.#"/>
    <numFmt numFmtId="169" formatCode="\(0.0\)"/>
    <numFmt numFmtId="170" formatCode="\(0\)"/>
    <numFmt numFmtId="171" formatCode="###"/>
    <numFmt numFmtId="172" formatCode="\(#.0\)"/>
    <numFmt numFmtId="173" formatCode="\(#\)"/>
    <numFmt numFmtId="174" formatCode="###.0"/>
    <numFmt numFmtId="175" formatCode="####.0000"/>
    <numFmt numFmtId="176" formatCode="####.00000"/>
    <numFmt numFmtId="177" formatCode="####.000"/>
    <numFmt numFmtId="178" formatCode="###0.000"/>
    <numFmt numFmtId="179" formatCode="###0"/>
    <numFmt numFmtId="180" formatCode="###0.0000"/>
    <numFmt numFmtId="181" formatCode="###0.00000"/>
    <numFmt numFmtId="182" formatCode="###.00"/>
    <numFmt numFmtId="183" formatCode="#,##0.000"/>
    <numFmt numFmtId="184" formatCode="0.000"/>
  </numFmts>
  <fonts count="69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6"/>
      <name val="Times"/>
      <family val="1"/>
    </font>
    <font>
      <sz val="16"/>
      <name val="Times"/>
      <family val="1"/>
    </font>
    <font>
      <sz val="10"/>
      <name val="Times"/>
      <family val="1"/>
    </font>
    <font>
      <b/>
      <sz val="12"/>
      <name val="Times"/>
      <family val="1"/>
    </font>
    <font>
      <b/>
      <sz val="10.5"/>
      <name val="Times"/>
      <family val="1"/>
    </font>
    <font>
      <b/>
      <sz val="14"/>
      <name val="Times"/>
      <family val="1"/>
    </font>
    <font>
      <sz val="14"/>
      <name val="Times"/>
      <family val="1"/>
    </font>
    <font>
      <sz val="10.5"/>
      <name val="Times"/>
      <family val="1"/>
    </font>
    <font>
      <sz val="9"/>
      <name val="Times"/>
      <family val="1"/>
    </font>
    <font>
      <b/>
      <sz val="9"/>
      <name val="Times"/>
      <family val="1"/>
    </font>
    <font>
      <b/>
      <sz val="10"/>
      <name val="Times"/>
      <family val="1"/>
    </font>
    <font>
      <b/>
      <sz val="8"/>
      <name val="Times"/>
      <family val="1"/>
    </font>
    <font>
      <sz val="7"/>
      <name val="Times"/>
      <family val="1"/>
    </font>
    <font>
      <sz val="8"/>
      <name val="Times"/>
      <family val="1"/>
    </font>
    <font>
      <sz val="12"/>
      <name val="Times"/>
      <family val="1"/>
    </font>
    <font>
      <b/>
      <sz val="11"/>
      <name val="Times"/>
      <family val="1"/>
    </font>
    <font>
      <sz val="11"/>
      <name val="Times"/>
      <family val="1"/>
    </font>
    <font>
      <b/>
      <sz val="14"/>
      <color indexed="8"/>
      <name val="Times"/>
      <family val="1"/>
    </font>
    <font>
      <b/>
      <sz val="9"/>
      <color indexed="8"/>
      <name val="Arial Bold"/>
    </font>
    <font>
      <sz val="9"/>
      <color indexed="8"/>
      <name val="Arial"/>
      <family val="2"/>
    </font>
    <font>
      <b/>
      <sz val="12"/>
      <color indexed="8"/>
      <name val="Times"/>
      <family val="1"/>
    </font>
    <font>
      <sz val="10"/>
      <name val="Arial"/>
      <family val="2"/>
    </font>
    <font>
      <sz val="9"/>
      <color indexed="8"/>
      <name val="Arial"/>
      <family val="2"/>
    </font>
    <font>
      <b/>
      <sz val="15"/>
      <name val="Times"/>
      <family val="1"/>
    </font>
    <font>
      <sz val="15"/>
      <name val="Times"/>
      <family val="1"/>
    </font>
    <font>
      <b/>
      <sz val="15"/>
      <color theme="1"/>
      <name val="Times"/>
      <family val="1"/>
    </font>
    <font>
      <b/>
      <sz val="18"/>
      <name val="Times"/>
      <family val="1"/>
    </font>
    <font>
      <sz val="18"/>
      <name val="Times"/>
      <family val="1"/>
    </font>
    <font>
      <b/>
      <sz val="16"/>
      <color theme="1"/>
      <name val="Times"/>
      <family val="1"/>
    </font>
    <font>
      <sz val="10"/>
      <color rgb="FF7030A0"/>
      <name val="Times"/>
      <family val="1"/>
    </font>
    <font>
      <b/>
      <sz val="16"/>
      <color rgb="FF7030A0"/>
      <name val="Times"/>
      <family val="1"/>
    </font>
    <font>
      <b/>
      <sz val="12"/>
      <color rgb="FF7030A0"/>
      <name val="Times"/>
      <family val="1"/>
    </font>
    <font>
      <b/>
      <sz val="15"/>
      <color rgb="FF7030A0"/>
      <name val="Times"/>
      <family val="1"/>
    </font>
    <font>
      <sz val="15"/>
      <color rgb="FF7030A0"/>
      <name val="Times"/>
      <family val="1"/>
    </font>
    <font>
      <sz val="14"/>
      <color rgb="FF7030A0"/>
      <name val="Times"/>
      <family val="1"/>
    </font>
    <font>
      <b/>
      <sz val="14"/>
      <color rgb="FF7030A0"/>
      <name val="Times"/>
      <family val="1"/>
    </font>
    <font>
      <b/>
      <sz val="11"/>
      <color rgb="FF7030A0"/>
      <name val="Times"/>
      <family val="1"/>
    </font>
    <font>
      <sz val="9"/>
      <color rgb="FF7030A0"/>
      <name val="Times"/>
      <family val="1"/>
    </font>
    <font>
      <sz val="11"/>
      <color rgb="FF7030A0"/>
      <name val="Times"/>
      <family val="1"/>
    </font>
    <font>
      <sz val="8"/>
      <color rgb="FF7030A0"/>
      <name val="Times"/>
      <family val="1"/>
    </font>
    <font>
      <sz val="10.5"/>
      <color rgb="FF7030A0"/>
      <name val="Times"/>
      <family val="1"/>
    </font>
    <font>
      <b/>
      <sz val="11"/>
      <color theme="1"/>
      <name val="Times"/>
      <family val="1"/>
    </font>
    <font>
      <b/>
      <sz val="12"/>
      <color theme="1"/>
      <name val="Times"/>
      <family val="1"/>
    </font>
    <font>
      <sz val="18"/>
      <name val="Times"/>
    </font>
    <font>
      <b/>
      <sz val="11"/>
      <color theme="1"/>
      <name val="Calibri"/>
      <family val="2"/>
      <scheme val="minor"/>
    </font>
    <font>
      <sz val="14"/>
      <name val="Times"/>
    </font>
    <font>
      <b/>
      <sz val="14"/>
      <color rgb="FF0000FF"/>
      <name val="Times"/>
      <family val="1"/>
    </font>
    <font>
      <b/>
      <sz val="11.5"/>
      <name val="Times"/>
      <family val="1"/>
    </font>
    <font>
      <sz val="16"/>
      <color rgb="FF7030A0"/>
      <name val="Times"/>
      <family val="1"/>
    </font>
    <font>
      <b/>
      <sz val="11"/>
      <name val="Times"/>
    </font>
    <font>
      <b/>
      <sz val="16"/>
      <color rgb="FF0000FF"/>
      <name val="Times"/>
      <family val="1"/>
    </font>
    <font>
      <b/>
      <sz val="16"/>
      <color rgb="FFFF0000"/>
      <name val="Times"/>
      <family val="1"/>
    </font>
    <font>
      <sz val="16"/>
      <color rgb="FFFF0000"/>
      <name val="Times"/>
      <family val="1"/>
    </font>
    <font>
      <sz val="11"/>
      <color rgb="FFFF0000"/>
      <name val="Times"/>
      <family val="1"/>
    </font>
    <font>
      <sz val="10"/>
      <color rgb="FFFF0000"/>
      <name val="Times"/>
      <family val="1"/>
    </font>
    <font>
      <b/>
      <sz val="10"/>
      <name val="Times"/>
    </font>
    <font>
      <b/>
      <sz val="10.5"/>
      <name val="Times"/>
    </font>
    <font>
      <b/>
      <u/>
      <sz val="16"/>
      <name val="Times"/>
      <family val="1"/>
    </font>
    <font>
      <b/>
      <sz val="15"/>
      <color rgb="FFFF0000"/>
      <name val="Times"/>
      <family val="1"/>
    </font>
    <font>
      <b/>
      <sz val="12"/>
      <color rgb="FFFF0000"/>
      <name val="Times"/>
      <family val="1"/>
    </font>
    <font>
      <b/>
      <sz val="16"/>
      <name val="Times"/>
    </font>
    <font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4E4E4"/>
        <bgColor indexed="64"/>
      </patternFill>
    </fill>
  </fills>
  <borders count="10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n">
        <color indexed="8"/>
      </bottom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/>
      <diagonal/>
    </border>
    <border>
      <left/>
      <right/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ck">
        <color indexed="8"/>
      </right>
      <top/>
      <bottom style="thick">
        <color indexed="8"/>
      </bottom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/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 style="thin">
        <color theme="0" tint="-0.14993743705557422"/>
      </left>
      <right/>
      <top/>
      <bottom/>
      <diagonal/>
    </border>
    <border>
      <left style="thin">
        <color theme="0" tint="-0.14993743705557422"/>
      </left>
      <right/>
      <top/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/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/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indexed="64"/>
      </top>
      <bottom style="thin">
        <color theme="4" tint="-0.24994659260841701"/>
      </bottom>
      <diagonal/>
    </border>
    <border>
      <left style="thin">
        <color theme="0" tint="-0.14990691854609822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double">
        <color auto="1"/>
      </bottom>
      <diagonal/>
    </border>
    <border>
      <left style="thin">
        <color theme="0" tint="-0.14990691854609822"/>
      </left>
      <right/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/>
      <diagonal/>
    </border>
    <border>
      <left style="thin">
        <color theme="0" tint="-0.1499069185460982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06918546098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0" tint="-0.14993743705557422"/>
      </right>
      <top/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/>
      <bottom style="thin">
        <color theme="0" tint="-0.14996795556505021"/>
      </bottom>
      <diagonal/>
    </border>
    <border>
      <left style="thin">
        <color theme="0" tint="-0.14990691854609822"/>
      </left>
      <right/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rgb="FFE4E4E4"/>
      </left>
      <right/>
      <top/>
      <bottom/>
      <diagonal/>
    </border>
    <border>
      <left style="thin">
        <color rgb="FFE4E4E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/>
      <right style="thin">
        <color rgb="FFE4E4E4"/>
      </right>
      <top/>
      <bottom/>
      <diagonal/>
    </border>
    <border>
      <left/>
      <right style="thin">
        <color rgb="FFE4E4E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rgb="FFE4E4E4"/>
      </right>
      <top/>
      <bottom style="thin">
        <color theme="0" tint="-0.14996795556505021"/>
      </bottom>
      <diagonal/>
    </border>
    <border>
      <left/>
      <right style="thin">
        <color rgb="FFE4E4E4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rgb="FFE4E4E4"/>
      </right>
      <top style="thin">
        <color theme="0" tint="-0.14993743705557422"/>
      </top>
      <bottom/>
      <diagonal/>
    </border>
    <border>
      <left style="thin">
        <color rgb="FFE4E4E4"/>
      </left>
      <right/>
      <top/>
      <bottom style="thin">
        <color theme="0" tint="-0.14993743705557422"/>
      </bottom>
      <diagonal/>
    </border>
    <border>
      <left style="thin">
        <color rgb="FFE4E4E4"/>
      </left>
      <right/>
      <top style="thin">
        <color theme="0" tint="-0.14993743705557422"/>
      </top>
      <bottom/>
      <diagonal/>
    </border>
    <border>
      <left/>
      <right style="thin">
        <color rgb="FFE4E4E4"/>
      </right>
      <top/>
      <bottom style="double">
        <color auto="1"/>
      </bottom>
      <diagonal/>
    </border>
    <border>
      <left/>
      <right style="thin">
        <color rgb="FFE4E4E4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0691854609822"/>
      </left>
      <right/>
      <top/>
      <bottom/>
      <diagonal/>
    </border>
  </borders>
  <cellStyleXfs count="114">
    <xf numFmtId="0" fontId="0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4" fillId="0" borderId="0"/>
    <xf numFmtId="0" fontId="28" fillId="0" borderId="0"/>
    <xf numFmtId="0" fontId="1" fillId="0" borderId="0"/>
  </cellStyleXfs>
  <cellXfs count="2493">
    <xf numFmtId="0" fontId="0" fillId="0" borderId="0" xfId="0"/>
    <xf numFmtId="0" fontId="9" fillId="2" borderId="0" xfId="7" applyFont="1" applyFill="1"/>
    <xf numFmtId="0" fontId="9" fillId="2" borderId="0" xfId="0" applyFont="1" applyFill="1" applyBorder="1"/>
    <xf numFmtId="0" fontId="9" fillId="2" borderId="0" xfId="0" applyFont="1" applyFill="1"/>
    <xf numFmtId="0" fontId="14" fillId="2" borderId="0" xfId="7" applyFont="1" applyFill="1"/>
    <xf numFmtId="0" fontId="11" fillId="2" borderId="0" xfId="0" applyFont="1" applyFill="1" applyBorder="1" applyAlignment="1">
      <alignment horizontal="center" vertical="center" wrapText="1"/>
    </xf>
    <xf numFmtId="0" fontId="11" fillId="2" borderId="0" xfId="7" applyFont="1" applyFill="1" applyBorder="1" applyAlignment="1">
      <alignment horizontal="center" vertical="center" wrapText="1"/>
    </xf>
    <xf numFmtId="0" fontId="14" fillId="2" borderId="0" xfId="0" applyFont="1" applyFill="1" applyBorder="1"/>
    <xf numFmtId="0" fontId="14" fillId="2" borderId="0" xfId="0" applyFont="1" applyFill="1"/>
    <xf numFmtId="0" fontId="14" fillId="2" borderId="0" xfId="7" applyFont="1" applyFill="1" applyBorder="1"/>
    <xf numFmtId="164" fontId="14" fillId="2" borderId="0" xfId="7" applyNumberFormat="1" applyFont="1" applyFill="1" applyAlignment="1">
      <alignment horizontal="right" indent="2"/>
    </xf>
    <xf numFmtId="0" fontId="15" fillId="2" borderId="0" xfId="7" applyFont="1" applyFill="1"/>
    <xf numFmtId="164" fontId="9" fillId="2" borderId="0" xfId="7" applyNumberFormat="1" applyFont="1" applyFill="1" applyAlignment="1">
      <alignment horizontal="right" indent="2"/>
    </xf>
    <xf numFmtId="0" fontId="18" fillId="2" borderId="0" xfId="0" applyFont="1" applyFill="1" applyBorder="1" applyAlignment="1">
      <alignment vertical="center"/>
    </xf>
    <xf numFmtId="0" fontId="20" fillId="2" borderId="0" xfId="7" applyFont="1" applyFill="1"/>
    <xf numFmtId="1" fontId="20" fillId="2" borderId="0" xfId="0" applyNumberFormat="1" applyFont="1" applyFill="1" applyBorder="1" applyAlignment="1">
      <alignment horizontal="right" indent="2"/>
    </xf>
    <xf numFmtId="3" fontId="9" fillId="2" borderId="0" xfId="0" applyNumberFormat="1" applyFont="1" applyFill="1"/>
    <xf numFmtId="0" fontId="14" fillId="2" borderId="0" xfId="0" applyFont="1" applyFill="1" applyAlignment="1">
      <alignment vertical="center"/>
    </xf>
    <xf numFmtId="0" fontId="22" fillId="2" borderId="0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vertical="center"/>
    </xf>
    <xf numFmtId="0" fontId="15" fillId="2" borderId="0" xfId="0" applyFont="1" applyFill="1" applyAlignment="1">
      <alignment vertical="center"/>
    </xf>
    <xf numFmtId="0" fontId="11" fillId="2" borderId="0" xfId="0" applyFont="1" applyFill="1" applyAlignment="1">
      <alignment vertical="center"/>
    </xf>
    <xf numFmtId="0" fontId="20" fillId="2" borderId="0" xfId="0" applyFont="1" applyFill="1"/>
    <xf numFmtId="3" fontId="20" fillId="2" borderId="0" xfId="0" applyNumberFormat="1" applyFont="1" applyFill="1"/>
    <xf numFmtId="0" fontId="20" fillId="2" borderId="0" xfId="0" applyFont="1" applyFill="1" applyBorder="1" applyAlignment="1">
      <alignment vertical="center"/>
    </xf>
    <xf numFmtId="0" fontId="20" fillId="2" borderId="0" xfId="0" applyFont="1" applyFill="1" applyAlignment="1">
      <alignment vertical="center"/>
    </xf>
    <xf numFmtId="0" fontId="20" fillId="2" borderId="0" xfId="0" applyFont="1" applyFill="1" applyBorder="1"/>
    <xf numFmtId="0" fontId="21" fillId="2" borderId="0" xfId="7" applyFont="1" applyFill="1"/>
    <xf numFmtId="0" fontId="15" fillId="2" borderId="0" xfId="0" applyFont="1" applyFill="1"/>
    <xf numFmtId="0" fontId="21" fillId="2" borderId="0" xfId="0" applyFont="1" applyFill="1"/>
    <xf numFmtId="165" fontId="12" fillId="2" borderId="0" xfId="0" applyNumberFormat="1" applyFont="1" applyFill="1" applyBorder="1" applyAlignment="1">
      <alignment horizontal="right" vertical="center" indent="1"/>
    </xf>
    <xf numFmtId="164" fontId="12" fillId="2" borderId="0" xfId="0" applyNumberFormat="1" applyFont="1" applyFill="1" applyBorder="1" applyAlignment="1">
      <alignment horizontal="right" vertical="center" indent="1"/>
    </xf>
    <xf numFmtId="165" fontId="13" fillId="2" borderId="0" xfId="0" applyNumberFormat="1" applyFont="1" applyFill="1" applyBorder="1" applyAlignment="1">
      <alignment horizontal="right" vertical="center" indent="1"/>
    </xf>
    <xf numFmtId="1" fontId="13" fillId="2" borderId="0" xfId="0" applyNumberFormat="1" applyFont="1" applyFill="1" applyBorder="1" applyAlignment="1">
      <alignment horizontal="right" vertical="center" indent="1"/>
    </xf>
    <xf numFmtId="164" fontId="13" fillId="2" borderId="0" xfId="0" applyNumberFormat="1" applyFont="1" applyFill="1" applyBorder="1" applyAlignment="1">
      <alignment horizontal="right" vertical="center" indent="1"/>
    </xf>
    <xf numFmtId="164" fontId="9" fillId="2" borderId="0" xfId="7" applyNumberFormat="1" applyFont="1" applyFill="1" applyBorder="1" applyAlignment="1">
      <alignment horizontal="right" indent="2"/>
    </xf>
    <xf numFmtId="164" fontId="20" fillId="2" borderId="0" xfId="7" applyNumberFormat="1" applyFont="1" applyFill="1" applyBorder="1" applyAlignment="1">
      <alignment horizontal="right" indent="2"/>
    </xf>
    <xf numFmtId="164" fontId="20" fillId="2" borderId="0" xfId="0" applyNumberFormat="1" applyFont="1" applyFill="1" applyBorder="1" applyAlignment="1">
      <alignment horizontal="right" indent="2"/>
    </xf>
    <xf numFmtId="1" fontId="18" fillId="2" borderId="0" xfId="0" applyNumberFormat="1" applyFont="1" applyFill="1" applyBorder="1" applyAlignment="1">
      <alignment horizontal="right" indent="2"/>
    </xf>
    <xf numFmtId="3" fontId="13" fillId="2" borderId="0" xfId="0" applyNumberFormat="1" applyFont="1" applyFill="1" applyBorder="1" applyAlignment="1">
      <alignment horizontal="right" vertical="center" indent="1"/>
    </xf>
    <xf numFmtId="0" fontId="18" fillId="2" borderId="0" xfId="0" applyFont="1" applyFill="1" applyBorder="1"/>
    <xf numFmtId="0" fontId="9" fillId="2" borderId="0" xfId="6" applyFont="1" applyFill="1"/>
    <xf numFmtId="0" fontId="11" fillId="2" borderId="0" xfId="6" applyFont="1" applyFill="1" applyBorder="1" applyAlignment="1">
      <alignment horizontal="center" vertical="center" wrapText="1"/>
    </xf>
    <xf numFmtId="0" fontId="14" fillId="2" borderId="0" xfId="6" applyFont="1" applyFill="1"/>
    <xf numFmtId="1" fontId="12" fillId="2" borderId="0" xfId="6" applyNumberFormat="1" applyFont="1" applyFill="1" applyBorder="1" applyAlignment="1">
      <alignment horizontal="right" indent="2"/>
    </xf>
    <xf numFmtId="164" fontId="13" fillId="2" borderId="0" xfId="6" applyNumberFormat="1" applyFont="1" applyFill="1" applyBorder="1" applyAlignment="1">
      <alignment horizontal="right" vertical="center" indent="1"/>
    </xf>
    <xf numFmtId="1" fontId="13" fillId="2" borderId="0" xfId="6" applyNumberFormat="1" applyFont="1" applyFill="1" applyBorder="1" applyAlignment="1">
      <alignment horizontal="right" vertical="center" indent="1"/>
    </xf>
    <xf numFmtId="167" fontId="13" fillId="2" borderId="0" xfId="0" applyNumberFormat="1" applyFont="1" applyFill="1" applyBorder="1" applyAlignment="1">
      <alignment horizontal="right" vertical="center" indent="1"/>
    </xf>
    <xf numFmtId="3" fontId="12" fillId="2" borderId="0" xfId="0" applyNumberFormat="1" applyFont="1" applyFill="1" applyBorder="1" applyAlignment="1">
      <alignment horizontal="right" vertical="center" indent="1"/>
    </xf>
    <xf numFmtId="0" fontId="13" fillId="2" borderId="0" xfId="6" applyFont="1" applyFill="1" applyAlignment="1"/>
    <xf numFmtId="1" fontId="14" fillId="2" borderId="0" xfId="6" applyNumberFormat="1" applyFont="1" applyFill="1" applyBorder="1" applyAlignment="1">
      <alignment horizontal="right" indent="2"/>
    </xf>
    <xf numFmtId="164" fontId="14" fillId="2" borderId="0" xfId="6" applyNumberFormat="1" applyFont="1" applyFill="1" applyBorder="1" applyAlignment="1">
      <alignment horizontal="right" indent="1"/>
    </xf>
    <xf numFmtId="1" fontId="14" fillId="2" borderId="0" xfId="6" applyNumberFormat="1" applyFont="1" applyFill="1" applyBorder="1" applyAlignment="1">
      <alignment horizontal="right" indent="1"/>
    </xf>
    <xf numFmtId="165" fontId="14" fillId="2" borderId="0" xfId="0" applyNumberFormat="1" applyFont="1" applyFill="1" applyBorder="1" applyAlignment="1">
      <alignment horizontal="right" indent="1"/>
    </xf>
    <xf numFmtId="164" fontId="14" fillId="2" borderId="0" xfId="6" applyNumberFormat="1" applyFont="1" applyFill="1" applyBorder="1" applyAlignment="1">
      <alignment horizontal="right" vertical="center" indent="1"/>
    </xf>
    <xf numFmtId="1" fontId="14" fillId="2" borderId="0" xfId="6" applyNumberFormat="1" applyFont="1" applyFill="1" applyBorder="1" applyAlignment="1">
      <alignment horizontal="right" vertical="center" indent="1"/>
    </xf>
    <xf numFmtId="165" fontId="14" fillId="2" borderId="0" xfId="0" applyNumberFormat="1" applyFont="1" applyFill="1" applyBorder="1" applyAlignment="1">
      <alignment horizontal="right" vertical="center" indent="1"/>
    </xf>
    <xf numFmtId="1" fontId="14" fillId="2" borderId="0" xfId="0" applyNumberFormat="1" applyFont="1" applyFill="1" applyBorder="1" applyAlignment="1">
      <alignment horizontal="right" vertical="center" indent="1"/>
    </xf>
    <xf numFmtId="0" fontId="15" fillId="2" borderId="0" xfId="0" applyFont="1" applyFill="1" applyBorder="1" applyAlignment="1">
      <alignment horizontal="left" vertical="center" wrapText="1"/>
    </xf>
    <xf numFmtId="164" fontId="9" fillId="2" borderId="0" xfId="6" applyNumberFormat="1" applyFont="1" applyFill="1" applyAlignment="1">
      <alignment horizontal="right" indent="2"/>
    </xf>
    <xf numFmtId="0" fontId="20" fillId="2" borderId="0" xfId="6" applyFont="1" applyFill="1" applyBorder="1" applyAlignment="1">
      <alignment vertical="center"/>
    </xf>
    <xf numFmtId="0" fontId="20" fillId="2" borderId="0" xfId="6" applyFont="1" applyFill="1"/>
    <xf numFmtId="0" fontId="9" fillId="2" borderId="0" xfId="1" applyFont="1" applyFill="1"/>
    <xf numFmtId="0" fontId="9" fillId="2" borderId="0" xfId="1" applyFont="1" applyFill="1" applyBorder="1"/>
    <xf numFmtId="0" fontId="14" fillId="2" borderId="0" xfId="1" applyFont="1" applyFill="1"/>
    <xf numFmtId="0" fontId="11" fillId="2" borderId="0" xfId="1" applyFont="1" applyFill="1"/>
    <xf numFmtId="164" fontId="14" fillId="2" borderId="0" xfId="1" applyNumberFormat="1" applyFont="1" applyFill="1" applyBorder="1" applyAlignment="1">
      <alignment horizontal="right" indent="2"/>
    </xf>
    <xf numFmtId="165" fontId="13" fillId="2" borderId="0" xfId="0" applyNumberFormat="1" applyFont="1" applyFill="1" applyBorder="1" applyAlignment="1">
      <alignment vertical="center"/>
    </xf>
    <xf numFmtId="0" fontId="14" fillId="2" borderId="0" xfId="1" applyFont="1" applyFill="1" applyBorder="1"/>
    <xf numFmtId="0" fontId="20" fillId="2" borderId="0" xfId="1" applyFont="1" applyFill="1"/>
    <xf numFmtId="0" fontId="18" fillId="2" borderId="0" xfId="1" applyFont="1" applyFill="1"/>
    <xf numFmtId="1" fontId="12" fillId="2" borderId="0" xfId="6" applyNumberFormat="1" applyFont="1" applyFill="1" applyBorder="1" applyAlignment="1">
      <alignment vertical="center"/>
    </xf>
    <xf numFmtId="164" fontId="13" fillId="2" borderId="0" xfId="6" applyNumberFormat="1" applyFont="1" applyFill="1" applyBorder="1" applyAlignment="1">
      <alignment vertical="center"/>
    </xf>
    <xf numFmtId="1" fontId="13" fillId="2" borderId="0" xfId="6" applyNumberFormat="1" applyFont="1" applyFill="1" applyBorder="1" applyAlignment="1">
      <alignment vertical="center"/>
    </xf>
    <xf numFmtId="0" fontId="18" fillId="2" borderId="0" xfId="6" applyFont="1" applyFill="1" applyBorder="1" applyAlignment="1">
      <alignment vertical="center"/>
    </xf>
    <xf numFmtId="0" fontId="18" fillId="2" borderId="0" xfId="6" applyFont="1" applyFill="1"/>
    <xf numFmtId="0" fontId="15" fillId="2" borderId="0" xfId="1" applyFont="1" applyFill="1"/>
    <xf numFmtId="164" fontId="15" fillId="2" borderId="0" xfId="1" applyNumberFormat="1" applyFont="1" applyFill="1" applyBorder="1" applyAlignment="1">
      <alignment horizontal="right" indent="2"/>
    </xf>
    <xf numFmtId="0" fontId="10" fillId="2" borderId="0" xfId="6" applyFont="1" applyFill="1" applyAlignment="1">
      <alignment vertical="center" wrapText="1"/>
    </xf>
    <xf numFmtId="164" fontId="15" fillId="2" borderId="0" xfId="6" applyNumberFormat="1" applyFont="1" applyFill="1" applyAlignment="1">
      <alignment horizontal="right" indent="2"/>
    </xf>
    <xf numFmtId="0" fontId="15" fillId="2" borderId="0" xfId="6" applyFont="1" applyFill="1"/>
    <xf numFmtId="164" fontId="13" fillId="2" borderId="0" xfId="6" applyNumberFormat="1" applyFont="1" applyFill="1" applyAlignment="1"/>
    <xf numFmtId="0" fontId="21" fillId="2" borderId="0" xfId="0" applyFont="1" applyFill="1" applyBorder="1" applyAlignment="1">
      <alignment vertical="center"/>
    </xf>
    <xf numFmtId="0" fontId="12" fillId="2" borderId="0" xfId="6" applyFont="1" applyFill="1"/>
    <xf numFmtId="0" fontId="13" fillId="2" borderId="0" xfId="6" applyFont="1" applyFill="1"/>
    <xf numFmtId="1" fontId="13" fillId="2" borderId="0" xfId="0" applyNumberFormat="1" applyFont="1" applyFill="1" applyBorder="1" applyAlignment="1"/>
    <xf numFmtId="0" fontId="13" fillId="2" borderId="0" xfId="0" applyFont="1" applyFill="1" applyAlignment="1"/>
    <xf numFmtId="0" fontId="22" fillId="2" borderId="0" xfId="6" applyFont="1" applyFill="1" applyBorder="1" applyAlignment="1">
      <alignment horizontal="center" vertical="center" wrapText="1"/>
    </xf>
    <xf numFmtId="0" fontId="14" fillId="2" borderId="0" xfId="6" applyFont="1" applyFill="1" applyBorder="1"/>
    <xf numFmtId="0" fontId="19" fillId="2" borderId="0" xfId="6" applyFont="1" applyFill="1" applyAlignment="1"/>
    <xf numFmtId="0" fontId="19" fillId="2" borderId="0" xfId="6" applyFont="1" applyFill="1" applyAlignment="1">
      <alignment horizontal="right"/>
    </xf>
    <xf numFmtId="164" fontId="20" fillId="2" borderId="0" xfId="6" applyNumberFormat="1" applyFont="1" applyFill="1" applyBorder="1" applyAlignment="1">
      <alignment horizontal="right" indent="2"/>
    </xf>
    <xf numFmtId="1" fontId="20" fillId="2" borderId="0" xfId="6" applyNumberFormat="1" applyFont="1" applyFill="1" applyBorder="1" applyAlignment="1">
      <alignment horizontal="right" indent="2"/>
    </xf>
    <xf numFmtId="164" fontId="20" fillId="2" borderId="0" xfId="0" applyNumberFormat="1" applyFont="1" applyFill="1" applyAlignment="1">
      <alignment horizontal="right" indent="2"/>
    </xf>
    <xf numFmtId="164" fontId="20" fillId="2" borderId="0" xfId="6" applyNumberFormat="1" applyFont="1" applyFill="1" applyAlignment="1">
      <alignment horizontal="right" indent="2"/>
    </xf>
    <xf numFmtId="164" fontId="18" fillId="2" borderId="0" xfId="0" applyNumberFormat="1" applyFont="1" applyFill="1" applyAlignment="1">
      <alignment horizontal="right" indent="2"/>
    </xf>
    <xf numFmtId="164" fontId="18" fillId="2" borderId="0" xfId="0" applyNumberFormat="1" applyFont="1" applyFill="1" applyBorder="1" applyAlignment="1">
      <alignment horizontal="right" indent="2"/>
    </xf>
    <xf numFmtId="165" fontId="13" fillId="2" borderId="0" xfId="0" applyNumberFormat="1" applyFont="1" applyFill="1" applyBorder="1" applyAlignment="1">
      <alignment horizontal="right" vertical="center"/>
    </xf>
    <xf numFmtId="0" fontId="15" fillId="2" borderId="0" xfId="6" applyFont="1" applyFill="1" applyAlignment="1"/>
    <xf numFmtId="0" fontId="15" fillId="2" borderId="0" xfId="6" applyFont="1" applyFill="1" applyAlignment="1">
      <alignment horizontal="right"/>
    </xf>
    <xf numFmtId="0" fontId="16" fillId="2" borderId="0" xfId="0" applyFont="1" applyFill="1" applyBorder="1" applyAlignment="1">
      <alignment vertical="center"/>
    </xf>
    <xf numFmtId="164" fontId="16" fillId="2" borderId="0" xfId="6" applyNumberFormat="1" applyFont="1" applyFill="1" applyBorder="1" applyAlignment="1">
      <alignment horizontal="right" indent="2"/>
    </xf>
    <xf numFmtId="1" fontId="16" fillId="2" borderId="0" xfId="6" applyNumberFormat="1" applyFont="1" applyFill="1" applyBorder="1" applyAlignment="1">
      <alignment horizontal="right" indent="2"/>
    </xf>
    <xf numFmtId="164" fontId="16" fillId="2" borderId="0" xfId="0" applyNumberFormat="1" applyFont="1" applyFill="1" applyAlignment="1">
      <alignment horizontal="right" indent="2"/>
    </xf>
    <xf numFmtId="164" fontId="16" fillId="2" borderId="0" xfId="0" applyNumberFormat="1" applyFont="1" applyFill="1" applyBorder="1" applyAlignment="1">
      <alignment horizontal="right" indent="2"/>
    </xf>
    <xf numFmtId="164" fontId="15" fillId="2" borderId="0" xfId="6" applyNumberFormat="1" applyFont="1" applyFill="1" applyBorder="1" applyAlignment="1">
      <alignment horizontal="right" indent="2"/>
    </xf>
    <xf numFmtId="1" fontId="15" fillId="2" borderId="0" xfId="6" applyNumberFormat="1" applyFont="1" applyFill="1" applyBorder="1" applyAlignment="1">
      <alignment horizontal="right" indent="2"/>
    </xf>
    <xf numFmtId="164" fontId="15" fillId="2" borderId="0" xfId="0" applyNumberFormat="1" applyFont="1" applyFill="1" applyBorder="1" applyAlignment="1">
      <alignment horizontal="right" indent="2"/>
    </xf>
    <xf numFmtId="0" fontId="16" fillId="2" borderId="0" xfId="0" applyFont="1" applyFill="1" applyAlignment="1">
      <alignment vertical="center"/>
    </xf>
    <xf numFmtId="0" fontId="15" fillId="2" borderId="0" xfId="0" applyFont="1" applyFill="1" applyBorder="1" applyAlignment="1">
      <alignment vertical="center"/>
    </xf>
    <xf numFmtId="0" fontId="8" fillId="2" borderId="0" xfId="7" applyFont="1" applyFill="1"/>
    <xf numFmtId="0" fontId="20" fillId="2" borderId="0" xfId="7" applyFont="1" applyFill="1" applyBorder="1" applyAlignment="1">
      <alignment horizontal="center" vertical="center"/>
    </xf>
    <xf numFmtId="1" fontId="9" fillId="2" borderId="0" xfId="7" applyNumberFormat="1" applyFont="1" applyFill="1"/>
    <xf numFmtId="0" fontId="13" fillId="2" borderId="0" xfId="7" applyFont="1" applyFill="1"/>
    <xf numFmtId="0" fontId="22" fillId="2" borderId="0" xfId="7" applyFont="1" applyFill="1"/>
    <xf numFmtId="0" fontId="12" fillId="2" borderId="0" xfId="7" applyFont="1" applyFill="1" applyBorder="1"/>
    <xf numFmtId="164" fontId="13" fillId="2" borderId="0" xfId="7" applyNumberFormat="1" applyFont="1" applyFill="1" applyAlignment="1"/>
    <xf numFmtId="0" fontId="13" fillId="2" borderId="0" xfId="7" applyFont="1" applyFill="1" applyAlignment="1"/>
    <xf numFmtId="1" fontId="13" fillId="2" borderId="0" xfId="7" applyNumberFormat="1" applyFont="1" applyFill="1" applyAlignment="1"/>
    <xf numFmtId="164" fontId="13" fillId="2" borderId="0" xfId="7" applyNumberFormat="1" applyFont="1" applyFill="1" applyBorder="1" applyAlignment="1"/>
    <xf numFmtId="164" fontId="13" fillId="2" borderId="0" xfId="7" applyNumberFormat="1" applyFont="1" applyFill="1" applyBorder="1" applyAlignment="1">
      <alignment horizontal="right"/>
    </xf>
    <xf numFmtId="1" fontId="13" fillId="2" borderId="0" xfId="7" applyNumberFormat="1" applyFont="1" applyFill="1" applyBorder="1" applyAlignment="1"/>
    <xf numFmtId="3" fontId="9" fillId="2" borderId="0" xfId="0" applyNumberFormat="1" applyFont="1" applyFill="1" applyBorder="1"/>
    <xf numFmtId="0" fontId="18" fillId="2" borderId="0" xfId="7" applyFont="1" applyFill="1" applyBorder="1"/>
    <xf numFmtId="167" fontId="9" fillId="2" borderId="0" xfId="0" applyNumberFormat="1" applyFont="1" applyFill="1" applyBorder="1"/>
    <xf numFmtId="0" fontId="9" fillId="2" borderId="0" xfId="2" applyFont="1" applyFill="1"/>
    <xf numFmtId="0" fontId="17" fillId="2" borderId="0" xfId="6" applyFont="1" applyFill="1" applyBorder="1" applyAlignment="1">
      <alignment horizontal="center" vertical="center" wrapText="1"/>
    </xf>
    <xf numFmtId="0" fontId="9" fillId="2" borderId="0" xfId="7" applyFont="1" applyFill="1" applyBorder="1"/>
    <xf numFmtId="0" fontId="12" fillId="2" borderId="0" xfId="7" applyFont="1" applyFill="1" applyBorder="1" applyAlignment="1">
      <alignment vertical="center"/>
    </xf>
    <xf numFmtId="3" fontId="15" fillId="2" borderId="0" xfId="0" applyNumberFormat="1" applyFont="1" applyFill="1" applyBorder="1" applyAlignment="1">
      <alignment vertical="center"/>
    </xf>
    <xf numFmtId="0" fontId="13" fillId="2" borderId="0" xfId="7" applyFont="1" applyFill="1" applyBorder="1" applyAlignment="1">
      <alignment horizontal="left" vertical="center" indent="1"/>
    </xf>
    <xf numFmtId="0" fontId="12" fillId="2" borderId="0" xfId="6" applyFont="1" applyFill="1" applyBorder="1"/>
    <xf numFmtId="0" fontId="14" fillId="2" borderId="0" xfId="0" applyFont="1" applyFill="1" applyBorder="1" applyAlignment="1">
      <alignment horizontal="left" vertical="center" indent="1"/>
    </xf>
    <xf numFmtId="167" fontId="9" fillId="2" borderId="0" xfId="0" applyNumberFormat="1" applyFont="1" applyFill="1" applyBorder="1" applyAlignment="1">
      <alignment horizontal="right" vertical="center" indent="1"/>
    </xf>
    <xf numFmtId="3" fontId="9" fillId="2" borderId="0" xfId="0" applyNumberFormat="1" applyFont="1" applyFill="1" applyBorder="1" applyAlignment="1">
      <alignment horizontal="right" vertical="center" indent="1"/>
    </xf>
    <xf numFmtId="0" fontId="14" fillId="2" borderId="0" xfId="1" applyFont="1" applyFill="1" applyBorder="1" applyAlignment="1">
      <alignment horizontal="right" indent="2"/>
    </xf>
    <xf numFmtId="0" fontId="15" fillId="2" borderId="0" xfId="1" applyFont="1" applyFill="1" applyBorder="1"/>
    <xf numFmtId="0" fontId="15" fillId="2" borderId="0" xfId="1" applyFont="1" applyFill="1" applyBorder="1" applyAlignment="1">
      <alignment horizontal="right" indent="2"/>
    </xf>
    <xf numFmtId="1" fontId="14" fillId="2" borderId="0" xfId="7" applyNumberFormat="1" applyFont="1" applyFill="1" applyBorder="1"/>
    <xf numFmtId="0" fontId="14" fillId="2" borderId="0" xfId="2" applyFont="1" applyFill="1" applyBorder="1"/>
    <xf numFmtId="0" fontId="9" fillId="2" borderId="0" xfId="6" applyFont="1" applyFill="1" applyBorder="1"/>
    <xf numFmtId="0" fontId="10" fillId="2" borderId="3" xfId="0" applyFont="1" applyFill="1" applyBorder="1" applyAlignment="1">
      <alignment horizontal="center" vertical="center"/>
    </xf>
    <xf numFmtId="0" fontId="15" fillId="2" borderId="4" xfId="0" applyFont="1" applyFill="1" applyBorder="1" applyAlignment="1">
      <alignment vertical="center"/>
    </xf>
    <xf numFmtId="164" fontId="15" fillId="2" borderId="4" xfId="0" applyNumberFormat="1" applyFont="1" applyFill="1" applyBorder="1" applyAlignment="1">
      <alignment horizontal="right" vertical="center" indent="1"/>
    </xf>
    <xf numFmtId="165" fontId="15" fillId="2" borderId="4" xfId="0" applyNumberFormat="1" applyFont="1" applyFill="1" applyBorder="1" applyAlignment="1">
      <alignment horizontal="right" vertical="center" indent="1"/>
    </xf>
    <xf numFmtId="1" fontId="15" fillId="2" borderId="4" xfId="0" applyNumberFormat="1" applyFont="1" applyFill="1" applyBorder="1" applyAlignment="1">
      <alignment horizontal="right" vertical="center" indent="1"/>
    </xf>
    <xf numFmtId="0" fontId="20" fillId="2" borderId="4" xfId="0" applyFont="1" applyFill="1" applyBorder="1" applyAlignment="1">
      <alignment vertical="center"/>
    </xf>
    <xf numFmtId="165" fontId="14" fillId="2" borderId="4" xfId="0" applyNumberFormat="1" applyFont="1" applyFill="1" applyBorder="1" applyAlignment="1">
      <alignment horizontal="right" vertical="center" indent="1"/>
    </xf>
    <xf numFmtId="0" fontId="14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3" xfId="6" applyFont="1" applyFill="1" applyBorder="1" applyAlignment="1">
      <alignment horizontal="center" vertical="center"/>
    </xf>
    <xf numFmtId="0" fontId="12" fillId="2" borderId="3" xfId="6" applyFont="1" applyFill="1" applyBorder="1" applyAlignment="1">
      <alignment horizontal="center" vertical="center"/>
    </xf>
    <xf numFmtId="0" fontId="15" fillId="2" borderId="4" xfId="6" applyFont="1" applyFill="1" applyBorder="1"/>
    <xf numFmtId="164" fontId="15" fillId="2" borderId="4" xfId="6" applyNumberFormat="1" applyFont="1" applyFill="1" applyBorder="1" applyAlignment="1">
      <alignment horizontal="right" indent="2"/>
    </xf>
    <xf numFmtId="164" fontId="15" fillId="2" borderId="4" xfId="0" applyNumberFormat="1" applyFont="1" applyFill="1" applyBorder="1" applyAlignment="1">
      <alignment horizontal="right" indent="2"/>
    </xf>
    <xf numFmtId="167" fontId="9" fillId="2" borderId="4" xfId="0" applyNumberFormat="1" applyFont="1" applyFill="1" applyBorder="1"/>
    <xf numFmtId="3" fontId="9" fillId="2" borderId="4" xfId="0" applyNumberFormat="1" applyFont="1" applyFill="1" applyBorder="1"/>
    <xf numFmtId="0" fontId="11" fillId="2" borderId="5" xfId="6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17" fillId="2" borderId="5" xfId="0" applyFont="1" applyFill="1" applyBorder="1"/>
    <xf numFmtId="165" fontId="12" fillId="4" borderId="0" xfId="0" applyNumberFormat="1" applyFont="1" applyFill="1" applyBorder="1" applyAlignment="1">
      <alignment horizontal="right" vertical="center" indent="1"/>
    </xf>
    <xf numFmtId="1" fontId="12" fillId="4" borderId="0" xfId="0" applyNumberFormat="1" applyFont="1" applyFill="1" applyBorder="1" applyAlignment="1">
      <alignment horizontal="right" vertical="center" indent="1"/>
    </xf>
    <xf numFmtId="3" fontId="12" fillId="4" borderId="0" xfId="0" applyNumberFormat="1" applyFont="1" applyFill="1" applyBorder="1" applyAlignment="1">
      <alignment horizontal="right" vertical="center" indent="1"/>
    </xf>
    <xf numFmtId="165" fontId="13" fillId="2" borderId="7" xfId="0" applyNumberFormat="1" applyFont="1" applyFill="1" applyBorder="1" applyAlignment="1">
      <alignment horizontal="right" vertical="center" indent="1"/>
    </xf>
    <xf numFmtId="164" fontId="13" fillId="2" borderId="7" xfId="0" applyNumberFormat="1" applyFont="1" applyFill="1" applyBorder="1" applyAlignment="1">
      <alignment horizontal="right" vertical="center" indent="1"/>
    </xf>
    <xf numFmtId="3" fontId="13" fillId="2" borderId="7" xfId="0" applyNumberFormat="1" applyFont="1" applyFill="1" applyBorder="1" applyAlignment="1">
      <alignment horizontal="right" vertical="center" indent="1"/>
    </xf>
    <xf numFmtId="165" fontId="13" fillId="2" borderId="12" xfId="0" applyNumberFormat="1" applyFont="1" applyFill="1" applyBorder="1" applyAlignment="1">
      <alignment horizontal="right" vertical="center" indent="1"/>
    </xf>
    <xf numFmtId="164" fontId="13" fillId="2" borderId="12" xfId="0" applyNumberFormat="1" applyFont="1" applyFill="1" applyBorder="1" applyAlignment="1">
      <alignment horizontal="right" vertical="center" indent="1"/>
    </xf>
    <xf numFmtId="3" fontId="13" fillId="2" borderId="12" xfId="0" applyNumberFormat="1" applyFont="1" applyFill="1" applyBorder="1" applyAlignment="1">
      <alignment horizontal="right" vertical="center" indent="1"/>
    </xf>
    <xf numFmtId="165" fontId="13" fillId="2" borderId="9" xfId="0" applyNumberFormat="1" applyFont="1" applyFill="1" applyBorder="1" applyAlignment="1">
      <alignment horizontal="right" vertical="center" indent="1"/>
    </xf>
    <xf numFmtId="165" fontId="14" fillId="2" borderId="9" xfId="0" applyNumberFormat="1" applyFont="1" applyFill="1" applyBorder="1" applyAlignment="1">
      <alignment horizontal="right" vertical="center" indent="1"/>
    </xf>
    <xf numFmtId="0" fontId="14" fillId="2" borderId="4" xfId="0" applyFont="1" applyFill="1" applyBorder="1" applyAlignment="1">
      <alignment vertical="center"/>
    </xf>
    <xf numFmtId="164" fontId="14" fillId="2" borderId="4" xfId="0" applyNumberFormat="1" applyFont="1" applyFill="1" applyBorder="1" applyAlignment="1">
      <alignment horizontal="right" vertical="center" indent="1"/>
    </xf>
    <xf numFmtId="1" fontId="14" fillId="2" borderId="4" xfId="0" applyNumberFormat="1" applyFont="1" applyFill="1" applyBorder="1" applyAlignment="1">
      <alignment horizontal="right" vertical="center" indent="1"/>
    </xf>
    <xf numFmtId="0" fontId="20" fillId="2" borderId="4" xfId="6" applyFont="1" applyFill="1" applyBorder="1"/>
    <xf numFmtId="164" fontId="20" fillId="2" borderId="4" xfId="6" applyNumberFormat="1" applyFont="1" applyFill="1" applyBorder="1" applyAlignment="1">
      <alignment horizontal="right" indent="2"/>
    </xf>
    <xf numFmtId="164" fontId="20" fillId="2" borderId="4" xfId="0" applyNumberFormat="1" applyFont="1" applyFill="1" applyBorder="1" applyAlignment="1">
      <alignment horizontal="right" indent="2"/>
    </xf>
    <xf numFmtId="164" fontId="9" fillId="2" borderId="4" xfId="0" applyNumberFormat="1" applyFont="1" applyFill="1" applyBorder="1" applyAlignment="1">
      <alignment horizontal="right" indent="2"/>
    </xf>
    <xf numFmtId="0" fontId="23" fillId="2" borderId="4" xfId="0" applyFont="1" applyFill="1" applyBorder="1" applyAlignment="1">
      <alignment vertical="center"/>
    </xf>
    <xf numFmtId="3" fontId="23" fillId="2" borderId="4" xfId="0" applyNumberFormat="1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164" fontId="15" fillId="2" borderId="4" xfId="6" applyNumberFormat="1" applyFont="1" applyFill="1" applyBorder="1" applyAlignment="1">
      <alignment horizontal="right" vertical="center" indent="1"/>
    </xf>
    <xf numFmtId="0" fontId="13" fillId="2" borderId="4" xfId="6" applyFont="1" applyFill="1" applyBorder="1"/>
    <xf numFmtId="164" fontId="13" fillId="2" borderId="4" xfId="6" applyNumberFormat="1" applyFont="1" applyFill="1" applyBorder="1" applyAlignment="1">
      <alignment horizontal="right" indent="2"/>
    </xf>
    <xf numFmtId="164" fontId="13" fillId="2" borderId="4" xfId="6" applyNumberFormat="1" applyFont="1" applyFill="1" applyBorder="1" applyAlignment="1"/>
    <xf numFmtId="164" fontId="13" fillId="2" borderId="4" xfId="0" applyNumberFormat="1" applyFont="1" applyFill="1" applyBorder="1" applyAlignment="1"/>
    <xf numFmtId="0" fontId="12" fillId="2" borderId="3" xfId="6" applyFont="1" applyFill="1" applyBorder="1" applyAlignment="1">
      <alignment horizontal="center" vertical="center" wrapText="1"/>
    </xf>
    <xf numFmtId="0" fontId="22" fillId="2" borderId="5" xfId="6" applyFont="1" applyFill="1" applyBorder="1" applyAlignment="1">
      <alignment horizontal="center" vertical="center" wrapText="1"/>
    </xf>
    <xf numFmtId="0" fontId="11" fillId="2" borderId="3" xfId="1" applyFont="1" applyFill="1" applyBorder="1" applyAlignment="1">
      <alignment horizontal="center" vertical="center"/>
    </xf>
    <xf numFmtId="0" fontId="15" fillId="2" borderId="4" xfId="1" applyFont="1" applyFill="1" applyBorder="1"/>
    <xf numFmtId="164" fontId="15" fillId="2" borderId="4" xfId="1" applyNumberFormat="1" applyFont="1" applyFill="1" applyBorder="1" applyAlignment="1">
      <alignment horizontal="right" indent="2"/>
    </xf>
    <xf numFmtId="165" fontId="15" fillId="2" borderId="4" xfId="0" applyNumberFormat="1" applyFont="1" applyFill="1" applyBorder="1" applyAlignment="1">
      <alignment horizontal="right" indent="2"/>
    </xf>
    <xf numFmtId="0" fontId="20" fillId="2" borderId="4" xfId="1" applyFont="1" applyFill="1" applyBorder="1"/>
    <xf numFmtId="164" fontId="9" fillId="2" borderId="4" xfId="6" applyNumberFormat="1" applyFont="1" applyFill="1" applyBorder="1" applyAlignment="1">
      <alignment horizontal="right" indent="2"/>
    </xf>
    <xf numFmtId="0" fontId="14" fillId="2" borderId="4" xfId="6" applyFont="1" applyFill="1" applyBorder="1"/>
    <xf numFmtId="164" fontId="14" fillId="2" borderId="4" xfId="6" applyNumberFormat="1" applyFont="1" applyFill="1" applyBorder="1" applyAlignment="1">
      <alignment horizontal="right" indent="2"/>
    </xf>
    <xf numFmtId="164" fontId="14" fillId="2" borderId="4" xfId="0" applyNumberFormat="1" applyFont="1" applyFill="1" applyBorder="1" applyAlignment="1">
      <alignment horizontal="right" indent="2"/>
    </xf>
    <xf numFmtId="0" fontId="20" fillId="2" borderId="4" xfId="7" applyFont="1" applyFill="1" applyBorder="1"/>
    <xf numFmtId="164" fontId="20" fillId="2" borderId="4" xfId="7" applyNumberFormat="1" applyFont="1" applyFill="1" applyBorder="1" applyAlignment="1">
      <alignment horizontal="right" indent="2"/>
    </xf>
    <xf numFmtId="164" fontId="9" fillId="2" borderId="4" xfId="7" applyNumberFormat="1" applyFont="1" applyFill="1" applyBorder="1" applyAlignment="1">
      <alignment horizontal="right" indent="2"/>
    </xf>
    <xf numFmtId="0" fontId="11" fillId="2" borderId="5" xfId="7" applyFont="1" applyFill="1" applyBorder="1" applyAlignment="1">
      <alignment horizontal="center" vertical="center" wrapText="1"/>
    </xf>
    <xf numFmtId="0" fontId="15" fillId="2" borderId="4" xfId="7" applyFont="1" applyFill="1" applyBorder="1" applyAlignment="1">
      <alignment horizontal="left" indent="1"/>
    </xf>
    <xf numFmtId="0" fontId="15" fillId="2" borderId="4" xfId="0" applyFont="1" applyFill="1" applyBorder="1"/>
    <xf numFmtId="0" fontId="21" fillId="2" borderId="5" xfId="0" applyFont="1" applyFill="1" applyBorder="1"/>
    <xf numFmtId="0" fontId="15" fillId="2" borderId="5" xfId="0" applyFont="1" applyFill="1" applyBorder="1"/>
    <xf numFmtId="0" fontId="15" fillId="2" borderId="4" xfId="7" applyFont="1" applyFill="1" applyBorder="1"/>
    <xf numFmtId="164" fontId="15" fillId="2" borderId="4" xfId="7" applyNumberFormat="1" applyFont="1" applyFill="1" applyBorder="1" applyAlignment="1">
      <alignment horizontal="right" indent="2"/>
    </xf>
    <xf numFmtId="164" fontId="12" fillId="4" borderId="0" xfId="0" applyNumberFormat="1" applyFont="1" applyFill="1" applyBorder="1" applyAlignment="1">
      <alignment horizontal="right" vertical="center" indent="1"/>
    </xf>
    <xf numFmtId="164" fontId="14" fillId="2" borderId="0" xfId="7" applyNumberFormat="1" applyFont="1" applyFill="1" applyBorder="1" applyAlignment="1">
      <alignment horizontal="right" indent="2"/>
    </xf>
    <xf numFmtId="0" fontId="13" fillId="2" borderId="4" xfId="7" applyFont="1" applyFill="1" applyBorder="1"/>
    <xf numFmtId="164" fontId="13" fillId="2" borderId="4" xfId="7" applyNumberFormat="1" applyFont="1" applyFill="1" applyBorder="1" applyAlignment="1"/>
    <xf numFmtId="1" fontId="13" fillId="2" borderId="4" xfId="7" applyNumberFormat="1" applyFont="1" applyFill="1" applyBorder="1" applyAlignment="1"/>
    <xf numFmtId="165" fontId="13" fillId="2" borderId="15" xfId="0" applyNumberFormat="1" applyFont="1" applyFill="1" applyBorder="1" applyAlignment="1">
      <alignment horizontal="right" vertical="center" indent="1"/>
    </xf>
    <xf numFmtId="164" fontId="14" fillId="2" borderId="0" xfId="6" applyNumberFormat="1" applyFont="1" applyFill="1" applyBorder="1" applyAlignment="1">
      <alignment vertical="center"/>
    </xf>
    <xf numFmtId="165" fontId="14" fillId="2" borderId="0" xfId="0" applyNumberFormat="1" applyFont="1" applyFill="1" applyBorder="1" applyAlignment="1">
      <alignment vertical="center"/>
    </xf>
    <xf numFmtId="167" fontId="9" fillId="2" borderId="8" xfId="0" applyNumberFormat="1" applyFont="1" applyFill="1" applyBorder="1" applyAlignment="1">
      <alignment vertical="center"/>
    </xf>
    <xf numFmtId="167" fontId="9" fillId="2" borderId="0" xfId="0" applyNumberFormat="1" applyFont="1" applyFill="1" applyBorder="1" applyAlignment="1">
      <alignment vertical="center"/>
    </xf>
    <xf numFmtId="3" fontId="15" fillId="2" borderId="4" xfId="0" applyNumberFormat="1" applyFont="1" applyFill="1" applyBorder="1" applyAlignment="1">
      <alignment horizontal="right" vertical="center" indent="1"/>
    </xf>
    <xf numFmtId="0" fontId="12" fillId="2" borderId="5" xfId="7" applyFont="1" applyFill="1" applyBorder="1" applyAlignment="1">
      <alignment horizontal="center" vertical="center" wrapText="1"/>
    </xf>
    <xf numFmtId="0" fontId="13" fillId="2" borderId="5" xfId="7" applyFont="1" applyFill="1" applyBorder="1" applyAlignment="1">
      <alignment horizontal="center" vertical="center" wrapText="1"/>
    </xf>
    <xf numFmtId="0" fontId="13" fillId="2" borderId="4" xfId="0" applyFont="1" applyFill="1" applyBorder="1" applyAlignment="1">
      <alignment vertical="center"/>
    </xf>
    <xf numFmtId="164" fontId="13" fillId="2" borderId="4" xfId="0" applyNumberFormat="1" applyFont="1" applyFill="1" applyBorder="1" applyAlignment="1">
      <alignment horizontal="right" vertical="center" indent="1"/>
    </xf>
    <xf numFmtId="165" fontId="13" fillId="2" borderId="4" xfId="0" applyNumberFormat="1" applyFont="1" applyFill="1" applyBorder="1" applyAlignment="1">
      <alignment horizontal="right" vertical="center" indent="1"/>
    </xf>
    <xf numFmtId="1" fontId="13" fillId="2" borderId="4" xfId="0" applyNumberFormat="1" applyFont="1" applyFill="1" applyBorder="1" applyAlignment="1">
      <alignment horizontal="right" vertical="center" indent="1"/>
    </xf>
    <xf numFmtId="0" fontId="12" fillId="2" borderId="3" xfId="6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 wrapText="1"/>
    </xf>
    <xf numFmtId="0" fontId="10" fillId="2" borderId="0" xfId="7" applyFont="1" applyFill="1" applyBorder="1"/>
    <xf numFmtId="0" fontId="10" fillId="2" borderId="5" xfId="0" applyFont="1" applyFill="1" applyBorder="1" applyAlignment="1">
      <alignment horizontal="center" vertical="center" wrapText="1"/>
    </xf>
    <xf numFmtId="0" fontId="10" fillId="2" borderId="5" xfId="7" applyFont="1" applyFill="1" applyBorder="1"/>
    <xf numFmtId="0" fontId="10" fillId="2" borderId="5" xfId="0" applyFont="1" applyFill="1" applyBorder="1" applyAlignment="1">
      <alignment vertical="center"/>
    </xf>
    <xf numFmtId="0" fontId="10" fillId="2" borderId="5" xfId="0" applyFont="1" applyFill="1" applyBorder="1"/>
    <xf numFmtId="0" fontId="10" fillId="2" borderId="0" xfId="0" applyFont="1" applyFill="1" applyBorder="1"/>
    <xf numFmtId="0" fontId="21" fillId="2" borderId="0" xfId="0" applyFont="1" applyFill="1" applyBorder="1" applyAlignment="1">
      <alignment horizontal="center" vertical="center" wrapText="1"/>
    </xf>
    <xf numFmtId="0" fontId="21" fillId="2" borderId="5" xfId="0" applyFont="1" applyFill="1" applyBorder="1" applyAlignment="1">
      <alignment horizontal="center" vertical="center" wrapText="1"/>
    </xf>
    <xf numFmtId="0" fontId="10" fillId="2" borderId="0" xfId="1" applyFont="1" applyFill="1" applyBorder="1"/>
    <xf numFmtId="0" fontId="10" fillId="2" borderId="5" xfId="1" applyFont="1" applyFill="1" applyBorder="1"/>
    <xf numFmtId="0" fontId="21" fillId="2" borderId="5" xfId="0" applyFont="1" applyFill="1" applyBorder="1" applyAlignment="1">
      <alignment vertical="center"/>
    </xf>
    <xf numFmtId="0" fontId="10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3" fontId="9" fillId="2" borderId="0" xfId="7" applyNumberFormat="1" applyFont="1" applyFill="1"/>
    <xf numFmtId="3" fontId="9" fillId="2" borderId="0" xfId="7" applyNumberFormat="1" applyFont="1" applyFill="1" applyBorder="1"/>
    <xf numFmtId="165" fontId="13" fillId="2" borderId="0" xfId="7" applyNumberFormat="1" applyFont="1" applyFill="1" applyBorder="1" applyAlignment="1"/>
    <xf numFmtId="164" fontId="13" fillId="2" borderId="0" xfId="7" applyNumberFormat="1" applyFont="1" applyFill="1" applyBorder="1" applyAlignment="1">
      <alignment vertical="center"/>
    </xf>
    <xf numFmtId="1" fontId="13" fillId="2" borderId="0" xfId="7" applyNumberFormat="1" applyFont="1" applyFill="1" applyBorder="1" applyAlignment="1">
      <alignment vertical="center"/>
    </xf>
    <xf numFmtId="165" fontId="13" fillId="2" borderId="0" xfId="7" applyNumberFormat="1" applyFont="1" applyFill="1" applyBorder="1" applyAlignment="1">
      <alignment vertical="center"/>
    </xf>
    <xf numFmtId="165" fontId="13" fillId="2" borderId="0" xfId="7" applyNumberFormat="1" applyFont="1" applyFill="1" applyBorder="1" applyAlignment="1">
      <alignment horizontal="right"/>
    </xf>
    <xf numFmtId="167" fontId="9" fillId="2" borderId="0" xfId="7" applyNumberFormat="1" applyFont="1" applyFill="1" applyBorder="1" applyAlignment="1">
      <alignment horizontal="right"/>
    </xf>
    <xf numFmtId="167" fontId="9" fillId="2" borderId="0" xfId="7" applyNumberFormat="1" applyFont="1" applyFill="1" applyBorder="1"/>
    <xf numFmtId="164" fontId="18" fillId="2" borderId="0" xfId="7" applyNumberFormat="1" applyFont="1" applyFill="1" applyAlignment="1">
      <alignment horizontal="right" indent="2"/>
    </xf>
    <xf numFmtId="164" fontId="18" fillId="2" borderId="0" xfId="7" applyNumberFormat="1" applyFont="1" applyFill="1" applyBorder="1" applyAlignment="1">
      <alignment horizontal="right" indent="2"/>
    </xf>
    <xf numFmtId="1" fontId="18" fillId="2" borderId="0" xfId="7" applyNumberFormat="1" applyFont="1" applyFill="1" applyBorder="1" applyAlignment="1">
      <alignment horizontal="right" indent="2"/>
    </xf>
    <xf numFmtId="1" fontId="20" fillId="2" borderId="0" xfId="7" applyNumberFormat="1" applyFont="1" applyFill="1" applyBorder="1" applyAlignment="1">
      <alignment horizontal="right" indent="2"/>
    </xf>
    <xf numFmtId="0" fontId="20" fillId="2" borderId="0" xfId="2" applyFont="1" applyFill="1" applyBorder="1" applyAlignment="1">
      <alignment horizontal="center" vertical="center"/>
    </xf>
    <xf numFmtId="3" fontId="9" fillId="2" borderId="0" xfId="2" applyNumberFormat="1" applyFont="1" applyFill="1"/>
    <xf numFmtId="0" fontId="14" fillId="2" borderId="0" xfId="2" applyFont="1" applyFill="1"/>
    <xf numFmtId="0" fontId="10" fillId="2" borderId="0" xfId="2" applyFont="1" applyFill="1" applyBorder="1" applyAlignment="1">
      <alignment horizontal="center"/>
    </xf>
    <xf numFmtId="0" fontId="21" fillId="2" borderId="0" xfId="2" applyFont="1" applyFill="1" applyBorder="1"/>
    <xf numFmtId="0" fontId="10" fillId="2" borderId="5" xfId="2" applyFont="1" applyFill="1" applyBorder="1" applyAlignment="1">
      <alignment horizontal="center"/>
    </xf>
    <xf numFmtId="0" fontId="21" fillId="2" borderId="5" xfId="2" applyFont="1" applyFill="1" applyBorder="1"/>
    <xf numFmtId="0" fontId="11" fillId="2" borderId="0" xfId="2" applyFont="1" applyFill="1" applyBorder="1" applyAlignment="1">
      <alignment horizontal="center" vertical="center" wrapText="1"/>
    </xf>
    <xf numFmtId="0" fontId="11" fillId="2" borderId="0" xfId="2" applyFont="1" applyFill="1"/>
    <xf numFmtId="0" fontId="20" fillId="2" borderId="0" xfId="2" applyFont="1" applyFill="1"/>
    <xf numFmtId="0" fontId="15" fillId="2" borderId="4" xfId="2" applyFont="1" applyFill="1" applyBorder="1"/>
    <xf numFmtId="164" fontId="15" fillId="2" borderId="4" xfId="2" applyNumberFormat="1" applyFont="1" applyFill="1" applyBorder="1" applyAlignment="1">
      <alignment horizontal="right" indent="2"/>
    </xf>
    <xf numFmtId="165" fontId="15" fillId="2" borderId="4" xfId="2" applyNumberFormat="1" applyFont="1" applyFill="1" applyBorder="1" applyAlignment="1">
      <alignment horizontal="right" indent="3"/>
    </xf>
    <xf numFmtId="0" fontId="20" fillId="2" borderId="4" xfId="2" applyFont="1" applyFill="1" applyBorder="1"/>
    <xf numFmtId="0" fontId="23" fillId="2" borderId="4" xfId="2" applyFont="1" applyFill="1" applyBorder="1" applyAlignment="1">
      <alignment vertical="center"/>
    </xf>
    <xf numFmtId="3" fontId="23" fillId="2" borderId="4" xfId="2" applyNumberFormat="1" applyFont="1" applyFill="1" applyBorder="1" applyAlignment="1">
      <alignment vertical="center"/>
    </xf>
    <xf numFmtId="3" fontId="20" fillId="2" borderId="0" xfId="2" applyNumberFormat="1" applyFont="1" applyFill="1"/>
    <xf numFmtId="0" fontId="12" fillId="2" borderId="0" xfId="2" applyFont="1" applyFill="1" applyBorder="1" applyAlignment="1">
      <alignment horizontal="center" vertical="center"/>
    </xf>
    <xf numFmtId="3" fontId="23" fillId="2" borderId="0" xfId="0" applyNumberFormat="1" applyFont="1" applyFill="1" applyBorder="1" applyAlignment="1">
      <alignment vertical="center"/>
    </xf>
    <xf numFmtId="0" fontId="9" fillId="2" borderId="0" xfId="107" applyFont="1" applyFill="1" applyBorder="1" applyAlignment="1">
      <alignment vertical="center" wrapText="1"/>
    </xf>
    <xf numFmtId="0" fontId="10" fillId="2" borderId="5" xfId="0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10" fillId="2" borderId="0" xfId="7" applyFont="1" applyFill="1" applyBorder="1" applyAlignment="1">
      <alignment horizontal="center" vertical="center" wrapText="1"/>
    </xf>
    <xf numFmtId="0" fontId="13" fillId="2" borderId="0" xfId="0" applyFont="1" applyFill="1"/>
    <xf numFmtId="0" fontId="24" fillId="0" borderId="0" xfId="57" applyFont="1" applyBorder="1" applyAlignment="1">
      <alignment horizontal="center" vertical="center" wrapText="1"/>
    </xf>
    <xf numFmtId="0" fontId="13" fillId="2" borderId="0" xfId="0" applyFont="1" applyFill="1" applyAlignment="1">
      <alignment vertical="center"/>
    </xf>
    <xf numFmtId="0" fontId="23" fillId="2" borderId="0" xfId="0" applyFont="1" applyFill="1" applyAlignment="1">
      <alignment vertical="center"/>
    </xf>
    <xf numFmtId="0" fontId="11" fillId="2" borderId="0" xfId="0" applyFont="1" applyFill="1"/>
    <xf numFmtId="0" fontId="26" fillId="0" borderId="28" xfId="0" applyFont="1" applyBorder="1" applyAlignment="1">
      <alignment horizontal="left" vertical="top" wrapText="1"/>
    </xf>
    <xf numFmtId="0" fontId="26" fillId="0" borderId="29" xfId="0" applyFont="1" applyBorder="1" applyAlignment="1">
      <alignment horizontal="left" vertical="top" wrapText="1"/>
    </xf>
    <xf numFmtId="175" fontId="26" fillId="0" borderId="30" xfId="0" applyNumberFormat="1" applyFont="1" applyBorder="1" applyAlignment="1">
      <alignment horizontal="right" vertical="top"/>
    </xf>
    <xf numFmtId="176" fontId="26" fillId="0" borderId="31" xfId="0" applyNumberFormat="1" applyFont="1" applyBorder="1" applyAlignment="1">
      <alignment horizontal="right" vertical="top"/>
    </xf>
    <xf numFmtId="175" fontId="26" fillId="0" borderId="31" xfId="0" applyNumberFormat="1" applyFont="1" applyBorder="1" applyAlignment="1">
      <alignment horizontal="right" vertical="top"/>
    </xf>
    <xf numFmtId="177" fontId="26" fillId="0" borderId="31" xfId="0" applyNumberFormat="1" applyFont="1" applyBorder="1" applyAlignment="1">
      <alignment horizontal="right" vertical="top"/>
    </xf>
    <xf numFmtId="178" fontId="26" fillId="0" borderId="31" xfId="0" applyNumberFormat="1" applyFont="1" applyBorder="1" applyAlignment="1">
      <alignment horizontal="right" vertical="top"/>
    </xf>
    <xf numFmtId="179" fontId="26" fillId="0" borderId="32" xfId="0" applyNumberFormat="1" applyFont="1" applyBorder="1" applyAlignment="1">
      <alignment horizontal="right" vertical="top"/>
    </xf>
    <xf numFmtId="0" fontId="9" fillId="2" borderId="0" xfId="108" applyFont="1" applyFill="1"/>
    <xf numFmtId="0" fontId="10" fillId="2" borderId="0" xfId="0" applyFont="1" applyFill="1" applyAlignment="1">
      <alignment vertical="center"/>
    </xf>
    <xf numFmtId="0" fontId="21" fillId="2" borderId="0" xfId="0" applyFont="1" applyFill="1" applyAlignment="1">
      <alignment vertical="center"/>
    </xf>
    <xf numFmtId="0" fontId="21" fillId="2" borderId="0" xfId="108" applyFont="1" applyFill="1"/>
    <xf numFmtId="0" fontId="27" fillId="0" borderId="0" xfId="57" applyFont="1" applyBorder="1" applyAlignment="1">
      <alignment horizontal="center" vertical="center" wrapText="1"/>
    </xf>
    <xf numFmtId="0" fontId="21" fillId="0" borderId="0" xfId="58" applyFont="1"/>
    <xf numFmtId="0" fontId="26" fillId="0" borderId="33" xfId="0" applyFont="1" applyBorder="1" applyAlignment="1">
      <alignment horizontal="left" vertical="top" wrapText="1"/>
    </xf>
    <xf numFmtId="0" fontId="26" fillId="0" borderId="19" xfId="0" applyFont="1" applyBorder="1" applyAlignment="1">
      <alignment horizontal="left" vertical="top" wrapText="1"/>
    </xf>
    <xf numFmtId="175" fontId="26" fillId="0" borderId="35" xfId="0" applyNumberFormat="1" applyFont="1" applyBorder="1" applyAlignment="1">
      <alignment horizontal="right" vertical="top"/>
    </xf>
    <xf numFmtId="176" fontId="26" fillId="0" borderId="36" xfId="0" applyNumberFormat="1" applyFont="1" applyBorder="1" applyAlignment="1">
      <alignment horizontal="right" vertical="top"/>
    </xf>
    <xf numFmtId="175" fontId="26" fillId="0" borderId="36" xfId="0" applyNumberFormat="1" applyFont="1" applyBorder="1" applyAlignment="1">
      <alignment horizontal="right" vertical="top"/>
    </xf>
    <xf numFmtId="177" fontId="26" fillId="0" borderId="36" xfId="0" applyNumberFormat="1" applyFont="1" applyBorder="1" applyAlignment="1">
      <alignment horizontal="right" vertical="top"/>
    </xf>
    <xf numFmtId="178" fontId="26" fillId="0" borderId="36" xfId="0" applyNumberFormat="1" applyFont="1" applyBorder="1" applyAlignment="1">
      <alignment horizontal="right" vertical="top"/>
    </xf>
    <xf numFmtId="179" fontId="26" fillId="0" borderId="37" xfId="0" applyNumberFormat="1" applyFont="1" applyBorder="1" applyAlignment="1">
      <alignment horizontal="right" vertical="top"/>
    </xf>
    <xf numFmtId="0" fontId="26" fillId="0" borderId="0" xfId="0" applyFont="1" applyBorder="1" applyAlignment="1">
      <alignment horizontal="left" vertical="top" wrapText="1"/>
    </xf>
    <xf numFmtId="0" fontId="26" fillId="0" borderId="39" xfId="0" applyFont="1" applyBorder="1" applyAlignment="1">
      <alignment horizontal="left" vertical="top" wrapText="1"/>
    </xf>
    <xf numFmtId="175" fontId="26" fillId="0" borderId="40" xfId="0" applyNumberFormat="1" applyFont="1" applyBorder="1" applyAlignment="1">
      <alignment horizontal="right" vertical="top"/>
    </xf>
    <xf numFmtId="176" fontId="26" fillId="0" borderId="41" xfId="0" applyNumberFormat="1" applyFont="1" applyBorder="1" applyAlignment="1">
      <alignment horizontal="right" vertical="top"/>
    </xf>
    <xf numFmtId="175" fontId="26" fillId="0" borderId="41" xfId="0" applyNumberFormat="1" applyFont="1" applyBorder="1" applyAlignment="1">
      <alignment horizontal="right" vertical="top"/>
    </xf>
    <xf numFmtId="177" fontId="26" fillId="0" borderId="41" xfId="0" applyNumberFormat="1" applyFont="1" applyBorder="1" applyAlignment="1">
      <alignment horizontal="right" vertical="top"/>
    </xf>
    <xf numFmtId="178" fontId="26" fillId="0" borderId="41" xfId="0" applyNumberFormat="1" applyFont="1" applyBorder="1" applyAlignment="1">
      <alignment horizontal="right" vertical="top"/>
    </xf>
    <xf numFmtId="179" fontId="26" fillId="0" borderId="42" xfId="0" applyNumberFormat="1" applyFont="1" applyBorder="1" applyAlignment="1">
      <alignment horizontal="right" vertical="top"/>
    </xf>
    <xf numFmtId="0" fontId="9" fillId="0" borderId="0" xfId="58" applyFont="1"/>
    <xf numFmtId="0" fontId="26" fillId="0" borderId="34" xfId="0" applyFont="1" applyBorder="1" applyAlignment="1">
      <alignment horizontal="left" vertical="top" wrapText="1"/>
    </xf>
    <xf numFmtId="0" fontId="26" fillId="0" borderId="24" xfId="0" applyFont="1" applyBorder="1" applyAlignment="1">
      <alignment horizontal="left" vertical="top" wrapText="1"/>
    </xf>
    <xf numFmtId="175" fontId="26" fillId="0" borderId="43" xfId="0" applyNumberFormat="1" applyFont="1" applyBorder="1" applyAlignment="1">
      <alignment horizontal="right" vertical="top"/>
    </xf>
    <xf numFmtId="176" fontId="26" fillId="0" borderId="44" xfId="0" applyNumberFormat="1" applyFont="1" applyBorder="1" applyAlignment="1">
      <alignment horizontal="right" vertical="top"/>
    </xf>
    <xf numFmtId="175" fontId="26" fillId="0" borderId="44" xfId="0" applyNumberFormat="1" applyFont="1" applyBorder="1" applyAlignment="1">
      <alignment horizontal="right" vertical="top"/>
    </xf>
    <xf numFmtId="177" fontId="26" fillId="0" borderId="44" xfId="0" applyNumberFormat="1" applyFont="1" applyBorder="1" applyAlignment="1">
      <alignment horizontal="right" vertical="top"/>
    </xf>
    <xf numFmtId="178" fontId="26" fillId="0" borderId="44" xfId="0" applyNumberFormat="1" applyFont="1" applyBorder="1" applyAlignment="1">
      <alignment horizontal="right" vertical="top"/>
    </xf>
    <xf numFmtId="179" fontId="26" fillId="0" borderId="45" xfId="0" applyNumberFormat="1" applyFont="1" applyBorder="1" applyAlignment="1">
      <alignment horizontal="right" vertical="top"/>
    </xf>
    <xf numFmtId="164" fontId="13" fillId="2" borderId="0" xfId="7" applyNumberFormat="1" applyFont="1" applyFill="1" applyAlignment="1">
      <alignment horizontal="right" indent="2"/>
    </xf>
    <xf numFmtId="0" fontId="10" fillId="2" borderId="5" xfId="0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11" fillId="2" borderId="0" xfId="2" applyFont="1" applyFill="1" applyBorder="1" applyAlignment="1">
      <alignment horizontal="center" vertical="center"/>
    </xf>
    <xf numFmtId="0" fontId="4" fillId="0" borderId="0" xfId="109"/>
    <xf numFmtId="0" fontId="29" fillId="0" borderId="28" xfId="110" applyFont="1" applyBorder="1" applyAlignment="1">
      <alignment horizontal="left" vertical="top" wrapText="1"/>
    </xf>
    <xf numFmtId="0" fontId="29" fillId="0" borderId="29" xfId="110" applyFont="1" applyBorder="1" applyAlignment="1">
      <alignment horizontal="left" vertical="top" wrapText="1"/>
    </xf>
    <xf numFmtId="175" fontId="29" fillId="0" borderId="30" xfId="110" applyNumberFormat="1" applyFont="1" applyBorder="1" applyAlignment="1">
      <alignment horizontal="right" vertical="top"/>
    </xf>
    <xf numFmtId="176" fontId="29" fillId="0" borderId="31" xfId="110" applyNumberFormat="1" applyFont="1" applyBorder="1" applyAlignment="1">
      <alignment horizontal="right" vertical="top"/>
    </xf>
    <xf numFmtId="175" fontId="29" fillId="0" borderId="31" xfId="110" applyNumberFormat="1" applyFont="1" applyBorder="1" applyAlignment="1">
      <alignment horizontal="right" vertical="top"/>
    </xf>
    <xf numFmtId="177" fontId="29" fillId="0" borderId="31" xfId="110" applyNumberFormat="1" applyFont="1" applyBorder="1" applyAlignment="1">
      <alignment horizontal="right" vertical="top"/>
    </xf>
    <xf numFmtId="178" fontId="29" fillId="0" borderId="31" xfId="110" applyNumberFormat="1" applyFont="1" applyBorder="1" applyAlignment="1">
      <alignment horizontal="right" vertical="top"/>
    </xf>
    <xf numFmtId="179" fontId="29" fillId="0" borderId="32" xfId="110" applyNumberFormat="1" applyFont="1" applyBorder="1" applyAlignment="1">
      <alignment horizontal="right" vertical="top"/>
    </xf>
    <xf numFmtId="0" fontId="28" fillId="0" borderId="0" xfId="110"/>
    <xf numFmtId="0" fontId="30" fillId="2" borderId="3" xfId="0" applyFont="1" applyFill="1" applyBorder="1" applyAlignment="1">
      <alignment horizontal="center" vertical="center"/>
    </xf>
    <xf numFmtId="0" fontId="31" fillId="2" borderId="3" xfId="6" applyFont="1" applyFill="1" applyBorder="1"/>
    <xf numFmtId="0" fontId="31" fillId="2" borderId="3" xfId="0" applyFont="1" applyFill="1" applyBorder="1"/>
    <xf numFmtId="0" fontId="30" fillId="4" borderId="0" xfId="0" applyFont="1" applyFill="1" applyBorder="1" applyAlignment="1">
      <alignment vertical="center"/>
    </xf>
    <xf numFmtId="1" fontId="30" fillId="4" borderId="0" xfId="6" applyNumberFormat="1" applyFont="1" applyFill="1" applyBorder="1" applyAlignment="1">
      <alignment horizontal="right" indent="2"/>
    </xf>
    <xf numFmtId="164" fontId="30" fillId="4" borderId="0" xfId="6" applyNumberFormat="1" applyFont="1" applyFill="1" applyBorder="1" applyAlignment="1"/>
    <xf numFmtId="1" fontId="30" fillId="4" borderId="0" xfId="6" applyNumberFormat="1" applyFont="1" applyFill="1" applyBorder="1" applyAlignment="1"/>
    <xf numFmtId="165" fontId="30" fillId="4" borderId="0" xfId="0" applyNumberFormat="1" applyFont="1" applyFill="1" applyBorder="1" applyAlignment="1"/>
    <xf numFmtId="164" fontId="30" fillId="4" borderId="0" xfId="6" applyNumberFormat="1" applyFont="1" applyFill="1" applyBorder="1" applyAlignment="1">
      <alignment vertical="center"/>
    </xf>
    <xf numFmtId="164" fontId="30" fillId="4" borderId="0" xfId="6" applyNumberFormat="1" applyFont="1" applyFill="1" applyBorder="1" applyAlignment="1">
      <alignment horizontal="right" vertical="center" indent="1"/>
    </xf>
    <xf numFmtId="1" fontId="30" fillId="4" borderId="0" xfId="6" applyNumberFormat="1" applyFont="1" applyFill="1" applyBorder="1" applyAlignment="1">
      <alignment horizontal="right" vertical="center" indent="1"/>
    </xf>
    <xf numFmtId="165" fontId="30" fillId="4" borderId="0" xfId="0" applyNumberFormat="1" applyFont="1" applyFill="1" applyBorder="1" applyAlignment="1">
      <alignment horizontal="right" vertical="center" indent="1"/>
    </xf>
    <xf numFmtId="1" fontId="30" fillId="4" borderId="0" xfId="0" applyNumberFormat="1" applyFont="1" applyFill="1" applyBorder="1" applyAlignment="1">
      <alignment horizontal="right" vertical="center" indent="1"/>
    </xf>
    <xf numFmtId="164" fontId="30" fillId="4" borderId="8" xfId="6" applyNumberFormat="1" applyFont="1" applyFill="1" applyBorder="1" applyAlignment="1">
      <alignment vertical="center"/>
    </xf>
    <xf numFmtId="165" fontId="30" fillId="4" borderId="9" xfId="0" applyNumberFormat="1" applyFont="1" applyFill="1" applyBorder="1" applyAlignment="1">
      <alignment horizontal="right" vertical="center" indent="1"/>
    </xf>
    <xf numFmtId="167" fontId="30" fillId="4" borderId="0" xfId="6" applyNumberFormat="1" applyFont="1" applyFill="1" applyBorder="1" applyAlignment="1">
      <alignment vertical="center"/>
    </xf>
    <xf numFmtId="167" fontId="30" fillId="4" borderId="0" xfId="6" applyNumberFormat="1" applyFont="1" applyFill="1" applyBorder="1" applyAlignment="1">
      <alignment horizontal="right" vertical="center" indent="1"/>
    </xf>
    <xf numFmtId="3" fontId="30" fillId="4" borderId="0" xfId="6" applyNumberFormat="1" applyFont="1" applyFill="1" applyBorder="1" applyAlignment="1">
      <alignment horizontal="right" vertical="center" indent="1"/>
    </xf>
    <xf numFmtId="167" fontId="30" fillId="4" borderId="0" xfId="0" applyNumberFormat="1" applyFont="1" applyFill="1" applyBorder="1" applyAlignment="1">
      <alignment horizontal="right" vertical="center" indent="1"/>
    </xf>
    <xf numFmtId="4" fontId="30" fillId="4" borderId="0" xfId="0" applyNumberFormat="1" applyFont="1" applyFill="1" applyBorder="1" applyAlignment="1">
      <alignment horizontal="right" vertical="center" indent="1"/>
    </xf>
    <xf numFmtId="3" fontId="30" fillId="4" borderId="0" xfId="0" applyNumberFormat="1" applyFont="1" applyFill="1" applyBorder="1" applyAlignment="1">
      <alignment horizontal="right" vertical="center" indent="1"/>
    </xf>
    <xf numFmtId="167" fontId="30" fillId="4" borderId="8" xfId="0" applyNumberFormat="1" applyFont="1" applyFill="1" applyBorder="1" applyAlignment="1">
      <alignment vertical="center"/>
    </xf>
    <xf numFmtId="167" fontId="30" fillId="4" borderId="0" xfId="0" applyNumberFormat="1" applyFont="1" applyFill="1" applyBorder="1" applyAlignment="1">
      <alignment vertical="center"/>
    </xf>
    <xf numFmtId="167" fontId="30" fillId="4" borderId="8" xfId="0" applyNumberFormat="1" applyFont="1" applyFill="1" applyBorder="1" applyAlignment="1">
      <alignment horizontal="right" vertical="center" indent="1"/>
    </xf>
    <xf numFmtId="0" fontId="30" fillId="2" borderId="0" xfId="6" applyFont="1" applyFill="1" applyBorder="1"/>
    <xf numFmtId="1" fontId="30" fillId="2" borderId="0" xfId="6" applyNumberFormat="1" applyFont="1" applyFill="1" applyBorder="1" applyAlignment="1">
      <alignment horizontal="right" indent="2"/>
    </xf>
    <xf numFmtId="164" fontId="31" fillId="2" borderId="0" xfId="6" applyNumberFormat="1" applyFont="1" applyFill="1" applyBorder="1" applyAlignment="1"/>
    <xf numFmtId="1" fontId="31" fillId="2" borderId="0" xfId="6" applyNumberFormat="1" applyFont="1" applyFill="1" applyBorder="1" applyAlignment="1"/>
    <xf numFmtId="165" fontId="31" fillId="2" borderId="0" xfId="0" applyNumberFormat="1" applyFont="1" applyFill="1" applyBorder="1" applyAlignment="1"/>
    <xf numFmtId="1" fontId="30" fillId="2" borderId="0" xfId="6" applyNumberFormat="1" applyFont="1" applyFill="1" applyBorder="1" applyAlignment="1"/>
    <xf numFmtId="164" fontId="31" fillId="2" borderId="0" xfId="6" applyNumberFormat="1" applyFont="1" applyFill="1" applyBorder="1" applyAlignment="1">
      <alignment vertical="center"/>
    </xf>
    <xf numFmtId="164" fontId="31" fillId="2" borderId="0" xfId="6" applyNumberFormat="1" applyFont="1" applyFill="1" applyBorder="1" applyAlignment="1">
      <alignment horizontal="right" vertical="center" indent="1"/>
    </xf>
    <xf numFmtId="1" fontId="31" fillId="2" borderId="0" xfId="6" applyNumberFormat="1" applyFont="1" applyFill="1" applyBorder="1" applyAlignment="1">
      <alignment horizontal="right" vertical="center" indent="1"/>
    </xf>
    <xf numFmtId="165" fontId="31" fillId="2" borderId="0" xfId="0" applyNumberFormat="1" applyFont="1" applyFill="1" applyBorder="1" applyAlignment="1">
      <alignment horizontal="right" vertical="center" indent="1"/>
    </xf>
    <xf numFmtId="1" fontId="31" fillId="2" borderId="0" xfId="0" applyNumberFormat="1" applyFont="1" applyFill="1" applyBorder="1" applyAlignment="1">
      <alignment horizontal="right" vertical="center" indent="1"/>
    </xf>
    <xf numFmtId="164" fontId="31" fillId="2" borderId="8" xfId="6" applyNumberFormat="1" applyFont="1" applyFill="1" applyBorder="1" applyAlignment="1">
      <alignment vertical="center"/>
    </xf>
    <xf numFmtId="165" fontId="31" fillId="2" borderId="9" xfId="0" applyNumberFormat="1" applyFont="1" applyFill="1" applyBorder="1" applyAlignment="1">
      <alignment horizontal="right" vertical="center" indent="1"/>
    </xf>
    <xf numFmtId="167" fontId="31" fillId="2" borderId="0" xfId="0" applyNumberFormat="1" applyFont="1" applyFill="1" applyBorder="1" applyAlignment="1">
      <alignment vertical="center"/>
    </xf>
    <xf numFmtId="167" fontId="31" fillId="2" borderId="0" xfId="0" applyNumberFormat="1" applyFont="1" applyFill="1" applyBorder="1" applyAlignment="1">
      <alignment horizontal="right" vertical="center" indent="1"/>
    </xf>
    <xf numFmtId="3" fontId="31" fillId="2" borderId="0" xfId="0" applyNumberFormat="1" applyFont="1" applyFill="1" applyBorder="1" applyAlignment="1">
      <alignment horizontal="right" vertical="center" indent="1"/>
    </xf>
    <xf numFmtId="167" fontId="31" fillId="2" borderId="8" xfId="0" applyNumberFormat="1" applyFont="1" applyFill="1" applyBorder="1" applyAlignment="1">
      <alignment vertical="center"/>
    </xf>
    <xf numFmtId="167" fontId="31" fillId="2" borderId="8" xfId="0" applyNumberFormat="1" applyFont="1" applyFill="1" applyBorder="1" applyAlignment="1">
      <alignment horizontal="right" vertical="center" indent="1"/>
    </xf>
    <xf numFmtId="0" fontId="30" fillId="5" borderId="0" xfId="6" applyFont="1" applyFill="1" applyBorder="1"/>
    <xf numFmtId="1" fontId="30" fillId="5" borderId="0" xfId="6" applyNumberFormat="1" applyFont="1" applyFill="1" applyBorder="1" applyAlignment="1">
      <alignment horizontal="right" indent="2"/>
    </xf>
    <xf numFmtId="164" fontId="31" fillId="5" borderId="0" xfId="6" applyNumberFormat="1" applyFont="1" applyFill="1" applyBorder="1" applyAlignment="1"/>
    <xf numFmtId="1" fontId="31" fillId="5" borderId="0" xfId="6" applyNumberFormat="1" applyFont="1" applyFill="1" applyBorder="1" applyAlignment="1"/>
    <xf numFmtId="165" fontId="31" fillId="5" borderId="0" xfId="0" applyNumberFormat="1" applyFont="1" applyFill="1" applyBorder="1" applyAlignment="1"/>
    <xf numFmtId="1" fontId="30" fillId="5" borderId="0" xfId="6" applyNumberFormat="1" applyFont="1" applyFill="1" applyBorder="1" applyAlignment="1"/>
    <xf numFmtId="164" fontId="31" fillId="5" borderId="0" xfId="6" applyNumberFormat="1" applyFont="1" applyFill="1" applyBorder="1" applyAlignment="1">
      <alignment vertical="center"/>
    </xf>
    <xf numFmtId="164" fontId="31" fillId="5" borderId="0" xfId="6" applyNumberFormat="1" applyFont="1" applyFill="1" applyBorder="1" applyAlignment="1">
      <alignment horizontal="right" vertical="center" indent="1"/>
    </xf>
    <xf numFmtId="1" fontId="31" fillId="5" borderId="0" xfId="6" applyNumberFormat="1" applyFont="1" applyFill="1" applyBorder="1" applyAlignment="1">
      <alignment horizontal="right" vertical="center" indent="1"/>
    </xf>
    <xf numFmtId="165" fontId="31" fillId="5" borderId="0" xfId="0" applyNumberFormat="1" applyFont="1" applyFill="1" applyBorder="1" applyAlignment="1">
      <alignment horizontal="right" vertical="center" indent="1"/>
    </xf>
    <xf numFmtId="1" fontId="31" fillId="5" borderId="0" xfId="0" applyNumberFormat="1" applyFont="1" applyFill="1" applyBorder="1" applyAlignment="1">
      <alignment horizontal="right" vertical="center" indent="1"/>
    </xf>
    <xf numFmtId="164" fontId="31" fillId="5" borderId="8" xfId="6" applyNumberFormat="1" applyFont="1" applyFill="1" applyBorder="1" applyAlignment="1">
      <alignment vertical="center"/>
    </xf>
    <xf numFmtId="165" fontId="31" fillId="5" borderId="9" xfId="0" applyNumberFormat="1" applyFont="1" applyFill="1" applyBorder="1" applyAlignment="1">
      <alignment horizontal="right" vertical="center" indent="1"/>
    </xf>
    <xf numFmtId="167" fontId="31" fillId="5" borderId="0" xfId="0" applyNumberFormat="1" applyFont="1" applyFill="1" applyBorder="1" applyAlignment="1">
      <alignment vertical="center"/>
    </xf>
    <xf numFmtId="167" fontId="31" fillId="5" borderId="0" xfId="0" applyNumberFormat="1" applyFont="1" applyFill="1" applyBorder="1" applyAlignment="1">
      <alignment horizontal="right" vertical="center" indent="1"/>
    </xf>
    <xf numFmtId="3" fontId="31" fillId="5" borderId="0" xfId="0" applyNumberFormat="1" applyFont="1" applyFill="1" applyBorder="1" applyAlignment="1">
      <alignment horizontal="right" vertical="center" indent="1"/>
    </xf>
    <xf numFmtId="167" fontId="31" fillId="5" borderId="8" xfId="0" applyNumberFormat="1" applyFont="1" applyFill="1" applyBorder="1" applyAlignment="1">
      <alignment vertical="center"/>
    </xf>
    <xf numFmtId="167" fontId="31" fillId="5" borderId="8" xfId="0" applyNumberFormat="1" applyFont="1" applyFill="1" applyBorder="1" applyAlignment="1">
      <alignment horizontal="right" vertical="center" indent="1"/>
    </xf>
    <xf numFmtId="0" fontId="31" fillId="2" borderId="0" xfId="6" applyFont="1" applyFill="1" applyBorder="1" applyAlignment="1">
      <alignment horizontal="left" indent="1"/>
    </xf>
    <xf numFmtId="1" fontId="31" fillId="2" borderId="0" xfId="6" applyNumberFormat="1" applyFont="1" applyFill="1" applyBorder="1" applyAlignment="1">
      <alignment horizontal="right" indent="2"/>
    </xf>
    <xf numFmtId="164" fontId="31" fillId="2" borderId="0" xfId="0" applyNumberFormat="1" applyFont="1" applyFill="1" applyBorder="1" applyAlignment="1">
      <alignment horizontal="right" vertical="center" indent="1"/>
    </xf>
    <xf numFmtId="0" fontId="31" fillId="2" borderId="12" xfId="6" applyFont="1" applyFill="1" applyBorder="1" applyAlignment="1">
      <alignment horizontal="left" indent="1"/>
    </xf>
    <xf numFmtId="1" fontId="31" fillId="2" borderId="12" xfId="6" applyNumberFormat="1" applyFont="1" applyFill="1" applyBorder="1" applyAlignment="1">
      <alignment horizontal="right" indent="2"/>
    </xf>
    <xf numFmtId="164" fontId="31" fillId="2" borderId="12" xfId="6" applyNumberFormat="1" applyFont="1" applyFill="1" applyBorder="1" applyAlignment="1"/>
    <xf numFmtId="1" fontId="31" fillId="2" borderId="12" xfId="6" applyNumberFormat="1" applyFont="1" applyFill="1" applyBorder="1" applyAlignment="1"/>
    <xf numFmtId="165" fontId="31" fillId="2" borderId="12" xfId="0" applyNumberFormat="1" applyFont="1" applyFill="1" applyBorder="1" applyAlignment="1"/>
    <xf numFmtId="164" fontId="31" fillId="2" borderId="12" xfId="6" applyNumberFormat="1" applyFont="1" applyFill="1" applyBorder="1" applyAlignment="1">
      <alignment vertical="center"/>
    </xf>
    <xf numFmtId="164" fontId="31" fillId="2" borderId="12" xfId="6" applyNumberFormat="1" applyFont="1" applyFill="1" applyBorder="1" applyAlignment="1">
      <alignment horizontal="right" vertical="center" indent="1"/>
    </xf>
    <xf numFmtId="1" fontId="31" fillId="2" borderId="12" xfId="6" applyNumberFormat="1" applyFont="1" applyFill="1" applyBorder="1" applyAlignment="1">
      <alignment horizontal="right" vertical="center" indent="1"/>
    </xf>
    <xf numFmtId="165" fontId="31" fillId="2" borderId="12" xfId="0" applyNumberFormat="1" applyFont="1" applyFill="1" applyBorder="1" applyAlignment="1">
      <alignment horizontal="right" vertical="center" indent="1"/>
    </xf>
    <xf numFmtId="1" fontId="31" fillId="2" borderId="12" xfId="0" applyNumberFormat="1" applyFont="1" applyFill="1" applyBorder="1" applyAlignment="1">
      <alignment horizontal="right" vertical="center" indent="1"/>
    </xf>
    <xf numFmtId="165" fontId="31" fillId="2" borderId="14" xfId="0" applyNumberFormat="1" applyFont="1" applyFill="1" applyBorder="1" applyAlignment="1">
      <alignment horizontal="right" vertical="center" indent="1"/>
    </xf>
    <xf numFmtId="164" fontId="31" fillId="2" borderId="12" xfId="0" applyNumberFormat="1" applyFont="1" applyFill="1" applyBorder="1" applyAlignment="1">
      <alignment horizontal="right" vertical="center" indent="1"/>
    </xf>
    <xf numFmtId="167" fontId="31" fillId="2" borderId="12" xfId="0" applyNumberFormat="1" applyFont="1" applyFill="1" applyBorder="1" applyAlignment="1">
      <alignment vertical="center"/>
    </xf>
    <xf numFmtId="167" fontId="31" fillId="2" borderId="12" xfId="0" applyNumberFormat="1" applyFont="1" applyFill="1" applyBorder="1" applyAlignment="1">
      <alignment horizontal="right" vertical="center" indent="1"/>
    </xf>
    <xf numFmtId="3" fontId="31" fillId="2" borderId="12" xfId="0" applyNumberFormat="1" applyFont="1" applyFill="1" applyBorder="1" applyAlignment="1">
      <alignment horizontal="right" vertical="center" indent="1"/>
    </xf>
    <xf numFmtId="167" fontId="31" fillId="2" borderId="13" xfId="0" applyNumberFormat="1" applyFont="1" applyFill="1" applyBorder="1" applyAlignment="1">
      <alignment vertical="center"/>
    </xf>
    <xf numFmtId="167" fontId="31" fillId="2" borderId="13" xfId="0" applyNumberFormat="1" applyFont="1" applyFill="1" applyBorder="1" applyAlignment="1">
      <alignment horizontal="right" vertical="center" indent="1"/>
    </xf>
    <xf numFmtId="0" fontId="31" fillId="2" borderId="0" xfId="6" applyFont="1" applyFill="1" applyBorder="1"/>
    <xf numFmtId="0" fontId="30" fillId="5" borderId="0" xfId="0" applyFont="1" applyFill="1" applyBorder="1" applyAlignment="1">
      <alignment vertical="center"/>
    </xf>
    <xf numFmtId="1" fontId="31" fillId="5" borderId="0" xfId="6" applyNumberFormat="1" applyFont="1" applyFill="1" applyBorder="1" applyAlignment="1">
      <alignment horizontal="right" indent="2"/>
    </xf>
    <xf numFmtId="164" fontId="31" fillId="5" borderId="0" xfId="0" applyNumberFormat="1" applyFont="1" applyFill="1" applyBorder="1" applyAlignment="1">
      <alignment horizontal="right" vertical="center" indent="1"/>
    </xf>
    <xf numFmtId="0" fontId="31" fillId="5" borderId="0" xfId="0" applyFont="1" applyFill="1" applyBorder="1" applyAlignment="1">
      <alignment horizontal="right" vertical="center" indent="1"/>
    </xf>
    <xf numFmtId="0" fontId="30" fillId="2" borderId="0" xfId="0" applyFont="1" applyFill="1" applyBorder="1" applyAlignment="1">
      <alignment horizontal="left" vertical="center" indent="1"/>
    </xf>
    <xf numFmtId="164" fontId="30" fillId="2" borderId="0" xfId="6" applyNumberFormat="1" applyFont="1" applyFill="1" applyBorder="1" applyAlignment="1"/>
    <xf numFmtId="165" fontId="30" fillId="2" borderId="0" xfId="0" applyNumberFormat="1" applyFont="1" applyFill="1" applyBorder="1" applyAlignment="1"/>
    <xf numFmtId="164" fontId="30" fillId="2" borderId="0" xfId="6" applyNumberFormat="1" applyFont="1" applyFill="1" applyBorder="1" applyAlignment="1">
      <alignment vertical="center"/>
    </xf>
    <xf numFmtId="164" fontId="30" fillId="2" borderId="0" xfId="6" applyNumberFormat="1" applyFont="1" applyFill="1" applyBorder="1" applyAlignment="1">
      <alignment horizontal="right" vertical="center" indent="1"/>
    </xf>
    <xf numFmtId="1" fontId="30" fillId="2" borderId="0" xfId="6" applyNumberFormat="1" applyFont="1" applyFill="1" applyBorder="1" applyAlignment="1">
      <alignment horizontal="right" vertical="center" indent="1"/>
    </xf>
    <xf numFmtId="165" fontId="30" fillId="2" borderId="0" xfId="0" applyNumberFormat="1" applyFont="1" applyFill="1" applyBorder="1" applyAlignment="1">
      <alignment horizontal="right" vertical="center" indent="1"/>
    </xf>
    <xf numFmtId="1" fontId="30" fillId="2" borderId="0" xfId="0" applyNumberFormat="1" applyFont="1" applyFill="1" applyBorder="1" applyAlignment="1">
      <alignment horizontal="right" vertical="center" indent="1"/>
    </xf>
    <xf numFmtId="165" fontId="30" fillId="2" borderId="9" xfId="0" applyNumberFormat="1" applyFont="1" applyFill="1" applyBorder="1" applyAlignment="1">
      <alignment horizontal="right" vertical="center" indent="1"/>
    </xf>
    <xf numFmtId="164" fontId="30" fillId="2" borderId="0" xfId="0" applyNumberFormat="1" applyFont="1" applyFill="1" applyBorder="1" applyAlignment="1">
      <alignment horizontal="right" vertical="center" indent="1"/>
    </xf>
    <xf numFmtId="167" fontId="30" fillId="2" borderId="0" xfId="0" applyNumberFormat="1" applyFont="1" applyFill="1" applyBorder="1" applyAlignment="1">
      <alignment vertical="center"/>
    </xf>
    <xf numFmtId="167" fontId="30" fillId="2" borderId="0" xfId="0" applyNumberFormat="1" applyFont="1" applyFill="1" applyBorder="1" applyAlignment="1">
      <alignment horizontal="right" vertical="center" indent="1"/>
    </xf>
    <xf numFmtId="3" fontId="30" fillId="2" borderId="0" xfId="0" applyNumberFormat="1" applyFont="1" applyFill="1" applyBorder="1" applyAlignment="1">
      <alignment horizontal="right" vertical="center" indent="1"/>
    </xf>
    <xf numFmtId="167" fontId="30" fillId="2" borderId="8" xfId="0" applyNumberFormat="1" applyFont="1" applyFill="1" applyBorder="1" applyAlignment="1">
      <alignment vertical="center"/>
    </xf>
    <xf numFmtId="167" fontId="30" fillId="2" borderId="8" xfId="0" applyNumberFormat="1" applyFont="1" applyFill="1" applyBorder="1" applyAlignment="1">
      <alignment horizontal="right" vertical="center" indent="1"/>
    </xf>
    <xf numFmtId="0" fontId="31" fillId="2" borderId="7" xfId="0" applyFont="1" applyFill="1" applyBorder="1" applyAlignment="1">
      <alignment horizontal="left" vertical="center" indent="2"/>
    </xf>
    <xf numFmtId="1" fontId="31" fillId="2" borderId="7" xfId="6" applyNumberFormat="1" applyFont="1" applyFill="1" applyBorder="1" applyAlignment="1">
      <alignment horizontal="right" indent="2"/>
    </xf>
    <xf numFmtId="164" fontId="31" fillId="2" borderId="7" xfId="6" applyNumberFormat="1" applyFont="1" applyFill="1" applyBorder="1" applyAlignment="1"/>
    <xf numFmtId="1" fontId="31" fillId="2" borderId="7" xfId="6" applyNumberFormat="1" applyFont="1" applyFill="1" applyBorder="1" applyAlignment="1"/>
    <xf numFmtId="165" fontId="31" fillId="2" borderId="7" xfId="0" applyNumberFormat="1" applyFont="1" applyFill="1" applyBorder="1" applyAlignment="1"/>
    <xf numFmtId="164" fontId="31" fillId="2" borderId="7" xfId="6" applyNumberFormat="1" applyFont="1" applyFill="1" applyBorder="1" applyAlignment="1">
      <alignment vertical="center"/>
    </xf>
    <xf numFmtId="164" fontId="31" fillId="2" borderId="7" xfId="6" applyNumberFormat="1" applyFont="1" applyFill="1" applyBorder="1" applyAlignment="1">
      <alignment horizontal="right" vertical="center" indent="1"/>
    </xf>
    <xf numFmtId="1" fontId="31" fillId="2" borderId="7" xfId="6" applyNumberFormat="1" applyFont="1" applyFill="1" applyBorder="1" applyAlignment="1">
      <alignment horizontal="right" vertical="center" indent="1"/>
    </xf>
    <xf numFmtId="165" fontId="31" fillId="2" borderId="7" xfId="0" applyNumberFormat="1" applyFont="1" applyFill="1" applyBorder="1" applyAlignment="1">
      <alignment horizontal="right" vertical="center" indent="1"/>
    </xf>
    <xf numFmtId="1" fontId="31" fillId="2" borderId="7" xfId="0" applyNumberFormat="1" applyFont="1" applyFill="1" applyBorder="1" applyAlignment="1">
      <alignment horizontal="right" vertical="center" indent="1"/>
    </xf>
    <xf numFmtId="164" fontId="31" fillId="2" borderId="10" xfId="6" applyNumberFormat="1" applyFont="1" applyFill="1" applyBorder="1" applyAlignment="1">
      <alignment vertical="center"/>
    </xf>
    <xf numFmtId="165" fontId="31" fillId="2" borderId="11" xfId="0" applyNumberFormat="1" applyFont="1" applyFill="1" applyBorder="1" applyAlignment="1">
      <alignment horizontal="right" vertical="center" indent="1"/>
    </xf>
    <xf numFmtId="164" fontId="31" fillId="2" borderId="7" xfId="0" applyNumberFormat="1" applyFont="1" applyFill="1" applyBorder="1" applyAlignment="1">
      <alignment horizontal="right" vertical="center" indent="1"/>
    </xf>
    <xf numFmtId="167" fontId="31" fillId="2" borderId="7" xfId="0" applyNumberFormat="1" applyFont="1" applyFill="1" applyBorder="1" applyAlignment="1">
      <alignment vertical="center"/>
    </xf>
    <xf numFmtId="167" fontId="31" fillId="2" borderId="7" xfId="0" applyNumberFormat="1" applyFont="1" applyFill="1" applyBorder="1" applyAlignment="1">
      <alignment horizontal="right" vertical="center" indent="1"/>
    </xf>
    <xf numFmtId="3" fontId="31" fillId="2" borderId="7" xfId="0" applyNumberFormat="1" applyFont="1" applyFill="1" applyBorder="1" applyAlignment="1">
      <alignment horizontal="right" vertical="center" indent="1"/>
    </xf>
    <xf numFmtId="167" fontId="31" fillId="2" borderId="10" xfId="0" applyNumberFormat="1" applyFont="1" applyFill="1" applyBorder="1" applyAlignment="1">
      <alignment vertical="center"/>
    </xf>
    <xf numFmtId="167" fontId="31" fillId="2" borderId="10" xfId="0" applyNumberFormat="1" applyFont="1" applyFill="1" applyBorder="1" applyAlignment="1">
      <alignment horizontal="right" vertical="center" indent="1"/>
    </xf>
    <xf numFmtId="0" fontId="30" fillId="2" borderId="7" xfId="0" applyFont="1" applyFill="1" applyBorder="1" applyAlignment="1">
      <alignment horizontal="left" vertical="center" indent="1"/>
    </xf>
    <xf numFmtId="164" fontId="30" fillId="2" borderId="7" xfId="6" applyNumberFormat="1" applyFont="1" applyFill="1" applyBorder="1" applyAlignment="1"/>
    <xf numFmtId="1" fontId="30" fillId="2" borderId="7" xfId="6" applyNumberFormat="1" applyFont="1" applyFill="1" applyBorder="1" applyAlignment="1"/>
    <xf numFmtId="165" fontId="30" fillId="2" borderId="7" xfId="0" applyNumberFormat="1" applyFont="1" applyFill="1" applyBorder="1" applyAlignment="1"/>
    <xf numFmtId="164" fontId="30" fillId="2" borderId="7" xfId="6" applyNumberFormat="1" applyFont="1" applyFill="1" applyBorder="1" applyAlignment="1">
      <alignment vertical="center"/>
    </xf>
    <xf numFmtId="164" fontId="30" fillId="2" borderId="7" xfId="6" applyNumberFormat="1" applyFont="1" applyFill="1" applyBorder="1" applyAlignment="1">
      <alignment horizontal="right" vertical="center" indent="1"/>
    </xf>
    <xf numFmtId="1" fontId="30" fillId="2" borderId="7" xfId="6" applyNumberFormat="1" applyFont="1" applyFill="1" applyBorder="1" applyAlignment="1">
      <alignment horizontal="right" vertical="center" indent="1"/>
    </xf>
    <xf numFmtId="165" fontId="30" fillId="2" borderId="7" xfId="0" applyNumberFormat="1" applyFont="1" applyFill="1" applyBorder="1" applyAlignment="1">
      <alignment horizontal="right" vertical="center" indent="1"/>
    </xf>
    <xf numFmtId="1" fontId="30" fillId="2" borderId="7" xfId="0" applyNumberFormat="1" applyFont="1" applyFill="1" applyBorder="1" applyAlignment="1">
      <alignment horizontal="right" vertical="center" indent="1"/>
    </xf>
    <xf numFmtId="165" fontId="30" fillId="2" borderId="11" xfId="0" applyNumberFormat="1" applyFont="1" applyFill="1" applyBorder="1" applyAlignment="1">
      <alignment horizontal="right" vertical="center" indent="1"/>
    </xf>
    <xf numFmtId="164" fontId="30" fillId="2" borderId="7" xfId="0" applyNumberFormat="1" applyFont="1" applyFill="1" applyBorder="1" applyAlignment="1">
      <alignment horizontal="right" vertical="center" indent="1"/>
    </xf>
    <xf numFmtId="167" fontId="30" fillId="2" borderId="7" xfId="0" applyNumberFormat="1" applyFont="1" applyFill="1" applyBorder="1" applyAlignment="1">
      <alignment vertical="center"/>
    </xf>
    <xf numFmtId="167" fontId="30" fillId="2" borderId="7" xfId="0" applyNumberFormat="1" applyFont="1" applyFill="1" applyBorder="1" applyAlignment="1">
      <alignment horizontal="right" vertical="center" indent="1"/>
    </xf>
    <xf numFmtId="3" fontId="30" fillId="2" borderId="7" xfId="0" applyNumberFormat="1" applyFont="1" applyFill="1" applyBorder="1" applyAlignment="1">
      <alignment horizontal="right" vertical="center" indent="1"/>
    </xf>
    <xf numFmtId="167" fontId="30" fillId="2" borderId="10" xfId="0" applyNumberFormat="1" applyFont="1" applyFill="1" applyBorder="1" applyAlignment="1">
      <alignment vertical="center"/>
    </xf>
    <xf numFmtId="167" fontId="30" fillId="2" borderId="10" xfId="0" applyNumberFormat="1" applyFont="1" applyFill="1" applyBorder="1" applyAlignment="1">
      <alignment horizontal="right" vertical="center" indent="1"/>
    </xf>
    <xf numFmtId="0" fontId="31" fillId="2" borderId="7" xfId="6" applyFont="1" applyFill="1" applyBorder="1" applyAlignment="1"/>
    <xf numFmtId="0" fontId="31" fillId="2" borderId="0" xfId="0" applyFont="1" applyFill="1" applyBorder="1" applyAlignment="1">
      <alignment horizontal="left" vertical="center" indent="2"/>
    </xf>
    <xf numFmtId="0" fontId="31" fillId="2" borderId="0" xfId="0" applyFont="1" applyFill="1" applyBorder="1" applyAlignment="1">
      <alignment vertical="center"/>
    </xf>
    <xf numFmtId="0" fontId="31" fillId="2" borderId="0" xfId="0" applyFont="1" applyFill="1" applyBorder="1" applyAlignment="1">
      <alignment horizontal="left" vertical="center" indent="1"/>
    </xf>
    <xf numFmtId="0" fontId="31" fillId="2" borderId="7" xfId="0" applyFont="1" applyFill="1" applyBorder="1" applyAlignment="1">
      <alignment horizontal="left" vertical="center" indent="1"/>
    </xf>
    <xf numFmtId="165" fontId="31" fillId="2" borderId="0" xfId="0" applyNumberFormat="1" applyFont="1" applyFill="1" applyBorder="1" applyAlignment="1">
      <alignment vertical="center"/>
    </xf>
    <xf numFmtId="0" fontId="30" fillId="5" borderId="0" xfId="0" applyFont="1" applyFill="1" applyBorder="1" applyAlignment="1">
      <alignment vertical="center" wrapText="1"/>
    </xf>
    <xf numFmtId="165" fontId="31" fillId="5" borderId="0" xfId="0" applyNumberFormat="1" applyFont="1" applyFill="1" applyBorder="1" applyAlignment="1">
      <alignment vertical="center"/>
    </xf>
    <xf numFmtId="0" fontId="31" fillId="2" borderId="3" xfId="1" applyFont="1" applyFill="1" applyBorder="1"/>
    <xf numFmtId="0" fontId="30" fillId="4" borderId="0" xfId="1" applyFont="1" applyFill="1" applyBorder="1" applyAlignment="1">
      <alignment horizontal="left" vertical="center" wrapText="1" indent="1"/>
    </xf>
    <xf numFmtId="164" fontId="30" fillId="4" borderId="0" xfId="1" applyNumberFormat="1" applyFont="1" applyFill="1" applyBorder="1" applyAlignment="1">
      <alignment horizontal="right" indent="2"/>
    </xf>
    <xf numFmtId="164" fontId="30" fillId="4" borderId="0" xfId="1" applyNumberFormat="1" applyFont="1" applyFill="1" applyBorder="1" applyAlignment="1">
      <alignment vertical="center"/>
    </xf>
    <xf numFmtId="1" fontId="30" fillId="4" borderId="0" xfId="1" applyNumberFormat="1" applyFont="1" applyFill="1" applyBorder="1" applyAlignment="1">
      <alignment vertical="center"/>
    </xf>
    <xf numFmtId="164" fontId="30" fillId="4" borderId="0" xfId="1" applyNumberFormat="1" applyFont="1" applyFill="1" applyBorder="1" applyAlignment="1">
      <alignment horizontal="right" vertical="center" indent="1"/>
    </xf>
    <xf numFmtId="0" fontId="30" fillId="4" borderId="0" xfId="1" applyFont="1" applyFill="1" applyBorder="1" applyAlignment="1">
      <alignment horizontal="right" vertical="center" indent="1"/>
    </xf>
    <xf numFmtId="164" fontId="30" fillId="4" borderId="0" xfId="0" applyNumberFormat="1" applyFont="1" applyFill="1" applyBorder="1" applyAlignment="1">
      <alignment horizontal="right" vertical="center" indent="1"/>
    </xf>
    <xf numFmtId="164" fontId="30" fillId="4" borderId="8" xfId="0" applyNumberFormat="1" applyFont="1" applyFill="1" applyBorder="1" applyAlignment="1">
      <alignment horizontal="right" vertical="center" indent="1"/>
    </xf>
    <xf numFmtId="2" fontId="30" fillId="4" borderId="0" xfId="0" applyNumberFormat="1" applyFont="1" applyFill="1" applyBorder="1" applyAlignment="1">
      <alignment horizontal="right" vertical="center" indent="1"/>
    </xf>
    <xf numFmtId="164" fontId="30" fillId="4" borderId="0" xfId="0" applyNumberFormat="1" applyFont="1" applyFill="1" applyBorder="1" applyAlignment="1">
      <alignment vertical="center"/>
    </xf>
    <xf numFmtId="0" fontId="31" fillId="2" borderId="0" xfId="1" applyFont="1" applyFill="1" applyBorder="1"/>
    <xf numFmtId="164" fontId="31" fillId="2" borderId="0" xfId="1" applyNumberFormat="1" applyFont="1" applyFill="1" applyBorder="1" applyAlignment="1">
      <alignment horizontal="right" indent="2"/>
    </xf>
    <xf numFmtId="164" fontId="31" fillId="2" borderId="0" xfId="1" applyNumberFormat="1" applyFont="1" applyFill="1" applyBorder="1" applyAlignment="1">
      <alignment vertical="center"/>
    </xf>
    <xf numFmtId="0" fontId="31" fillId="2" borderId="0" xfId="1" applyFont="1" applyFill="1" applyBorder="1" applyAlignment="1">
      <alignment horizontal="right" vertical="center" indent="1"/>
    </xf>
    <xf numFmtId="0" fontId="31" fillId="2" borderId="0" xfId="0" applyFont="1" applyFill="1" applyBorder="1" applyAlignment="1">
      <alignment horizontal="right" vertical="center" indent="1"/>
    </xf>
    <xf numFmtId="0" fontId="31" fillId="2" borderId="9" xfId="0" applyFont="1" applyFill="1" applyBorder="1" applyAlignment="1">
      <alignment horizontal="right" vertical="center" indent="1"/>
    </xf>
    <xf numFmtId="164" fontId="30" fillId="2" borderId="8" xfId="0" applyNumberFormat="1" applyFont="1" applyFill="1" applyBorder="1" applyAlignment="1">
      <alignment horizontal="right" vertical="center" indent="1"/>
    </xf>
    <xf numFmtId="164" fontId="30" fillId="2" borderId="0" xfId="0" applyNumberFormat="1" applyFont="1" applyFill="1" applyBorder="1" applyAlignment="1">
      <alignment vertical="center"/>
    </xf>
    <xf numFmtId="0" fontId="31" fillId="2" borderId="0" xfId="0" applyFont="1" applyFill="1" applyBorder="1" applyAlignment="1">
      <alignment horizontal="left" vertical="center" wrapText="1" indent="1"/>
    </xf>
    <xf numFmtId="164" fontId="31" fillId="2" borderId="0" xfId="1" applyNumberFormat="1" applyFont="1" applyFill="1" applyBorder="1" applyAlignment="1">
      <alignment horizontal="right" vertical="center" indent="1"/>
    </xf>
    <xf numFmtId="1" fontId="31" fillId="2" borderId="0" xfId="1" applyNumberFormat="1" applyFont="1" applyFill="1" applyBorder="1" applyAlignment="1">
      <alignment horizontal="right" vertical="center" indent="1"/>
    </xf>
    <xf numFmtId="164" fontId="31" fillId="2" borderId="8" xfId="0" applyNumberFormat="1" applyFont="1" applyFill="1" applyBorder="1" applyAlignment="1">
      <alignment horizontal="right" vertical="center" indent="1"/>
    </xf>
    <xf numFmtId="164" fontId="31" fillId="2" borderId="0" xfId="0" applyNumberFormat="1" applyFont="1" applyFill="1" applyBorder="1" applyAlignment="1">
      <alignment vertical="center"/>
    </xf>
    <xf numFmtId="0" fontId="31" fillId="2" borderId="7" xfId="0" applyFont="1" applyFill="1" applyBorder="1" applyAlignment="1">
      <alignment horizontal="left" vertical="center" wrapText="1" indent="1"/>
    </xf>
    <xf numFmtId="164" fontId="31" fillId="2" borderId="7" xfId="1" applyNumberFormat="1" applyFont="1" applyFill="1" applyBorder="1" applyAlignment="1">
      <alignment horizontal="right" indent="2"/>
    </xf>
    <xf numFmtId="164" fontId="31" fillId="2" borderId="7" xfId="1" applyNumberFormat="1" applyFont="1" applyFill="1" applyBorder="1" applyAlignment="1">
      <alignment vertical="center"/>
    </xf>
    <xf numFmtId="165" fontId="31" fillId="2" borderId="7" xfId="0" applyNumberFormat="1" applyFont="1" applyFill="1" applyBorder="1" applyAlignment="1">
      <alignment vertical="center"/>
    </xf>
    <xf numFmtId="164" fontId="31" fillId="2" borderId="7" xfId="1" applyNumberFormat="1" applyFont="1" applyFill="1" applyBorder="1" applyAlignment="1">
      <alignment horizontal="right" vertical="center" indent="1"/>
    </xf>
    <xf numFmtId="1" fontId="31" fillId="2" borderId="7" xfId="1" applyNumberFormat="1" applyFont="1" applyFill="1" applyBorder="1" applyAlignment="1">
      <alignment horizontal="right" vertical="center" indent="1"/>
    </xf>
    <xf numFmtId="164" fontId="31" fillId="2" borderId="10" xfId="0" applyNumberFormat="1" applyFont="1" applyFill="1" applyBorder="1" applyAlignment="1">
      <alignment horizontal="right" vertical="center" indent="1"/>
    </xf>
    <xf numFmtId="164" fontId="31" fillId="2" borderId="7" xfId="0" applyNumberFormat="1" applyFont="1" applyFill="1" applyBorder="1" applyAlignment="1">
      <alignment vertical="center"/>
    </xf>
    <xf numFmtId="164" fontId="31" fillId="2" borderId="13" xfId="0" applyNumberFormat="1" applyFont="1" applyFill="1" applyBorder="1" applyAlignment="1">
      <alignment horizontal="right" vertical="center" indent="1"/>
    </xf>
    <xf numFmtId="164" fontId="31" fillId="2" borderId="12" xfId="0" applyNumberFormat="1" applyFont="1" applyFill="1" applyBorder="1" applyAlignment="1">
      <alignment vertical="center"/>
    </xf>
    <xf numFmtId="1" fontId="30" fillId="4" borderId="0" xfId="6" applyNumberFormat="1" applyFont="1" applyFill="1" applyBorder="1" applyAlignment="1">
      <alignment vertical="center"/>
    </xf>
    <xf numFmtId="165" fontId="30" fillId="4" borderId="0" xfId="0" applyNumberFormat="1" applyFont="1" applyFill="1" applyBorder="1" applyAlignment="1">
      <alignment vertical="center"/>
    </xf>
    <xf numFmtId="164" fontId="30" fillId="4" borderId="8" xfId="6" applyNumberFormat="1" applyFont="1" applyFill="1" applyBorder="1" applyAlignment="1">
      <alignment horizontal="right" vertical="center" indent="1"/>
    </xf>
    <xf numFmtId="1" fontId="31" fillId="2" borderId="0" xfId="6" applyNumberFormat="1" applyFont="1" applyFill="1" applyBorder="1" applyAlignment="1">
      <alignment vertical="center"/>
    </xf>
    <xf numFmtId="1" fontId="30" fillId="2" borderId="0" xfId="6" applyNumberFormat="1" applyFont="1" applyFill="1" applyBorder="1" applyAlignment="1">
      <alignment vertical="center"/>
    </xf>
    <xf numFmtId="164" fontId="31" fillId="2" borderId="8" xfId="6" applyNumberFormat="1" applyFont="1" applyFill="1" applyBorder="1" applyAlignment="1">
      <alignment horizontal="right" vertical="center" indent="1"/>
    </xf>
    <xf numFmtId="0" fontId="30" fillId="5" borderId="0" xfId="6" applyFont="1" applyFill="1" applyBorder="1" applyAlignment="1">
      <alignment vertical="center"/>
    </xf>
    <xf numFmtId="1" fontId="31" fillId="5" borderId="0" xfId="6" applyNumberFormat="1" applyFont="1" applyFill="1" applyBorder="1" applyAlignment="1">
      <alignment vertical="center"/>
    </xf>
    <xf numFmtId="1" fontId="30" fillId="5" borderId="0" xfId="6" applyNumberFormat="1" applyFont="1" applyFill="1" applyBorder="1" applyAlignment="1">
      <alignment vertical="center"/>
    </xf>
    <xf numFmtId="164" fontId="31" fillId="5" borderId="8" xfId="6" applyNumberFormat="1" applyFont="1" applyFill="1" applyBorder="1" applyAlignment="1">
      <alignment horizontal="right" vertical="center" indent="1"/>
    </xf>
    <xf numFmtId="0" fontId="31" fillId="2" borderId="0" xfId="6" applyFont="1" applyFill="1" applyBorder="1" applyAlignment="1">
      <alignment horizontal="left" vertical="center" indent="1"/>
    </xf>
    <xf numFmtId="1" fontId="31" fillId="2" borderId="12" xfId="6" applyNumberFormat="1" applyFont="1" applyFill="1" applyBorder="1" applyAlignment="1">
      <alignment vertical="center"/>
    </xf>
    <xf numFmtId="165" fontId="31" fillId="2" borderId="12" xfId="0" applyNumberFormat="1" applyFont="1" applyFill="1" applyBorder="1" applyAlignment="1">
      <alignment vertical="center"/>
    </xf>
    <xf numFmtId="165" fontId="30" fillId="2" borderId="0" xfId="0" applyNumberFormat="1" applyFont="1" applyFill="1" applyBorder="1" applyAlignment="1">
      <alignment vertical="center"/>
    </xf>
    <xf numFmtId="164" fontId="30" fillId="2" borderId="8" xfId="6" applyNumberFormat="1" applyFont="1" applyFill="1" applyBorder="1" applyAlignment="1">
      <alignment horizontal="right" vertical="center" indent="1"/>
    </xf>
    <xf numFmtId="1" fontId="31" fillId="2" borderId="7" xfId="6" applyNumberFormat="1" applyFont="1" applyFill="1" applyBorder="1" applyAlignment="1">
      <alignment vertical="center"/>
    </xf>
    <xf numFmtId="164" fontId="31" fillId="2" borderId="10" xfId="6" applyNumberFormat="1" applyFont="1" applyFill="1" applyBorder="1" applyAlignment="1">
      <alignment horizontal="right" vertical="center" indent="1"/>
    </xf>
    <xf numFmtId="1" fontId="30" fillId="2" borderId="7" xfId="6" applyNumberFormat="1" applyFont="1" applyFill="1" applyBorder="1" applyAlignment="1">
      <alignment vertical="center"/>
    </xf>
    <xf numFmtId="165" fontId="30" fillId="2" borderId="7" xfId="0" applyNumberFormat="1" applyFont="1" applyFill="1" applyBorder="1" applyAlignment="1">
      <alignment vertical="center"/>
    </xf>
    <xf numFmtId="164" fontId="30" fillId="2" borderId="10" xfId="6" applyNumberFormat="1" applyFont="1" applyFill="1" applyBorder="1" applyAlignment="1">
      <alignment horizontal="right" vertical="center" indent="1"/>
    </xf>
    <xf numFmtId="0" fontId="31" fillId="2" borderId="7" xfId="6" applyFont="1" applyFill="1" applyBorder="1" applyAlignment="1">
      <alignment vertical="center"/>
    </xf>
    <xf numFmtId="0" fontId="30" fillId="2" borderId="0" xfId="0" applyFont="1" applyFill="1" applyBorder="1" applyAlignment="1">
      <alignment vertical="center"/>
    </xf>
    <xf numFmtId="0" fontId="33" fillId="2" borderId="0" xfId="0" applyFont="1" applyFill="1" applyAlignment="1">
      <alignment horizontal="center" vertical="center" wrapText="1"/>
    </xf>
    <xf numFmtId="0" fontId="34" fillId="2" borderId="0" xfId="0" applyFont="1" applyFill="1"/>
    <xf numFmtId="0" fontId="31" fillId="2" borderId="0" xfId="0" applyFont="1" applyFill="1" applyBorder="1" applyAlignment="1"/>
    <xf numFmtId="0" fontId="31" fillId="2" borderId="15" xfId="6" applyFont="1" applyFill="1" applyBorder="1" applyAlignment="1">
      <alignment horizontal="left" vertical="center" indent="1"/>
    </xf>
    <xf numFmtId="1" fontId="31" fillId="2" borderId="15" xfId="6" applyNumberFormat="1" applyFont="1" applyFill="1" applyBorder="1" applyAlignment="1">
      <alignment horizontal="right" indent="2"/>
    </xf>
    <xf numFmtId="164" fontId="31" fillId="2" borderId="15" xfId="6" applyNumberFormat="1" applyFont="1" applyFill="1" applyBorder="1" applyAlignment="1">
      <alignment vertical="center"/>
    </xf>
    <xf numFmtId="1" fontId="31" fillId="2" borderId="15" xfId="6" applyNumberFormat="1" applyFont="1" applyFill="1" applyBorder="1" applyAlignment="1">
      <alignment vertical="center"/>
    </xf>
    <xf numFmtId="165" fontId="31" fillId="2" borderId="15" xfId="0" applyNumberFormat="1" applyFont="1" applyFill="1" applyBorder="1" applyAlignment="1">
      <alignment vertical="center"/>
    </xf>
    <xf numFmtId="164" fontId="31" fillId="2" borderId="15" xfId="6" applyNumberFormat="1" applyFont="1" applyFill="1" applyBorder="1" applyAlignment="1">
      <alignment horizontal="right" vertical="center" indent="1"/>
    </xf>
    <xf numFmtId="1" fontId="31" fillId="2" borderId="15" xfId="6" applyNumberFormat="1" applyFont="1" applyFill="1" applyBorder="1" applyAlignment="1">
      <alignment horizontal="right" vertical="center" indent="1"/>
    </xf>
    <xf numFmtId="165" fontId="31" fillId="2" borderId="15" xfId="0" applyNumberFormat="1" applyFont="1" applyFill="1" applyBorder="1" applyAlignment="1">
      <alignment horizontal="right" vertical="center" indent="1"/>
    </xf>
    <xf numFmtId="1" fontId="31" fillId="2" borderId="15" xfId="0" applyNumberFormat="1" applyFont="1" applyFill="1" applyBorder="1" applyAlignment="1">
      <alignment horizontal="right" vertical="center" indent="1"/>
    </xf>
    <xf numFmtId="164" fontId="31" fillId="2" borderId="16" xfId="6" applyNumberFormat="1" applyFont="1" applyFill="1" applyBorder="1" applyAlignment="1">
      <alignment horizontal="right" vertical="center" indent="1"/>
    </xf>
    <xf numFmtId="165" fontId="31" fillId="2" borderId="17" xfId="0" applyNumberFormat="1" applyFont="1" applyFill="1" applyBorder="1" applyAlignment="1">
      <alignment horizontal="right" vertical="center" indent="1"/>
    </xf>
    <xf numFmtId="164" fontId="31" fillId="2" borderId="15" xfId="0" applyNumberFormat="1" applyFont="1" applyFill="1" applyBorder="1" applyAlignment="1">
      <alignment horizontal="right" vertical="center" indent="1"/>
    </xf>
    <xf numFmtId="167" fontId="31" fillId="2" borderId="15" xfId="0" applyNumberFormat="1" applyFont="1" applyFill="1" applyBorder="1" applyAlignment="1">
      <alignment horizontal="right" vertical="center" indent="1"/>
    </xf>
    <xf numFmtId="3" fontId="31" fillId="2" borderId="15" xfId="0" applyNumberFormat="1" applyFont="1" applyFill="1" applyBorder="1" applyAlignment="1">
      <alignment horizontal="right" vertical="center" indent="1"/>
    </xf>
    <xf numFmtId="167" fontId="31" fillId="2" borderId="16" xfId="0" applyNumberFormat="1" applyFont="1" applyFill="1" applyBorder="1" applyAlignment="1">
      <alignment horizontal="right" vertical="center" indent="1"/>
    </xf>
    <xf numFmtId="172" fontId="31" fillId="2" borderId="7" xfId="0" applyNumberFormat="1" applyFont="1" applyFill="1" applyBorder="1" applyAlignment="1">
      <alignment horizontal="right" vertical="center" indent="1"/>
    </xf>
    <xf numFmtId="0" fontId="30" fillId="4" borderId="0" xfId="0" applyFont="1" applyFill="1" applyBorder="1" applyAlignment="1">
      <alignment horizontal="left" vertical="center" wrapText="1" indent="1"/>
    </xf>
    <xf numFmtId="164" fontId="30" fillId="4" borderId="0" xfId="0" applyNumberFormat="1" applyFont="1" applyFill="1" applyBorder="1" applyAlignment="1">
      <alignment horizontal="right" indent="1"/>
    </xf>
    <xf numFmtId="164" fontId="30" fillId="4" borderId="0" xfId="0" applyNumberFormat="1" applyFont="1" applyFill="1" applyBorder="1" applyAlignment="1"/>
    <xf numFmtId="1" fontId="30" fillId="4" borderId="0" xfId="0" applyNumberFormat="1" applyFont="1" applyFill="1" applyBorder="1" applyAlignment="1"/>
    <xf numFmtId="164" fontId="30" fillId="4" borderId="0" xfId="5" applyNumberFormat="1" applyFont="1" applyFill="1" applyBorder="1" applyAlignment="1">
      <alignment horizontal="right" vertical="center" indent="1"/>
    </xf>
    <xf numFmtId="165" fontId="30" fillId="4" borderId="0" xfId="5" applyNumberFormat="1" applyFont="1" applyFill="1" applyBorder="1" applyAlignment="1">
      <alignment horizontal="right" vertical="center" indent="1"/>
    </xf>
    <xf numFmtId="0" fontId="30" fillId="4" borderId="0" xfId="0" applyFont="1" applyFill="1" applyBorder="1" applyAlignment="1">
      <alignment horizontal="right" vertical="center" indent="1"/>
    </xf>
    <xf numFmtId="1" fontId="30" fillId="4" borderId="0" xfId="5" applyNumberFormat="1" applyFont="1" applyFill="1" applyBorder="1" applyAlignment="1">
      <alignment horizontal="right" vertical="center" indent="1"/>
    </xf>
    <xf numFmtId="3" fontId="30" fillId="4" borderId="0" xfId="5" applyNumberFormat="1" applyFont="1" applyFill="1" applyBorder="1" applyAlignment="1">
      <alignment horizontal="right" vertical="center" indent="1"/>
    </xf>
    <xf numFmtId="164" fontId="30" fillId="4" borderId="8" xfId="5" applyNumberFormat="1" applyFont="1" applyFill="1" applyBorder="1" applyAlignment="1">
      <alignment horizontal="right" vertical="center" indent="1"/>
    </xf>
    <xf numFmtId="3" fontId="30" fillId="4" borderId="9" xfId="5" applyNumberFormat="1" applyFont="1" applyFill="1" applyBorder="1" applyAlignment="1">
      <alignment horizontal="right" vertical="center" indent="1"/>
    </xf>
    <xf numFmtId="167" fontId="30" fillId="4" borderId="8" xfId="5" applyNumberFormat="1" applyFont="1" applyFill="1" applyBorder="1" applyAlignment="1">
      <alignment horizontal="right" vertical="center" indent="1"/>
    </xf>
    <xf numFmtId="167" fontId="30" fillId="4" borderId="0" xfId="5" applyNumberFormat="1" applyFont="1" applyFill="1" applyBorder="1" applyAlignment="1">
      <alignment horizontal="right" vertical="center" indent="1"/>
    </xf>
    <xf numFmtId="0" fontId="30" fillId="2" borderId="0" xfId="0" applyFont="1" applyFill="1" applyBorder="1" applyAlignment="1">
      <alignment horizontal="center" vertical="center" wrapText="1"/>
    </xf>
    <xf numFmtId="0" fontId="31" fillId="2" borderId="0" xfId="0" applyFont="1" applyFill="1" applyBorder="1" applyAlignment="1">
      <alignment horizontal="right" wrapText="1" indent="1"/>
    </xf>
    <xf numFmtId="0" fontId="30" fillId="2" borderId="0" xfId="0" applyFont="1" applyFill="1" applyBorder="1" applyAlignment="1">
      <alignment wrapText="1"/>
    </xf>
    <xf numFmtId="0" fontId="30" fillId="2" borderId="0" xfId="0" applyFont="1" applyFill="1" applyBorder="1" applyAlignment="1">
      <alignment horizontal="right" vertical="center" wrapText="1" indent="1"/>
    </xf>
    <xf numFmtId="0" fontId="31" fillId="2" borderId="0" xfId="0" applyFont="1" applyFill="1" applyBorder="1" applyAlignment="1">
      <alignment horizontal="right" vertical="center" wrapText="1" indent="1"/>
    </xf>
    <xf numFmtId="1" fontId="30" fillId="2" borderId="0" xfId="0" applyNumberFormat="1" applyFont="1" applyFill="1" applyBorder="1" applyAlignment="1">
      <alignment horizontal="right" vertical="center" wrapText="1" indent="1"/>
    </xf>
    <xf numFmtId="0" fontId="31" fillId="2" borderId="8" xfId="0" applyFont="1" applyFill="1" applyBorder="1" applyAlignment="1">
      <alignment horizontal="right" vertical="center" wrapText="1" indent="1"/>
    </xf>
    <xf numFmtId="3" fontId="31" fillId="2" borderId="9" xfId="0" applyNumberFormat="1" applyFont="1" applyFill="1" applyBorder="1" applyAlignment="1">
      <alignment horizontal="right" vertical="center" indent="1"/>
    </xf>
    <xf numFmtId="164" fontId="31" fillId="2" borderId="0" xfId="0" applyNumberFormat="1" applyFont="1" applyFill="1" applyBorder="1" applyAlignment="1">
      <alignment horizontal="right" indent="1"/>
    </xf>
    <xf numFmtId="164" fontId="31" fillId="2" borderId="0" xfId="0" applyNumberFormat="1" applyFont="1" applyFill="1" applyBorder="1" applyAlignment="1"/>
    <xf numFmtId="1" fontId="31" fillId="2" borderId="0" xfId="0" applyNumberFormat="1" applyFont="1" applyFill="1" applyBorder="1" applyAlignment="1"/>
    <xf numFmtId="164" fontId="31" fillId="2" borderId="7" xfId="0" applyNumberFormat="1" applyFont="1" applyFill="1" applyBorder="1" applyAlignment="1">
      <alignment horizontal="right" indent="1"/>
    </xf>
    <xf numFmtId="164" fontId="31" fillId="2" borderId="7" xfId="0" applyNumberFormat="1" applyFont="1" applyFill="1" applyBorder="1" applyAlignment="1"/>
    <xf numFmtId="1" fontId="31" fillId="2" borderId="7" xfId="0" applyNumberFormat="1" applyFont="1" applyFill="1" applyBorder="1" applyAlignment="1"/>
    <xf numFmtId="3" fontId="31" fillId="2" borderId="11" xfId="0" applyNumberFormat="1" applyFont="1" applyFill="1" applyBorder="1" applyAlignment="1">
      <alignment horizontal="right" vertical="center" indent="1"/>
    </xf>
    <xf numFmtId="172" fontId="31" fillId="2" borderId="10" xfId="0" applyNumberFormat="1" applyFont="1" applyFill="1" applyBorder="1" applyAlignment="1">
      <alignment horizontal="right" vertical="center" indent="1"/>
    </xf>
    <xf numFmtId="172" fontId="31" fillId="2" borderId="0" xfId="0" applyNumberFormat="1" applyFont="1" applyFill="1" applyBorder="1" applyAlignment="1">
      <alignment horizontal="right" vertical="center" indent="1"/>
    </xf>
    <xf numFmtId="172" fontId="31" fillId="2" borderId="8" xfId="0" applyNumberFormat="1" applyFont="1" applyFill="1" applyBorder="1" applyAlignment="1">
      <alignment horizontal="right" vertical="center" indent="1"/>
    </xf>
    <xf numFmtId="0" fontId="30" fillId="2" borderId="3" xfId="2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vertical="center"/>
    </xf>
    <xf numFmtId="0" fontId="31" fillId="2" borderId="7" xfId="6" applyFont="1" applyFill="1" applyBorder="1" applyAlignment="1">
      <alignment horizontal="left" vertical="center" indent="1"/>
    </xf>
    <xf numFmtId="1" fontId="30" fillId="4" borderId="0" xfId="0" applyNumberFormat="1" applyFont="1" applyFill="1" applyBorder="1" applyAlignment="1">
      <alignment vertical="center"/>
    </xf>
    <xf numFmtId="165" fontId="30" fillId="4" borderId="9" xfId="5" applyNumberFormat="1" applyFont="1" applyFill="1" applyBorder="1" applyAlignment="1">
      <alignment horizontal="right" vertical="center" indent="1"/>
    </xf>
    <xf numFmtId="0" fontId="30" fillId="2" borderId="0" xfId="0" applyFont="1" applyFill="1" applyBorder="1" applyAlignment="1">
      <alignment vertical="center" wrapText="1"/>
    </xf>
    <xf numFmtId="1" fontId="31" fillId="2" borderId="0" xfId="0" applyNumberFormat="1" applyFont="1" applyFill="1" applyBorder="1" applyAlignment="1">
      <alignment vertical="center"/>
    </xf>
    <xf numFmtId="1" fontId="31" fillId="2" borderId="7" xfId="0" applyNumberFormat="1" applyFont="1" applyFill="1" applyBorder="1" applyAlignment="1">
      <alignment vertical="center"/>
    </xf>
    <xf numFmtId="167" fontId="30" fillId="4" borderId="8" xfId="6" applyNumberFormat="1" applyFont="1" applyFill="1" applyBorder="1" applyAlignment="1">
      <alignment horizontal="right" vertical="center" indent="1"/>
    </xf>
    <xf numFmtId="167" fontId="30" fillId="4" borderId="0" xfId="7" applyNumberFormat="1" applyFont="1" applyFill="1" applyBorder="1" applyAlignment="1">
      <alignment horizontal="right" vertical="center" indent="1"/>
    </xf>
    <xf numFmtId="167" fontId="30" fillId="4" borderId="0" xfId="7" applyNumberFormat="1" applyFont="1" applyFill="1" applyBorder="1" applyAlignment="1">
      <alignment horizontal="right" vertical="center"/>
    </xf>
    <xf numFmtId="3" fontId="30" fillId="4" borderId="0" xfId="7" applyNumberFormat="1" applyFont="1" applyFill="1" applyBorder="1" applyAlignment="1">
      <alignment horizontal="right" vertical="center" indent="1"/>
    </xf>
    <xf numFmtId="0" fontId="31" fillId="2" borderId="0" xfId="6" applyFont="1" applyFill="1"/>
    <xf numFmtId="167" fontId="31" fillId="5" borderId="0" xfId="0" applyNumberFormat="1" applyFont="1" applyFill="1" applyBorder="1" applyAlignment="1">
      <alignment horizontal="right" vertical="center"/>
    </xf>
    <xf numFmtId="167" fontId="31" fillId="2" borderId="15" xfId="0" applyNumberFormat="1" applyFont="1" applyFill="1" applyBorder="1" applyAlignment="1">
      <alignment horizontal="right" vertical="center"/>
    </xf>
    <xf numFmtId="167" fontId="31" fillId="2" borderId="0" xfId="6" applyNumberFormat="1" applyFont="1" applyFill="1" applyBorder="1" applyAlignment="1">
      <alignment horizontal="right" vertical="center" indent="1"/>
    </xf>
    <xf numFmtId="3" fontId="31" fillId="2" borderId="0" xfId="6" applyNumberFormat="1" applyFont="1" applyFill="1" applyBorder="1" applyAlignment="1">
      <alignment horizontal="right" vertical="center" indent="1"/>
    </xf>
    <xf numFmtId="167" fontId="31" fillId="2" borderId="8" xfId="6" applyNumberFormat="1" applyFont="1" applyFill="1" applyBorder="1" applyAlignment="1">
      <alignment horizontal="right" vertical="center" indent="1"/>
    </xf>
    <xf numFmtId="167" fontId="31" fillId="2" borderId="0" xfId="7" applyNumberFormat="1" applyFont="1" applyFill="1" applyBorder="1" applyAlignment="1">
      <alignment horizontal="right" vertical="center" indent="1"/>
    </xf>
    <xf numFmtId="167" fontId="31" fillId="2" borderId="0" xfId="7" applyNumberFormat="1" applyFont="1" applyFill="1" applyBorder="1" applyAlignment="1">
      <alignment horizontal="right" vertical="center"/>
    </xf>
    <xf numFmtId="3" fontId="31" fillId="2" borderId="0" xfId="7" applyNumberFormat="1" applyFont="1" applyFill="1" applyBorder="1" applyAlignment="1">
      <alignment horizontal="right" vertical="center" indent="1"/>
    </xf>
    <xf numFmtId="167" fontId="31" fillId="2" borderId="0" xfId="0" applyNumberFormat="1" applyFont="1" applyFill="1" applyBorder="1" applyAlignment="1">
      <alignment horizontal="right" vertical="center"/>
    </xf>
    <xf numFmtId="167" fontId="31" fillId="2" borderId="7" xfId="0" applyNumberFormat="1" applyFont="1" applyFill="1" applyBorder="1" applyAlignment="1">
      <alignment horizontal="right" vertical="center"/>
    </xf>
    <xf numFmtId="165" fontId="31" fillId="5" borderId="8" xfId="0" applyNumberFormat="1" applyFont="1" applyFill="1" applyBorder="1" applyAlignment="1">
      <alignment horizontal="right" vertical="center" indent="1"/>
    </xf>
    <xf numFmtId="165" fontId="31" fillId="5" borderId="0" xfId="0" applyNumberFormat="1" applyFont="1" applyFill="1" applyBorder="1" applyAlignment="1">
      <alignment horizontal="right" vertical="center"/>
    </xf>
    <xf numFmtId="167" fontId="31" fillId="2" borderId="9" xfId="0" applyNumberFormat="1" applyFont="1" applyFill="1" applyBorder="1" applyAlignment="1">
      <alignment horizontal="right" vertical="center" indent="1"/>
    </xf>
    <xf numFmtId="0" fontId="30" fillId="4" borderId="0" xfId="6" applyFont="1" applyFill="1" applyBorder="1" applyAlignment="1">
      <alignment vertical="center"/>
    </xf>
    <xf numFmtId="1" fontId="30" fillId="2" borderId="7" xfId="6" applyNumberFormat="1" applyFont="1" applyFill="1" applyBorder="1" applyAlignment="1">
      <alignment horizontal="right" indent="2"/>
    </xf>
    <xf numFmtId="0" fontId="31" fillId="2" borderId="7" xfId="6" applyFont="1" applyFill="1" applyBorder="1" applyAlignment="1">
      <alignment horizontal="right" vertical="center" indent="1"/>
    </xf>
    <xf numFmtId="0" fontId="31" fillId="2" borderId="0" xfId="6" applyFont="1" applyFill="1" applyBorder="1" applyAlignment="1">
      <alignment vertical="center"/>
    </xf>
    <xf numFmtId="167" fontId="30" fillId="4" borderId="0" xfId="6" applyNumberFormat="1" applyFont="1" applyFill="1" applyBorder="1" applyAlignment="1">
      <alignment horizontal="right" vertical="center"/>
    </xf>
    <xf numFmtId="0" fontId="31" fillId="2" borderId="15" xfId="6" applyFont="1" applyFill="1" applyBorder="1" applyAlignment="1">
      <alignment horizontal="left" indent="1"/>
    </xf>
    <xf numFmtId="164" fontId="31" fillId="2" borderId="15" xfId="6" applyNumberFormat="1" applyFont="1" applyFill="1" applyBorder="1" applyAlignment="1"/>
    <xf numFmtId="1" fontId="31" fillId="2" borderId="15" xfId="6" applyNumberFormat="1" applyFont="1" applyFill="1" applyBorder="1" applyAlignment="1"/>
    <xf numFmtId="165" fontId="31" fillId="2" borderId="15" xfId="0" applyNumberFormat="1" applyFont="1" applyFill="1" applyBorder="1" applyAlignment="1"/>
    <xf numFmtId="167" fontId="31" fillId="2" borderId="0" xfId="6" applyNumberFormat="1" applyFont="1" applyFill="1" applyBorder="1" applyAlignment="1">
      <alignment horizontal="right" vertical="center"/>
    </xf>
    <xf numFmtId="167" fontId="31" fillId="2" borderId="7" xfId="6" applyNumberFormat="1" applyFont="1" applyFill="1" applyBorder="1" applyAlignment="1">
      <alignment horizontal="right" vertical="center" indent="1"/>
    </xf>
    <xf numFmtId="3" fontId="31" fillId="2" borderId="7" xfId="6" applyNumberFormat="1" applyFont="1" applyFill="1" applyBorder="1" applyAlignment="1">
      <alignment horizontal="right" vertical="center" indent="1"/>
    </xf>
    <xf numFmtId="165" fontId="31" fillId="2" borderId="8" xfId="0" applyNumberFormat="1" applyFont="1" applyFill="1" applyBorder="1" applyAlignment="1">
      <alignment horizontal="right" vertical="center" indent="1"/>
    </xf>
    <xf numFmtId="165" fontId="31" fillId="2" borderId="0" xfId="0" applyNumberFormat="1" applyFont="1" applyFill="1" applyBorder="1" applyAlignment="1">
      <alignment horizontal="right" vertical="center"/>
    </xf>
    <xf numFmtId="0" fontId="30" fillId="2" borderId="0" xfId="6" applyFont="1" applyFill="1" applyBorder="1" applyAlignment="1">
      <alignment vertical="center"/>
    </xf>
    <xf numFmtId="0" fontId="31" fillId="2" borderId="0" xfId="0" applyFont="1" applyFill="1" applyBorder="1" applyAlignment="1">
      <alignment horizontal="left" vertical="center"/>
    </xf>
    <xf numFmtId="164" fontId="31" fillId="2" borderId="0" xfId="6" applyNumberFormat="1" applyFont="1" applyFill="1" applyBorder="1" applyAlignment="1">
      <alignment horizontal="right" indent="1"/>
    </xf>
    <xf numFmtId="1" fontId="30" fillId="2" borderId="0" xfId="6" applyNumberFormat="1" applyFont="1" applyFill="1" applyBorder="1" applyAlignment="1">
      <alignment horizontal="right" indent="1"/>
    </xf>
    <xf numFmtId="0" fontId="31" fillId="2" borderId="0" xfId="6" applyFont="1" applyFill="1" applyBorder="1" applyAlignment="1">
      <alignment horizontal="right" vertical="center" indent="1"/>
    </xf>
    <xf numFmtId="0" fontId="31" fillId="2" borderId="7" xfId="0" applyFont="1" applyFill="1" applyBorder="1" applyAlignment="1">
      <alignment horizontal="right" vertical="center" indent="1"/>
    </xf>
    <xf numFmtId="0" fontId="30" fillId="5" borderId="0" xfId="6" applyFont="1" applyFill="1" applyBorder="1" applyAlignment="1">
      <alignment vertical="center" wrapText="1"/>
    </xf>
    <xf numFmtId="1" fontId="30" fillId="5" borderId="0" xfId="6" applyNumberFormat="1" applyFont="1" applyFill="1" applyBorder="1" applyAlignment="1">
      <alignment horizontal="right" wrapText="1"/>
    </xf>
    <xf numFmtId="164" fontId="31" fillId="5" borderId="0" xfId="6" applyNumberFormat="1" applyFont="1" applyFill="1" applyBorder="1" applyAlignment="1">
      <alignment vertical="center" wrapText="1"/>
    </xf>
    <xf numFmtId="1" fontId="31" fillId="5" borderId="0" xfId="6" applyNumberFormat="1" applyFont="1" applyFill="1" applyBorder="1" applyAlignment="1">
      <alignment vertical="center" wrapText="1"/>
    </xf>
    <xf numFmtId="165" fontId="31" fillId="5" borderId="0" xfId="0" applyNumberFormat="1" applyFont="1" applyFill="1" applyBorder="1" applyAlignment="1">
      <alignment vertical="center" wrapText="1"/>
    </xf>
    <xf numFmtId="1" fontId="30" fillId="5" borderId="0" xfId="6" applyNumberFormat="1" applyFont="1" applyFill="1" applyBorder="1" applyAlignment="1">
      <alignment vertical="center" wrapText="1"/>
    </xf>
    <xf numFmtId="164" fontId="31" fillId="5" borderId="0" xfId="6" applyNumberFormat="1" applyFont="1" applyFill="1" applyBorder="1" applyAlignment="1">
      <alignment horizontal="right" vertical="center" wrapText="1"/>
    </xf>
    <xf numFmtId="1" fontId="31" fillId="5" borderId="0" xfId="6" applyNumberFormat="1" applyFont="1" applyFill="1" applyBorder="1" applyAlignment="1">
      <alignment horizontal="right" vertical="center" wrapText="1"/>
    </xf>
    <xf numFmtId="165" fontId="31" fillId="5" borderId="0" xfId="0" applyNumberFormat="1" applyFont="1" applyFill="1" applyBorder="1" applyAlignment="1">
      <alignment horizontal="right" vertical="center" wrapText="1"/>
    </xf>
    <xf numFmtId="1" fontId="31" fillId="5" borderId="0" xfId="0" applyNumberFormat="1" applyFont="1" applyFill="1" applyBorder="1" applyAlignment="1">
      <alignment horizontal="right" vertical="center" wrapText="1"/>
    </xf>
    <xf numFmtId="167" fontId="31" fillId="5" borderId="0" xfId="0" applyNumberFormat="1" applyFont="1" applyFill="1" applyBorder="1" applyAlignment="1">
      <alignment horizontal="right" vertical="center" wrapText="1"/>
    </xf>
    <xf numFmtId="3" fontId="31" fillId="5" borderId="0" xfId="0" applyNumberFormat="1" applyFont="1" applyFill="1" applyBorder="1" applyAlignment="1">
      <alignment horizontal="right" vertical="center" wrapText="1"/>
    </xf>
    <xf numFmtId="0" fontId="31" fillId="2" borderId="15" xfId="6" applyFont="1" applyFill="1" applyBorder="1" applyAlignment="1">
      <alignment horizontal="left" vertical="center"/>
    </xf>
    <xf numFmtId="0" fontId="31" fillId="2" borderId="0" xfId="6" applyFont="1" applyFill="1" applyBorder="1" applyAlignment="1">
      <alignment horizontal="left" vertical="center"/>
    </xf>
    <xf numFmtId="1" fontId="31" fillId="5" borderId="0" xfId="6" applyNumberFormat="1" applyFont="1" applyFill="1" applyBorder="1" applyAlignment="1">
      <alignment horizontal="right" wrapText="1"/>
    </xf>
    <xf numFmtId="164" fontId="31" fillId="5" borderId="8" xfId="6" applyNumberFormat="1" applyFont="1" applyFill="1" applyBorder="1" applyAlignment="1">
      <alignment horizontal="right" vertical="center" wrapText="1"/>
    </xf>
    <xf numFmtId="165" fontId="31" fillId="5" borderId="9" xfId="0" applyNumberFormat="1" applyFont="1" applyFill="1" applyBorder="1" applyAlignment="1">
      <alignment horizontal="right" vertical="center" wrapText="1"/>
    </xf>
    <xf numFmtId="167" fontId="31" fillId="5" borderId="8" xfId="0" applyNumberFormat="1" applyFont="1" applyFill="1" applyBorder="1" applyAlignment="1">
      <alignment horizontal="right" vertical="center" wrapText="1"/>
    </xf>
    <xf numFmtId="3" fontId="31" fillId="2" borderId="0" xfId="0" applyNumberFormat="1" applyFont="1" applyFill="1" applyBorder="1" applyAlignment="1">
      <alignment vertical="center"/>
    </xf>
    <xf numFmtId="1" fontId="31" fillId="2" borderId="12" xfId="0" applyNumberFormat="1" applyFont="1" applyFill="1" applyBorder="1" applyAlignment="1"/>
    <xf numFmtId="3" fontId="31" fillId="2" borderId="12" xfId="0" applyNumberFormat="1" applyFont="1" applyFill="1" applyBorder="1" applyAlignment="1">
      <alignment vertical="center"/>
    </xf>
    <xf numFmtId="3" fontId="31" fillId="5" borderId="0" xfId="0" applyNumberFormat="1" applyFont="1" applyFill="1" applyBorder="1" applyAlignment="1">
      <alignment vertical="center"/>
    </xf>
    <xf numFmtId="3" fontId="30" fillId="2" borderId="0" xfId="0" applyNumberFormat="1" applyFont="1" applyFill="1" applyBorder="1" applyAlignment="1">
      <alignment vertical="center"/>
    </xf>
    <xf numFmtId="3" fontId="31" fillId="2" borderId="7" xfId="0" applyNumberFormat="1" applyFont="1" applyFill="1" applyBorder="1" applyAlignment="1">
      <alignment vertical="center"/>
    </xf>
    <xf numFmtId="3" fontId="30" fillId="2" borderId="7" xfId="0" applyNumberFormat="1" applyFont="1" applyFill="1" applyBorder="1" applyAlignment="1">
      <alignment vertical="center"/>
    </xf>
    <xf numFmtId="172" fontId="31" fillId="2" borderId="8" xfId="0" applyNumberFormat="1" applyFont="1" applyFill="1" applyBorder="1" applyAlignment="1">
      <alignment vertical="center"/>
    </xf>
    <xf numFmtId="1" fontId="31" fillId="2" borderId="0" xfId="6" applyNumberFormat="1" applyFont="1" applyFill="1" applyBorder="1" applyAlignment="1">
      <alignment horizontal="right" indent="1"/>
    </xf>
    <xf numFmtId="165" fontId="31" fillId="2" borderId="0" xfId="0" applyNumberFormat="1" applyFont="1" applyFill="1" applyBorder="1" applyAlignment="1">
      <alignment horizontal="right" indent="1"/>
    </xf>
    <xf numFmtId="3" fontId="30" fillId="4" borderId="0" xfId="0" applyNumberFormat="1" applyFont="1" applyFill="1" applyBorder="1" applyAlignment="1">
      <alignment vertical="center"/>
    </xf>
    <xf numFmtId="0" fontId="31" fillId="2" borderId="0" xfId="0" applyFont="1" applyFill="1" applyAlignment="1">
      <alignment horizontal="right" vertical="center" indent="1"/>
    </xf>
    <xf numFmtId="0" fontId="31" fillId="2" borderId="53" xfId="0" applyFont="1" applyFill="1" applyBorder="1" applyAlignment="1">
      <alignment horizontal="right" vertical="center" indent="1"/>
    </xf>
    <xf numFmtId="164" fontId="31" fillId="2" borderId="52" xfId="0" applyNumberFormat="1" applyFont="1" applyFill="1" applyBorder="1" applyAlignment="1">
      <alignment horizontal="right" vertical="center" indent="1"/>
    </xf>
    <xf numFmtId="0" fontId="31" fillId="2" borderId="52" xfId="0" applyFont="1" applyFill="1" applyBorder="1" applyAlignment="1">
      <alignment horizontal="right" vertical="center" indent="1"/>
    </xf>
    <xf numFmtId="164" fontId="31" fillId="2" borderId="15" xfId="6" applyNumberFormat="1" applyFont="1" applyFill="1" applyBorder="1" applyAlignment="1">
      <alignment horizontal="right" vertical="center"/>
    </xf>
    <xf numFmtId="0" fontId="10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/>
    </xf>
    <xf numFmtId="0" fontId="29" fillId="0" borderId="26" xfId="110" applyFont="1" applyBorder="1" applyAlignment="1">
      <alignment horizontal="center" wrapText="1"/>
    </xf>
    <xf numFmtId="0" fontId="31" fillId="2" borderId="12" xfId="0" applyFont="1" applyFill="1" applyBorder="1" applyAlignment="1">
      <alignment horizontal="left" vertical="center" wrapText="1" indent="1"/>
    </xf>
    <xf numFmtId="1" fontId="31" fillId="2" borderId="12" xfId="0" applyNumberFormat="1" applyFont="1" applyFill="1" applyBorder="1" applyAlignment="1">
      <alignment vertical="center"/>
    </xf>
    <xf numFmtId="3" fontId="31" fillId="2" borderId="14" xfId="0" applyNumberFormat="1" applyFont="1" applyFill="1" applyBorder="1" applyAlignment="1">
      <alignment horizontal="right" vertical="center" indent="1"/>
    </xf>
    <xf numFmtId="0" fontId="31" fillId="2" borderId="12" xfId="0" applyFont="1" applyFill="1" applyBorder="1" applyAlignment="1">
      <alignment horizontal="right" vertical="center" indent="1"/>
    </xf>
    <xf numFmtId="164" fontId="31" fillId="2" borderId="12" xfId="0" applyNumberFormat="1" applyFont="1" applyFill="1" applyBorder="1" applyAlignment="1">
      <alignment horizontal="right" indent="1"/>
    </xf>
    <xf numFmtId="164" fontId="31" fillId="2" borderId="12" xfId="0" applyNumberFormat="1" applyFont="1" applyFill="1" applyBorder="1" applyAlignment="1"/>
    <xf numFmtId="164" fontId="31" fillId="2" borderId="12" xfId="1" applyNumberFormat="1" applyFont="1" applyFill="1" applyBorder="1" applyAlignment="1">
      <alignment horizontal="right" indent="2"/>
    </xf>
    <xf numFmtId="164" fontId="31" fillId="2" borderId="12" xfId="1" applyNumberFormat="1" applyFont="1" applyFill="1" applyBorder="1" applyAlignment="1">
      <alignment vertical="center"/>
    </xf>
    <xf numFmtId="164" fontId="31" fillId="2" borderId="12" xfId="1" applyNumberFormat="1" applyFont="1" applyFill="1" applyBorder="1" applyAlignment="1">
      <alignment horizontal="right" vertical="center" indent="1"/>
    </xf>
    <xf numFmtId="1" fontId="31" fillId="2" borderId="12" xfId="1" applyNumberFormat="1" applyFont="1" applyFill="1" applyBorder="1" applyAlignment="1">
      <alignment horizontal="right" vertical="center" indent="1"/>
    </xf>
    <xf numFmtId="164" fontId="30" fillId="4" borderId="0" xfId="6" applyNumberFormat="1" applyFont="1" applyFill="1" applyBorder="1" applyAlignment="1">
      <alignment horizontal="right" vertical="center"/>
    </xf>
    <xf numFmtId="164" fontId="13" fillId="2" borderId="0" xfId="6" applyNumberFormat="1" applyFont="1" applyFill="1" applyBorder="1" applyAlignment="1">
      <alignment horizontal="right" vertical="center"/>
    </xf>
    <xf numFmtId="164" fontId="31" fillId="5" borderId="0" xfId="6" applyNumberFormat="1" applyFont="1" applyFill="1" applyBorder="1" applyAlignment="1">
      <alignment horizontal="right" vertical="center"/>
    </xf>
    <xf numFmtId="164" fontId="31" fillId="2" borderId="0" xfId="6" applyNumberFormat="1" applyFont="1" applyFill="1" applyBorder="1" applyAlignment="1">
      <alignment horizontal="right" vertical="center"/>
    </xf>
    <xf numFmtId="164" fontId="31" fillId="2" borderId="7" xfId="6" applyNumberFormat="1" applyFont="1" applyFill="1" applyBorder="1" applyAlignment="1">
      <alignment horizontal="right" vertical="center"/>
    </xf>
    <xf numFmtId="164" fontId="30" fillId="4" borderId="8" xfId="6" applyNumberFormat="1" applyFont="1" applyFill="1" applyBorder="1" applyAlignment="1">
      <alignment horizontal="right" vertical="center"/>
    </xf>
    <xf numFmtId="164" fontId="13" fillId="2" borderId="8" xfId="6" applyNumberFormat="1" applyFont="1" applyFill="1" applyBorder="1" applyAlignment="1">
      <alignment horizontal="right" vertical="center"/>
    </xf>
    <xf numFmtId="164" fontId="31" fillId="2" borderId="16" xfId="6" applyNumberFormat="1" applyFont="1" applyFill="1" applyBorder="1" applyAlignment="1">
      <alignment horizontal="right" vertical="center"/>
    </xf>
    <xf numFmtId="164" fontId="31" fillId="2" borderId="8" xfId="6" applyNumberFormat="1" applyFont="1" applyFill="1" applyBorder="1" applyAlignment="1">
      <alignment horizontal="right" vertical="center"/>
    </xf>
    <xf numFmtId="164" fontId="31" fillId="5" borderId="8" xfId="6" applyNumberFormat="1" applyFont="1" applyFill="1" applyBorder="1" applyAlignment="1">
      <alignment horizontal="right" vertical="center"/>
    </xf>
    <xf numFmtId="172" fontId="31" fillId="2" borderId="8" xfId="0" applyNumberFormat="1" applyFont="1" applyFill="1" applyBorder="1" applyAlignment="1">
      <alignment horizontal="right" vertical="center"/>
    </xf>
    <xf numFmtId="164" fontId="31" fillId="2" borderId="10" xfId="6" applyNumberFormat="1" applyFont="1" applyFill="1" applyBorder="1" applyAlignment="1">
      <alignment horizontal="right" vertical="center"/>
    </xf>
    <xf numFmtId="1" fontId="14" fillId="2" borderId="0" xfId="6" applyNumberFormat="1" applyFont="1" applyFill="1" applyBorder="1" applyAlignment="1">
      <alignment vertical="center"/>
    </xf>
    <xf numFmtId="3" fontId="30" fillId="4" borderId="0" xfId="6" applyNumberFormat="1" applyFont="1" applyFill="1" applyBorder="1" applyAlignment="1">
      <alignment vertical="center"/>
    </xf>
    <xf numFmtId="165" fontId="30" fillId="4" borderId="9" xfId="0" applyNumberFormat="1" applyFont="1" applyFill="1" applyBorder="1" applyAlignment="1">
      <alignment horizontal="right" vertical="center"/>
    </xf>
    <xf numFmtId="165" fontId="31" fillId="2" borderId="9" xfId="0" applyNumberFormat="1" applyFont="1" applyFill="1" applyBorder="1" applyAlignment="1">
      <alignment horizontal="right" vertical="center"/>
    </xf>
    <xf numFmtId="165" fontId="31" fillId="5" borderId="9" xfId="0" applyNumberFormat="1" applyFont="1" applyFill="1" applyBorder="1" applyAlignment="1">
      <alignment horizontal="right" vertical="center"/>
    </xf>
    <xf numFmtId="165" fontId="31" fillId="2" borderId="14" xfId="0" applyNumberFormat="1" applyFont="1" applyFill="1" applyBorder="1" applyAlignment="1">
      <alignment horizontal="right" vertical="center"/>
    </xf>
    <xf numFmtId="165" fontId="30" fillId="2" borderId="9" xfId="0" applyNumberFormat="1" applyFont="1" applyFill="1" applyBorder="1" applyAlignment="1">
      <alignment horizontal="right" vertical="center"/>
    </xf>
    <xf numFmtId="165" fontId="31" fillId="2" borderId="11" xfId="0" applyNumberFormat="1" applyFont="1" applyFill="1" applyBorder="1" applyAlignment="1">
      <alignment horizontal="right" vertical="center"/>
    </xf>
    <xf numFmtId="165" fontId="30" fillId="2" borderId="11" xfId="0" applyNumberFormat="1" applyFont="1" applyFill="1" applyBorder="1" applyAlignment="1">
      <alignment horizontal="right" vertical="center"/>
    </xf>
    <xf numFmtId="165" fontId="14" fillId="2" borderId="9" xfId="0" applyNumberFormat="1" applyFont="1" applyFill="1" applyBorder="1" applyAlignment="1">
      <alignment horizontal="right" vertical="center"/>
    </xf>
    <xf numFmtId="167" fontId="13" fillId="2" borderId="8" xfId="0" applyNumberFormat="1" applyFont="1" applyFill="1" applyBorder="1" applyAlignment="1">
      <alignment vertical="center"/>
    </xf>
    <xf numFmtId="3" fontId="13" fillId="2" borderId="0" xfId="0" applyNumberFormat="1" applyFont="1" applyFill="1" applyBorder="1" applyAlignment="1">
      <alignment vertical="center"/>
    </xf>
    <xf numFmtId="167" fontId="31" fillId="2" borderId="7" xfId="6" applyNumberFormat="1" applyFont="1" applyFill="1" applyBorder="1" applyAlignment="1">
      <alignment horizontal="right" vertical="center"/>
    </xf>
    <xf numFmtId="167" fontId="30" fillId="4" borderId="8" xfId="6" applyNumberFormat="1" applyFont="1" applyFill="1" applyBorder="1" applyAlignment="1">
      <alignment horizontal="right" vertical="center"/>
    </xf>
    <xf numFmtId="167" fontId="31" fillId="2" borderId="8" xfId="0" applyNumberFormat="1" applyFont="1" applyFill="1" applyBorder="1" applyAlignment="1">
      <alignment horizontal="right" vertical="center"/>
    </xf>
    <xf numFmtId="167" fontId="31" fillId="2" borderId="16" xfId="0" applyNumberFormat="1" applyFont="1" applyFill="1" applyBorder="1" applyAlignment="1">
      <alignment horizontal="right" vertical="center"/>
    </xf>
    <xf numFmtId="167" fontId="31" fillId="2" borderId="8" xfId="6" applyNumberFormat="1" applyFont="1" applyFill="1" applyBorder="1" applyAlignment="1">
      <alignment horizontal="right" vertical="center"/>
    </xf>
    <xf numFmtId="167" fontId="31" fillId="5" borderId="8" xfId="0" applyNumberFormat="1" applyFont="1" applyFill="1" applyBorder="1" applyAlignment="1">
      <alignment horizontal="right" vertical="center"/>
    </xf>
    <xf numFmtId="167" fontId="31" fillId="2" borderId="10" xfId="0" applyNumberFormat="1" applyFont="1" applyFill="1" applyBorder="1" applyAlignment="1">
      <alignment horizontal="right" vertical="center"/>
    </xf>
    <xf numFmtId="165" fontId="31" fillId="2" borderId="8" xfId="0" applyNumberFormat="1" applyFont="1" applyFill="1" applyBorder="1" applyAlignment="1">
      <alignment horizontal="right" vertical="center"/>
    </xf>
    <xf numFmtId="165" fontId="31" fillId="5" borderId="8" xfId="0" applyNumberFormat="1" applyFont="1" applyFill="1" applyBorder="1" applyAlignment="1">
      <alignment horizontal="right" vertical="center"/>
    </xf>
    <xf numFmtId="167" fontId="30" fillId="4" borderId="8" xfId="7" applyNumberFormat="1" applyFont="1" applyFill="1" applyBorder="1" applyAlignment="1">
      <alignment horizontal="right" vertical="center"/>
    </xf>
    <xf numFmtId="167" fontId="31" fillId="2" borderId="8" xfId="7" applyNumberFormat="1" applyFont="1" applyFill="1" applyBorder="1" applyAlignment="1">
      <alignment horizontal="right" vertical="center"/>
    </xf>
    <xf numFmtId="165" fontId="13" fillId="2" borderId="8" xfId="0" applyNumberFormat="1" applyFont="1" applyFill="1" applyBorder="1" applyAlignment="1">
      <alignment horizontal="right" vertical="center"/>
    </xf>
    <xf numFmtId="0" fontId="7" fillId="0" borderId="0" xfId="0" applyFont="1" applyFill="1" applyAlignment="1">
      <alignment horizontal="center" vertical="center" wrapText="1"/>
    </xf>
    <xf numFmtId="3" fontId="9" fillId="0" borderId="0" xfId="0" applyNumberFormat="1" applyFont="1" applyFill="1"/>
    <xf numFmtId="0" fontId="12" fillId="0" borderId="0" xfId="2" applyFont="1" applyFill="1" applyBorder="1" applyAlignment="1">
      <alignment horizontal="center" vertical="center"/>
    </xf>
    <xf numFmtId="3" fontId="10" fillId="0" borderId="0" xfId="0" applyNumberFormat="1" applyFont="1" applyFill="1" applyBorder="1" applyAlignment="1">
      <alignment horizontal="center" vertical="center" wrapText="1"/>
    </xf>
    <xf numFmtId="3" fontId="15" fillId="0" borderId="0" xfId="0" applyNumberFormat="1" applyFont="1" applyFill="1" applyBorder="1" applyAlignment="1">
      <alignment vertical="center"/>
    </xf>
    <xf numFmtId="164" fontId="12" fillId="4" borderId="8" xfId="0" applyNumberFormat="1" applyFont="1" applyFill="1" applyBorder="1" applyAlignment="1">
      <alignment horizontal="right" vertical="center" indent="1"/>
    </xf>
    <xf numFmtId="164" fontId="12" fillId="4" borderId="0" xfId="0" applyNumberFormat="1" applyFont="1" applyFill="1" applyBorder="1" applyAlignment="1">
      <alignment vertical="center"/>
    </xf>
    <xf numFmtId="3" fontId="12" fillId="0" borderId="0" xfId="0" applyNumberFormat="1" applyFont="1" applyFill="1" applyBorder="1" applyAlignment="1">
      <alignment horizontal="right" vertical="center" indent="1"/>
    </xf>
    <xf numFmtId="164" fontId="12" fillId="2" borderId="8" xfId="0" applyNumberFormat="1" applyFont="1" applyFill="1" applyBorder="1" applyAlignment="1">
      <alignment horizontal="right" vertical="center" indent="1"/>
    </xf>
    <xf numFmtId="164" fontId="12" fillId="2" borderId="0" xfId="0" applyNumberFormat="1" applyFont="1" applyFill="1" applyBorder="1" applyAlignment="1">
      <alignment vertical="center"/>
    </xf>
    <xf numFmtId="164" fontId="13" fillId="2" borderId="49" xfId="0" applyNumberFormat="1" applyFont="1" applyFill="1" applyBorder="1" applyAlignment="1">
      <alignment horizontal="right" vertical="center" indent="1"/>
    </xf>
    <xf numFmtId="164" fontId="13" fillId="2" borderId="50" xfId="0" applyNumberFormat="1" applyFont="1" applyFill="1" applyBorder="1" applyAlignment="1">
      <alignment horizontal="right" vertical="center" indent="1"/>
    </xf>
    <xf numFmtId="164" fontId="13" fillId="2" borderId="50" xfId="0" applyNumberFormat="1" applyFont="1" applyFill="1" applyBorder="1" applyAlignment="1">
      <alignment vertical="center"/>
    </xf>
    <xf numFmtId="3" fontId="13" fillId="2" borderId="50" xfId="0" applyNumberFormat="1" applyFont="1" applyFill="1" applyBorder="1" applyAlignment="1">
      <alignment horizontal="right" vertical="center" indent="1"/>
    </xf>
    <xf numFmtId="3" fontId="13" fillId="0" borderId="0" xfId="0" applyNumberFormat="1" applyFont="1" applyFill="1" applyBorder="1" applyAlignment="1">
      <alignment horizontal="right" vertical="center" indent="1"/>
    </xf>
    <xf numFmtId="164" fontId="13" fillId="2" borderId="51" xfId="0" applyNumberFormat="1" applyFont="1" applyFill="1" applyBorder="1" applyAlignment="1">
      <alignment horizontal="right" vertical="center" indent="1"/>
    </xf>
    <xf numFmtId="164" fontId="13" fillId="2" borderId="51" xfId="0" applyNumberFormat="1" applyFont="1" applyFill="1" applyBorder="1" applyAlignment="1">
      <alignment vertical="center"/>
    </xf>
    <xf numFmtId="3" fontId="13" fillId="2" borderId="51" xfId="0" applyNumberFormat="1" applyFont="1" applyFill="1" applyBorder="1" applyAlignment="1">
      <alignment horizontal="right" vertical="center" indent="1"/>
    </xf>
    <xf numFmtId="164" fontId="13" fillId="2" borderId="10" xfId="0" applyNumberFormat="1" applyFont="1" applyFill="1" applyBorder="1" applyAlignment="1">
      <alignment horizontal="right" vertical="center" indent="1"/>
    </xf>
    <xf numFmtId="164" fontId="13" fillId="2" borderId="7" xfId="0" applyNumberFormat="1" applyFont="1" applyFill="1" applyBorder="1" applyAlignment="1">
      <alignment vertical="center"/>
    </xf>
    <xf numFmtId="164" fontId="13" fillId="2" borderId="53" xfId="0" applyNumberFormat="1" applyFont="1" applyFill="1" applyBorder="1" applyAlignment="1">
      <alignment horizontal="right" vertical="center" indent="1"/>
    </xf>
    <xf numFmtId="164" fontId="13" fillId="2" borderId="12" xfId="0" applyNumberFormat="1" applyFont="1" applyFill="1" applyBorder="1" applyAlignment="1">
      <alignment vertical="center"/>
    </xf>
    <xf numFmtId="164" fontId="13" fillId="2" borderId="56" xfId="0" applyNumberFormat="1" applyFont="1" applyFill="1" applyBorder="1" applyAlignment="1">
      <alignment horizontal="right" vertical="center" indent="1"/>
    </xf>
    <xf numFmtId="0" fontId="26" fillId="0" borderId="0" xfId="111" applyFont="1" applyBorder="1" applyAlignment="1">
      <alignment horizontal="left" vertical="top" wrapText="1"/>
    </xf>
    <xf numFmtId="175" fontId="26" fillId="0" borderId="0" xfId="111" applyNumberFormat="1" applyFont="1" applyBorder="1" applyAlignment="1">
      <alignment horizontal="right" vertical="top"/>
    </xf>
    <xf numFmtId="176" fontId="26" fillId="0" borderId="0" xfId="111" applyNumberFormat="1" applyFont="1" applyBorder="1" applyAlignment="1">
      <alignment horizontal="right" vertical="top"/>
    </xf>
    <xf numFmtId="177" fontId="26" fillId="0" borderId="0" xfId="111" applyNumberFormat="1" applyFont="1" applyBorder="1" applyAlignment="1">
      <alignment horizontal="right" vertical="top"/>
    </xf>
    <xf numFmtId="178" fontId="26" fillId="0" borderId="0" xfId="111" applyNumberFormat="1" applyFont="1" applyBorder="1" applyAlignment="1">
      <alignment horizontal="right" vertical="top"/>
    </xf>
    <xf numFmtId="179" fontId="26" fillId="0" borderId="0" xfId="111" applyNumberFormat="1" applyFont="1" applyBorder="1" applyAlignment="1">
      <alignment horizontal="right" vertical="top"/>
    </xf>
    <xf numFmtId="3" fontId="23" fillId="0" borderId="0" xfId="0" applyNumberFormat="1" applyFont="1" applyFill="1" applyBorder="1" applyAlignment="1">
      <alignment vertical="center"/>
    </xf>
    <xf numFmtId="0" fontId="9" fillId="0" borderId="0" xfId="107" applyFont="1" applyFill="1" applyBorder="1" applyAlignment="1">
      <alignment vertical="center" wrapText="1"/>
    </xf>
    <xf numFmtId="3" fontId="20" fillId="0" borderId="0" xfId="0" applyNumberFormat="1" applyFont="1" applyFill="1"/>
    <xf numFmtId="0" fontId="31" fillId="2" borderId="54" xfId="0" applyFont="1" applyFill="1" applyBorder="1" applyAlignment="1">
      <alignment horizontal="right" vertical="center" indent="1"/>
    </xf>
    <xf numFmtId="0" fontId="29" fillId="0" borderId="23" xfId="112" applyFont="1" applyBorder="1" applyAlignment="1">
      <alignment horizontal="left" vertical="top" wrapText="1"/>
    </xf>
    <xf numFmtId="0" fontId="29" fillId="0" borderId="34" xfId="112" applyFont="1" applyBorder="1" applyAlignment="1">
      <alignment horizontal="left" vertical="top" wrapText="1"/>
    </xf>
    <xf numFmtId="0" fontId="29" fillId="0" borderId="24" xfId="112" applyFont="1" applyBorder="1" applyAlignment="1">
      <alignment horizontal="left" vertical="top" wrapText="1"/>
    </xf>
    <xf numFmtId="175" fontId="29" fillId="0" borderId="43" xfId="112" applyNumberFormat="1" applyFont="1" applyBorder="1" applyAlignment="1">
      <alignment horizontal="right" vertical="top"/>
    </xf>
    <xf numFmtId="176" fontId="29" fillId="0" borderId="44" xfId="112" applyNumberFormat="1" applyFont="1" applyBorder="1" applyAlignment="1">
      <alignment horizontal="right" vertical="top"/>
    </xf>
    <xf numFmtId="175" fontId="29" fillId="0" borderId="44" xfId="112" applyNumberFormat="1" applyFont="1" applyBorder="1" applyAlignment="1">
      <alignment horizontal="right" vertical="top"/>
    </xf>
    <xf numFmtId="177" fontId="29" fillId="0" borderId="44" xfId="112" applyNumberFormat="1" applyFont="1" applyBorder="1" applyAlignment="1">
      <alignment horizontal="right" vertical="top"/>
    </xf>
    <xf numFmtId="178" fontId="29" fillId="0" borderId="44" xfId="112" applyNumberFormat="1" applyFont="1" applyBorder="1" applyAlignment="1">
      <alignment horizontal="right" vertical="top"/>
    </xf>
    <xf numFmtId="179" fontId="29" fillId="0" borderId="45" xfId="112" applyNumberFormat="1" applyFont="1" applyBorder="1" applyAlignment="1">
      <alignment horizontal="right" vertical="top"/>
    </xf>
    <xf numFmtId="0" fontId="28" fillId="0" borderId="0" xfId="112"/>
    <xf numFmtId="0" fontId="29" fillId="0" borderId="62" xfId="110" applyFont="1" applyBorder="1" applyAlignment="1">
      <alignment horizontal="left" vertical="top" wrapText="1"/>
    </xf>
    <xf numFmtId="0" fontId="10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/>
    </xf>
    <xf numFmtId="0" fontId="33" fillId="2" borderId="0" xfId="0" applyFont="1" applyFill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6" fillId="0" borderId="26" xfId="0" applyFont="1" applyBorder="1" applyAlignment="1">
      <alignment horizontal="center" wrapText="1"/>
    </xf>
    <xf numFmtId="0" fontId="36" fillId="2" borderId="0" xfId="0" applyFont="1" applyFill="1"/>
    <xf numFmtId="3" fontId="36" fillId="2" borderId="0" xfId="0" applyNumberFormat="1" applyFont="1" applyFill="1"/>
    <xf numFmtId="0" fontId="38" fillId="2" borderId="5" xfId="0" applyFont="1" applyFill="1" applyBorder="1" applyAlignment="1">
      <alignment horizontal="center" vertical="center" wrapText="1"/>
    </xf>
    <xf numFmtId="0" fontId="36" fillId="2" borderId="0" xfId="0" applyFont="1" applyFill="1" applyBorder="1"/>
    <xf numFmtId="3" fontId="36" fillId="2" borderId="0" xfId="0" applyNumberFormat="1" applyFont="1" applyFill="1" applyBorder="1"/>
    <xf numFmtId="167" fontId="39" fillId="4" borderId="0" xfId="0" applyNumberFormat="1" applyFont="1" applyFill="1" applyBorder="1" applyAlignment="1">
      <alignment horizontal="right" vertical="center" indent="1"/>
    </xf>
    <xf numFmtId="167" fontId="39" fillId="4" borderId="0" xfId="0" applyNumberFormat="1" applyFont="1" applyFill="1" applyBorder="1" applyAlignment="1">
      <alignment vertical="center"/>
    </xf>
    <xf numFmtId="3" fontId="39" fillId="4" borderId="0" xfId="0" applyNumberFormat="1" applyFont="1" applyFill="1" applyBorder="1" applyAlignment="1">
      <alignment horizontal="right" vertical="center" indent="1"/>
    </xf>
    <xf numFmtId="167" fontId="40" fillId="2" borderId="0" xfId="0" applyNumberFormat="1" applyFont="1" applyFill="1" applyBorder="1" applyAlignment="1">
      <alignment horizontal="right" vertical="center" indent="1"/>
    </xf>
    <xf numFmtId="167" fontId="40" fillId="2" borderId="0" xfId="0" applyNumberFormat="1" applyFont="1" applyFill="1" applyBorder="1" applyAlignment="1">
      <alignment vertical="center"/>
    </xf>
    <xf numFmtId="167" fontId="40" fillId="5" borderId="0" xfId="0" applyNumberFormat="1" applyFont="1" applyFill="1" applyBorder="1" applyAlignment="1">
      <alignment horizontal="right" vertical="center" indent="1"/>
    </xf>
    <xf numFmtId="167" fontId="40" fillId="5" borderId="0" xfId="0" applyNumberFormat="1" applyFont="1" applyFill="1" applyBorder="1" applyAlignment="1">
      <alignment vertical="center"/>
    </xf>
    <xf numFmtId="3" fontId="40" fillId="2" borderId="0" xfId="0" applyNumberFormat="1" applyFont="1" applyFill="1" applyBorder="1" applyAlignment="1">
      <alignment horizontal="right" vertical="center" indent="1"/>
    </xf>
    <xf numFmtId="167" fontId="40" fillId="2" borderId="12" xfId="0" applyNumberFormat="1" applyFont="1" applyFill="1" applyBorder="1" applyAlignment="1">
      <alignment horizontal="right" vertical="center" indent="1"/>
    </xf>
    <xf numFmtId="167" fontId="40" fillId="2" borderId="12" xfId="0" applyNumberFormat="1" applyFont="1" applyFill="1" applyBorder="1" applyAlignment="1">
      <alignment vertical="center"/>
    </xf>
    <xf numFmtId="3" fontId="40" fillId="2" borderId="12" xfId="0" applyNumberFormat="1" applyFont="1" applyFill="1" applyBorder="1" applyAlignment="1">
      <alignment horizontal="right" vertical="center" indent="1"/>
    </xf>
    <xf numFmtId="3" fontId="40" fillId="5" borderId="0" xfId="0" applyNumberFormat="1" applyFont="1" applyFill="1" applyBorder="1" applyAlignment="1">
      <alignment horizontal="right" vertical="center" indent="1"/>
    </xf>
    <xf numFmtId="167" fontId="39" fillId="2" borderId="0" xfId="0" applyNumberFormat="1" applyFont="1" applyFill="1" applyBorder="1" applyAlignment="1">
      <alignment horizontal="right" vertical="center" indent="1"/>
    </xf>
    <xf numFmtId="167" fontId="39" fillId="2" borderId="0" xfId="0" applyNumberFormat="1" applyFont="1" applyFill="1" applyBorder="1" applyAlignment="1">
      <alignment vertical="center"/>
    </xf>
    <xf numFmtId="3" fontId="39" fillId="2" borderId="0" xfId="0" applyNumberFormat="1" applyFont="1" applyFill="1" applyBorder="1" applyAlignment="1">
      <alignment horizontal="right" vertical="center" indent="1"/>
    </xf>
    <xf numFmtId="167" fontId="40" fillId="2" borderId="7" xfId="0" applyNumberFormat="1" applyFont="1" applyFill="1" applyBorder="1" applyAlignment="1">
      <alignment horizontal="right" vertical="center" indent="1"/>
    </xf>
    <xf numFmtId="167" fontId="40" fillId="2" borderId="7" xfId="0" applyNumberFormat="1" applyFont="1" applyFill="1" applyBorder="1" applyAlignment="1">
      <alignment vertical="center"/>
    </xf>
    <xf numFmtId="3" fontId="40" fillId="2" borderId="7" xfId="0" applyNumberFormat="1" applyFont="1" applyFill="1" applyBorder="1" applyAlignment="1">
      <alignment horizontal="right" vertical="center" indent="1"/>
    </xf>
    <xf numFmtId="167" fontId="39" fillId="2" borderId="7" xfId="0" applyNumberFormat="1" applyFont="1" applyFill="1" applyBorder="1" applyAlignment="1">
      <alignment horizontal="right" vertical="center" indent="1"/>
    </xf>
    <xf numFmtId="167" fontId="39" fillId="2" borderId="7" xfId="0" applyNumberFormat="1" applyFont="1" applyFill="1" applyBorder="1" applyAlignment="1">
      <alignment vertical="center"/>
    </xf>
    <xf numFmtId="3" fontId="39" fillId="2" borderId="7" xfId="0" applyNumberFormat="1" applyFont="1" applyFill="1" applyBorder="1" applyAlignment="1">
      <alignment horizontal="right" vertical="center" indent="1"/>
    </xf>
    <xf numFmtId="3" fontId="41" fillId="2" borderId="0" xfId="0" applyNumberFormat="1" applyFont="1" applyFill="1" applyBorder="1" applyAlignment="1">
      <alignment horizontal="right" vertical="center" indent="1"/>
    </xf>
    <xf numFmtId="167" fontId="36" fillId="2" borderId="0" xfId="0" applyNumberFormat="1" applyFont="1" applyFill="1" applyBorder="1"/>
    <xf numFmtId="0" fontId="36" fillId="2" borderId="3" xfId="0" applyFont="1" applyFill="1" applyBorder="1"/>
    <xf numFmtId="3" fontId="36" fillId="2" borderId="3" xfId="0" applyNumberFormat="1" applyFont="1" applyFill="1" applyBorder="1"/>
    <xf numFmtId="0" fontId="37" fillId="2" borderId="0" xfId="0" applyFont="1" applyFill="1" applyAlignment="1">
      <alignment horizontal="center" vertical="center" wrapText="1"/>
    </xf>
    <xf numFmtId="0" fontId="43" fillId="2" borderId="5" xfId="0" applyFont="1" applyFill="1" applyBorder="1" applyAlignment="1">
      <alignment horizontal="center" vertical="center" wrapText="1"/>
    </xf>
    <xf numFmtId="0" fontId="44" fillId="2" borderId="0" xfId="0" applyFont="1" applyFill="1" applyBorder="1" applyAlignment="1">
      <alignment vertical="center"/>
    </xf>
    <xf numFmtId="3" fontId="44" fillId="2" borderId="0" xfId="0" applyNumberFormat="1" applyFont="1" applyFill="1" applyBorder="1" applyAlignment="1">
      <alignment vertical="center"/>
    </xf>
    <xf numFmtId="164" fontId="42" fillId="4" borderId="8" xfId="0" applyNumberFormat="1" applyFont="1" applyFill="1" applyBorder="1" applyAlignment="1">
      <alignment horizontal="right" vertical="center" indent="1"/>
    </xf>
    <xf numFmtId="164" fontId="42" fillId="4" borderId="0" xfId="0" applyNumberFormat="1" applyFont="1" applyFill="1" applyBorder="1" applyAlignment="1">
      <alignment horizontal="right" vertical="center" indent="1"/>
    </xf>
    <xf numFmtId="164" fontId="42" fillId="4" borderId="0" xfId="0" applyNumberFormat="1" applyFont="1" applyFill="1" applyBorder="1" applyAlignment="1">
      <alignment vertical="center"/>
    </xf>
    <xf numFmtId="1" fontId="42" fillId="4" borderId="0" xfId="0" applyNumberFormat="1" applyFont="1" applyFill="1" applyBorder="1" applyAlignment="1">
      <alignment horizontal="right" vertical="center" indent="1"/>
    </xf>
    <xf numFmtId="3" fontId="42" fillId="4" borderId="0" xfId="0" applyNumberFormat="1" applyFont="1" applyFill="1" applyBorder="1" applyAlignment="1">
      <alignment horizontal="right" vertical="center" indent="1"/>
    </xf>
    <xf numFmtId="164" fontId="42" fillId="2" borderId="8" xfId="0" applyNumberFormat="1" applyFont="1" applyFill="1" applyBorder="1" applyAlignment="1">
      <alignment horizontal="right" vertical="center" indent="1"/>
    </xf>
    <xf numFmtId="164" fontId="42" fillId="2" borderId="0" xfId="0" applyNumberFormat="1" applyFont="1" applyFill="1" applyBorder="1" applyAlignment="1">
      <alignment horizontal="right" vertical="center" indent="1"/>
    </xf>
    <xf numFmtId="164" fontId="42" fillId="2" borderId="0" xfId="0" applyNumberFormat="1" applyFont="1" applyFill="1" applyBorder="1" applyAlignment="1">
      <alignment vertical="center"/>
    </xf>
    <xf numFmtId="3" fontId="42" fillId="2" borderId="0" xfId="0" applyNumberFormat="1" applyFont="1" applyFill="1" applyBorder="1" applyAlignment="1">
      <alignment horizontal="right" vertical="center" indent="1"/>
    </xf>
    <xf numFmtId="164" fontId="41" fillId="2" borderId="49" xfId="0" applyNumberFormat="1" applyFont="1" applyFill="1" applyBorder="1" applyAlignment="1">
      <alignment horizontal="right" vertical="center" indent="1"/>
    </xf>
    <xf numFmtId="164" fontId="41" fillId="2" borderId="50" xfId="0" applyNumberFormat="1" applyFont="1" applyFill="1" applyBorder="1" applyAlignment="1">
      <alignment horizontal="right" vertical="center" indent="1"/>
    </xf>
    <xf numFmtId="164" fontId="41" fillId="2" borderId="50" xfId="0" applyNumberFormat="1" applyFont="1" applyFill="1" applyBorder="1" applyAlignment="1">
      <alignment vertical="center"/>
    </xf>
    <xf numFmtId="3" fontId="41" fillId="2" borderId="50" xfId="0" applyNumberFormat="1" applyFont="1" applyFill="1" applyBorder="1" applyAlignment="1">
      <alignment horizontal="right" vertical="center" indent="1"/>
    </xf>
    <xf numFmtId="164" fontId="41" fillId="2" borderId="51" xfId="0" applyNumberFormat="1" applyFont="1" applyFill="1" applyBorder="1" applyAlignment="1">
      <alignment horizontal="right" vertical="center" indent="1"/>
    </xf>
    <xf numFmtId="164" fontId="41" fillId="2" borderId="51" xfId="0" applyNumberFormat="1" applyFont="1" applyFill="1" applyBorder="1" applyAlignment="1">
      <alignment vertical="center"/>
    </xf>
    <xf numFmtId="3" fontId="41" fillId="2" borderId="51" xfId="0" applyNumberFormat="1" applyFont="1" applyFill="1" applyBorder="1" applyAlignment="1">
      <alignment horizontal="right" vertical="center" indent="1"/>
    </xf>
    <xf numFmtId="164" fontId="41" fillId="2" borderId="10" xfId="0" applyNumberFormat="1" applyFont="1" applyFill="1" applyBorder="1" applyAlignment="1">
      <alignment horizontal="right" vertical="center" indent="1"/>
    </xf>
    <xf numFmtId="164" fontId="41" fillId="2" borderId="7" xfId="0" applyNumberFormat="1" applyFont="1" applyFill="1" applyBorder="1" applyAlignment="1">
      <alignment horizontal="right" vertical="center" indent="1"/>
    </xf>
    <xf numFmtId="164" fontId="41" fillId="2" borderId="7" xfId="0" applyNumberFormat="1" applyFont="1" applyFill="1" applyBorder="1" applyAlignment="1">
      <alignment vertical="center"/>
    </xf>
    <xf numFmtId="3" fontId="41" fillId="2" borderId="7" xfId="0" applyNumberFormat="1" applyFont="1" applyFill="1" applyBorder="1" applyAlignment="1">
      <alignment horizontal="right" vertical="center" indent="1"/>
    </xf>
    <xf numFmtId="164" fontId="41" fillId="2" borderId="53" xfId="0" applyNumberFormat="1" applyFont="1" applyFill="1" applyBorder="1" applyAlignment="1">
      <alignment horizontal="right" vertical="center" indent="1"/>
    </xf>
    <xf numFmtId="164" fontId="41" fillId="2" borderId="12" xfId="0" applyNumberFormat="1" applyFont="1" applyFill="1" applyBorder="1" applyAlignment="1">
      <alignment horizontal="right" vertical="center" indent="1"/>
    </xf>
    <xf numFmtId="164" fontId="41" fillId="2" borderId="12" xfId="0" applyNumberFormat="1" applyFont="1" applyFill="1" applyBorder="1" applyAlignment="1">
      <alignment vertical="center"/>
    </xf>
    <xf numFmtId="164" fontId="41" fillId="2" borderId="56" xfId="0" applyNumberFormat="1" applyFont="1" applyFill="1" applyBorder="1" applyAlignment="1">
      <alignment horizontal="right" vertical="center" indent="1"/>
    </xf>
    <xf numFmtId="3" fontId="41" fillId="2" borderId="12" xfId="0" applyNumberFormat="1" applyFont="1" applyFill="1" applyBorder="1" applyAlignment="1">
      <alignment horizontal="right" vertical="center" indent="1"/>
    </xf>
    <xf numFmtId="0" fontId="45" fillId="2" borderId="4" xfId="0" applyFont="1" applyFill="1" applyBorder="1" applyAlignment="1">
      <alignment vertical="center"/>
    </xf>
    <xf numFmtId="3" fontId="45" fillId="2" borderId="4" xfId="0" applyNumberFormat="1" applyFont="1" applyFill="1" applyBorder="1" applyAlignment="1">
      <alignment vertical="center"/>
    </xf>
    <xf numFmtId="0" fontId="46" fillId="2" borderId="0" xfId="0" applyFont="1" applyFill="1"/>
    <xf numFmtId="3" fontId="46" fillId="2" borderId="0" xfId="0" applyNumberFormat="1" applyFont="1" applyFill="1"/>
    <xf numFmtId="167" fontId="39" fillId="4" borderId="8" xfId="0" applyNumberFormat="1" applyFont="1" applyFill="1" applyBorder="1" applyAlignment="1">
      <alignment horizontal="right" vertical="center" indent="1"/>
    </xf>
    <xf numFmtId="167" fontId="40" fillId="2" borderId="8" xfId="0" applyNumberFormat="1" applyFont="1" applyFill="1" applyBorder="1" applyAlignment="1">
      <alignment horizontal="right" vertical="center" indent="1"/>
    </xf>
    <xf numFmtId="167" fontId="40" fillId="5" borderId="8" xfId="0" applyNumberFormat="1" applyFont="1" applyFill="1" applyBorder="1" applyAlignment="1">
      <alignment horizontal="right" vertical="center" indent="1"/>
    </xf>
    <xf numFmtId="167" fontId="40" fillId="2" borderId="13" xfId="0" applyNumberFormat="1" applyFont="1" applyFill="1" applyBorder="1" applyAlignment="1">
      <alignment horizontal="right" vertical="center" indent="1"/>
    </xf>
    <xf numFmtId="167" fontId="39" fillId="2" borderId="8" xfId="0" applyNumberFormat="1" applyFont="1" applyFill="1" applyBorder="1" applyAlignment="1">
      <alignment horizontal="right" vertical="center" indent="1"/>
    </xf>
    <xf numFmtId="167" fontId="40" fillId="2" borderId="10" xfId="0" applyNumberFormat="1" applyFont="1" applyFill="1" applyBorder="1" applyAlignment="1">
      <alignment horizontal="right" vertical="center" indent="1"/>
    </xf>
    <xf numFmtId="167" fontId="39" fillId="2" borderId="10" xfId="0" applyNumberFormat="1" applyFont="1" applyFill="1" applyBorder="1" applyAlignment="1">
      <alignment horizontal="right" vertical="center" indent="1"/>
    </xf>
    <xf numFmtId="164" fontId="15" fillId="2" borderId="0" xfId="0" applyNumberFormat="1" applyFont="1" applyFill="1" applyBorder="1" applyAlignment="1">
      <alignment horizontal="right" vertical="center" indent="1"/>
    </xf>
    <xf numFmtId="0" fontId="36" fillId="2" borderId="0" xfId="7" applyFont="1" applyFill="1"/>
    <xf numFmtId="0" fontId="47" fillId="2" borderId="0" xfId="7" applyFont="1" applyFill="1" applyBorder="1"/>
    <xf numFmtId="165" fontId="41" fillId="2" borderId="0" xfId="0" applyNumberFormat="1" applyFont="1" applyFill="1" applyBorder="1" applyAlignment="1">
      <alignment horizontal="right" vertical="center" indent="1"/>
    </xf>
    <xf numFmtId="165" fontId="41" fillId="2" borderId="0" xfId="0" applyNumberFormat="1" applyFont="1" applyFill="1" applyBorder="1" applyAlignment="1">
      <alignment horizontal="right" vertical="center"/>
    </xf>
    <xf numFmtId="167" fontId="40" fillId="2" borderId="0" xfId="0" applyNumberFormat="1" applyFont="1" applyFill="1" applyBorder="1" applyAlignment="1">
      <alignment horizontal="right" vertical="center"/>
    </xf>
    <xf numFmtId="164" fontId="41" fillId="2" borderId="4" xfId="0" applyNumberFormat="1" applyFont="1" applyFill="1" applyBorder="1" applyAlignment="1"/>
    <xf numFmtId="0" fontId="41" fillId="2" borderId="0" xfId="7" applyFont="1" applyFill="1" applyAlignment="1"/>
    <xf numFmtId="0" fontId="40" fillId="2" borderId="53" xfId="0" applyFont="1" applyFill="1" applyBorder="1" applyAlignment="1">
      <alignment horizontal="right" vertical="center" indent="1"/>
    </xf>
    <xf numFmtId="0" fontId="40" fillId="2" borderId="0" xfId="0" applyFont="1" applyFill="1" applyAlignment="1">
      <alignment horizontal="right" vertical="center" indent="1"/>
    </xf>
    <xf numFmtId="0" fontId="40" fillId="2" borderId="54" xfId="0" applyFont="1" applyFill="1" applyBorder="1" applyAlignment="1">
      <alignment horizontal="right" vertical="center" indent="1"/>
    </xf>
    <xf numFmtId="167" fontId="39" fillId="4" borderId="0" xfId="7" applyNumberFormat="1" applyFont="1" applyFill="1" applyBorder="1" applyAlignment="1">
      <alignment horizontal="right" vertical="center" indent="1"/>
    </xf>
    <xf numFmtId="167" fontId="39" fillId="4" borderId="0" xfId="7" applyNumberFormat="1" applyFont="1" applyFill="1" applyBorder="1" applyAlignment="1">
      <alignment horizontal="right" vertical="center"/>
    </xf>
    <xf numFmtId="3" fontId="39" fillId="4" borderId="0" xfId="7" applyNumberFormat="1" applyFont="1" applyFill="1" applyBorder="1" applyAlignment="1">
      <alignment horizontal="right" vertical="center" indent="1"/>
    </xf>
    <xf numFmtId="167" fontId="40" fillId="5" borderId="0" xfId="0" applyNumberFormat="1" applyFont="1" applyFill="1" applyBorder="1" applyAlignment="1">
      <alignment horizontal="right" vertical="center"/>
    </xf>
    <xf numFmtId="167" fontId="40" fillId="2" borderId="15" xfId="0" applyNumberFormat="1" applyFont="1" applyFill="1" applyBorder="1" applyAlignment="1">
      <alignment horizontal="right" vertical="center" indent="1"/>
    </xf>
    <xf numFmtId="167" fontId="40" fillId="2" borderId="15" xfId="0" applyNumberFormat="1" applyFont="1" applyFill="1" applyBorder="1" applyAlignment="1">
      <alignment horizontal="right" vertical="center"/>
    </xf>
    <xf numFmtId="3" fontId="40" fillId="2" borderId="15" xfId="0" applyNumberFormat="1" applyFont="1" applyFill="1" applyBorder="1" applyAlignment="1">
      <alignment horizontal="right" vertical="center" indent="1"/>
    </xf>
    <xf numFmtId="167" fontId="40" fillId="2" borderId="0" xfId="7" applyNumberFormat="1" applyFont="1" applyFill="1" applyBorder="1" applyAlignment="1">
      <alignment horizontal="right" vertical="center" indent="1"/>
    </xf>
    <xf numFmtId="167" fontId="40" fillId="2" borderId="0" xfId="7" applyNumberFormat="1" applyFont="1" applyFill="1" applyBorder="1" applyAlignment="1">
      <alignment horizontal="right" vertical="center"/>
    </xf>
    <xf numFmtId="3" fontId="40" fillId="2" borderId="0" xfId="7" applyNumberFormat="1" applyFont="1" applyFill="1" applyBorder="1" applyAlignment="1">
      <alignment horizontal="right" vertical="center" indent="1"/>
    </xf>
    <xf numFmtId="167" fontId="40" fillId="2" borderId="7" xfId="0" applyNumberFormat="1" applyFont="1" applyFill="1" applyBorder="1" applyAlignment="1">
      <alignment horizontal="right" vertical="center"/>
    </xf>
    <xf numFmtId="165" fontId="40" fillId="5" borderId="0" xfId="0" applyNumberFormat="1" applyFont="1" applyFill="1" applyBorder="1" applyAlignment="1">
      <alignment horizontal="right" vertical="center" indent="1"/>
    </xf>
    <xf numFmtId="165" fontId="40" fillId="5" borderId="0" xfId="0" applyNumberFormat="1" applyFont="1" applyFill="1" applyBorder="1" applyAlignment="1">
      <alignment horizontal="right" vertical="center"/>
    </xf>
    <xf numFmtId="167" fontId="39" fillId="4" borderId="8" xfId="7" applyNumberFormat="1" applyFont="1" applyFill="1" applyBorder="1" applyAlignment="1">
      <alignment horizontal="right" vertical="center"/>
    </xf>
    <xf numFmtId="167" fontId="40" fillId="2" borderId="8" xfId="0" applyNumberFormat="1" applyFont="1" applyFill="1" applyBorder="1" applyAlignment="1">
      <alignment horizontal="right" vertical="center"/>
    </xf>
    <xf numFmtId="167" fontId="40" fillId="2" borderId="16" xfId="0" applyNumberFormat="1" applyFont="1" applyFill="1" applyBorder="1" applyAlignment="1">
      <alignment horizontal="right" vertical="center"/>
    </xf>
    <xf numFmtId="167" fontId="40" fillId="2" borderId="8" xfId="7" applyNumberFormat="1" applyFont="1" applyFill="1" applyBorder="1" applyAlignment="1">
      <alignment horizontal="right" vertical="center"/>
    </xf>
    <xf numFmtId="167" fontId="40" fillId="5" borderId="8" xfId="0" applyNumberFormat="1" applyFont="1" applyFill="1" applyBorder="1" applyAlignment="1">
      <alignment horizontal="right" vertical="center"/>
    </xf>
    <xf numFmtId="167" fontId="40" fillId="2" borderId="10" xfId="0" applyNumberFormat="1" applyFont="1" applyFill="1" applyBorder="1" applyAlignment="1">
      <alignment horizontal="right" vertical="center"/>
    </xf>
    <xf numFmtId="165" fontId="40" fillId="2" borderId="8" xfId="0" applyNumberFormat="1" applyFont="1" applyFill="1" applyBorder="1" applyAlignment="1">
      <alignment horizontal="right" vertical="center"/>
    </xf>
    <xf numFmtId="165" fontId="40" fillId="2" borderId="0" xfId="0" applyNumberFormat="1" applyFont="1" applyFill="1" applyBorder="1" applyAlignment="1">
      <alignment horizontal="right" vertical="center" indent="1"/>
    </xf>
    <xf numFmtId="165" fontId="40" fillId="2" borderId="0" xfId="0" applyNumberFormat="1" applyFont="1" applyFill="1" applyBorder="1" applyAlignment="1">
      <alignment horizontal="right" vertical="center"/>
    </xf>
    <xf numFmtId="165" fontId="40" fillId="5" borderId="8" xfId="0" applyNumberFormat="1" applyFont="1" applyFill="1" applyBorder="1" applyAlignment="1">
      <alignment horizontal="right" vertical="center"/>
    </xf>
    <xf numFmtId="165" fontId="41" fillId="2" borderId="8" xfId="0" applyNumberFormat="1" applyFont="1" applyFill="1" applyBorder="1" applyAlignment="1">
      <alignment horizontal="right" vertical="center"/>
    </xf>
    <xf numFmtId="180" fontId="26" fillId="0" borderId="41" xfId="0" applyNumberFormat="1" applyFont="1" applyBorder="1" applyAlignment="1">
      <alignment horizontal="right" vertical="top"/>
    </xf>
    <xf numFmtId="0" fontId="26" fillId="0" borderId="28" xfId="0" applyFont="1" applyBorder="1" applyAlignment="1">
      <alignment horizontal="left" vertical="top"/>
    </xf>
    <xf numFmtId="0" fontId="26" fillId="0" borderId="62" xfId="0" applyFont="1" applyBorder="1" applyAlignment="1">
      <alignment horizontal="left" vertical="top" wrapText="1"/>
    </xf>
    <xf numFmtId="0" fontId="33" fillId="2" borderId="0" xfId="6" applyFont="1" applyFill="1" applyAlignment="1">
      <alignment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7" fillId="2" borderId="0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/>
    </xf>
    <xf numFmtId="0" fontId="22" fillId="2" borderId="0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12" fillId="2" borderId="3" xfId="6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center" vertical="center" wrapText="1"/>
    </xf>
    <xf numFmtId="0" fontId="10" fillId="2" borderId="3" xfId="1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 wrapText="1"/>
    </xf>
    <xf numFmtId="0" fontId="20" fillId="2" borderId="0" xfId="1" applyFont="1" applyFill="1" applyBorder="1" applyAlignment="1">
      <alignment horizontal="center" vertical="center"/>
    </xf>
    <xf numFmtId="0" fontId="11" fillId="2" borderId="0" xfId="1" applyFont="1" applyFill="1" applyBorder="1" applyAlignment="1">
      <alignment horizontal="center" vertical="center" wrapText="1"/>
    </xf>
    <xf numFmtId="0" fontId="11" fillId="2" borderId="5" xfId="1" applyFont="1" applyFill="1" applyBorder="1" applyAlignment="1">
      <alignment horizontal="center" vertical="center" wrapText="1"/>
    </xf>
    <xf numFmtId="0" fontId="30" fillId="2" borderId="3" xfId="1" applyFont="1" applyFill="1" applyBorder="1" applyAlignment="1">
      <alignment horizontal="center" vertical="center"/>
    </xf>
    <xf numFmtId="0" fontId="16" fillId="2" borderId="0" xfId="1" applyFont="1" applyFill="1" applyBorder="1" applyAlignment="1">
      <alignment horizontal="center" vertical="center" wrapText="1"/>
    </xf>
    <xf numFmtId="0" fontId="16" fillId="2" borderId="5" xfId="1" applyFont="1" applyFill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22" fillId="2" borderId="0" xfId="6" applyFont="1" applyFill="1" applyBorder="1" applyAlignment="1">
      <alignment horizontal="center" vertical="center" wrapText="1"/>
    </xf>
    <xf numFmtId="0" fontId="22" fillId="2" borderId="5" xfId="6" applyFont="1" applyFill="1" applyBorder="1" applyAlignment="1">
      <alignment horizontal="center" vertical="center" wrapText="1"/>
    </xf>
    <xf numFmtId="0" fontId="10" fillId="2" borderId="0" xfId="7" applyFont="1" applyFill="1" applyBorder="1" applyAlignment="1">
      <alignment horizontal="center" vertical="center" wrapText="1"/>
    </xf>
    <xf numFmtId="0" fontId="10" fillId="2" borderId="5" xfId="7" applyFont="1" applyFill="1" applyBorder="1" applyAlignment="1">
      <alignment horizontal="center" vertical="center" wrapText="1"/>
    </xf>
    <xf numFmtId="0" fontId="10" fillId="2" borderId="0" xfId="2" applyFont="1" applyFill="1" applyBorder="1" applyAlignment="1">
      <alignment horizontal="center" vertical="center" wrapText="1"/>
    </xf>
    <xf numFmtId="0" fontId="10" fillId="2" borderId="5" xfId="2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left" vertical="center" wrapText="1"/>
    </xf>
    <xf numFmtId="0" fontId="9" fillId="2" borderId="4" xfId="0" applyFont="1" applyFill="1" applyBorder="1"/>
    <xf numFmtId="3" fontId="20" fillId="2" borderId="4" xfId="0" applyNumberFormat="1" applyFont="1" applyFill="1" applyBorder="1"/>
    <xf numFmtId="180" fontId="26" fillId="0" borderId="44" xfId="0" applyNumberFormat="1" applyFont="1" applyBorder="1" applyAlignment="1">
      <alignment horizontal="right" vertical="top"/>
    </xf>
    <xf numFmtId="180" fontId="26" fillId="0" borderId="43" xfId="0" applyNumberFormat="1" applyFont="1" applyBorder="1" applyAlignment="1">
      <alignment horizontal="right" vertical="top"/>
    </xf>
    <xf numFmtId="181" fontId="26" fillId="0" borderId="44" xfId="0" applyNumberFormat="1" applyFont="1" applyBorder="1" applyAlignment="1">
      <alignment horizontal="right" vertical="top"/>
    </xf>
    <xf numFmtId="3" fontId="10" fillId="2" borderId="0" xfId="0" applyNumberFormat="1" applyFont="1" applyFill="1" applyBorder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0" fontId="26" fillId="0" borderId="26" xfId="0" applyFont="1" applyBorder="1" applyAlignment="1">
      <alignment horizontal="center" wrapText="1"/>
    </xf>
    <xf numFmtId="0" fontId="26" fillId="0" borderId="18" xfId="0" applyFont="1" applyBorder="1" applyAlignment="1">
      <alignment horizontal="left" vertical="top" wrapText="1"/>
    </xf>
    <xf numFmtId="0" fontId="26" fillId="0" borderId="38" xfId="0" applyFont="1" applyBorder="1" applyAlignment="1">
      <alignment horizontal="left" vertical="top" wrapText="1"/>
    </xf>
    <xf numFmtId="0" fontId="26" fillId="0" borderId="23" xfId="0" applyFont="1" applyBorder="1" applyAlignment="1">
      <alignment horizontal="left" vertical="top" wrapText="1"/>
    </xf>
    <xf numFmtId="0" fontId="43" fillId="2" borderId="5" xfId="0" applyFont="1" applyFill="1" applyBorder="1" applyAlignment="1">
      <alignment horizontal="center" vertical="center" wrapText="1"/>
    </xf>
    <xf numFmtId="0" fontId="26" fillId="0" borderId="0" xfId="0" applyFont="1" applyBorder="1" applyAlignment="1">
      <alignment horizontal="center" wrapText="1"/>
    </xf>
    <xf numFmtId="0" fontId="26" fillId="0" borderId="0" xfId="0" applyFont="1" applyBorder="1" applyAlignment="1">
      <alignment horizontal="left" vertical="top"/>
    </xf>
    <xf numFmtId="175" fontId="26" fillId="0" borderId="0" xfId="0" applyNumberFormat="1" applyFont="1" applyBorder="1" applyAlignment="1">
      <alignment horizontal="right" vertical="top"/>
    </xf>
    <xf numFmtId="176" fontId="26" fillId="0" borderId="0" xfId="0" applyNumberFormat="1" applyFont="1" applyBorder="1" applyAlignment="1">
      <alignment horizontal="right" vertical="top"/>
    </xf>
    <xf numFmtId="180" fontId="26" fillId="0" borderId="0" xfId="0" applyNumberFormat="1" applyFont="1" applyBorder="1" applyAlignment="1">
      <alignment horizontal="right" vertical="top"/>
    </xf>
    <xf numFmtId="177" fontId="26" fillId="0" borderId="0" xfId="0" applyNumberFormat="1" applyFont="1" applyBorder="1" applyAlignment="1">
      <alignment horizontal="right" vertical="top"/>
    </xf>
    <xf numFmtId="178" fontId="26" fillId="0" borderId="0" xfId="0" applyNumberFormat="1" applyFont="1" applyBorder="1" applyAlignment="1">
      <alignment horizontal="right" vertical="top"/>
    </xf>
    <xf numFmtId="179" fontId="26" fillId="0" borderId="0" xfId="0" applyNumberFormat="1" applyFont="1" applyBorder="1" applyAlignment="1">
      <alignment horizontal="right" vertical="top"/>
    </xf>
    <xf numFmtId="0" fontId="10" fillId="2" borderId="5" xfId="0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12" fillId="2" borderId="3" xfId="2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 wrapText="1"/>
    </xf>
    <xf numFmtId="0" fontId="37" fillId="2" borderId="3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3" fontId="48" fillId="2" borderId="5" xfId="0" quotePrefix="1" applyNumberFormat="1" applyFont="1" applyFill="1" applyBorder="1" applyAlignment="1">
      <alignment horizontal="center" vertical="center" wrapText="1"/>
    </xf>
    <xf numFmtId="3" fontId="48" fillId="2" borderId="5" xfId="0" applyNumberFormat="1" applyFont="1" applyFill="1" applyBorder="1" applyAlignment="1">
      <alignment horizontal="center" vertical="center" wrapText="1"/>
    </xf>
    <xf numFmtId="164" fontId="41" fillId="2" borderId="46" xfId="0" applyNumberFormat="1" applyFont="1" applyFill="1" applyBorder="1" applyAlignment="1">
      <alignment horizontal="right" vertical="center" indent="1"/>
    </xf>
    <xf numFmtId="164" fontId="41" fillId="2" borderId="47" xfId="0" applyNumberFormat="1" applyFont="1" applyFill="1" applyBorder="1" applyAlignment="1">
      <alignment horizontal="right" vertical="center" indent="1"/>
    </xf>
    <xf numFmtId="164" fontId="41" fillId="2" borderId="47" xfId="0" applyNumberFormat="1" applyFont="1" applyFill="1" applyBorder="1" applyAlignment="1">
      <alignment vertical="center"/>
    </xf>
    <xf numFmtId="3" fontId="41" fillId="2" borderId="47" xfId="0" applyNumberFormat="1" applyFont="1" applyFill="1" applyBorder="1" applyAlignment="1">
      <alignment horizontal="right" vertical="center" indent="1"/>
    </xf>
    <xf numFmtId="164" fontId="13" fillId="2" borderId="64" xfId="0" applyNumberFormat="1" applyFont="1" applyFill="1" applyBorder="1" applyAlignment="1">
      <alignment horizontal="right" vertical="center" indent="1"/>
    </xf>
    <xf numFmtId="3" fontId="45" fillId="2" borderId="0" xfId="0" applyNumberFormat="1" applyFont="1" applyFill="1" applyBorder="1" applyAlignment="1">
      <alignment vertical="center"/>
    </xf>
    <xf numFmtId="0" fontId="9" fillId="2" borderId="0" xfId="0" applyFont="1" applyFill="1" applyBorder="1" applyAlignment="1">
      <alignment vertical="center" wrapText="1"/>
    </xf>
    <xf numFmtId="3" fontId="46" fillId="2" borderId="0" xfId="0" applyNumberFormat="1" applyFont="1" applyFill="1" applyBorder="1"/>
    <xf numFmtId="0" fontId="14" fillId="2" borderId="5" xfId="0" applyFont="1" applyFill="1" applyBorder="1" applyAlignment="1">
      <alignment vertical="center"/>
    </xf>
    <xf numFmtId="0" fontId="10" fillId="2" borderId="5" xfId="0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 wrapText="1"/>
    </xf>
    <xf numFmtId="0" fontId="38" fillId="2" borderId="5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6" fillId="0" borderId="38" xfId="0" applyFont="1" applyBorder="1" applyAlignment="1">
      <alignment horizontal="left" vertical="top" wrapText="1"/>
    </xf>
    <xf numFmtId="0" fontId="26" fillId="0" borderId="23" xfId="0" applyFont="1" applyBorder="1" applyAlignment="1">
      <alignment horizontal="left" vertical="top" wrapText="1"/>
    </xf>
    <xf numFmtId="0" fontId="26" fillId="0" borderId="18" xfId="0" applyFont="1" applyBorder="1" applyAlignment="1">
      <alignment horizontal="left" vertical="top" wrapText="1"/>
    </xf>
    <xf numFmtId="0" fontId="43" fillId="2" borderId="5" xfId="0" applyFont="1" applyFill="1" applyBorder="1" applyAlignment="1">
      <alignment horizontal="center" vertical="center" wrapText="1"/>
    </xf>
    <xf numFmtId="3" fontId="43" fillId="2" borderId="0" xfId="0" applyNumberFormat="1" applyFont="1" applyFill="1" applyBorder="1" applyAlignment="1">
      <alignment horizontal="center" vertical="center" wrapText="1"/>
    </xf>
    <xf numFmtId="3" fontId="43" fillId="2" borderId="5" xfId="0" applyNumberFormat="1" applyFont="1" applyFill="1" applyBorder="1" applyAlignment="1">
      <alignment horizontal="center" vertical="center" wrapText="1"/>
    </xf>
    <xf numFmtId="0" fontId="26" fillId="0" borderId="26" xfId="0" applyFont="1" applyBorder="1" applyAlignment="1">
      <alignment horizontal="center" wrapText="1"/>
    </xf>
    <xf numFmtId="3" fontId="49" fillId="2" borderId="5" xfId="0" quotePrefix="1" applyNumberFormat="1" applyFont="1" applyFill="1" applyBorder="1" applyAlignment="1">
      <alignment horizontal="center" vertical="center" wrapText="1"/>
    </xf>
    <xf numFmtId="3" fontId="49" fillId="2" borderId="5" xfId="0" applyNumberFormat="1" applyFont="1" applyFill="1" applyBorder="1" applyAlignment="1">
      <alignment horizontal="center" vertical="center" wrapText="1"/>
    </xf>
    <xf numFmtId="0" fontId="33" fillId="2" borderId="0" xfId="0" applyFont="1" applyFill="1" applyAlignment="1">
      <alignment vertical="center" wrapText="1"/>
    </xf>
    <xf numFmtId="0" fontId="8" fillId="2" borderId="0" xfId="0" applyFont="1" applyFill="1"/>
    <xf numFmtId="0" fontId="35" fillId="2" borderId="3" xfId="0" applyFont="1" applyFill="1" applyBorder="1" applyAlignment="1">
      <alignment horizontal="center" vertical="center"/>
    </xf>
    <xf numFmtId="3" fontId="48" fillId="2" borderId="0" xfId="0" applyNumberFormat="1" applyFont="1" applyFill="1" applyBorder="1" applyAlignment="1">
      <alignment horizontal="center" vertical="center" wrapText="1"/>
    </xf>
    <xf numFmtId="0" fontId="9" fillId="0" borderId="0" xfId="0" applyFont="1"/>
    <xf numFmtId="0" fontId="9" fillId="2" borderId="4" xfId="7" applyFont="1" applyFill="1" applyBorder="1"/>
    <xf numFmtId="0" fontId="13" fillId="2" borderId="3" xfId="0" applyFont="1" applyFill="1" applyBorder="1" applyAlignment="1">
      <alignment vertical="center"/>
    </xf>
    <xf numFmtId="0" fontId="22" fillId="2" borderId="0" xfId="0" applyFont="1" applyFill="1" applyBorder="1" applyAlignment="1">
      <alignment vertical="center"/>
    </xf>
    <xf numFmtId="0" fontId="22" fillId="2" borderId="5" xfId="0" applyFont="1" applyFill="1" applyBorder="1" applyAlignment="1">
      <alignment vertical="center"/>
    </xf>
    <xf numFmtId="0" fontId="15" fillId="2" borderId="0" xfId="0" applyFont="1" applyFill="1" applyAlignment="1">
      <alignment horizontal="center"/>
    </xf>
    <xf numFmtId="3" fontId="12" fillId="4" borderId="0" xfId="0" applyNumberFormat="1" applyFont="1" applyFill="1" applyBorder="1" applyAlignment="1">
      <alignment vertical="center"/>
    </xf>
    <xf numFmtId="0" fontId="12" fillId="4" borderId="0" xfId="0" applyFont="1" applyFill="1" applyBorder="1" applyAlignment="1">
      <alignment horizontal="right" vertical="center" indent="1"/>
    </xf>
    <xf numFmtId="164" fontId="12" fillId="4" borderId="0" xfId="0" applyNumberFormat="1" applyFont="1" applyFill="1" applyBorder="1" applyAlignment="1">
      <alignment horizontal="right" vertical="center"/>
    </xf>
    <xf numFmtId="164" fontId="52" fillId="4" borderId="8" xfId="0" applyNumberFormat="1" applyFont="1" applyFill="1" applyBorder="1" applyAlignment="1">
      <alignment horizontal="right" vertical="center" indent="1"/>
    </xf>
    <xf numFmtId="167" fontId="21" fillId="2" borderId="0" xfId="0" applyNumberFormat="1" applyFont="1" applyFill="1" applyAlignment="1">
      <alignment horizontal="center"/>
    </xf>
    <xf numFmtId="4" fontId="14" fillId="2" borderId="0" xfId="0" applyNumberFormat="1" applyFont="1" applyFill="1" applyAlignment="1">
      <alignment horizontal="center"/>
    </xf>
    <xf numFmtId="183" fontId="14" fillId="2" borderId="0" xfId="0" applyNumberFormat="1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167" fontId="14" fillId="2" borderId="0" xfId="0" applyNumberFormat="1" applyFont="1" applyFill="1" applyAlignment="1">
      <alignment horizontal="center"/>
    </xf>
    <xf numFmtId="3" fontId="12" fillId="2" borderId="0" xfId="0" applyNumberFormat="1" applyFont="1" applyFill="1" applyBorder="1" applyAlignment="1">
      <alignment vertical="center"/>
    </xf>
    <xf numFmtId="0" fontId="12" fillId="2" borderId="0" xfId="0" applyFont="1" applyFill="1" applyBorder="1" applyAlignment="1">
      <alignment horizontal="right" vertical="center" indent="1"/>
    </xf>
    <xf numFmtId="164" fontId="12" fillId="2" borderId="0" xfId="0" applyNumberFormat="1" applyFont="1" applyFill="1" applyBorder="1" applyAlignment="1">
      <alignment horizontal="right" vertical="center"/>
    </xf>
    <xf numFmtId="164" fontId="13" fillId="2" borderId="8" xfId="0" applyNumberFormat="1" applyFont="1" applyFill="1" applyBorder="1" applyAlignment="1">
      <alignment horizontal="right" vertical="center" indent="1"/>
    </xf>
    <xf numFmtId="164" fontId="13" fillId="2" borderId="0" xfId="0" applyNumberFormat="1" applyFont="1" applyFill="1" applyBorder="1" applyAlignment="1">
      <alignment vertical="center"/>
    </xf>
    <xf numFmtId="0" fontId="13" fillId="2" borderId="0" xfId="0" applyFont="1" applyFill="1" applyBorder="1" applyAlignment="1">
      <alignment horizontal="right" vertical="center" indent="1"/>
    </xf>
    <xf numFmtId="164" fontId="13" fillId="2" borderId="0" xfId="0" applyNumberFormat="1" applyFont="1" applyFill="1" applyBorder="1" applyAlignment="1">
      <alignment horizontal="right" vertical="center"/>
    </xf>
    <xf numFmtId="3" fontId="13" fillId="2" borderId="7" xfId="0" applyNumberFormat="1" applyFont="1" applyFill="1" applyBorder="1" applyAlignment="1">
      <alignment vertical="center"/>
    </xf>
    <xf numFmtId="0" fontId="13" fillId="2" borderId="7" xfId="0" applyFont="1" applyFill="1" applyBorder="1" applyAlignment="1">
      <alignment horizontal="right" vertical="center" indent="1"/>
    </xf>
    <xf numFmtId="164" fontId="13" fillId="2" borderId="7" xfId="0" applyNumberFormat="1" applyFont="1" applyFill="1" applyBorder="1" applyAlignment="1">
      <alignment horizontal="right" vertical="center"/>
    </xf>
    <xf numFmtId="169" fontId="13" fillId="2" borderId="7" xfId="0" applyNumberFormat="1" applyFont="1" applyFill="1" applyBorder="1" applyAlignment="1">
      <alignment horizontal="right" vertical="center"/>
    </xf>
    <xf numFmtId="0" fontId="13" fillId="2" borderId="15" xfId="0" applyFont="1" applyFill="1" applyBorder="1" applyAlignment="1">
      <alignment horizontal="right" vertical="center" indent="1"/>
    </xf>
    <xf numFmtId="164" fontId="13" fillId="2" borderId="15" xfId="0" applyNumberFormat="1" applyFont="1" applyFill="1" applyBorder="1" applyAlignment="1">
      <alignment horizontal="right" vertical="center"/>
    </xf>
    <xf numFmtId="164" fontId="13" fillId="2" borderId="15" xfId="0" applyNumberFormat="1" applyFont="1" applyFill="1" applyBorder="1" applyAlignment="1">
      <alignment horizontal="right" vertical="center" indent="1"/>
    </xf>
    <xf numFmtId="164" fontId="13" fillId="2" borderId="64" xfId="0" applyNumberFormat="1" applyFont="1" applyFill="1" applyBorder="1" applyAlignment="1">
      <alignment vertical="center"/>
    </xf>
    <xf numFmtId="3" fontId="13" fillId="2" borderId="64" xfId="0" applyNumberFormat="1" applyFont="1" applyFill="1" applyBorder="1" applyAlignment="1">
      <alignment horizontal="right" vertical="center" indent="1"/>
    </xf>
    <xf numFmtId="3" fontId="13" fillId="2" borderId="64" xfId="0" applyNumberFormat="1" applyFont="1" applyFill="1" applyBorder="1" applyAlignment="1">
      <alignment vertical="center"/>
    </xf>
    <xf numFmtId="0" fontId="13" fillId="2" borderId="64" xfId="0" applyFont="1" applyFill="1" applyBorder="1" applyAlignment="1">
      <alignment horizontal="right" vertical="center" indent="1"/>
    </xf>
    <xf numFmtId="164" fontId="13" fillId="2" borderId="64" xfId="0" applyNumberFormat="1" applyFont="1" applyFill="1" applyBorder="1" applyAlignment="1">
      <alignment horizontal="right" vertical="center"/>
    </xf>
    <xf numFmtId="165" fontId="13" fillId="2" borderId="64" xfId="0" applyNumberFormat="1" applyFont="1" applyFill="1" applyBorder="1" applyAlignment="1">
      <alignment horizontal="right" vertical="center" indent="1"/>
    </xf>
    <xf numFmtId="164" fontId="13" fillId="2" borderId="71" xfId="0" applyNumberFormat="1" applyFont="1" applyFill="1" applyBorder="1" applyAlignment="1">
      <alignment horizontal="right" vertical="center" indent="1"/>
    </xf>
    <xf numFmtId="164" fontId="13" fillId="2" borderId="13" xfId="0" applyNumberFormat="1" applyFont="1" applyFill="1" applyBorder="1" applyAlignment="1">
      <alignment horizontal="right" vertical="center" indent="1"/>
    </xf>
    <xf numFmtId="3" fontId="13" fillId="2" borderId="12" xfId="0" applyNumberFormat="1" applyFont="1" applyFill="1" applyBorder="1" applyAlignment="1">
      <alignment vertical="center"/>
    </xf>
    <xf numFmtId="0" fontId="13" fillId="2" borderId="12" xfId="0" applyFont="1" applyFill="1" applyBorder="1" applyAlignment="1">
      <alignment horizontal="right" vertical="center" indent="1"/>
    </xf>
    <xf numFmtId="164" fontId="13" fillId="2" borderId="12" xfId="0" applyNumberFormat="1" applyFont="1" applyFill="1" applyBorder="1" applyAlignment="1">
      <alignment horizontal="right" vertical="center"/>
    </xf>
    <xf numFmtId="167" fontId="21" fillId="2" borderId="0" xfId="0" applyNumberFormat="1" applyFont="1" applyFill="1"/>
    <xf numFmtId="167" fontId="14" fillId="2" borderId="0" xfId="0" applyNumberFormat="1" applyFont="1" applyFill="1"/>
    <xf numFmtId="0" fontId="8" fillId="2" borderId="0" xfId="0" applyFont="1" applyFill="1" applyBorder="1"/>
    <xf numFmtId="0" fontId="53" fillId="2" borderId="3" xfId="0" applyFont="1" applyFill="1" applyBorder="1" applyAlignment="1">
      <alignment horizontal="center" vertical="center"/>
    </xf>
    <xf numFmtId="0" fontId="35" fillId="2" borderId="0" xfId="0" applyFont="1" applyFill="1" applyBorder="1" applyAlignment="1">
      <alignment horizontal="center" vertical="center"/>
    </xf>
    <xf numFmtId="0" fontId="13" fillId="2" borderId="0" xfId="0" applyFont="1" applyFill="1" applyBorder="1"/>
    <xf numFmtId="0" fontId="32" fillId="2" borderId="0" xfId="0" applyFont="1" applyFill="1" applyBorder="1" applyAlignment="1">
      <alignment horizontal="center" vertical="center"/>
    </xf>
    <xf numFmtId="0" fontId="54" fillId="2" borderId="0" xfId="0" applyFont="1" applyFill="1" applyBorder="1"/>
    <xf numFmtId="0" fontId="22" fillId="2" borderId="0" xfId="0" applyFont="1" applyFill="1" applyBorder="1"/>
    <xf numFmtId="0" fontId="22" fillId="2" borderId="0" xfId="0" applyFont="1" applyFill="1"/>
    <xf numFmtId="0" fontId="54" fillId="2" borderId="0" xfId="0" applyFont="1" applyFill="1" applyBorder="1" applyAlignment="1">
      <alignment horizontal="center" vertical="center" wrapText="1"/>
    </xf>
    <xf numFmtId="0" fontId="54" fillId="2" borderId="5" xfId="0" applyFont="1" applyFill="1" applyBorder="1"/>
    <xf numFmtId="0" fontId="54" fillId="2" borderId="5" xfId="0" applyFont="1" applyFill="1" applyBorder="1" applyAlignment="1">
      <alignment horizontal="center" vertical="center" wrapText="1"/>
    </xf>
    <xf numFmtId="167" fontId="7" fillId="4" borderId="8" xfId="0" applyNumberFormat="1" applyFont="1" applyFill="1" applyBorder="1" applyAlignment="1">
      <alignment horizontal="right" vertical="center" indent="1"/>
    </xf>
    <xf numFmtId="167" fontId="7" fillId="4" borderId="0" xfId="0" applyNumberFormat="1" applyFont="1" applyFill="1" applyBorder="1" applyAlignment="1">
      <alignment horizontal="right" vertical="center" indent="1"/>
    </xf>
    <xf numFmtId="3" fontId="7" fillId="4" borderId="0" xfId="0" applyNumberFormat="1" applyFont="1" applyFill="1" applyBorder="1" applyAlignment="1">
      <alignment horizontal="right" vertical="center" indent="1"/>
    </xf>
    <xf numFmtId="0" fontId="8" fillId="4" borderId="0" xfId="0" applyFont="1" applyFill="1" applyBorder="1" applyAlignment="1">
      <alignment horizontal="right" vertical="center" indent="1"/>
    </xf>
    <xf numFmtId="164" fontId="7" fillId="4" borderId="8" xfId="0" applyNumberFormat="1" applyFont="1" applyFill="1" applyBorder="1" applyAlignment="1">
      <alignment vertical="center"/>
    </xf>
    <xf numFmtId="164" fontId="7" fillId="4" borderId="0" xfId="0" applyNumberFormat="1" applyFont="1" applyFill="1" applyBorder="1" applyAlignment="1">
      <alignment horizontal="right" vertical="center" indent="1"/>
    </xf>
    <xf numFmtId="1" fontId="7" fillId="4" borderId="0" xfId="0" applyNumberFormat="1" applyFont="1" applyFill="1" applyBorder="1" applyAlignment="1">
      <alignment horizontal="right" vertical="center" indent="1"/>
    </xf>
    <xf numFmtId="165" fontId="7" fillId="4" borderId="9" xfId="0" applyNumberFormat="1" applyFont="1" applyFill="1" applyBorder="1" applyAlignment="1">
      <alignment horizontal="right" vertical="center" indent="1"/>
    </xf>
    <xf numFmtId="167" fontId="37" fillId="4" borderId="8" xfId="0" applyNumberFormat="1" applyFont="1" applyFill="1" applyBorder="1" applyAlignment="1">
      <alignment horizontal="right" vertical="center" indent="1"/>
    </xf>
    <xf numFmtId="167" fontId="37" fillId="4" borderId="0" xfId="0" applyNumberFormat="1" applyFont="1" applyFill="1" applyBorder="1" applyAlignment="1">
      <alignment horizontal="right" vertical="center" indent="1"/>
    </xf>
    <xf numFmtId="3" fontId="37" fillId="4" borderId="0" xfId="0" applyNumberFormat="1" applyFont="1" applyFill="1" applyBorder="1" applyAlignment="1">
      <alignment horizontal="right" vertical="center" indent="1"/>
    </xf>
    <xf numFmtId="164" fontId="14" fillId="2" borderId="0" xfId="0" applyNumberFormat="1" applyFont="1" applyFill="1" applyAlignment="1">
      <alignment horizontal="right" indent="2"/>
    </xf>
    <xf numFmtId="164" fontId="7" fillId="4" borderId="9" xfId="0" applyNumberFormat="1" applyFont="1" applyFill="1" applyBorder="1" applyAlignment="1">
      <alignment horizontal="right" vertical="center" indent="1"/>
    </xf>
    <xf numFmtId="164" fontId="7" fillId="4" borderId="72" xfId="0" applyNumberFormat="1" applyFont="1" applyFill="1" applyBorder="1" applyAlignment="1">
      <alignment horizontal="right" vertical="center" indent="1"/>
    </xf>
    <xf numFmtId="164" fontId="7" fillId="4" borderId="8" xfId="0" applyNumberFormat="1" applyFont="1" applyFill="1" applyBorder="1" applyAlignment="1">
      <alignment horizontal="right" vertical="center" indent="1"/>
    </xf>
    <xf numFmtId="165" fontId="7" fillId="4" borderId="0" xfId="0" applyNumberFormat="1" applyFont="1" applyFill="1" applyBorder="1" applyAlignment="1">
      <alignment horizontal="right" vertical="center" indent="1"/>
    </xf>
    <xf numFmtId="0" fontId="9" fillId="2" borderId="0" xfId="0" applyFont="1" applyFill="1" applyAlignment="1">
      <alignment vertical="center"/>
    </xf>
    <xf numFmtId="2" fontId="14" fillId="2" borderId="0" xfId="0" applyNumberFormat="1" applyFont="1" applyFill="1"/>
    <xf numFmtId="184" fontId="14" fillId="2" borderId="0" xfId="0" applyNumberFormat="1" applyFont="1" applyFill="1" applyAlignment="1">
      <alignment horizontal="center"/>
    </xf>
    <xf numFmtId="164" fontId="14" fillId="2" borderId="0" xfId="0" applyNumberFormat="1" applyFont="1" applyFill="1" applyAlignment="1">
      <alignment horizontal="center"/>
    </xf>
    <xf numFmtId="167" fontId="8" fillId="2" borderId="8" xfId="0" applyNumberFormat="1" applyFont="1" applyFill="1" applyBorder="1" applyAlignment="1">
      <alignment horizontal="right" vertical="center" indent="1"/>
    </xf>
    <xf numFmtId="167" fontId="8" fillId="2" borderId="0" xfId="0" applyNumberFormat="1" applyFont="1" applyFill="1" applyBorder="1" applyAlignment="1">
      <alignment horizontal="right" vertical="center" indent="1"/>
    </xf>
    <xf numFmtId="3" fontId="8" fillId="2" borderId="0" xfId="0" applyNumberFormat="1" applyFont="1" applyFill="1" applyBorder="1" applyAlignment="1">
      <alignment horizontal="right" vertical="center" indent="1"/>
    </xf>
    <xf numFmtId="0" fontId="8" fillId="2" borderId="0" xfId="0" applyFont="1" applyFill="1" applyBorder="1" applyAlignment="1">
      <alignment horizontal="right" vertical="center" indent="1"/>
    </xf>
    <xf numFmtId="164" fontId="8" fillId="2" borderId="8" xfId="0" applyNumberFormat="1" applyFont="1" applyFill="1" applyBorder="1" applyAlignment="1">
      <alignment vertical="center"/>
    </xf>
    <xf numFmtId="164" fontId="8" fillId="2" borderId="0" xfId="0" applyNumberFormat="1" applyFont="1" applyFill="1" applyBorder="1" applyAlignment="1">
      <alignment horizontal="right" vertical="center" indent="1"/>
    </xf>
    <xf numFmtId="1" fontId="8" fillId="2" borderId="0" xfId="0" applyNumberFormat="1" applyFont="1" applyFill="1" applyBorder="1" applyAlignment="1">
      <alignment horizontal="right" vertical="center" indent="1"/>
    </xf>
    <xf numFmtId="165" fontId="8" fillId="2" borderId="9" xfId="0" applyNumberFormat="1" applyFont="1" applyFill="1" applyBorder="1" applyAlignment="1">
      <alignment horizontal="right" vertical="center" indent="1"/>
    </xf>
    <xf numFmtId="167" fontId="55" fillId="2" borderId="8" xfId="0" applyNumberFormat="1" applyFont="1" applyFill="1" applyBorder="1" applyAlignment="1">
      <alignment horizontal="right" vertical="center" indent="1"/>
    </xf>
    <xf numFmtId="167" fontId="55" fillId="2" borderId="0" xfId="0" applyNumberFormat="1" applyFont="1" applyFill="1" applyBorder="1" applyAlignment="1">
      <alignment horizontal="right" vertical="center" indent="1"/>
    </xf>
    <xf numFmtId="3" fontId="55" fillId="2" borderId="0" xfId="0" applyNumberFormat="1" applyFont="1" applyFill="1" applyBorder="1" applyAlignment="1">
      <alignment horizontal="right" vertical="center" indent="1"/>
    </xf>
    <xf numFmtId="164" fontId="8" fillId="2" borderId="9" xfId="0" applyNumberFormat="1" applyFont="1" applyFill="1" applyBorder="1" applyAlignment="1">
      <alignment horizontal="right" vertical="center" indent="1"/>
    </xf>
    <xf numFmtId="164" fontId="8" fillId="2" borderId="72" xfId="0" applyNumberFormat="1" applyFont="1" applyFill="1" applyBorder="1" applyAlignment="1">
      <alignment horizontal="right" vertical="center" indent="1"/>
    </xf>
    <xf numFmtId="164" fontId="8" fillId="2" borderId="8" xfId="0" applyNumberFormat="1" applyFont="1" applyFill="1" applyBorder="1" applyAlignment="1">
      <alignment horizontal="right" vertical="center" indent="1"/>
    </xf>
    <xf numFmtId="165" fontId="8" fillId="2" borderId="0" xfId="0" applyNumberFormat="1" applyFont="1" applyFill="1" applyBorder="1" applyAlignment="1">
      <alignment horizontal="right" vertical="center" indent="1"/>
    </xf>
    <xf numFmtId="167" fontId="8" fillId="5" borderId="8" xfId="0" applyNumberFormat="1" applyFont="1" applyFill="1" applyBorder="1" applyAlignment="1">
      <alignment horizontal="right" vertical="center"/>
    </xf>
    <xf numFmtId="167" fontId="8" fillId="5" borderId="0" xfId="0" applyNumberFormat="1" applyFont="1" applyFill="1" applyBorder="1" applyAlignment="1">
      <alignment horizontal="right" vertical="center"/>
    </xf>
    <xf numFmtId="3" fontId="8" fillId="5" borderId="0" xfId="0" applyNumberFormat="1" applyFont="1" applyFill="1" applyBorder="1" applyAlignment="1">
      <alignment horizontal="right" vertical="center"/>
    </xf>
    <xf numFmtId="0" fontId="8" fillId="5" borderId="0" xfId="0" applyFont="1" applyFill="1" applyBorder="1" applyAlignment="1">
      <alignment horizontal="right" vertical="center" indent="1"/>
    </xf>
    <xf numFmtId="164" fontId="8" fillId="5" borderId="8" xfId="0" applyNumberFormat="1" applyFont="1" applyFill="1" applyBorder="1" applyAlignment="1">
      <alignment vertical="center"/>
    </xf>
    <xf numFmtId="164" fontId="8" fillId="5" borderId="0" xfId="0" applyNumberFormat="1" applyFont="1" applyFill="1" applyBorder="1" applyAlignment="1">
      <alignment horizontal="right" vertical="center" indent="1"/>
    </xf>
    <xf numFmtId="1" fontId="8" fillId="5" borderId="0" xfId="0" applyNumberFormat="1" applyFont="1" applyFill="1" applyBorder="1" applyAlignment="1">
      <alignment horizontal="right" vertical="center" indent="1"/>
    </xf>
    <xf numFmtId="165" fontId="8" fillId="5" borderId="9" xfId="0" applyNumberFormat="1" applyFont="1" applyFill="1" applyBorder="1" applyAlignment="1">
      <alignment horizontal="right" vertical="center" indent="1"/>
    </xf>
    <xf numFmtId="167" fontId="55" fillId="5" borderId="8" xfId="0" applyNumberFormat="1" applyFont="1" applyFill="1" applyBorder="1" applyAlignment="1">
      <alignment horizontal="right" vertical="center"/>
    </xf>
    <xf numFmtId="167" fontId="55" fillId="5" borderId="0" xfId="0" applyNumberFormat="1" applyFont="1" applyFill="1" applyBorder="1" applyAlignment="1">
      <alignment horizontal="right" vertical="center"/>
    </xf>
    <xf numFmtId="3" fontId="55" fillId="5" borderId="0" xfId="0" applyNumberFormat="1" applyFont="1" applyFill="1" applyBorder="1" applyAlignment="1">
      <alignment horizontal="right" vertical="center"/>
    </xf>
    <xf numFmtId="164" fontId="8" fillId="5" borderId="9" xfId="0" applyNumberFormat="1" applyFont="1" applyFill="1" applyBorder="1" applyAlignment="1">
      <alignment horizontal="right" vertical="center" indent="1"/>
    </xf>
    <xf numFmtId="164" fontId="8" fillId="5" borderId="72" xfId="0" applyNumberFormat="1" applyFont="1" applyFill="1" applyBorder="1" applyAlignment="1">
      <alignment horizontal="right" vertical="center" indent="1"/>
    </xf>
    <xf numFmtId="164" fontId="8" fillId="5" borderId="8" xfId="0" applyNumberFormat="1" applyFont="1" applyFill="1" applyBorder="1" applyAlignment="1">
      <alignment horizontal="right" vertical="center" indent="1"/>
    </xf>
    <xf numFmtId="165" fontId="8" fillId="5" borderId="0" xfId="0" applyNumberFormat="1" applyFont="1" applyFill="1" applyBorder="1" applyAlignment="1">
      <alignment horizontal="right" vertical="center" indent="1"/>
    </xf>
    <xf numFmtId="167" fontId="8" fillId="2" borderId="13" xfId="0" applyNumberFormat="1" applyFont="1" applyFill="1" applyBorder="1" applyAlignment="1">
      <alignment horizontal="right" vertical="center" indent="1"/>
    </xf>
    <xf numFmtId="167" fontId="8" fillId="2" borderId="12" xfId="0" applyNumberFormat="1" applyFont="1" applyFill="1" applyBorder="1" applyAlignment="1">
      <alignment horizontal="right" vertical="center" indent="1"/>
    </xf>
    <xf numFmtId="3" fontId="8" fillId="2" borderId="12" xfId="0" applyNumberFormat="1" applyFont="1" applyFill="1" applyBorder="1" applyAlignment="1">
      <alignment horizontal="right" vertical="center" indent="1"/>
    </xf>
    <xf numFmtId="0" fontId="8" fillId="2" borderId="12" xfId="0" applyFont="1" applyFill="1" applyBorder="1" applyAlignment="1">
      <alignment horizontal="right" vertical="center" indent="1"/>
    </xf>
    <xf numFmtId="164" fontId="8" fillId="2" borderId="13" xfId="0" applyNumberFormat="1" applyFont="1" applyFill="1" applyBorder="1" applyAlignment="1">
      <alignment vertical="center"/>
    </xf>
    <xf numFmtId="164" fontId="8" fillId="2" borderId="12" xfId="0" applyNumberFormat="1" applyFont="1" applyFill="1" applyBorder="1" applyAlignment="1">
      <alignment horizontal="right" vertical="center" indent="1"/>
    </xf>
    <xf numFmtId="1" fontId="8" fillId="2" borderId="12" xfId="0" applyNumberFormat="1" applyFont="1" applyFill="1" applyBorder="1" applyAlignment="1">
      <alignment horizontal="right" vertical="center" indent="1"/>
    </xf>
    <xf numFmtId="165" fontId="8" fillId="2" borderId="14" xfId="0" applyNumberFormat="1" applyFont="1" applyFill="1" applyBorder="1" applyAlignment="1">
      <alignment horizontal="right" vertical="center" indent="1"/>
    </xf>
    <xf numFmtId="167" fontId="55" fillId="2" borderId="13" xfId="0" applyNumberFormat="1" applyFont="1" applyFill="1" applyBorder="1" applyAlignment="1">
      <alignment horizontal="right" vertical="center" indent="1"/>
    </xf>
    <xf numFmtId="167" fontId="55" fillId="2" borderId="12" xfId="0" applyNumberFormat="1" applyFont="1" applyFill="1" applyBorder="1" applyAlignment="1">
      <alignment horizontal="right" vertical="center" indent="1"/>
    </xf>
    <xf numFmtId="3" fontId="55" fillId="2" borderId="12" xfId="0" applyNumberFormat="1" applyFont="1" applyFill="1" applyBorder="1" applyAlignment="1">
      <alignment horizontal="right" vertical="center" indent="1"/>
    </xf>
    <xf numFmtId="164" fontId="8" fillId="2" borderId="14" xfId="0" applyNumberFormat="1" applyFont="1" applyFill="1" applyBorder="1" applyAlignment="1">
      <alignment horizontal="right" vertical="center" indent="1"/>
    </xf>
    <xf numFmtId="164" fontId="8" fillId="2" borderId="73" xfId="0" applyNumberFormat="1" applyFont="1" applyFill="1" applyBorder="1" applyAlignment="1">
      <alignment horizontal="right" vertical="center" indent="1"/>
    </xf>
    <xf numFmtId="164" fontId="8" fillId="2" borderId="13" xfId="0" applyNumberFormat="1" applyFont="1" applyFill="1" applyBorder="1" applyAlignment="1">
      <alignment horizontal="right" vertical="center" indent="1"/>
    </xf>
    <xf numFmtId="165" fontId="8" fillId="2" borderId="12" xfId="0" applyNumberFormat="1" applyFont="1" applyFill="1" applyBorder="1" applyAlignment="1">
      <alignment horizontal="right" vertical="center" indent="1"/>
    </xf>
    <xf numFmtId="0" fontId="8" fillId="5" borderId="9" xfId="0" applyFont="1" applyFill="1" applyBorder="1" applyAlignment="1">
      <alignment horizontal="right" vertical="center" indent="1"/>
    </xf>
    <xf numFmtId="0" fontId="8" fillId="5" borderId="72" xfId="0" applyFont="1" applyFill="1" applyBorder="1" applyAlignment="1">
      <alignment horizontal="right" vertical="center" indent="1"/>
    </xf>
    <xf numFmtId="0" fontId="8" fillId="5" borderId="8" xfId="0" applyFont="1" applyFill="1" applyBorder="1" applyAlignment="1">
      <alignment horizontal="right" vertical="center" indent="1"/>
    </xf>
    <xf numFmtId="167" fontId="7" fillId="2" borderId="8" xfId="0" applyNumberFormat="1" applyFont="1" applyFill="1" applyBorder="1" applyAlignment="1">
      <alignment horizontal="right" vertical="center" indent="1"/>
    </xf>
    <xf numFmtId="167" fontId="7" fillId="2" borderId="0" xfId="0" applyNumberFormat="1" applyFont="1" applyFill="1" applyBorder="1" applyAlignment="1">
      <alignment horizontal="right" vertical="center" indent="1"/>
    </xf>
    <xf numFmtId="3" fontId="7" fillId="2" borderId="0" xfId="0" applyNumberFormat="1" applyFont="1" applyFill="1" applyBorder="1" applyAlignment="1">
      <alignment horizontal="right" vertical="center" indent="1"/>
    </xf>
    <xf numFmtId="164" fontId="7" fillId="2" borderId="8" xfId="0" applyNumberFormat="1" applyFont="1" applyFill="1" applyBorder="1" applyAlignment="1">
      <alignment vertical="center"/>
    </xf>
    <xf numFmtId="164" fontId="7" fillId="2" borderId="0" xfId="0" applyNumberFormat="1" applyFont="1" applyFill="1" applyBorder="1" applyAlignment="1">
      <alignment horizontal="right" vertical="center" indent="1"/>
    </xf>
    <xf numFmtId="1" fontId="7" fillId="2" borderId="0" xfId="0" applyNumberFormat="1" applyFont="1" applyFill="1" applyBorder="1" applyAlignment="1">
      <alignment horizontal="right" vertical="center" indent="1"/>
    </xf>
    <xf numFmtId="165" fontId="7" fillId="2" borderId="9" xfId="0" applyNumberFormat="1" applyFont="1" applyFill="1" applyBorder="1" applyAlignment="1">
      <alignment horizontal="right" vertical="center" indent="1"/>
    </xf>
    <xf numFmtId="167" fontId="37" fillId="2" borderId="8" xfId="0" applyNumberFormat="1" applyFont="1" applyFill="1" applyBorder="1" applyAlignment="1">
      <alignment horizontal="right" vertical="center" indent="1"/>
    </xf>
    <xf numFmtId="167" fontId="37" fillId="2" borderId="0" xfId="0" applyNumberFormat="1" applyFont="1" applyFill="1" applyBorder="1" applyAlignment="1">
      <alignment horizontal="right" vertical="center" indent="1"/>
    </xf>
    <xf numFmtId="3" fontId="37" fillId="2" borderId="0" xfId="0" applyNumberFormat="1" applyFont="1" applyFill="1" applyBorder="1" applyAlignment="1">
      <alignment horizontal="right" vertical="center" indent="1"/>
    </xf>
    <xf numFmtId="164" fontId="7" fillId="2" borderId="9" xfId="0" applyNumberFormat="1" applyFont="1" applyFill="1" applyBorder="1" applyAlignment="1">
      <alignment horizontal="right" vertical="center" indent="1"/>
    </xf>
    <xf numFmtId="164" fontId="7" fillId="2" borderId="72" xfId="0" applyNumberFormat="1" applyFont="1" applyFill="1" applyBorder="1" applyAlignment="1">
      <alignment horizontal="right" vertical="center" indent="1"/>
    </xf>
    <xf numFmtId="164" fontId="7" fillId="2" borderId="8" xfId="0" applyNumberFormat="1" applyFont="1" applyFill="1" applyBorder="1" applyAlignment="1">
      <alignment horizontal="right" vertical="center" indent="1"/>
    </xf>
    <xf numFmtId="165" fontId="7" fillId="2" borderId="0" xfId="0" applyNumberFormat="1" applyFont="1" applyFill="1" applyBorder="1" applyAlignment="1">
      <alignment horizontal="right" vertical="center" indent="1"/>
    </xf>
    <xf numFmtId="167" fontId="8" fillId="2" borderId="10" xfId="0" applyNumberFormat="1" applyFont="1" applyFill="1" applyBorder="1" applyAlignment="1">
      <alignment horizontal="right" vertical="center" indent="1"/>
    </xf>
    <xf numFmtId="167" fontId="8" fillId="2" borderId="7" xfId="0" applyNumberFormat="1" applyFont="1" applyFill="1" applyBorder="1" applyAlignment="1">
      <alignment horizontal="right" vertical="center" indent="1"/>
    </xf>
    <xf numFmtId="3" fontId="8" fillId="2" borderId="7" xfId="0" applyNumberFormat="1" applyFont="1" applyFill="1" applyBorder="1" applyAlignment="1">
      <alignment horizontal="right" vertical="center" indent="1"/>
    </xf>
    <xf numFmtId="0" fontId="8" fillId="2" borderId="7" xfId="0" applyFont="1" applyFill="1" applyBorder="1" applyAlignment="1">
      <alignment horizontal="right" vertical="center" indent="1"/>
    </xf>
    <xf numFmtId="164" fontId="8" fillId="2" borderId="10" xfId="0" applyNumberFormat="1" applyFont="1" applyFill="1" applyBorder="1" applyAlignment="1">
      <alignment vertical="center"/>
    </xf>
    <xf numFmtId="164" fontId="8" fillId="2" borderId="7" xfId="0" applyNumberFormat="1" applyFont="1" applyFill="1" applyBorder="1" applyAlignment="1">
      <alignment horizontal="right" vertical="center" indent="1"/>
    </xf>
    <xf numFmtId="1" fontId="8" fillId="2" borderId="7" xfId="0" applyNumberFormat="1" applyFont="1" applyFill="1" applyBorder="1" applyAlignment="1">
      <alignment horizontal="right" vertical="center" indent="1"/>
    </xf>
    <xf numFmtId="165" fontId="8" fillId="2" borderId="11" xfId="0" applyNumberFormat="1" applyFont="1" applyFill="1" applyBorder="1" applyAlignment="1">
      <alignment horizontal="right" vertical="center" indent="1"/>
    </xf>
    <xf numFmtId="167" fontId="55" fillId="2" borderId="10" xfId="0" applyNumberFormat="1" applyFont="1" applyFill="1" applyBorder="1" applyAlignment="1">
      <alignment horizontal="right" vertical="center" indent="1"/>
    </xf>
    <xf numFmtId="167" fontId="55" fillId="2" borderId="7" xfId="0" applyNumberFormat="1" applyFont="1" applyFill="1" applyBorder="1" applyAlignment="1">
      <alignment horizontal="right" vertical="center" indent="1"/>
    </xf>
    <xf numFmtId="3" fontId="55" fillId="2" borderId="7" xfId="0" applyNumberFormat="1" applyFont="1" applyFill="1" applyBorder="1" applyAlignment="1">
      <alignment horizontal="right" vertical="center" indent="1"/>
    </xf>
    <xf numFmtId="164" fontId="8" fillId="2" borderId="11" xfId="0" applyNumberFormat="1" applyFont="1" applyFill="1" applyBorder="1" applyAlignment="1">
      <alignment horizontal="right" vertical="center" indent="1"/>
    </xf>
    <xf numFmtId="164" fontId="8" fillId="2" borderId="74" xfId="0" applyNumberFormat="1" applyFont="1" applyFill="1" applyBorder="1" applyAlignment="1">
      <alignment horizontal="right" vertical="center" indent="1"/>
    </xf>
    <xf numFmtId="164" fontId="8" fillId="2" borderId="10" xfId="0" applyNumberFormat="1" applyFont="1" applyFill="1" applyBorder="1" applyAlignment="1">
      <alignment horizontal="right" vertical="center" indent="1"/>
    </xf>
    <xf numFmtId="165" fontId="8" fillId="2" borderId="7" xfId="0" applyNumberFormat="1" applyFont="1" applyFill="1" applyBorder="1" applyAlignment="1">
      <alignment horizontal="right" vertical="center" indent="1"/>
    </xf>
    <xf numFmtId="167" fontId="7" fillId="2" borderId="10" xfId="0" applyNumberFormat="1" applyFont="1" applyFill="1" applyBorder="1" applyAlignment="1">
      <alignment horizontal="right" vertical="center" indent="1"/>
    </xf>
    <xf numFmtId="167" fontId="7" fillId="2" borderId="7" xfId="0" applyNumberFormat="1" applyFont="1" applyFill="1" applyBorder="1" applyAlignment="1">
      <alignment horizontal="right" vertical="center" indent="1"/>
    </xf>
    <xf numFmtId="3" fontId="7" fillId="2" borderId="7" xfId="0" applyNumberFormat="1" applyFont="1" applyFill="1" applyBorder="1" applyAlignment="1">
      <alignment horizontal="right" vertical="center" indent="1"/>
    </xf>
    <xf numFmtId="164" fontId="7" fillId="2" borderId="10" xfId="0" applyNumberFormat="1" applyFont="1" applyFill="1" applyBorder="1" applyAlignment="1">
      <alignment vertical="center"/>
    </xf>
    <xf numFmtId="164" fontId="7" fillId="2" borderId="7" xfId="0" applyNumberFormat="1" applyFont="1" applyFill="1" applyBorder="1" applyAlignment="1">
      <alignment horizontal="right" vertical="center" indent="1"/>
    </xf>
    <xf numFmtId="1" fontId="7" fillId="2" borderId="7" xfId="0" applyNumberFormat="1" applyFont="1" applyFill="1" applyBorder="1" applyAlignment="1">
      <alignment horizontal="right" vertical="center" indent="1"/>
    </xf>
    <xf numFmtId="165" fontId="7" fillId="2" borderId="11" xfId="0" applyNumberFormat="1" applyFont="1" applyFill="1" applyBorder="1" applyAlignment="1">
      <alignment horizontal="right" vertical="center" indent="1"/>
    </xf>
    <xf numFmtId="167" fontId="37" fillId="2" borderId="10" xfId="0" applyNumberFormat="1" applyFont="1" applyFill="1" applyBorder="1" applyAlignment="1">
      <alignment horizontal="right" vertical="center" indent="1"/>
    </xf>
    <xf numFmtId="167" fontId="37" fillId="2" borderId="7" xfId="0" applyNumberFormat="1" applyFont="1" applyFill="1" applyBorder="1" applyAlignment="1">
      <alignment horizontal="right" vertical="center" indent="1"/>
    </xf>
    <xf numFmtId="3" fontId="37" fillId="2" borderId="7" xfId="0" applyNumberFormat="1" applyFont="1" applyFill="1" applyBorder="1" applyAlignment="1">
      <alignment horizontal="right" vertical="center" indent="1"/>
    </xf>
    <xf numFmtId="164" fontId="7" fillId="2" borderId="11" xfId="0" applyNumberFormat="1" applyFont="1" applyFill="1" applyBorder="1" applyAlignment="1">
      <alignment horizontal="right" vertical="center" indent="1"/>
    </xf>
    <xf numFmtId="164" fontId="7" fillId="2" borderId="74" xfId="0" applyNumberFormat="1" applyFont="1" applyFill="1" applyBorder="1" applyAlignment="1">
      <alignment horizontal="right" vertical="center" indent="1"/>
    </xf>
    <xf numFmtId="164" fontId="7" fillId="2" borderId="10" xfId="0" applyNumberFormat="1" applyFont="1" applyFill="1" applyBorder="1" applyAlignment="1">
      <alignment horizontal="right" vertical="center" indent="1"/>
    </xf>
    <xf numFmtId="165" fontId="7" fillId="2" borderId="7" xfId="0" applyNumberFormat="1" applyFont="1" applyFill="1" applyBorder="1" applyAlignment="1">
      <alignment horizontal="right" vertical="center" indent="1"/>
    </xf>
    <xf numFmtId="172" fontId="8" fillId="2" borderId="8" xfId="0" applyNumberFormat="1" applyFont="1" applyFill="1" applyBorder="1" applyAlignment="1">
      <alignment vertical="center"/>
    </xf>
    <xf numFmtId="164" fontId="9" fillId="2" borderId="0" xfId="0" applyNumberFormat="1" applyFont="1" applyFill="1" applyAlignment="1">
      <alignment horizontal="right" indent="2"/>
    </xf>
    <xf numFmtId="180" fontId="26" fillId="0" borderId="36" xfId="0" applyNumberFormat="1" applyFont="1" applyBorder="1" applyAlignment="1">
      <alignment horizontal="right" vertical="top"/>
    </xf>
    <xf numFmtId="180" fontId="26" fillId="0" borderId="40" xfId="0" applyNumberFormat="1" applyFont="1" applyBorder="1" applyAlignment="1">
      <alignment horizontal="right" vertical="top"/>
    </xf>
    <xf numFmtId="181" fontId="26" fillId="0" borderId="41" xfId="0" applyNumberFormat="1" applyFont="1" applyBorder="1" applyAlignment="1">
      <alignment horizontal="right" vertical="top"/>
    </xf>
    <xf numFmtId="180" fontId="26" fillId="0" borderId="31" xfId="0" applyNumberFormat="1" applyFont="1" applyBorder="1" applyAlignment="1">
      <alignment horizontal="right" vertical="top"/>
    </xf>
    <xf numFmtId="3" fontId="7" fillId="4" borderId="0" xfId="0" applyNumberFormat="1" applyFont="1" applyFill="1" applyBorder="1" applyAlignment="1">
      <alignment vertical="center"/>
    </xf>
    <xf numFmtId="3" fontId="8" fillId="2" borderId="0" xfId="0" applyNumberFormat="1" applyFont="1" applyFill="1" applyBorder="1" applyAlignment="1">
      <alignment vertical="center"/>
    </xf>
    <xf numFmtId="3" fontId="8" fillId="5" borderId="0" xfId="0" applyNumberFormat="1" applyFont="1" applyFill="1" applyBorder="1" applyAlignment="1">
      <alignment vertical="center"/>
    </xf>
    <xf numFmtId="3" fontId="8" fillId="2" borderId="12" xfId="0" applyNumberFormat="1" applyFont="1" applyFill="1" applyBorder="1" applyAlignment="1">
      <alignment vertical="center"/>
    </xf>
    <xf numFmtId="3" fontId="7" fillId="2" borderId="0" xfId="0" applyNumberFormat="1" applyFont="1" applyFill="1" applyBorder="1" applyAlignment="1">
      <alignment vertical="center"/>
    </xf>
    <xf numFmtId="3" fontId="8" fillId="2" borderId="7" xfId="0" applyNumberFormat="1" applyFont="1" applyFill="1" applyBorder="1" applyAlignment="1">
      <alignment vertical="center"/>
    </xf>
    <xf numFmtId="3" fontId="7" fillId="2" borderId="7" xfId="0" applyNumberFormat="1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165" fontId="7" fillId="4" borderId="9" xfId="0" applyNumberFormat="1" applyFont="1" applyFill="1" applyBorder="1" applyAlignment="1">
      <alignment vertical="center"/>
    </xf>
    <xf numFmtId="165" fontId="8" fillId="2" borderId="9" xfId="0" applyNumberFormat="1" applyFont="1" applyFill="1" applyBorder="1" applyAlignment="1">
      <alignment vertical="center"/>
    </xf>
    <xf numFmtId="165" fontId="8" fillId="5" borderId="9" xfId="0" applyNumberFormat="1" applyFont="1" applyFill="1" applyBorder="1" applyAlignment="1">
      <alignment vertical="center"/>
    </xf>
    <xf numFmtId="165" fontId="8" fillId="2" borderId="14" xfId="0" applyNumberFormat="1" applyFont="1" applyFill="1" applyBorder="1" applyAlignment="1">
      <alignment vertical="center"/>
    </xf>
    <xf numFmtId="0" fontId="8" fillId="5" borderId="9" xfId="0" applyFont="1" applyFill="1" applyBorder="1" applyAlignment="1">
      <alignment vertical="center"/>
    </xf>
    <xf numFmtId="165" fontId="7" fillId="2" borderId="9" xfId="0" applyNumberFormat="1" applyFont="1" applyFill="1" applyBorder="1" applyAlignment="1">
      <alignment vertical="center"/>
    </xf>
    <xf numFmtId="165" fontId="8" fillId="2" borderId="11" xfId="0" applyNumberFormat="1" applyFont="1" applyFill="1" applyBorder="1" applyAlignment="1">
      <alignment vertical="center"/>
    </xf>
    <xf numFmtId="165" fontId="7" fillId="2" borderId="11" xfId="0" applyNumberFormat="1" applyFont="1" applyFill="1" applyBorder="1" applyAlignment="1">
      <alignment vertical="center"/>
    </xf>
    <xf numFmtId="164" fontId="7" fillId="2" borderId="8" xfId="0" applyNumberFormat="1" applyFont="1" applyFill="1" applyBorder="1" applyAlignment="1">
      <alignment horizontal="right" vertical="center"/>
    </xf>
    <xf numFmtId="164" fontId="8" fillId="2" borderId="10" xfId="0" applyNumberFormat="1" applyFont="1" applyFill="1" applyBorder="1" applyAlignment="1">
      <alignment horizontal="right" vertical="center"/>
    </xf>
    <xf numFmtId="164" fontId="8" fillId="2" borderId="8" xfId="0" applyNumberFormat="1" applyFont="1" applyFill="1" applyBorder="1" applyAlignment="1">
      <alignment horizontal="right" vertical="center"/>
    </xf>
    <xf numFmtId="164" fontId="7" fillId="4" borderId="0" xfId="0" applyNumberFormat="1" applyFont="1" applyFill="1" applyBorder="1" applyAlignment="1">
      <alignment vertical="center"/>
    </xf>
    <xf numFmtId="164" fontId="8" fillId="2" borderId="0" xfId="0" applyNumberFormat="1" applyFont="1" applyFill="1" applyBorder="1" applyAlignment="1">
      <alignment vertical="center"/>
    </xf>
    <xf numFmtId="164" fontId="8" fillId="5" borderId="0" xfId="0" applyNumberFormat="1" applyFont="1" applyFill="1" applyBorder="1" applyAlignment="1">
      <alignment vertical="center"/>
    </xf>
    <xf numFmtId="164" fontId="8" fillId="2" borderId="12" xfId="0" applyNumberFormat="1" applyFont="1" applyFill="1" applyBorder="1" applyAlignment="1">
      <alignment vertical="center"/>
    </xf>
    <xf numFmtId="164" fontId="7" fillId="2" borderId="0" xfId="0" applyNumberFormat="1" applyFont="1" applyFill="1" applyBorder="1" applyAlignment="1">
      <alignment vertical="center"/>
    </xf>
    <xf numFmtId="164" fontId="8" fillId="2" borderId="7" xfId="0" applyNumberFormat="1" applyFont="1" applyFill="1" applyBorder="1" applyAlignment="1">
      <alignment vertical="center"/>
    </xf>
    <xf numFmtId="164" fontId="7" fillId="2" borderId="7" xfId="0" applyNumberFormat="1" applyFont="1" applyFill="1" applyBorder="1" applyAlignment="1">
      <alignment vertical="center"/>
    </xf>
    <xf numFmtId="164" fontId="8" fillId="2" borderId="75" xfId="0" applyNumberFormat="1" applyFont="1" applyFill="1" applyBorder="1" applyAlignment="1">
      <alignment horizontal="right" vertical="center" indent="1"/>
    </xf>
    <xf numFmtId="164" fontId="8" fillId="2" borderId="4" xfId="0" applyNumberFormat="1" applyFont="1" applyFill="1" applyBorder="1" applyAlignment="1">
      <alignment vertical="center"/>
    </xf>
    <xf numFmtId="0" fontId="10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10" fillId="2" borderId="0" xfId="2" applyFont="1" applyFill="1" applyBorder="1" applyAlignment="1">
      <alignment horizontal="center" vertical="center" wrapText="1"/>
    </xf>
    <xf numFmtId="0" fontId="10" fillId="2" borderId="5" xfId="2" applyFont="1" applyFill="1" applyBorder="1" applyAlignment="1">
      <alignment horizontal="center" vertical="center" wrapText="1"/>
    </xf>
    <xf numFmtId="0" fontId="7" fillId="2" borderId="3" xfId="6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8" fillId="2" borderId="3" xfId="6" applyFont="1" applyFill="1" applyBorder="1"/>
    <xf numFmtId="0" fontId="8" fillId="2" borderId="3" xfId="0" applyFont="1" applyFill="1" applyBorder="1"/>
    <xf numFmtId="0" fontId="57" fillId="2" borderId="3" xfId="0" applyFont="1" applyFill="1" applyBorder="1" applyAlignment="1">
      <alignment horizontal="center" vertical="center"/>
    </xf>
    <xf numFmtId="0" fontId="8" fillId="2" borderId="0" xfId="6" applyFont="1" applyFill="1"/>
    <xf numFmtId="0" fontId="7" fillId="2" borderId="3" xfId="2" applyFont="1" applyFill="1" applyBorder="1" applyAlignment="1">
      <alignment horizontal="center" vertical="center"/>
    </xf>
    <xf numFmtId="0" fontId="8" fillId="2" borderId="3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2" borderId="3" xfId="2" applyFont="1" applyFill="1" applyBorder="1"/>
    <xf numFmtId="0" fontId="8" fillId="2" borderId="0" xfId="2" applyFont="1" applyFill="1"/>
    <xf numFmtId="0" fontId="7" fillId="2" borderId="3" xfId="7" applyFont="1" applyFill="1" applyBorder="1" applyAlignment="1">
      <alignment horizontal="center" vertical="center" wrapText="1"/>
    </xf>
    <xf numFmtId="0" fontId="8" fillId="2" borderId="3" xfId="7" applyFont="1" applyFill="1" applyBorder="1"/>
    <xf numFmtId="0" fontId="7" fillId="2" borderId="3" xfId="1" applyFont="1" applyFill="1" applyBorder="1" applyAlignment="1">
      <alignment horizontal="center" vertical="center"/>
    </xf>
    <xf numFmtId="0" fontId="8" fillId="2" borderId="3" xfId="1" applyFont="1" applyFill="1" applyBorder="1"/>
    <xf numFmtId="0" fontId="8" fillId="2" borderId="0" xfId="1" applyFont="1" applyFill="1"/>
    <xf numFmtId="0" fontId="7" fillId="2" borderId="3" xfId="6" applyFont="1" applyFill="1" applyBorder="1" applyAlignment="1">
      <alignment horizontal="center" vertical="center" wrapText="1"/>
    </xf>
    <xf numFmtId="0" fontId="8" fillId="2" borderId="0" xfId="7" applyFont="1" applyFill="1" applyBorder="1"/>
    <xf numFmtId="0" fontId="7" fillId="2" borderId="3" xfId="7" applyFont="1" applyFill="1" applyBorder="1" applyAlignment="1">
      <alignment vertical="center"/>
    </xf>
    <xf numFmtId="0" fontId="21" fillId="2" borderId="5" xfId="7" applyFont="1" applyFill="1" applyBorder="1"/>
    <xf numFmtId="164" fontId="7" fillId="4" borderId="0" xfId="5" applyNumberFormat="1" applyFont="1" applyFill="1" applyBorder="1" applyAlignment="1">
      <alignment horizontal="right" vertical="center" indent="1"/>
    </xf>
    <xf numFmtId="1" fontId="7" fillId="4" borderId="0" xfId="5" applyNumberFormat="1" applyFont="1" applyFill="1" applyBorder="1" applyAlignment="1">
      <alignment horizontal="right" vertical="center" indent="1"/>
    </xf>
    <xf numFmtId="3" fontId="7" fillId="4" borderId="9" xfId="5" applyNumberFormat="1" applyFont="1" applyFill="1" applyBorder="1" applyAlignment="1">
      <alignment horizontal="right" vertical="center" indent="1"/>
    </xf>
    <xf numFmtId="3" fontId="7" fillId="4" borderId="0" xfId="5" applyNumberFormat="1" applyFont="1" applyFill="1" applyBorder="1" applyAlignment="1">
      <alignment horizontal="right" vertical="center" indent="1"/>
    </xf>
    <xf numFmtId="167" fontId="7" fillId="4" borderId="0" xfId="5" applyNumberFormat="1" applyFont="1" applyFill="1" applyBorder="1" applyAlignment="1">
      <alignment horizontal="right" vertical="center" indent="1"/>
    </xf>
    <xf numFmtId="0" fontId="7" fillId="4" borderId="0" xfId="0" applyFont="1" applyFill="1" applyBorder="1" applyAlignment="1">
      <alignment horizontal="right" vertical="center" indent="1"/>
    </xf>
    <xf numFmtId="164" fontId="7" fillId="4" borderId="0" xfId="0" applyNumberFormat="1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right" vertical="center" wrapText="1" indent="1"/>
    </xf>
    <xf numFmtId="0" fontId="7" fillId="2" borderId="0" xfId="0" applyFont="1" applyFill="1" applyBorder="1" applyAlignment="1">
      <alignment horizontal="right" vertical="center" wrapText="1" indent="1"/>
    </xf>
    <xf numFmtId="1" fontId="7" fillId="2" borderId="0" xfId="0" applyNumberFormat="1" applyFont="1" applyFill="1" applyBorder="1" applyAlignment="1">
      <alignment horizontal="right" vertical="center" wrapText="1" indent="1"/>
    </xf>
    <xf numFmtId="3" fontId="8" fillId="2" borderId="9" xfId="0" applyNumberFormat="1" applyFont="1" applyFill="1" applyBorder="1" applyAlignment="1">
      <alignment horizontal="right" vertical="center" indent="1"/>
    </xf>
    <xf numFmtId="164" fontId="7" fillId="2" borderId="0" xfId="0" applyNumberFormat="1" applyFont="1" applyFill="1" applyBorder="1" applyAlignment="1">
      <alignment horizontal="right" vertical="center"/>
    </xf>
    <xf numFmtId="164" fontId="8" fillId="2" borderId="50" xfId="0" applyNumberFormat="1" applyFont="1" applyFill="1" applyBorder="1" applyAlignment="1">
      <alignment horizontal="right" vertical="center" indent="1"/>
    </xf>
    <xf numFmtId="3" fontId="8" fillId="2" borderId="50" xfId="0" applyNumberFormat="1" applyFont="1" applyFill="1" applyBorder="1" applyAlignment="1">
      <alignment horizontal="right" vertical="center" indent="1"/>
    </xf>
    <xf numFmtId="164" fontId="8" fillId="2" borderId="0" xfId="0" applyNumberFormat="1" applyFont="1" applyFill="1" applyBorder="1" applyAlignment="1">
      <alignment horizontal="right" vertical="center"/>
    </xf>
    <xf numFmtId="3" fontId="8" fillId="2" borderId="11" xfId="0" applyNumberFormat="1" applyFont="1" applyFill="1" applyBorder="1" applyAlignment="1">
      <alignment horizontal="right" vertical="center" indent="1"/>
    </xf>
    <xf numFmtId="164" fontId="8" fillId="2" borderId="50" xfId="0" applyNumberFormat="1" applyFont="1" applyFill="1" applyBorder="1" applyAlignment="1">
      <alignment horizontal="right" vertical="center"/>
    </xf>
    <xf numFmtId="164" fontId="8" fillId="2" borderId="64" xfId="0" applyNumberFormat="1" applyFont="1" applyFill="1" applyBorder="1" applyAlignment="1">
      <alignment horizontal="right" vertical="center"/>
    </xf>
    <xf numFmtId="164" fontId="8" fillId="2" borderId="56" xfId="0" applyNumberFormat="1" applyFont="1" applyFill="1" applyBorder="1" applyAlignment="1">
      <alignment horizontal="right" vertical="center" indent="1"/>
    </xf>
    <xf numFmtId="3" fontId="8" fillId="2" borderId="14" xfId="0" applyNumberFormat="1" applyFont="1" applyFill="1" applyBorder="1" applyAlignment="1">
      <alignment horizontal="right" vertical="center" indent="1"/>
    </xf>
    <xf numFmtId="167" fontId="8" fillId="2" borderId="9" xfId="0" applyNumberFormat="1" applyFont="1" applyFill="1" applyBorder="1" applyAlignment="1">
      <alignment horizontal="right" vertical="center" indent="1"/>
    </xf>
    <xf numFmtId="172" fontId="8" fillId="2" borderId="7" xfId="0" applyNumberFormat="1" applyFont="1" applyFill="1" applyBorder="1" applyAlignment="1">
      <alignment horizontal="right" vertical="center" indent="1"/>
    </xf>
    <xf numFmtId="172" fontId="8" fillId="2" borderId="0" xfId="0" applyNumberFormat="1" applyFont="1" applyFill="1" applyBorder="1" applyAlignment="1">
      <alignment horizontal="right" vertical="center" indent="1"/>
    </xf>
    <xf numFmtId="3" fontId="7" fillId="4" borderId="0" xfId="5" applyNumberFormat="1" applyFont="1" applyFill="1" applyBorder="1" applyAlignment="1">
      <alignment vertical="center"/>
    </xf>
    <xf numFmtId="3" fontId="7" fillId="4" borderId="9" xfId="5" applyNumberFormat="1" applyFont="1" applyFill="1" applyBorder="1" applyAlignment="1">
      <alignment vertical="center"/>
    </xf>
    <xf numFmtId="3" fontId="8" fillId="2" borderId="9" xfId="0" applyNumberFormat="1" applyFont="1" applyFill="1" applyBorder="1" applyAlignment="1">
      <alignment vertical="center"/>
    </xf>
    <xf numFmtId="3" fontId="8" fillId="2" borderId="11" xfId="0" applyNumberFormat="1" applyFont="1" applyFill="1" applyBorder="1" applyAlignment="1">
      <alignment vertical="center"/>
    </xf>
    <xf numFmtId="3" fontId="8" fillId="2" borderId="50" xfId="0" applyNumberFormat="1" applyFont="1" applyFill="1" applyBorder="1" applyAlignment="1">
      <alignment vertical="center"/>
    </xf>
    <xf numFmtId="164" fontId="7" fillId="4" borderId="0" xfId="2" applyNumberFormat="1" applyFont="1" applyFill="1" applyBorder="1" applyAlignment="1">
      <alignment vertical="center"/>
    </xf>
    <xf numFmtId="164" fontId="7" fillId="4" borderId="0" xfId="2" applyNumberFormat="1" applyFont="1" applyFill="1" applyBorder="1" applyAlignment="1">
      <alignment horizontal="right" vertical="center" indent="1"/>
    </xf>
    <xf numFmtId="1" fontId="7" fillId="4" borderId="0" xfId="2" applyNumberFormat="1" applyFont="1" applyFill="1" applyBorder="1" applyAlignment="1">
      <alignment horizontal="right" vertical="center" indent="1"/>
    </xf>
    <xf numFmtId="165" fontId="7" fillId="4" borderId="0" xfId="2" applyNumberFormat="1" applyFont="1" applyFill="1" applyBorder="1" applyAlignment="1">
      <alignment horizontal="right" vertical="center" indent="1"/>
    </xf>
    <xf numFmtId="165" fontId="7" fillId="4" borderId="9" xfId="2" applyNumberFormat="1" applyFont="1" applyFill="1" applyBorder="1" applyAlignment="1">
      <alignment horizontal="right" vertical="center" indent="1"/>
    </xf>
    <xf numFmtId="0" fontId="7" fillId="4" borderId="0" xfId="2" applyFont="1" applyFill="1" applyBorder="1" applyAlignment="1">
      <alignment horizontal="right" vertical="center" indent="1"/>
    </xf>
    <xf numFmtId="164" fontId="7" fillId="4" borderId="8" xfId="2" applyNumberFormat="1" applyFont="1" applyFill="1" applyBorder="1" applyAlignment="1">
      <alignment horizontal="right" vertical="center"/>
    </xf>
    <xf numFmtId="0" fontId="8" fillId="2" borderId="0" xfId="2" applyFont="1" applyFill="1" applyBorder="1" applyAlignment="1">
      <alignment vertical="center"/>
    </xf>
    <xf numFmtId="0" fontId="8" fillId="2" borderId="0" xfId="2" applyFont="1" applyFill="1" applyBorder="1" applyAlignment="1">
      <alignment horizontal="right" vertical="center" indent="1"/>
    </xf>
    <xf numFmtId="0" fontId="8" fillId="2" borderId="9" xfId="2" applyFont="1" applyFill="1" applyBorder="1" applyAlignment="1">
      <alignment horizontal="right" vertical="center" indent="1"/>
    </xf>
    <xf numFmtId="0" fontId="8" fillId="2" borderId="0" xfId="2" applyFont="1" applyFill="1" applyBorder="1" applyAlignment="1">
      <alignment horizontal="right" vertical="center"/>
    </xf>
    <xf numFmtId="172" fontId="8" fillId="2" borderId="0" xfId="2" applyNumberFormat="1" applyFont="1" applyFill="1" applyBorder="1" applyAlignment="1">
      <alignment vertical="center"/>
    </xf>
    <xf numFmtId="164" fontId="8" fillId="2" borderId="0" xfId="2" applyNumberFormat="1" applyFont="1" applyFill="1" applyBorder="1" applyAlignment="1">
      <alignment horizontal="right" vertical="center" indent="1"/>
    </xf>
    <xf numFmtId="1" fontId="8" fillId="2" borderId="0" xfId="2" applyNumberFormat="1" applyFont="1" applyFill="1" applyBorder="1" applyAlignment="1">
      <alignment horizontal="right" vertical="center" indent="1"/>
    </xf>
    <xf numFmtId="165" fontId="8" fillId="2" borderId="0" xfId="2" applyNumberFormat="1" applyFont="1" applyFill="1" applyBorder="1" applyAlignment="1">
      <alignment horizontal="right" vertical="center" indent="1"/>
    </xf>
    <xf numFmtId="165" fontId="8" fillId="2" borderId="9" xfId="2" applyNumberFormat="1" applyFont="1" applyFill="1" applyBorder="1" applyAlignment="1">
      <alignment horizontal="right" vertical="center" indent="1"/>
    </xf>
    <xf numFmtId="172" fontId="8" fillId="2" borderId="0" xfId="2" applyNumberFormat="1" applyFont="1" applyFill="1" applyBorder="1" applyAlignment="1">
      <alignment horizontal="right" vertical="center"/>
    </xf>
    <xf numFmtId="172" fontId="8" fillId="2" borderId="7" xfId="2" applyNumberFormat="1" applyFont="1" applyFill="1" applyBorder="1" applyAlignment="1">
      <alignment vertical="center"/>
    </xf>
    <xf numFmtId="164" fontId="8" fillId="2" borderId="7" xfId="2" applyNumberFormat="1" applyFont="1" applyFill="1" applyBorder="1" applyAlignment="1">
      <alignment horizontal="right" vertical="center" indent="1"/>
    </xf>
    <xf numFmtId="1" fontId="8" fillId="2" borderId="7" xfId="2" applyNumberFormat="1" applyFont="1" applyFill="1" applyBorder="1" applyAlignment="1">
      <alignment horizontal="right" vertical="center" indent="1"/>
    </xf>
    <xf numFmtId="165" fontId="8" fillId="2" borderId="7" xfId="2" applyNumberFormat="1" applyFont="1" applyFill="1" applyBorder="1" applyAlignment="1">
      <alignment horizontal="right" vertical="center" indent="1"/>
    </xf>
    <xf numFmtId="165" fontId="8" fillId="2" borderId="11" xfId="2" applyNumberFormat="1" applyFont="1" applyFill="1" applyBorder="1" applyAlignment="1">
      <alignment horizontal="right" vertical="center" indent="1"/>
    </xf>
    <xf numFmtId="0" fontId="8" fillId="2" borderId="7" xfId="2" applyFont="1" applyFill="1" applyBorder="1" applyAlignment="1">
      <alignment horizontal="right" vertical="center" indent="1"/>
    </xf>
    <xf numFmtId="172" fontId="8" fillId="2" borderId="7" xfId="2" applyNumberFormat="1" applyFont="1" applyFill="1" applyBorder="1" applyAlignment="1">
      <alignment horizontal="right" vertical="center"/>
    </xf>
    <xf numFmtId="164" fontId="8" fillId="2" borderId="7" xfId="2" applyNumberFormat="1" applyFont="1" applyFill="1" applyBorder="1" applyAlignment="1">
      <alignment vertical="center"/>
    </xf>
    <xf numFmtId="164" fontId="8" fillId="2" borderId="7" xfId="2" applyNumberFormat="1" applyFont="1" applyFill="1" applyBorder="1" applyAlignment="1">
      <alignment horizontal="right" vertical="center"/>
    </xf>
    <xf numFmtId="172" fontId="8" fillId="2" borderId="50" xfId="2" applyNumberFormat="1" applyFont="1" applyFill="1" applyBorder="1" applyAlignment="1">
      <alignment vertical="center"/>
    </xf>
    <xf numFmtId="164" fontId="8" fillId="2" borderId="50" xfId="2" applyNumberFormat="1" applyFont="1" applyFill="1" applyBorder="1" applyAlignment="1">
      <alignment horizontal="right" vertical="center" indent="1"/>
    </xf>
    <xf numFmtId="1" fontId="8" fillId="2" borderId="50" xfId="2" applyNumberFormat="1" applyFont="1" applyFill="1" applyBorder="1" applyAlignment="1">
      <alignment horizontal="right" vertical="center" indent="1"/>
    </xf>
    <xf numFmtId="165" fontId="8" fillId="2" borderId="50" xfId="2" applyNumberFormat="1" applyFont="1" applyFill="1" applyBorder="1" applyAlignment="1">
      <alignment horizontal="right" vertical="center" indent="1"/>
    </xf>
    <xf numFmtId="0" fontId="8" fillId="2" borderId="50" xfId="2" applyFont="1" applyFill="1" applyBorder="1" applyAlignment="1">
      <alignment horizontal="right" vertical="center" indent="1"/>
    </xf>
    <xf numFmtId="172" fontId="8" fillId="2" borderId="50" xfId="2" applyNumberFormat="1" applyFont="1" applyFill="1" applyBorder="1" applyAlignment="1">
      <alignment horizontal="right" vertical="center"/>
    </xf>
    <xf numFmtId="164" fontId="8" fillId="2" borderId="50" xfId="2" applyNumberFormat="1" applyFont="1" applyFill="1" applyBorder="1" applyAlignment="1">
      <alignment vertical="center"/>
    </xf>
    <xf numFmtId="165" fontId="8" fillId="2" borderId="57" xfId="2" applyNumberFormat="1" applyFont="1" applyFill="1" applyBorder="1" applyAlignment="1">
      <alignment horizontal="right" vertical="center" indent="1"/>
    </xf>
    <xf numFmtId="164" fontId="8" fillId="2" borderId="50" xfId="2" applyNumberFormat="1" applyFont="1" applyFill="1" applyBorder="1" applyAlignment="1">
      <alignment horizontal="right" vertical="center"/>
    </xf>
    <xf numFmtId="0" fontId="8" fillId="2" borderId="56" xfId="2" applyFont="1" applyFill="1" applyBorder="1" applyAlignment="1">
      <alignment horizontal="right" vertical="center" indent="1"/>
    </xf>
    <xf numFmtId="164" fontId="8" fillId="2" borderId="56" xfId="2" applyNumberFormat="1" applyFont="1" applyFill="1" applyBorder="1" applyAlignment="1">
      <alignment vertical="center"/>
    </xf>
    <xf numFmtId="164" fontId="8" fillId="2" borderId="56" xfId="2" applyNumberFormat="1" applyFont="1" applyFill="1" applyBorder="1" applyAlignment="1">
      <alignment horizontal="right" vertical="center" indent="1"/>
    </xf>
    <xf numFmtId="1" fontId="8" fillId="2" borderId="56" xfId="2" applyNumberFormat="1" applyFont="1" applyFill="1" applyBorder="1" applyAlignment="1">
      <alignment horizontal="right" vertical="center" indent="1"/>
    </xf>
    <xf numFmtId="165" fontId="8" fillId="2" borderId="56" xfId="2" applyNumberFormat="1" applyFont="1" applyFill="1" applyBorder="1" applyAlignment="1">
      <alignment horizontal="right" vertical="center" indent="1"/>
    </xf>
    <xf numFmtId="165" fontId="8" fillId="2" borderId="59" xfId="2" applyNumberFormat="1" applyFont="1" applyFill="1" applyBorder="1" applyAlignment="1">
      <alignment horizontal="right" vertical="center" indent="1"/>
    </xf>
    <xf numFmtId="164" fontId="8" fillId="2" borderId="56" xfId="2" applyNumberFormat="1" applyFont="1" applyFill="1" applyBorder="1" applyAlignment="1">
      <alignment horizontal="right" vertical="center"/>
    </xf>
    <xf numFmtId="164" fontId="7" fillId="4" borderId="0" xfId="1" applyNumberFormat="1" applyFont="1" applyFill="1" applyBorder="1" applyAlignment="1">
      <alignment vertical="center"/>
    </xf>
    <xf numFmtId="164" fontId="7" fillId="4" borderId="0" xfId="1" applyNumberFormat="1" applyFont="1" applyFill="1" applyBorder="1" applyAlignment="1">
      <alignment horizontal="right" vertical="center" indent="1"/>
    </xf>
    <xf numFmtId="0" fontId="8" fillId="2" borderId="0" xfId="1" applyFont="1" applyFill="1" applyBorder="1" applyAlignment="1">
      <alignment vertical="center"/>
    </xf>
    <xf numFmtId="0" fontId="8" fillId="2" borderId="0" xfId="1" applyFont="1" applyFill="1" applyBorder="1" applyAlignment="1">
      <alignment horizontal="right" vertical="center" indent="1"/>
    </xf>
    <xf numFmtId="0" fontId="8" fillId="2" borderId="9" xfId="0" applyFont="1" applyFill="1" applyBorder="1" applyAlignment="1">
      <alignment horizontal="right" vertical="center" indent="1"/>
    </xf>
    <xf numFmtId="167" fontId="8" fillId="2" borderId="0" xfId="0" applyNumberFormat="1" applyFont="1" applyFill="1" applyBorder="1" applyAlignment="1">
      <alignment vertical="center"/>
    </xf>
    <xf numFmtId="172" fontId="8" fillId="2" borderId="0" xfId="0" applyNumberFormat="1" applyFont="1" applyFill="1" applyBorder="1" applyAlignment="1">
      <alignment vertical="center"/>
    </xf>
    <xf numFmtId="167" fontId="8" fillId="2" borderId="7" xfId="0" applyNumberFormat="1" applyFont="1" applyFill="1" applyBorder="1" applyAlignment="1">
      <alignment vertical="center"/>
    </xf>
    <xf numFmtId="172" fontId="8" fillId="2" borderId="7" xfId="0" applyNumberFormat="1" applyFont="1" applyFill="1" applyBorder="1" applyAlignment="1">
      <alignment vertical="center"/>
    </xf>
    <xf numFmtId="164" fontId="7" fillId="4" borderId="0" xfId="5" applyNumberFormat="1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right" vertical="center" wrapText="1"/>
    </xf>
    <xf numFmtId="172" fontId="8" fillId="2" borderId="0" xfId="0" applyNumberFormat="1" applyFont="1" applyFill="1" applyBorder="1" applyAlignment="1">
      <alignment horizontal="right" vertical="center"/>
    </xf>
    <xf numFmtId="172" fontId="8" fillId="2" borderId="7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>
      <alignment horizontal="right" vertical="center"/>
    </xf>
    <xf numFmtId="3" fontId="8" fillId="2" borderId="7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>
      <alignment horizontal="right" vertical="center"/>
    </xf>
    <xf numFmtId="172" fontId="8" fillId="2" borderId="12" xfId="0" applyNumberFormat="1" applyFont="1" applyFill="1" applyBorder="1" applyAlignment="1">
      <alignment horizontal="right" vertical="center"/>
    </xf>
    <xf numFmtId="164" fontId="7" fillId="4" borderId="8" xfId="0" applyNumberFormat="1" applyFont="1" applyFill="1" applyBorder="1" applyAlignment="1">
      <alignment horizontal="right" vertical="center"/>
    </xf>
    <xf numFmtId="164" fontId="8" fillId="2" borderId="7" xfId="0" applyNumberFormat="1" applyFont="1" applyFill="1" applyBorder="1" applyAlignment="1">
      <alignment horizontal="right" vertical="center"/>
    </xf>
    <xf numFmtId="164" fontId="8" fillId="2" borderId="52" xfId="0" applyNumberFormat="1" applyFont="1" applyFill="1" applyBorder="1" applyAlignment="1">
      <alignment horizontal="right" vertical="center"/>
    </xf>
    <xf numFmtId="164" fontId="8" fillId="2" borderId="13" xfId="0" applyNumberFormat="1" applyFont="1" applyFill="1" applyBorder="1" applyAlignment="1">
      <alignment horizontal="right" vertical="center"/>
    </xf>
    <xf numFmtId="169" fontId="8" fillId="2" borderId="7" xfId="0" applyNumberFormat="1" applyFont="1" applyFill="1" applyBorder="1" applyAlignment="1">
      <alignment horizontal="right" vertical="center"/>
    </xf>
    <xf numFmtId="164" fontId="8" fillId="2" borderId="12" xfId="0" applyNumberFormat="1" applyFont="1" applyFill="1" applyBorder="1" applyAlignment="1">
      <alignment horizontal="right" vertical="center"/>
    </xf>
    <xf numFmtId="164" fontId="8" fillId="2" borderId="53" xfId="0" applyNumberFormat="1" applyFont="1" applyFill="1" applyBorder="1" applyAlignment="1">
      <alignment horizontal="right" vertical="center"/>
    </xf>
    <xf numFmtId="0" fontId="8" fillId="2" borderId="9" xfId="0" applyFont="1" applyFill="1" applyBorder="1" applyAlignment="1">
      <alignment vertical="center"/>
    </xf>
    <xf numFmtId="165" fontId="8" fillId="2" borderId="7" xfId="0" applyNumberFormat="1" applyFont="1" applyFill="1" applyBorder="1" applyAlignment="1">
      <alignment vertical="center"/>
    </xf>
    <xf numFmtId="0" fontId="8" fillId="2" borderId="7" xfId="1" applyFont="1" applyFill="1" applyBorder="1"/>
    <xf numFmtId="0" fontId="8" fillId="2" borderId="7" xfId="1" applyFont="1" applyFill="1" applyBorder="1" applyAlignment="1"/>
    <xf numFmtId="167" fontId="7" fillId="4" borderId="0" xfId="5" applyNumberFormat="1" applyFont="1" applyFill="1" applyBorder="1" applyAlignment="1">
      <alignment vertical="center"/>
    </xf>
    <xf numFmtId="1" fontId="8" fillId="2" borderId="50" xfId="0" applyNumberFormat="1" applyFont="1" applyFill="1" applyBorder="1" applyAlignment="1">
      <alignment horizontal="right" vertical="center" indent="1"/>
    </xf>
    <xf numFmtId="0" fontId="8" fillId="2" borderId="50" xfId="0" applyFont="1" applyFill="1" applyBorder="1" applyAlignment="1">
      <alignment horizontal="right" vertical="center" indent="1"/>
    </xf>
    <xf numFmtId="1" fontId="8" fillId="2" borderId="56" xfId="0" applyNumberFormat="1" applyFont="1" applyFill="1" applyBorder="1" applyAlignment="1">
      <alignment horizontal="right" vertical="center" indent="1"/>
    </xf>
    <xf numFmtId="3" fontId="8" fillId="2" borderId="56" xfId="0" applyNumberFormat="1" applyFont="1" applyFill="1" applyBorder="1" applyAlignment="1">
      <alignment horizontal="right" vertical="center" indent="1"/>
    </xf>
    <xf numFmtId="0" fontId="8" fillId="2" borderId="56" xfId="0" applyFont="1" applyFill="1" applyBorder="1" applyAlignment="1">
      <alignment horizontal="right" vertical="center" indent="1"/>
    </xf>
    <xf numFmtId="3" fontId="8" fillId="2" borderId="56" xfId="0" applyNumberFormat="1" applyFont="1" applyFill="1" applyBorder="1" applyAlignment="1">
      <alignment vertical="center"/>
    </xf>
    <xf numFmtId="1" fontId="7" fillId="4" borderId="8" xfId="5" applyNumberFormat="1" applyFont="1" applyFill="1" applyBorder="1" applyAlignment="1">
      <alignment horizontal="right" vertical="center" indent="1"/>
    </xf>
    <xf numFmtId="173" fontId="8" fillId="2" borderId="7" xfId="0" applyNumberFormat="1" applyFont="1" applyFill="1" applyBorder="1" applyAlignment="1">
      <alignment horizontal="right" vertical="center" indent="1"/>
    </xf>
    <xf numFmtId="173" fontId="8" fillId="2" borderId="50" xfId="0" applyNumberFormat="1" applyFont="1" applyFill="1" applyBorder="1" applyAlignment="1">
      <alignment horizontal="right" vertical="center" indent="1"/>
    </xf>
    <xf numFmtId="3" fontId="8" fillId="2" borderId="50" xfId="0" applyNumberFormat="1" applyFont="1" applyFill="1" applyBorder="1" applyAlignment="1">
      <alignment horizontal="right" vertical="center"/>
    </xf>
    <xf numFmtId="173" fontId="8" fillId="2" borderId="56" xfId="0" applyNumberFormat="1" applyFont="1" applyFill="1" applyBorder="1" applyAlignment="1">
      <alignment horizontal="right" vertical="center" indent="1"/>
    </xf>
    <xf numFmtId="3" fontId="8" fillId="2" borderId="56" xfId="0" applyNumberFormat="1" applyFont="1" applyFill="1" applyBorder="1" applyAlignment="1">
      <alignment horizontal="right" vertical="center"/>
    </xf>
    <xf numFmtId="3" fontId="8" fillId="2" borderId="57" xfId="0" applyNumberFormat="1" applyFont="1" applyFill="1" applyBorder="1" applyAlignment="1">
      <alignment horizontal="right" vertical="center"/>
    </xf>
    <xf numFmtId="3" fontId="8" fillId="2" borderId="59" xfId="0" applyNumberFormat="1" applyFont="1" applyFill="1" applyBorder="1" applyAlignment="1">
      <alignment horizontal="right" vertical="center"/>
    </xf>
    <xf numFmtId="3" fontId="7" fillId="4" borderId="0" xfId="0" applyNumberFormat="1" applyFont="1" applyFill="1" applyBorder="1" applyAlignment="1">
      <alignment horizontal="right" vertical="center"/>
    </xf>
    <xf numFmtId="3" fontId="8" fillId="2" borderId="0" xfId="0" applyNumberFormat="1" applyFont="1" applyFill="1" applyBorder="1" applyAlignment="1">
      <alignment horizontal="right" vertical="center"/>
    </xf>
    <xf numFmtId="3" fontId="8" fillId="2" borderId="12" xfId="0" applyNumberFormat="1" applyFont="1" applyFill="1" applyBorder="1" applyAlignment="1">
      <alignment horizontal="right" vertical="center"/>
    </xf>
    <xf numFmtId="167" fontId="7" fillId="4" borderId="0" xfId="5" applyNumberFormat="1" applyFont="1" applyFill="1" applyBorder="1" applyAlignment="1">
      <alignment horizontal="right" vertical="center"/>
    </xf>
    <xf numFmtId="3" fontId="7" fillId="4" borderId="0" xfId="5" applyNumberFormat="1" applyFont="1" applyFill="1" applyBorder="1" applyAlignment="1">
      <alignment horizontal="right" vertical="center"/>
    </xf>
    <xf numFmtId="3" fontId="7" fillId="4" borderId="9" xfId="5" applyNumberFormat="1" applyFont="1" applyFill="1" applyBorder="1" applyAlignment="1">
      <alignment horizontal="right" vertical="center"/>
    </xf>
    <xf numFmtId="167" fontId="8" fillId="2" borderId="0" xfId="0" applyNumberFormat="1" applyFont="1" applyFill="1" applyBorder="1" applyAlignment="1">
      <alignment horizontal="right" vertical="center"/>
    </xf>
    <xf numFmtId="167" fontId="8" fillId="2" borderId="9" xfId="0" applyNumberFormat="1" applyFont="1" applyFill="1" applyBorder="1" applyAlignment="1">
      <alignment horizontal="right" vertical="center"/>
    </xf>
    <xf numFmtId="3" fontId="8" fillId="2" borderId="9" xfId="0" applyNumberFormat="1" applyFont="1" applyFill="1" applyBorder="1" applyAlignment="1">
      <alignment horizontal="right" vertical="center"/>
    </xf>
    <xf numFmtId="167" fontId="8" fillId="2" borderId="7" xfId="0" applyNumberFormat="1" applyFont="1" applyFill="1" applyBorder="1" applyAlignment="1">
      <alignment horizontal="right" vertical="center"/>
    </xf>
    <xf numFmtId="3" fontId="8" fillId="2" borderId="11" xfId="0" applyNumberFormat="1" applyFont="1" applyFill="1" applyBorder="1" applyAlignment="1">
      <alignment horizontal="right" vertical="center"/>
    </xf>
    <xf numFmtId="167" fontId="8" fillId="2" borderId="12" xfId="0" applyNumberFormat="1" applyFont="1" applyFill="1" applyBorder="1" applyAlignment="1">
      <alignment horizontal="right" vertical="center"/>
    </xf>
    <xf numFmtId="3" fontId="8" fillId="2" borderId="14" xfId="0" applyNumberFormat="1" applyFont="1" applyFill="1" applyBorder="1" applyAlignment="1">
      <alignment horizontal="right" vertical="center"/>
    </xf>
    <xf numFmtId="167" fontId="7" fillId="4" borderId="0" xfId="0" applyNumberFormat="1" applyFont="1" applyFill="1" applyBorder="1" applyAlignment="1">
      <alignment horizontal="right" vertical="center"/>
    </xf>
    <xf numFmtId="169" fontId="8" fillId="2" borderId="0" xfId="0" applyNumberFormat="1" applyFont="1" applyFill="1" applyBorder="1" applyAlignment="1">
      <alignment horizontal="right" vertical="center"/>
    </xf>
    <xf numFmtId="0" fontId="8" fillId="2" borderId="7" xfId="1" applyFont="1" applyFill="1" applyBorder="1" applyAlignment="1">
      <alignment horizontal="right"/>
    </xf>
    <xf numFmtId="164" fontId="7" fillId="4" borderId="0" xfId="2" applyNumberFormat="1" applyFont="1" applyFill="1" applyBorder="1" applyAlignment="1">
      <alignment horizontal="right" vertical="center"/>
    </xf>
    <xf numFmtId="164" fontId="7" fillId="2" borderId="7" xfId="0" applyNumberFormat="1" applyFont="1" applyFill="1" applyBorder="1" applyAlignment="1">
      <alignment horizontal="right" vertical="center"/>
    </xf>
    <xf numFmtId="164" fontId="8" fillId="5" borderId="0" xfId="0" applyNumberFormat="1" applyFont="1" applyFill="1" applyBorder="1" applyAlignment="1">
      <alignment horizontal="right" vertical="center"/>
    </xf>
    <xf numFmtId="3" fontId="43" fillId="2" borderId="0" xfId="0" applyNumberFormat="1" applyFont="1" applyFill="1" applyBorder="1" applyAlignment="1">
      <alignment horizontal="center" vertical="center" wrapText="1"/>
    </xf>
    <xf numFmtId="3" fontId="43" fillId="2" borderId="5" xfId="0" applyNumberFormat="1" applyFont="1" applyFill="1" applyBorder="1" applyAlignment="1">
      <alignment horizontal="center" vertical="center" wrapText="1"/>
    </xf>
    <xf numFmtId="3" fontId="8" fillId="2" borderId="59" xfId="0" applyNumberFormat="1" applyFont="1" applyFill="1" applyBorder="1" applyAlignment="1">
      <alignment vertical="center"/>
    </xf>
    <xf numFmtId="164" fontId="8" fillId="2" borderId="56" xfId="0" applyNumberFormat="1" applyFont="1" applyFill="1" applyBorder="1" applyAlignment="1">
      <alignment horizontal="right" vertical="center"/>
    </xf>
    <xf numFmtId="164" fontId="8" fillId="2" borderId="76" xfId="0" applyNumberFormat="1" applyFont="1" applyFill="1" applyBorder="1" applyAlignment="1">
      <alignment horizontal="right" vertical="center"/>
    </xf>
    <xf numFmtId="167" fontId="8" fillId="2" borderId="12" xfId="0" applyNumberFormat="1" applyFont="1" applyFill="1" applyBorder="1" applyAlignment="1">
      <alignment vertical="center"/>
    </xf>
    <xf numFmtId="164" fontId="8" fillId="2" borderId="49" xfId="0" applyNumberFormat="1" applyFont="1" applyFill="1" applyBorder="1" applyAlignment="1">
      <alignment horizontal="right" vertical="center"/>
    </xf>
    <xf numFmtId="164" fontId="8" fillId="2" borderId="58" xfId="0" applyNumberFormat="1" applyFont="1" applyFill="1" applyBorder="1" applyAlignment="1">
      <alignment horizontal="right" vertical="center"/>
    </xf>
    <xf numFmtId="164" fontId="8" fillId="2" borderId="49" xfId="0" applyNumberFormat="1" applyFont="1" applyFill="1" applyBorder="1" applyAlignment="1">
      <alignment vertical="center"/>
    </xf>
    <xf numFmtId="165" fontId="8" fillId="2" borderId="57" xfId="0" applyNumberFormat="1" applyFont="1" applyFill="1" applyBorder="1" applyAlignment="1">
      <alignment vertical="center"/>
    </xf>
    <xf numFmtId="3" fontId="8" fillId="5" borderId="50" xfId="0" applyNumberFormat="1" applyFont="1" applyFill="1" applyBorder="1" applyAlignment="1">
      <alignment horizontal="right" vertical="center"/>
    </xf>
    <xf numFmtId="167" fontId="8" fillId="2" borderId="10" xfId="0" applyNumberFormat="1" applyFont="1" applyFill="1" applyBorder="1" applyAlignment="1">
      <alignment horizontal="right" vertical="center"/>
    </xf>
    <xf numFmtId="167" fontId="8" fillId="2" borderId="8" xfId="0" applyNumberFormat="1" applyFont="1" applyFill="1" applyBorder="1" applyAlignment="1">
      <alignment horizontal="right" vertical="center"/>
    </xf>
    <xf numFmtId="0" fontId="60" fillId="2" borderId="4" xfId="0" applyFont="1" applyFill="1" applyBorder="1" applyAlignment="1">
      <alignment vertical="center"/>
    </xf>
    <xf numFmtId="3" fontId="60" fillId="2" borderId="4" xfId="0" applyNumberFormat="1" applyFont="1" applyFill="1" applyBorder="1" applyAlignment="1">
      <alignment vertical="center"/>
    </xf>
    <xf numFmtId="0" fontId="61" fillId="2" borderId="4" xfId="0" applyFont="1" applyFill="1" applyBorder="1"/>
    <xf numFmtId="167" fontId="7" fillId="4" borderId="0" xfId="7" applyNumberFormat="1" applyFont="1" applyFill="1" applyBorder="1" applyAlignment="1">
      <alignment vertical="center"/>
    </xf>
    <xf numFmtId="167" fontId="7" fillId="4" borderId="0" xfId="7" applyNumberFormat="1" applyFont="1" applyFill="1" applyBorder="1" applyAlignment="1">
      <alignment horizontal="right" vertical="center" indent="1"/>
    </xf>
    <xf numFmtId="167" fontId="7" fillId="4" borderId="0" xfId="7" applyNumberFormat="1" applyFont="1" applyFill="1" applyBorder="1" applyAlignment="1">
      <alignment horizontal="right" vertical="center"/>
    </xf>
    <xf numFmtId="3" fontId="7" fillId="4" borderId="0" xfId="7" applyNumberFormat="1" applyFont="1" applyFill="1" applyBorder="1" applyAlignment="1">
      <alignment horizontal="right" vertical="center" indent="1"/>
    </xf>
    <xf numFmtId="1" fontId="7" fillId="4" borderId="0" xfId="6" applyNumberFormat="1" applyFont="1" applyFill="1" applyBorder="1" applyAlignment="1">
      <alignment horizontal="right" vertical="center" indent="1"/>
    </xf>
    <xf numFmtId="167" fontId="7" fillId="4" borderId="0" xfId="6" applyNumberFormat="1" applyFont="1" applyFill="1" applyBorder="1" applyAlignment="1">
      <alignment horizontal="right" vertical="center" indent="1"/>
    </xf>
    <xf numFmtId="3" fontId="7" fillId="4" borderId="0" xfId="6" applyNumberFormat="1" applyFont="1" applyFill="1" applyBorder="1" applyAlignment="1">
      <alignment horizontal="right" vertical="center" indent="1"/>
    </xf>
    <xf numFmtId="167" fontId="8" fillId="5" borderId="0" xfId="0" applyNumberFormat="1" applyFont="1" applyFill="1" applyBorder="1" applyAlignment="1">
      <alignment vertical="center"/>
    </xf>
    <xf numFmtId="167" fontId="8" fillId="5" borderId="0" xfId="0" applyNumberFormat="1" applyFont="1" applyFill="1" applyBorder="1" applyAlignment="1">
      <alignment horizontal="right" vertical="center" indent="1"/>
    </xf>
    <xf numFmtId="3" fontId="8" fillId="5" borderId="0" xfId="0" applyNumberFormat="1" applyFont="1" applyFill="1" applyBorder="1" applyAlignment="1">
      <alignment horizontal="right" vertical="center" indent="1"/>
    </xf>
    <xf numFmtId="167" fontId="8" fillId="2" borderId="15" xfId="0" applyNumberFormat="1" applyFont="1" applyFill="1" applyBorder="1" applyAlignment="1">
      <alignment horizontal="right" vertical="center"/>
    </xf>
    <xf numFmtId="167" fontId="8" fillId="2" borderId="15" xfId="0" applyNumberFormat="1" applyFont="1" applyFill="1" applyBorder="1" applyAlignment="1">
      <alignment horizontal="right" vertical="center" indent="1"/>
    </xf>
    <xf numFmtId="3" fontId="8" fillId="2" borderId="15" xfId="0" applyNumberFormat="1" applyFont="1" applyFill="1" applyBorder="1" applyAlignment="1">
      <alignment horizontal="right" vertical="center" indent="1"/>
    </xf>
    <xf numFmtId="165" fontId="8" fillId="2" borderId="15" xfId="0" applyNumberFormat="1" applyFont="1" applyFill="1" applyBorder="1" applyAlignment="1">
      <alignment horizontal="right" vertical="center" indent="1"/>
    </xf>
    <xf numFmtId="167" fontId="8" fillId="2" borderId="16" xfId="0" applyNumberFormat="1" applyFont="1" applyFill="1" applyBorder="1" applyAlignment="1">
      <alignment horizontal="right" vertical="center"/>
    </xf>
    <xf numFmtId="167" fontId="8" fillId="2" borderId="0" xfId="7" applyNumberFormat="1" applyFont="1" applyFill="1" applyBorder="1" applyAlignment="1">
      <alignment vertical="center"/>
    </xf>
    <xf numFmtId="167" fontId="8" fillId="2" borderId="0" xfId="7" applyNumberFormat="1" applyFont="1" applyFill="1" applyBorder="1" applyAlignment="1">
      <alignment horizontal="right" vertical="center" indent="1"/>
    </xf>
    <xf numFmtId="167" fontId="8" fillId="2" borderId="0" xfId="7" applyNumberFormat="1" applyFont="1" applyFill="1" applyBorder="1" applyAlignment="1">
      <alignment horizontal="right" vertical="center"/>
    </xf>
    <xf numFmtId="3" fontId="8" fillId="2" borderId="0" xfId="7" applyNumberFormat="1" applyFont="1" applyFill="1" applyBorder="1" applyAlignment="1">
      <alignment horizontal="right" vertical="center" indent="1"/>
    </xf>
    <xf numFmtId="1" fontId="8" fillId="2" borderId="0" xfId="6" applyNumberFormat="1" applyFont="1" applyFill="1" applyBorder="1" applyAlignment="1">
      <alignment horizontal="right" vertical="center" indent="1"/>
    </xf>
    <xf numFmtId="1" fontId="8" fillId="2" borderId="7" xfId="6" applyNumberFormat="1" applyFont="1" applyFill="1" applyBorder="1" applyAlignment="1">
      <alignment horizontal="right" vertical="center" indent="1"/>
    </xf>
    <xf numFmtId="165" fontId="8" fillId="2" borderId="0" xfId="0" applyNumberFormat="1" applyFont="1" applyFill="1" applyBorder="1" applyAlignment="1">
      <alignment horizontal="right" vertical="center"/>
    </xf>
    <xf numFmtId="165" fontId="8" fillId="2" borderId="8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horizontal="right" vertical="center"/>
    </xf>
    <xf numFmtId="165" fontId="8" fillId="5" borderId="8" xfId="0" applyNumberFormat="1" applyFont="1" applyFill="1" applyBorder="1" applyAlignment="1">
      <alignment horizontal="right" vertical="center"/>
    </xf>
    <xf numFmtId="165" fontId="8" fillId="5" borderId="0" xfId="0" applyNumberFormat="1" applyFont="1" applyFill="1" applyBorder="1" applyAlignment="1">
      <alignment vertical="center"/>
    </xf>
    <xf numFmtId="0" fontId="10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0" fontId="7" fillId="2" borderId="3" xfId="2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center" vertical="center" wrapText="1"/>
    </xf>
    <xf numFmtId="3" fontId="38" fillId="2" borderId="5" xfId="0" applyNumberFormat="1" applyFont="1" applyFill="1" applyBorder="1" applyAlignment="1">
      <alignment horizontal="center" vertical="center" wrapText="1"/>
    </xf>
    <xf numFmtId="0" fontId="7" fillId="2" borderId="3" xfId="1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 wrapText="1"/>
    </xf>
    <xf numFmtId="3" fontId="38" fillId="2" borderId="0" xfId="0" applyNumberFormat="1" applyFont="1" applyFill="1" applyBorder="1" applyAlignment="1">
      <alignment horizontal="center" vertical="center" wrapText="1"/>
    </xf>
    <xf numFmtId="0" fontId="10" fillId="2" borderId="5" xfId="7" applyFont="1" applyFill="1" applyBorder="1" applyAlignment="1">
      <alignment horizontal="center" vertical="center" wrapText="1"/>
    </xf>
    <xf numFmtId="0" fontId="10" fillId="2" borderId="5" xfId="2" applyFont="1" applyFill="1" applyBorder="1" applyAlignment="1">
      <alignment horizontal="center" vertical="center" wrapText="1"/>
    </xf>
    <xf numFmtId="165" fontId="7" fillId="4" borderId="0" xfId="0" applyNumberFormat="1" applyFont="1" applyFill="1" applyBorder="1" applyAlignment="1">
      <alignment horizontal="right" vertical="center"/>
    </xf>
    <xf numFmtId="1" fontId="7" fillId="4" borderId="0" xfId="7" applyNumberFormat="1" applyFont="1" applyFill="1" applyBorder="1" applyAlignment="1">
      <alignment horizontal="right" vertical="center" indent="1"/>
    </xf>
    <xf numFmtId="164" fontId="7" fillId="4" borderId="0" xfId="7" applyNumberFormat="1" applyFont="1" applyFill="1" applyBorder="1" applyAlignment="1">
      <alignment horizontal="right" vertical="center" indent="1"/>
    </xf>
    <xf numFmtId="165" fontId="7" fillId="4" borderId="0" xfId="0" applyNumberFormat="1" applyFont="1" applyFill="1" applyBorder="1" applyAlignment="1">
      <alignment vertical="center"/>
    </xf>
    <xf numFmtId="1" fontId="8" fillId="2" borderId="0" xfId="7" applyNumberFormat="1" applyFont="1" applyFill="1" applyBorder="1" applyAlignment="1">
      <alignment horizontal="right" vertical="center" indent="1"/>
    </xf>
    <xf numFmtId="164" fontId="8" fillId="2" borderId="0" xfId="7" applyNumberFormat="1" applyFont="1" applyFill="1" applyBorder="1" applyAlignment="1">
      <alignment horizontal="right" vertical="center" indent="1"/>
    </xf>
    <xf numFmtId="0" fontId="8" fillId="2" borderId="15" xfId="7" applyFont="1" applyFill="1" applyBorder="1" applyAlignment="1">
      <alignment horizontal="left" vertical="center" wrapText="1" indent="1"/>
    </xf>
    <xf numFmtId="1" fontId="8" fillId="2" borderId="15" xfId="7" applyNumberFormat="1" applyFont="1" applyFill="1" applyBorder="1" applyAlignment="1">
      <alignment horizontal="right" vertical="center"/>
    </xf>
    <xf numFmtId="1" fontId="8" fillId="2" borderId="15" xfId="7" applyNumberFormat="1" applyFont="1" applyFill="1" applyBorder="1" applyAlignment="1">
      <alignment horizontal="right" vertical="center" indent="1"/>
    </xf>
    <xf numFmtId="164" fontId="8" fillId="2" borderId="15" xfId="7" applyNumberFormat="1" applyFont="1" applyFill="1" applyBorder="1" applyAlignment="1">
      <alignment horizontal="right" vertical="center" indent="1"/>
    </xf>
    <xf numFmtId="173" fontId="8" fillId="2" borderId="15" xfId="0" applyNumberFormat="1" applyFont="1" applyFill="1" applyBorder="1" applyAlignment="1">
      <alignment horizontal="right" vertical="center" indent="1"/>
    </xf>
    <xf numFmtId="1" fontId="8" fillId="2" borderId="15" xfId="0" applyNumberFormat="1" applyFont="1" applyFill="1" applyBorder="1" applyAlignment="1">
      <alignment horizontal="right" vertical="center" indent="1"/>
    </xf>
    <xf numFmtId="165" fontId="8" fillId="2" borderId="17" xfId="0" applyNumberFormat="1" applyFont="1" applyFill="1" applyBorder="1" applyAlignment="1">
      <alignment vertical="center"/>
    </xf>
    <xf numFmtId="165" fontId="8" fillId="2" borderId="15" xfId="0" applyNumberFormat="1" applyFont="1" applyFill="1" applyBorder="1" applyAlignment="1">
      <alignment vertical="center"/>
    </xf>
    <xf numFmtId="164" fontId="8" fillId="2" borderId="12" xfId="7" applyNumberFormat="1" applyFont="1" applyFill="1" applyBorder="1" applyAlignment="1">
      <alignment horizontal="right" vertical="center" indent="1"/>
    </xf>
    <xf numFmtId="1" fontId="8" fillId="2" borderId="12" xfId="7" applyNumberFormat="1" applyFont="1" applyFill="1" applyBorder="1" applyAlignment="1">
      <alignment horizontal="right" vertical="center" indent="1"/>
    </xf>
    <xf numFmtId="0" fontId="7" fillId="4" borderId="0" xfId="0" applyFont="1" applyFill="1" applyBorder="1" applyAlignment="1">
      <alignment horizontal="left" vertical="center" wrapText="1" indent="1"/>
    </xf>
    <xf numFmtId="165" fontId="7" fillId="4" borderId="0" xfId="5" applyNumberFormat="1" applyFont="1" applyFill="1" applyBorder="1" applyAlignment="1">
      <alignment horizontal="right" vertical="center" indent="1"/>
    </xf>
    <xf numFmtId="0" fontId="8" fillId="2" borderId="0" xfId="0" applyFont="1" applyFill="1" applyBorder="1" applyAlignment="1">
      <alignment horizontal="left" vertical="center" wrapText="1" indent="1"/>
    </xf>
    <xf numFmtId="0" fontId="8" fillId="2" borderId="7" xfId="0" applyFont="1" applyFill="1" applyBorder="1" applyAlignment="1">
      <alignment horizontal="left" vertical="center" wrapText="1" indent="1"/>
    </xf>
    <xf numFmtId="165" fontId="8" fillId="2" borderId="50" xfId="0" applyNumberFormat="1" applyFont="1" applyFill="1" applyBorder="1" applyAlignment="1">
      <alignment horizontal="right" vertical="center" indent="1"/>
    </xf>
    <xf numFmtId="3" fontId="8" fillId="2" borderId="57" xfId="0" applyNumberFormat="1" applyFont="1" applyFill="1" applyBorder="1" applyAlignment="1">
      <alignment horizontal="right" vertical="center" indent="1"/>
    </xf>
    <xf numFmtId="165" fontId="8" fillId="2" borderId="56" xfId="0" applyNumberFormat="1" applyFont="1" applyFill="1" applyBorder="1" applyAlignment="1">
      <alignment horizontal="right" vertical="center" indent="1"/>
    </xf>
    <xf numFmtId="3" fontId="8" fillId="2" borderId="59" xfId="0" applyNumberFormat="1" applyFont="1" applyFill="1" applyBorder="1" applyAlignment="1">
      <alignment horizontal="right" vertical="center" indent="1"/>
    </xf>
    <xf numFmtId="1" fontId="8" fillId="2" borderId="0" xfId="0" applyNumberFormat="1" applyFont="1" applyFill="1" applyBorder="1" applyAlignment="1">
      <alignment vertical="center"/>
    </xf>
    <xf numFmtId="0" fontId="8" fillId="2" borderId="0" xfId="7" applyFont="1" applyFill="1" applyBorder="1" applyAlignment="1">
      <alignment horizontal="left" indent="1"/>
    </xf>
    <xf numFmtId="164" fontId="8" fillId="2" borderId="0" xfId="0" applyNumberFormat="1" applyFont="1" applyFill="1" applyBorder="1" applyAlignment="1">
      <alignment horizontal="right" indent="1"/>
    </xf>
    <xf numFmtId="165" fontId="8" fillId="2" borderId="0" xfId="0" applyNumberFormat="1" applyFont="1" applyFill="1" applyBorder="1" applyAlignment="1">
      <alignment horizontal="right" indent="1"/>
    </xf>
    <xf numFmtId="0" fontId="7" fillId="4" borderId="0" xfId="0" applyFont="1" applyFill="1" applyBorder="1" applyAlignment="1">
      <alignment vertical="center"/>
    </xf>
    <xf numFmtId="164" fontId="8" fillId="4" borderId="0" xfId="7" applyNumberFormat="1" applyFont="1" applyFill="1" applyBorder="1" applyAlignment="1">
      <alignment horizontal="right" vertical="center" indent="1"/>
    </xf>
    <xf numFmtId="164" fontId="7" fillId="4" borderId="8" xfId="7" applyNumberFormat="1" applyFont="1" applyFill="1" applyBorder="1" applyAlignment="1">
      <alignment horizontal="right" vertical="center" indent="1"/>
    </xf>
    <xf numFmtId="0" fontId="7" fillId="2" borderId="0" xfId="7" applyFont="1" applyFill="1" applyBorder="1"/>
    <xf numFmtId="164" fontId="8" fillId="2" borderId="8" xfId="7" applyNumberFormat="1" applyFont="1" applyFill="1" applyBorder="1" applyAlignment="1">
      <alignment horizontal="right" vertical="center" indent="1"/>
    </xf>
    <xf numFmtId="0" fontId="7" fillId="5" borderId="0" xfId="7" applyFont="1" applyFill="1" applyBorder="1" applyAlignment="1">
      <alignment vertical="center"/>
    </xf>
    <xf numFmtId="164" fontId="8" fillId="5" borderId="0" xfId="7" applyNumberFormat="1" applyFont="1" applyFill="1" applyBorder="1" applyAlignment="1">
      <alignment horizontal="right" vertical="center" indent="1"/>
    </xf>
    <xf numFmtId="0" fontId="8" fillId="5" borderId="0" xfId="7" applyFont="1" applyFill="1" applyBorder="1" applyAlignment="1">
      <alignment horizontal="right" vertical="center" indent="1"/>
    </xf>
    <xf numFmtId="164" fontId="8" fillId="5" borderId="8" xfId="7" applyNumberFormat="1" applyFont="1" applyFill="1" applyBorder="1" applyAlignment="1">
      <alignment horizontal="right" vertical="center" indent="1"/>
    </xf>
    <xf numFmtId="0" fontId="8" fillId="2" borderId="0" xfId="7" applyFont="1" applyFill="1" applyBorder="1" applyAlignment="1">
      <alignment horizontal="left" vertical="center" indent="1"/>
    </xf>
    <xf numFmtId="0" fontId="8" fillId="2" borderId="12" xfId="7" applyFont="1" applyFill="1" applyBorder="1" applyAlignment="1">
      <alignment horizontal="left" vertical="center" indent="1"/>
    </xf>
    <xf numFmtId="1" fontId="8" fillId="2" borderId="12" xfId="7" applyNumberFormat="1" applyFont="1" applyFill="1" applyBorder="1" applyAlignment="1">
      <alignment horizontal="right" indent="2"/>
    </xf>
    <xf numFmtId="164" fontId="8" fillId="2" borderId="13" xfId="7" applyNumberFormat="1" applyFont="1" applyFill="1" applyBorder="1" applyAlignment="1">
      <alignment horizontal="right" vertical="center" indent="1"/>
    </xf>
    <xf numFmtId="0" fontId="7" fillId="5" borderId="0" xfId="0" applyFont="1" applyFill="1" applyBorder="1" applyAlignment="1">
      <alignment vertical="center"/>
    </xf>
    <xf numFmtId="1" fontId="8" fillId="5" borderId="0" xfId="7" applyNumberFormat="1" applyFont="1" applyFill="1" applyBorder="1" applyAlignment="1">
      <alignment horizontal="right" vertical="center" indent="1"/>
    </xf>
    <xf numFmtId="0" fontId="8" fillId="2" borderId="0" xfId="0" applyFont="1" applyFill="1" applyBorder="1" applyAlignment="1">
      <alignment horizontal="left" vertical="center" indent="1"/>
    </xf>
    <xf numFmtId="0" fontId="8" fillId="2" borderId="7" xfId="0" applyFont="1" applyFill="1" applyBorder="1" applyAlignment="1">
      <alignment horizontal="left" vertical="center" indent="1"/>
    </xf>
    <xf numFmtId="1" fontId="8" fillId="2" borderId="7" xfId="7" applyNumberFormat="1" applyFont="1" applyFill="1" applyBorder="1" applyAlignment="1">
      <alignment horizontal="right" indent="2"/>
    </xf>
    <xf numFmtId="164" fontId="8" fillId="2" borderId="7" xfId="7" applyNumberFormat="1" applyFont="1" applyFill="1" applyBorder="1" applyAlignment="1">
      <alignment horizontal="right" vertical="center" indent="1"/>
    </xf>
    <xf numFmtId="1" fontId="8" fillId="2" borderId="7" xfId="7" applyNumberFormat="1" applyFont="1" applyFill="1" applyBorder="1" applyAlignment="1">
      <alignment horizontal="right" vertical="center" indent="1"/>
    </xf>
    <xf numFmtId="0" fontId="8" fillId="2" borderId="7" xfId="7" applyFont="1" applyFill="1" applyBorder="1" applyAlignment="1">
      <alignment horizontal="right" vertical="center" indent="1"/>
    </xf>
    <xf numFmtId="164" fontId="8" fillId="2" borderId="10" xfId="7" applyNumberFormat="1" applyFont="1" applyFill="1" applyBorder="1" applyAlignment="1">
      <alignment horizontal="right" vertical="center" indent="1"/>
    </xf>
    <xf numFmtId="164" fontId="8" fillId="3" borderId="7" xfId="7" applyNumberFormat="1" applyFont="1" applyFill="1" applyBorder="1" applyAlignment="1">
      <alignment horizontal="right" vertical="center" indent="1"/>
    </xf>
    <xf numFmtId="1" fontId="8" fillId="3" borderId="7" xfId="7" applyNumberFormat="1" applyFont="1" applyFill="1" applyBorder="1" applyAlignment="1">
      <alignment horizontal="right" vertical="center" indent="1"/>
    </xf>
    <xf numFmtId="165" fontId="7" fillId="4" borderId="9" xfId="5" applyNumberFormat="1" applyFont="1" applyFill="1" applyBorder="1" applyAlignment="1">
      <alignment horizontal="right" vertical="center" indent="1"/>
    </xf>
    <xf numFmtId="0" fontId="8" fillId="2" borderId="50" xfId="0" applyFont="1" applyFill="1" applyBorder="1" applyAlignment="1">
      <alignment horizontal="left" vertical="center" wrapText="1" indent="1"/>
    </xf>
    <xf numFmtId="165" fontId="8" fillId="2" borderId="57" xfId="0" applyNumberFormat="1" applyFont="1" applyFill="1" applyBorder="1" applyAlignment="1">
      <alignment horizontal="right" vertical="center" indent="1"/>
    </xf>
    <xf numFmtId="0" fontId="8" fillId="2" borderId="56" xfId="0" applyFont="1" applyFill="1" applyBorder="1" applyAlignment="1">
      <alignment horizontal="left" vertical="center" wrapText="1" indent="1"/>
    </xf>
    <xf numFmtId="165" fontId="8" fillId="2" borderId="59" xfId="0" applyNumberFormat="1" applyFont="1" applyFill="1" applyBorder="1" applyAlignment="1">
      <alignment horizontal="right" vertical="center" indent="1"/>
    </xf>
    <xf numFmtId="1" fontId="7" fillId="4" borderId="0" xfId="6" applyNumberFormat="1" applyFont="1" applyFill="1" applyBorder="1" applyAlignment="1">
      <alignment horizontal="right" indent="2"/>
    </xf>
    <xf numFmtId="164" fontId="7" fillId="4" borderId="0" xfId="6" applyNumberFormat="1" applyFont="1" applyFill="1" applyBorder="1" applyAlignment="1">
      <alignment vertical="center"/>
    </xf>
    <xf numFmtId="1" fontId="7" fillId="4" borderId="0" xfId="6" applyNumberFormat="1" applyFont="1" applyFill="1" applyBorder="1" applyAlignment="1">
      <alignment vertical="center"/>
    </xf>
    <xf numFmtId="164" fontId="7" fillId="4" borderId="0" xfId="6" applyNumberFormat="1" applyFont="1" applyFill="1" applyBorder="1" applyAlignment="1">
      <alignment horizontal="right" vertical="center" indent="1"/>
    </xf>
    <xf numFmtId="3" fontId="7" fillId="4" borderId="0" xfId="6" applyNumberFormat="1" applyFont="1" applyFill="1" applyBorder="1" applyAlignment="1">
      <alignment vertical="center"/>
    </xf>
    <xf numFmtId="0" fontId="7" fillId="2" borderId="0" xfId="6" applyFont="1" applyFill="1" applyBorder="1"/>
    <xf numFmtId="1" fontId="7" fillId="2" borderId="0" xfId="6" applyNumberFormat="1" applyFont="1" applyFill="1" applyBorder="1" applyAlignment="1">
      <alignment horizontal="right" indent="2"/>
    </xf>
    <xf numFmtId="164" fontId="8" fillId="2" borderId="0" xfId="6" applyNumberFormat="1" applyFont="1" applyFill="1" applyBorder="1" applyAlignment="1">
      <alignment vertical="center"/>
    </xf>
    <xf numFmtId="1" fontId="8" fillId="2" borderId="0" xfId="6" applyNumberFormat="1" applyFont="1" applyFill="1" applyBorder="1" applyAlignment="1">
      <alignment vertical="center"/>
    </xf>
    <xf numFmtId="1" fontId="7" fillId="2" borderId="0" xfId="6" applyNumberFormat="1" applyFont="1" applyFill="1" applyBorder="1" applyAlignment="1">
      <alignment vertical="center"/>
    </xf>
    <xf numFmtId="164" fontId="8" fillId="2" borderId="0" xfId="6" applyNumberFormat="1" applyFont="1" applyFill="1" applyBorder="1" applyAlignment="1">
      <alignment horizontal="right" vertical="center" indent="1"/>
    </xf>
    <xf numFmtId="0" fontId="7" fillId="5" borderId="0" xfId="6" applyFont="1" applyFill="1" applyBorder="1" applyAlignment="1">
      <alignment vertical="center"/>
    </xf>
    <xf numFmtId="1" fontId="7" fillId="5" borderId="0" xfId="6" applyNumberFormat="1" applyFont="1" applyFill="1" applyBorder="1" applyAlignment="1">
      <alignment horizontal="right" indent="2"/>
    </xf>
    <xf numFmtId="164" fontId="8" fillId="5" borderId="0" xfId="6" applyNumberFormat="1" applyFont="1" applyFill="1" applyBorder="1" applyAlignment="1">
      <alignment vertical="center"/>
    </xf>
    <xf numFmtId="1" fontId="8" fillId="5" borderId="0" xfId="6" applyNumberFormat="1" applyFont="1" applyFill="1" applyBorder="1" applyAlignment="1">
      <alignment vertical="center"/>
    </xf>
    <xf numFmtId="1" fontId="7" fillId="5" borderId="0" xfId="6" applyNumberFormat="1" applyFont="1" applyFill="1" applyBorder="1" applyAlignment="1">
      <alignment vertical="center"/>
    </xf>
    <xf numFmtId="164" fontId="8" fillId="5" borderId="0" xfId="6" applyNumberFormat="1" applyFont="1" applyFill="1" applyBorder="1" applyAlignment="1">
      <alignment horizontal="right" vertical="center" indent="1"/>
    </xf>
    <xf numFmtId="1" fontId="8" fillId="5" borderId="0" xfId="6" applyNumberFormat="1" applyFont="1" applyFill="1" applyBorder="1" applyAlignment="1">
      <alignment horizontal="right" vertical="center" indent="1"/>
    </xf>
    <xf numFmtId="0" fontId="8" fillId="2" borderId="0" xfId="6" applyFont="1" applyFill="1" applyBorder="1" applyAlignment="1">
      <alignment horizontal="left" vertical="center" indent="1"/>
    </xf>
    <xf numFmtId="1" fontId="8" fillId="2" borderId="0" xfId="6" applyNumberFormat="1" applyFont="1" applyFill="1" applyBorder="1" applyAlignment="1">
      <alignment horizontal="right" indent="2"/>
    </xf>
    <xf numFmtId="0" fontId="8" fillId="2" borderId="12" xfId="6" applyFont="1" applyFill="1" applyBorder="1" applyAlignment="1">
      <alignment horizontal="left" vertical="center" indent="1"/>
    </xf>
    <xf numFmtId="1" fontId="8" fillId="2" borderId="12" xfId="6" applyNumberFormat="1" applyFont="1" applyFill="1" applyBorder="1" applyAlignment="1">
      <alignment horizontal="right" indent="2"/>
    </xf>
    <xf numFmtId="164" fontId="8" fillId="2" borderId="12" xfId="6" applyNumberFormat="1" applyFont="1" applyFill="1" applyBorder="1" applyAlignment="1">
      <alignment vertical="center"/>
    </xf>
    <xf numFmtId="1" fontId="8" fillId="2" borderId="12" xfId="6" applyNumberFormat="1" applyFont="1" applyFill="1" applyBorder="1" applyAlignment="1">
      <alignment vertical="center"/>
    </xf>
    <xf numFmtId="165" fontId="8" fillId="2" borderId="12" xfId="0" applyNumberFormat="1" applyFont="1" applyFill="1" applyBorder="1" applyAlignment="1">
      <alignment vertical="center"/>
    </xf>
    <xf numFmtId="164" fontId="8" fillId="2" borderId="12" xfId="6" applyNumberFormat="1" applyFont="1" applyFill="1" applyBorder="1" applyAlignment="1">
      <alignment horizontal="right" vertical="center" indent="1"/>
    </xf>
    <xf numFmtId="1" fontId="8" fillId="2" borderId="12" xfId="6" applyNumberFormat="1" applyFont="1" applyFill="1" applyBorder="1" applyAlignment="1">
      <alignment horizontal="right" vertical="center" indent="1"/>
    </xf>
    <xf numFmtId="0" fontId="8" fillId="2" borderId="0" xfId="6" applyFont="1" applyFill="1" applyBorder="1"/>
    <xf numFmtId="1" fontId="8" fillId="5" borderId="0" xfId="6" applyNumberFormat="1" applyFont="1" applyFill="1" applyBorder="1" applyAlignment="1">
      <alignment horizontal="right" indent="2"/>
    </xf>
    <xf numFmtId="0" fontId="7" fillId="2" borderId="0" xfId="0" applyFont="1" applyFill="1" applyBorder="1" applyAlignment="1">
      <alignment horizontal="left" vertical="center" indent="1"/>
    </xf>
    <xf numFmtId="164" fontId="7" fillId="2" borderId="0" xfId="6" applyNumberFormat="1" applyFont="1" applyFill="1" applyBorder="1" applyAlignment="1">
      <alignment vertical="center"/>
    </xf>
    <xf numFmtId="165" fontId="7" fillId="2" borderId="0" xfId="0" applyNumberFormat="1" applyFont="1" applyFill="1" applyBorder="1" applyAlignment="1">
      <alignment vertical="center"/>
    </xf>
    <xf numFmtId="164" fontId="7" fillId="2" borderId="0" xfId="6" applyNumberFormat="1" applyFont="1" applyFill="1" applyBorder="1" applyAlignment="1">
      <alignment horizontal="right" vertical="center" indent="1"/>
    </xf>
    <xf numFmtId="1" fontId="7" fillId="2" borderId="0" xfId="6" applyNumberFormat="1" applyFont="1" applyFill="1" applyBorder="1" applyAlignment="1">
      <alignment horizontal="right" vertical="center" indent="1"/>
    </xf>
    <xf numFmtId="0" fontId="8" fillId="2" borderId="7" xfId="0" applyFont="1" applyFill="1" applyBorder="1" applyAlignment="1">
      <alignment horizontal="left" vertical="center" indent="2"/>
    </xf>
    <xf numFmtId="1" fontId="8" fillId="2" borderId="7" xfId="6" applyNumberFormat="1" applyFont="1" applyFill="1" applyBorder="1" applyAlignment="1">
      <alignment horizontal="right" indent="2"/>
    </xf>
    <xf numFmtId="164" fontId="8" fillId="2" borderId="7" xfId="6" applyNumberFormat="1" applyFont="1" applyFill="1" applyBorder="1" applyAlignment="1">
      <alignment vertical="center"/>
    </xf>
    <xf numFmtId="1" fontId="8" fillId="2" borderId="7" xfId="6" applyNumberFormat="1" applyFont="1" applyFill="1" applyBorder="1" applyAlignment="1">
      <alignment vertical="center"/>
    </xf>
    <xf numFmtId="164" fontId="8" fillId="2" borderId="7" xfId="6" applyNumberFormat="1" applyFont="1" applyFill="1" applyBorder="1" applyAlignment="1">
      <alignment horizontal="right" vertical="center" indent="1"/>
    </xf>
    <xf numFmtId="0" fontId="7" fillId="2" borderId="7" xfId="0" applyFont="1" applyFill="1" applyBorder="1" applyAlignment="1">
      <alignment horizontal="left" vertical="center" indent="1"/>
    </xf>
    <xf numFmtId="164" fontId="7" fillId="2" borderId="7" xfId="6" applyNumberFormat="1" applyFont="1" applyFill="1" applyBorder="1" applyAlignment="1">
      <alignment vertical="center"/>
    </xf>
    <xf numFmtId="1" fontId="7" fillId="2" borderId="7" xfId="6" applyNumberFormat="1" applyFont="1" applyFill="1" applyBorder="1" applyAlignment="1">
      <alignment vertical="center"/>
    </xf>
    <xf numFmtId="165" fontId="7" fillId="2" borderId="7" xfId="0" applyNumberFormat="1" applyFont="1" applyFill="1" applyBorder="1" applyAlignment="1">
      <alignment vertical="center"/>
    </xf>
    <xf numFmtId="164" fontId="7" fillId="2" borderId="7" xfId="6" applyNumberFormat="1" applyFont="1" applyFill="1" applyBorder="1" applyAlignment="1">
      <alignment horizontal="right" vertical="center" indent="1"/>
    </xf>
    <xf numFmtId="1" fontId="7" fillId="2" borderId="7" xfId="6" applyNumberFormat="1" applyFont="1" applyFill="1" applyBorder="1" applyAlignment="1">
      <alignment horizontal="right" vertical="center" indent="1"/>
    </xf>
    <xf numFmtId="0" fontId="8" fillId="2" borderId="7" xfId="6" applyFont="1" applyFill="1" applyBorder="1" applyAlignment="1">
      <alignment vertical="center"/>
    </xf>
    <xf numFmtId="0" fontId="8" fillId="2" borderId="0" xfId="0" applyFont="1" applyFill="1" applyBorder="1" applyAlignment="1">
      <alignment horizontal="left" vertical="center" indent="2"/>
    </xf>
    <xf numFmtId="0" fontId="7" fillId="2" borderId="0" xfId="0" applyFont="1" applyFill="1" applyBorder="1" applyAlignment="1">
      <alignment vertical="center"/>
    </xf>
    <xf numFmtId="0" fontId="7" fillId="4" borderId="0" xfId="1" applyFont="1" applyFill="1" applyBorder="1" applyAlignment="1">
      <alignment horizontal="left" vertical="center" wrapText="1" indent="1"/>
    </xf>
    <xf numFmtId="164" fontId="7" fillId="4" borderId="0" xfId="1" applyNumberFormat="1" applyFont="1" applyFill="1" applyBorder="1" applyAlignment="1">
      <alignment horizontal="right" indent="2"/>
    </xf>
    <xf numFmtId="1" fontId="7" fillId="4" borderId="0" xfId="1" applyNumberFormat="1" applyFont="1" applyFill="1" applyBorder="1" applyAlignment="1">
      <alignment vertical="center"/>
    </xf>
    <xf numFmtId="0" fontId="7" fillId="4" borderId="0" xfId="1" applyFont="1" applyFill="1" applyBorder="1" applyAlignment="1">
      <alignment horizontal="right" vertical="center" indent="1"/>
    </xf>
    <xf numFmtId="0" fontId="8" fillId="2" borderId="0" xfId="1" applyFont="1" applyFill="1" applyBorder="1"/>
    <xf numFmtId="164" fontId="8" fillId="2" borderId="0" xfId="1" applyNumberFormat="1" applyFont="1" applyFill="1" applyBorder="1" applyAlignment="1">
      <alignment horizontal="right" indent="2"/>
    </xf>
    <xf numFmtId="164" fontId="8" fillId="2" borderId="0" xfId="1" applyNumberFormat="1" applyFont="1" applyFill="1" applyBorder="1" applyAlignment="1">
      <alignment vertical="center"/>
    </xf>
    <xf numFmtId="164" fontId="8" fillId="2" borderId="0" xfId="1" applyNumberFormat="1" applyFont="1" applyFill="1" applyBorder="1" applyAlignment="1">
      <alignment horizontal="right" vertical="center" indent="1"/>
    </xf>
    <xf numFmtId="1" fontId="8" fillId="2" borderId="0" xfId="1" applyNumberFormat="1" applyFont="1" applyFill="1" applyBorder="1" applyAlignment="1">
      <alignment horizontal="right" vertical="center" indent="1"/>
    </xf>
    <xf numFmtId="164" fontId="8" fillId="2" borderId="7" xfId="1" applyNumberFormat="1" applyFont="1" applyFill="1" applyBorder="1" applyAlignment="1">
      <alignment horizontal="right" indent="2"/>
    </xf>
    <xf numFmtId="164" fontId="8" fillId="2" borderId="7" xfId="1" applyNumberFormat="1" applyFont="1" applyFill="1" applyBorder="1" applyAlignment="1">
      <alignment vertical="center"/>
    </xf>
    <xf numFmtId="164" fontId="8" fillId="2" borderId="7" xfId="1" applyNumberFormat="1" applyFont="1" applyFill="1" applyBorder="1" applyAlignment="1">
      <alignment horizontal="right" vertical="center" indent="1"/>
    </xf>
    <xf numFmtId="1" fontId="8" fillId="2" borderId="7" xfId="1" applyNumberFormat="1" applyFont="1" applyFill="1" applyBorder="1" applyAlignment="1">
      <alignment horizontal="right" vertical="center" indent="1"/>
    </xf>
    <xf numFmtId="0" fontId="8" fillId="2" borderId="12" xfId="0" applyFont="1" applyFill="1" applyBorder="1" applyAlignment="1">
      <alignment horizontal="left" vertical="center" wrapText="1" indent="1"/>
    </xf>
    <xf numFmtId="164" fontId="8" fillId="2" borderId="12" xfId="1" applyNumberFormat="1" applyFont="1" applyFill="1" applyBorder="1" applyAlignment="1">
      <alignment horizontal="right" indent="2"/>
    </xf>
    <xf numFmtId="164" fontId="8" fillId="2" borderId="12" xfId="1" applyNumberFormat="1" applyFont="1" applyFill="1" applyBorder="1" applyAlignment="1">
      <alignment horizontal="right" vertical="center" indent="1"/>
    </xf>
    <xf numFmtId="1" fontId="8" fillId="2" borderId="12" xfId="1" applyNumberFormat="1" applyFont="1" applyFill="1" applyBorder="1" applyAlignment="1">
      <alignment horizontal="right" vertical="center" indent="1"/>
    </xf>
    <xf numFmtId="165" fontId="8" fillId="2" borderId="7" xfId="0" applyNumberFormat="1" applyFont="1" applyFill="1" applyBorder="1" applyAlignment="1">
      <alignment horizontal="right" indent="2"/>
    </xf>
    <xf numFmtId="165" fontId="8" fillId="2" borderId="0" xfId="0" applyNumberFormat="1" applyFont="1" applyFill="1" applyBorder="1" applyAlignment="1">
      <alignment horizontal="right" indent="2"/>
    </xf>
    <xf numFmtId="0" fontId="8" fillId="2" borderId="4" xfId="0" applyFont="1" applyFill="1" applyBorder="1" applyAlignment="1">
      <alignment vertical="center"/>
    </xf>
    <xf numFmtId="3" fontId="8" fillId="2" borderId="4" xfId="0" applyNumberFormat="1" applyFont="1" applyFill="1" applyBorder="1" applyAlignment="1">
      <alignment vertical="center"/>
    </xf>
    <xf numFmtId="0" fontId="8" fillId="2" borderId="4" xfId="1" applyFont="1" applyFill="1" applyBorder="1"/>
    <xf numFmtId="3" fontId="8" fillId="2" borderId="4" xfId="0" applyNumberFormat="1" applyFont="1" applyFill="1" applyBorder="1"/>
    <xf numFmtId="3" fontId="55" fillId="2" borderId="4" xfId="0" applyNumberFormat="1" applyFont="1" applyFill="1" applyBorder="1" applyAlignment="1">
      <alignment vertical="center"/>
    </xf>
    <xf numFmtId="164" fontId="7" fillId="4" borderId="0" xfId="1" applyNumberFormat="1" applyFont="1" applyFill="1" applyBorder="1" applyAlignment="1"/>
    <xf numFmtId="1" fontId="7" fillId="4" borderId="0" xfId="1" applyNumberFormat="1" applyFont="1" applyFill="1" applyBorder="1" applyAlignment="1"/>
    <xf numFmtId="164" fontId="8" fillId="2" borderId="0" xfId="1" applyNumberFormat="1" applyFont="1" applyFill="1" applyBorder="1" applyAlignment="1"/>
    <xf numFmtId="0" fontId="8" fillId="2" borderId="0" xfId="0" applyFont="1" applyFill="1" applyBorder="1" applyAlignment="1"/>
    <xf numFmtId="164" fontId="8" fillId="2" borderId="7" xfId="1" applyNumberFormat="1" applyFont="1" applyFill="1" applyBorder="1" applyAlignment="1"/>
    <xf numFmtId="164" fontId="8" fillId="2" borderId="12" xfId="1" applyNumberFormat="1" applyFont="1" applyFill="1" applyBorder="1" applyAlignment="1"/>
    <xf numFmtId="0" fontId="8" fillId="2" borderId="15" xfId="6" applyFont="1" applyFill="1" applyBorder="1" applyAlignment="1">
      <alignment horizontal="left" vertical="center" indent="1"/>
    </xf>
    <xf numFmtId="1" fontId="8" fillId="2" borderId="15" xfId="6" applyNumberFormat="1" applyFont="1" applyFill="1" applyBorder="1" applyAlignment="1">
      <alignment horizontal="right" indent="2"/>
    </xf>
    <xf numFmtId="164" fontId="8" fillId="2" borderId="15" xfId="6" applyNumberFormat="1" applyFont="1" applyFill="1" applyBorder="1" applyAlignment="1">
      <alignment vertical="center"/>
    </xf>
    <xf numFmtId="1" fontId="8" fillId="2" borderId="15" xfId="6" applyNumberFormat="1" applyFont="1" applyFill="1" applyBorder="1" applyAlignment="1">
      <alignment vertical="center"/>
    </xf>
    <xf numFmtId="164" fontId="8" fillId="2" borderId="15" xfId="6" applyNumberFormat="1" applyFont="1" applyFill="1" applyBorder="1" applyAlignment="1">
      <alignment horizontal="right" vertical="center" indent="1"/>
    </xf>
    <xf numFmtId="1" fontId="8" fillId="2" borderId="15" xfId="6" applyNumberFormat="1" applyFont="1" applyFill="1" applyBorder="1" applyAlignment="1">
      <alignment horizontal="right" vertical="center" indent="1"/>
    </xf>
    <xf numFmtId="165" fontId="8" fillId="2" borderId="17" xfId="0" applyNumberFormat="1" applyFont="1" applyFill="1" applyBorder="1" applyAlignment="1">
      <alignment horizontal="right" vertical="center" indent="1"/>
    </xf>
    <xf numFmtId="164" fontId="8" fillId="2" borderId="12" xfId="1" applyNumberFormat="1" applyFont="1" applyFill="1" applyBorder="1" applyAlignment="1">
      <alignment vertical="center"/>
    </xf>
    <xf numFmtId="167" fontId="7" fillId="4" borderId="8" xfId="7" applyNumberFormat="1" applyFont="1" applyFill="1" applyBorder="1" applyAlignment="1">
      <alignment horizontal="right" vertical="center"/>
    </xf>
    <xf numFmtId="164" fontId="8" fillId="2" borderId="15" xfId="6" applyNumberFormat="1" applyFont="1" applyFill="1" applyBorder="1" applyAlignment="1">
      <alignment horizontal="right" vertical="center"/>
    </xf>
    <xf numFmtId="167" fontId="8" fillId="2" borderId="8" xfId="7" applyNumberFormat="1" applyFont="1" applyFill="1" applyBorder="1" applyAlignment="1">
      <alignment horizontal="right" vertical="center"/>
    </xf>
    <xf numFmtId="164" fontId="8" fillId="0" borderId="0" xfId="7" applyNumberFormat="1" applyFont="1" applyFill="1" applyBorder="1" applyAlignment="1">
      <alignment vertical="center"/>
    </xf>
    <xf numFmtId="1" fontId="8" fillId="0" borderId="0" xfId="7" applyNumberFormat="1" applyFont="1" applyFill="1" applyBorder="1" applyAlignment="1">
      <alignment vertical="center"/>
    </xf>
    <xf numFmtId="165" fontId="8" fillId="0" borderId="0" xfId="0" applyNumberFormat="1" applyFont="1" applyFill="1" applyBorder="1" applyAlignment="1">
      <alignment vertical="center"/>
    </xf>
    <xf numFmtId="164" fontId="8" fillId="0" borderId="0" xfId="7" applyNumberFormat="1" applyFont="1" applyFill="1" applyBorder="1" applyAlignment="1">
      <alignment horizontal="right" vertical="center" indent="1"/>
    </xf>
    <xf numFmtId="1" fontId="8" fillId="0" borderId="0" xfId="7" applyNumberFormat="1" applyFont="1" applyFill="1" applyBorder="1" applyAlignment="1">
      <alignment horizontal="right" vertical="center" indent="1"/>
    </xf>
    <xf numFmtId="165" fontId="8" fillId="0" borderId="0" xfId="0" applyNumberFormat="1" applyFont="1" applyFill="1" applyBorder="1" applyAlignment="1">
      <alignment horizontal="right" vertical="center" indent="1"/>
    </xf>
    <xf numFmtId="1" fontId="8" fillId="0" borderId="0" xfId="0" applyNumberFormat="1" applyFont="1" applyFill="1" applyBorder="1" applyAlignment="1">
      <alignment horizontal="right" vertical="center" indent="1"/>
    </xf>
    <xf numFmtId="165" fontId="8" fillId="0" borderId="9" xfId="0" applyNumberFormat="1" applyFont="1" applyFill="1" applyBorder="1" applyAlignment="1">
      <alignment horizontal="right" vertical="center" indent="1"/>
    </xf>
    <xf numFmtId="164" fontId="7" fillId="4" borderId="0" xfId="0" applyNumberFormat="1" applyFont="1" applyFill="1" applyBorder="1" applyAlignment="1">
      <alignment horizontal="right" indent="1"/>
    </xf>
    <xf numFmtId="164" fontId="7" fillId="4" borderId="0" xfId="0" applyNumberFormat="1" applyFont="1" applyFill="1" applyBorder="1" applyAlignment="1"/>
    <xf numFmtId="165" fontId="7" fillId="4" borderId="0" xfId="0" applyNumberFormat="1" applyFont="1" applyFill="1" applyBorder="1" applyAlignment="1"/>
    <xf numFmtId="1" fontId="7" fillId="4" borderId="0" xfId="0" applyNumberFormat="1" applyFont="1" applyFill="1" applyBorder="1" applyAlignment="1"/>
    <xf numFmtId="0" fontId="8" fillId="2" borderId="0" xfId="0" applyFont="1" applyFill="1" applyBorder="1" applyAlignment="1">
      <alignment horizontal="right" wrapText="1" indent="1"/>
    </xf>
    <xf numFmtId="0" fontId="7" fillId="2" borderId="0" xfId="0" applyFont="1" applyFill="1" applyBorder="1" applyAlignment="1">
      <alignment wrapText="1"/>
    </xf>
    <xf numFmtId="164" fontId="8" fillId="2" borderId="0" xfId="0" applyNumberFormat="1" applyFont="1" applyFill="1" applyBorder="1" applyAlignment="1"/>
    <xf numFmtId="165" fontId="8" fillId="2" borderId="0" xfId="0" applyNumberFormat="1" applyFont="1" applyFill="1" applyBorder="1" applyAlignment="1"/>
    <xf numFmtId="1" fontId="8" fillId="2" borderId="0" xfId="0" applyNumberFormat="1" applyFont="1" applyFill="1" applyBorder="1" applyAlignment="1"/>
    <xf numFmtId="164" fontId="8" fillId="2" borderId="7" xfId="0" applyNumberFormat="1" applyFont="1" applyFill="1" applyBorder="1" applyAlignment="1">
      <alignment horizontal="right" indent="1"/>
    </xf>
    <xf numFmtId="164" fontId="8" fillId="2" borderId="7" xfId="0" applyNumberFormat="1" applyFont="1" applyFill="1" applyBorder="1" applyAlignment="1"/>
    <xf numFmtId="165" fontId="8" fillId="2" borderId="7" xfId="0" applyNumberFormat="1" applyFont="1" applyFill="1" applyBorder="1" applyAlignment="1"/>
    <xf numFmtId="1" fontId="8" fillId="2" borderId="7" xfId="0" applyNumberFormat="1" applyFont="1" applyFill="1" applyBorder="1" applyAlignment="1"/>
    <xf numFmtId="164" fontId="8" fillId="2" borderId="12" xfId="0" applyNumberFormat="1" applyFont="1" applyFill="1" applyBorder="1" applyAlignment="1">
      <alignment horizontal="right" indent="1"/>
    </xf>
    <xf numFmtId="164" fontId="8" fillId="2" borderId="12" xfId="0" applyNumberFormat="1" applyFont="1" applyFill="1" applyBorder="1" applyAlignment="1"/>
    <xf numFmtId="165" fontId="8" fillId="2" borderId="12" xfId="0" applyNumberFormat="1" applyFont="1" applyFill="1" applyBorder="1" applyAlignment="1"/>
    <xf numFmtId="1" fontId="8" fillId="2" borderId="12" xfId="0" applyNumberFormat="1" applyFont="1" applyFill="1" applyBorder="1" applyAlignment="1"/>
    <xf numFmtId="0" fontId="8" fillId="2" borderId="7" xfId="6" applyFont="1" applyFill="1" applyBorder="1" applyAlignment="1">
      <alignment horizontal="left" vertical="center" indent="1"/>
    </xf>
    <xf numFmtId="1" fontId="7" fillId="4" borderId="0" xfId="0" applyNumberFormat="1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1" fontId="8" fillId="2" borderId="7" xfId="0" applyNumberFormat="1" applyFont="1" applyFill="1" applyBorder="1" applyAlignment="1">
      <alignment vertical="center"/>
    </xf>
    <xf numFmtId="1" fontId="8" fillId="2" borderId="12" xfId="0" applyNumberFormat="1" applyFont="1" applyFill="1" applyBorder="1" applyAlignment="1">
      <alignment vertical="center"/>
    </xf>
    <xf numFmtId="164" fontId="7" fillId="4" borderId="0" xfId="6" applyNumberFormat="1" applyFont="1" applyFill="1" applyBorder="1" applyAlignment="1"/>
    <xf numFmtId="1" fontId="7" fillId="4" borderId="0" xfId="6" applyNumberFormat="1" applyFont="1" applyFill="1" applyBorder="1" applyAlignment="1"/>
    <xf numFmtId="164" fontId="7" fillId="4" borderId="0" xfId="6" applyNumberFormat="1" applyFont="1" applyFill="1" applyBorder="1" applyAlignment="1">
      <alignment horizontal="right" vertical="center"/>
    </xf>
    <xf numFmtId="164" fontId="8" fillId="2" borderId="0" xfId="6" applyNumberFormat="1" applyFont="1" applyFill="1" applyBorder="1" applyAlignment="1"/>
    <xf numFmtId="1" fontId="8" fillId="2" borderId="0" xfId="6" applyNumberFormat="1" applyFont="1" applyFill="1" applyBorder="1" applyAlignment="1"/>
    <xf numFmtId="1" fontId="7" fillId="2" borderId="0" xfId="6" applyNumberFormat="1" applyFont="1" applyFill="1" applyBorder="1" applyAlignment="1"/>
    <xf numFmtId="164" fontId="8" fillId="2" borderId="0" xfId="6" applyNumberFormat="1" applyFont="1" applyFill="1" applyBorder="1" applyAlignment="1">
      <alignment horizontal="right" vertical="center"/>
    </xf>
    <xf numFmtId="164" fontId="8" fillId="5" borderId="0" xfId="6" applyNumberFormat="1" applyFont="1" applyFill="1" applyBorder="1" applyAlignment="1"/>
    <xf numFmtId="1" fontId="8" fillId="5" borderId="0" xfId="6" applyNumberFormat="1" applyFont="1" applyFill="1" applyBorder="1" applyAlignment="1"/>
    <xf numFmtId="165" fontId="8" fillId="5" borderId="0" xfId="0" applyNumberFormat="1" applyFont="1" applyFill="1" applyBorder="1" applyAlignment="1"/>
    <xf numFmtId="1" fontId="7" fillId="5" borderId="0" xfId="6" applyNumberFormat="1" applyFont="1" applyFill="1" applyBorder="1" applyAlignment="1"/>
    <xf numFmtId="164" fontId="8" fillId="5" borderId="0" xfId="6" applyNumberFormat="1" applyFont="1" applyFill="1" applyBorder="1" applyAlignment="1">
      <alignment horizontal="right" vertical="center"/>
    </xf>
    <xf numFmtId="164" fontId="8" fillId="2" borderId="7" xfId="6" applyNumberFormat="1" applyFont="1" applyFill="1" applyBorder="1" applyAlignment="1">
      <alignment horizontal="right" vertical="center"/>
    </xf>
    <xf numFmtId="172" fontId="8" fillId="2" borderId="12" xfId="0" applyNumberFormat="1" applyFont="1" applyFill="1" applyBorder="1" applyAlignment="1">
      <alignment horizontal="right" vertical="center" indent="1"/>
    </xf>
    <xf numFmtId="0" fontId="7" fillId="4" borderId="0" xfId="6" applyFont="1" applyFill="1" applyBorder="1" applyAlignment="1">
      <alignment vertical="center"/>
    </xf>
    <xf numFmtId="164" fontId="7" fillId="4" borderId="8" xfId="6" applyNumberFormat="1" applyFont="1" applyFill="1" applyBorder="1" applyAlignment="1">
      <alignment horizontal="right" vertical="center" indent="1"/>
    </xf>
    <xf numFmtId="164" fontId="8" fillId="2" borderId="8" xfId="6" applyNumberFormat="1" applyFont="1" applyFill="1" applyBorder="1" applyAlignment="1">
      <alignment horizontal="right" vertical="center" indent="1"/>
    </xf>
    <xf numFmtId="164" fontId="8" fillId="5" borderId="8" xfId="6" applyNumberFormat="1" applyFont="1" applyFill="1" applyBorder="1" applyAlignment="1">
      <alignment horizontal="right" vertical="center" indent="1"/>
    </xf>
    <xf numFmtId="164" fontId="8" fillId="2" borderId="12" xfId="6" applyNumberFormat="1" applyFont="1" applyFill="1" applyBorder="1" applyAlignment="1"/>
    <xf numFmtId="1" fontId="8" fillId="2" borderId="12" xfId="6" applyNumberFormat="1" applyFont="1" applyFill="1" applyBorder="1" applyAlignment="1"/>
    <xf numFmtId="164" fontId="8" fillId="2" borderId="13" xfId="6" applyNumberFormat="1" applyFont="1" applyFill="1" applyBorder="1" applyAlignment="1">
      <alignment horizontal="right" vertical="center" indent="1"/>
    </xf>
    <xf numFmtId="164" fontId="7" fillId="2" borderId="8" xfId="6" applyNumberFormat="1" applyFont="1" applyFill="1" applyBorder="1" applyAlignment="1">
      <alignment horizontal="right" vertical="center" indent="1"/>
    </xf>
    <xf numFmtId="1" fontId="7" fillId="2" borderId="7" xfId="6" applyNumberFormat="1" applyFont="1" applyFill="1" applyBorder="1" applyAlignment="1">
      <alignment horizontal="right" indent="2"/>
    </xf>
    <xf numFmtId="164" fontId="8" fillId="2" borderId="7" xfId="6" applyNumberFormat="1" applyFont="1" applyFill="1" applyBorder="1" applyAlignment="1"/>
    <xf numFmtId="1" fontId="8" fillId="2" borderId="7" xfId="6" applyNumberFormat="1" applyFont="1" applyFill="1" applyBorder="1" applyAlignment="1"/>
    <xf numFmtId="164" fontId="8" fillId="2" borderId="10" xfId="6" applyNumberFormat="1" applyFont="1" applyFill="1" applyBorder="1" applyAlignment="1">
      <alignment horizontal="right" vertical="center" indent="1"/>
    </xf>
    <xf numFmtId="172" fontId="7" fillId="2" borderId="7" xfId="0" applyNumberFormat="1" applyFont="1" applyFill="1" applyBorder="1" applyAlignment="1">
      <alignment horizontal="right" vertical="center" indent="1"/>
    </xf>
    <xf numFmtId="164" fontId="7" fillId="2" borderId="10" xfId="6" applyNumberFormat="1" applyFont="1" applyFill="1" applyBorder="1" applyAlignment="1">
      <alignment horizontal="right" vertical="center" indent="1"/>
    </xf>
    <xf numFmtId="0" fontId="8" fillId="2" borderId="7" xfId="6" applyFont="1" applyFill="1" applyBorder="1" applyAlignment="1"/>
    <xf numFmtId="0" fontId="8" fillId="2" borderId="7" xfId="6" applyFont="1" applyFill="1" applyBorder="1" applyAlignment="1">
      <alignment horizontal="right" vertical="center" indent="1"/>
    </xf>
    <xf numFmtId="1" fontId="7" fillId="2" borderId="7" xfId="6" applyNumberFormat="1" applyFont="1" applyFill="1" applyBorder="1" applyAlignment="1"/>
    <xf numFmtId="0" fontId="8" fillId="2" borderId="0" xfId="6" applyFont="1" applyFill="1" applyBorder="1" applyAlignment="1">
      <alignment vertical="center"/>
    </xf>
    <xf numFmtId="172" fontId="8" fillId="2" borderId="8" xfId="0" applyNumberFormat="1" applyFont="1" applyFill="1" applyBorder="1" applyAlignment="1">
      <alignment horizontal="right" vertical="center" indent="1"/>
    </xf>
    <xf numFmtId="164" fontId="8" fillId="2" borderId="0" xfId="6" applyNumberFormat="1" applyFont="1" applyFill="1" applyBorder="1" applyAlignment="1">
      <alignment horizontal="right" indent="1"/>
    </xf>
    <xf numFmtId="1" fontId="7" fillId="2" borderId="0" xfId="6" applyNumberFormat="1" applyFont="1" applyFill="1" applyBorder="1" applyAlignment="1">
      <alignment horizontal="right" indent="1"/>
    </xf>
    <xf numFmtId="0" fontId="7" fillId="4" borderId="0" xfId="7" applyFont="1" applyFill="1" applyBorder="1" applyAlignment="1">
      <alignment vertical="center"/>
    </xf>
    <xf numFmtId="0" fontId="7" fillId="4" borderId="0" xfId="7" applyFont="1" applyFill="1" applyBorder="1"/>
    <xf numFmtId="0" fontId="7" fillId="4" borderId="0" xfId="7" applyNumberFormat="1" applyFont="1" applyFill="1" applyBorder="1" applyAlignment="1">
      <alignment horizontal="right" vertical="center" indent="1"/>
    </xf>
    <xf numFmtId="165" fontId="7" fillId="4" borderId="0" xfId="7" applyNumberFormat="1" applyFont="1" applyFill="1" applyBorder="1" applyAlignment="1">
      <alignment horizontal="right" vertical="center" indent="1"/>
    </xf>
    <xf numFmtId="165" fontId="7" fillId="4" borderId="9" xfId="7" applyNumberFormat="1" applyFont="1" applyFill="1" applyBorder="1" applyAlignment="1">
      <alignment horizontal="right" vertical="center" indent="1"/>
    </xf>
    <xf numFmtId="0" fontId="7" fillId="2" borderId="0" xfId="7" applyFont="1" applyFill="1" applyBorder="1" applyAlignment="1">
      <alignment vertical="center"/>
    </xf>
    <xf numFmtId="165" fontId="8" fillId="2" borderId="0" xfId="7" applyNumberFormat="1" applyFont="1" applyFill="1" applyBorder="1" applyAlignment="1">
      <alignment horizontal="right" vertical="center" indent="1"/>
    </xf>
    <xf numFmtId="1" fontId="8" fillId="2" borderId="9" xfId="7" applyNumberFormat="1" applyFont="1" applyFill="1" applyBorder="1" applyAlignment="1">
      <alignment horizontal="right" vertical="center" indent="1"/>
    </xf>
    <xf numFmtId="165" fontId="8" fillId="2" borderId="9" xfId="7" applyNumberFormat="1" applyFont="1" applyFill="1" applyBorder="1" applyAlignment="1">
      <alignment horizontal="right" vertical="center" indent="1"/>
    </xf>
    <xf numFmtId="0" fontId="7" fillId="5" borderId="0" xfId="7" applyFont="1" applyFill="1" applyBorder="1"/>
    <xf numFmtId="165" fontId="8" fillId="5" borderId="0" xfId="7" applyNumberFormat="1" applyFont="1" applyFill="1" applyBorder="1" applyAlignment="1">
      <alignment horizontal="right" vertical="center" indent="1"/>
    </xf>
    <xf numFmtId="1" fontId="8" fillId="5" borderId="9" xfId="7" applyNumberFormat="1" applyFont="1" applyFill="1" applyBorder="1" applyAlignment="1">
      <alignment horizontal="right" vertical="center" indent="1"/>
    </xf>
    <xf numFmtId="165" fontId="8" fillId="5" borderId="9" xfId="7" applyNumberFormat="1" applyFont="1" applyFill="1" applyBorder="1" applyAlignment="1">
      <alignment horizontal="right" vertical="center" indent="1"/>
    </xf>
    <xf numFmtId="0" fontId="8" fillId="2" borderId="0" xfId="7" applyNumberFormat="1" applyFont="1" applyFill="1" applyBorder="1" applyAlignment="1">
      <alignment horizontal="right" vertical="center" indent="1"/>
    </xf>
    <xf numFmtId="0" fontId="8" fillId="2" borderId="12" xfId="7" applyFont="1" applyFill="1" applyBorder="1" applyAlignment="1">
      <alignment horizontal="left" indent="1"/>
    </xf>
    <xf numFmtId="0" fontId="8" fillId="2" borderId="12" xfId="7" applyNumberFormat="1" applyFont="1" applyFill="1" applyBorder="1" applyAlignment="1">
      <alignment horizontal="right" vertical="center" indent="1"/>
    </xf>
    <xf numFmtId="165" fontId="8" fillId="2" borderId="12" xfId="7" applyNumberFormat="1" applyFont="1" applyFill="1" applyBorder="1" applyAlignment="1">
      <alignment horizontal="right" vertical="center" indent="1"/>
    </xf>
    <xf numFmtId="165" fontId="8" fillId="2" borderId="14" xfId="7" applyNumberFormat="1" applyFont="1" applyFill="1" applyBorder="1" applyAlignment="1">
      <alignment horizontal="right" vertical="center" indent="1"/>
    </xf>
    <xf numFmtId="0" fontId="8" fillId="2" borderId="0" xfId="7" applyFont="1" applyFill="1" applyBorder="1" applyAlignment="1">
      <alignment vertical="center"/>
    </xf>
    <xf numFmtId="0" fontId="8" fillId="5" borderId="9" xfId="7" applyFont="1" applyFill="1" applyBorder="1" applyAlignment="1">
      <alignment horizontal="right" vertical="center" indent="1"/>
    </xf>
    <xf numFmtId="172" fontId="8" fillId="2" borderId="0" xfId="7" applyNumberFormat="1" applyFont="1" applyFill="1" applyBorder="1" applyAlignment="1">
      <alignment horizontal="right" vertical="center" indent="1"/>
    </xf>
    <xf numFmtId="0" fontId="8" fillId="2" borderId="7" xfId="7" applyFont="1" applyFill="1" applyBorder="1" applyAlignment="1">
      <alignment horizontal="left" vertical="center" indent="1"/>
    </xf>
    <xf numFmtId="0" fontId="7" fillId="2" borderId="7" xfId="7" applyFont="1" applyFill="1" applyBorder="1"/>
    <xf numFmtId="0" fontId="8" fillId="2" borderId="7" xfId="7" applyNumberFormat="1" applyFont="1" applyFill="1" applyBorder="1" applyAlignment="1">
      <alignment horizontal="right" vertical="center" indent="1"/>
    </xf>
    <xf numFmtId="165" fontId="8" fillId="2" borderId="7" xfId="7" applyNumberFormat="1" applyFont="1" applyFill="1" applyBorder="1" applyAlignment="1">
      <alignment horizontal="right" vertical="center" indent="1"/>
    </xf>
    <xf numFmtId="165" fontId="8" fillId="2" borderId="11" xfId="7" applyNumberFormat="1" applyFont="1" applyFill="1" applyBorder="1" applyAlignment="1">
      <alignment horizontal="right" vertical="center" indent="1"/>
    </xf>
    <xf numFmtId="172" fontId="8" fillId="2" borderId="7" xfId="7" applyNumberFormat="1" applyFont="1" applyFill="1" applyBorder="1" applyAlignment="1">
      <alignment horizontal="right" vertical="center" indent="1"/>
    </xf>
    <xf numFmtId="0" fontId="7" fillId="5" borderId="0" xfId="7" applyFont="1" applyFill="1" applyBorder="1" applyAlignment="1">
      <alignment vertical="center" wrapText="1"/>
    </xf>
    <xf numFmtId="0" fontId="7" fillId="4" borderId="0" xfId="2" applyFont="1" applyFill="1" applyBorder="1" applyAlignment="1">
      <alignment horizontal="left" vertical="center" wrapText="1" indent="1"/>
    </xf>
    <xf numFmtId="0" fontId="8" fillId="4" borderId="0" xfId="2" applyFont="1" applyFill="1" applyBorder="1" applyAlignment="1">
      <alignment horizontal="right" vertical="center" indent="1"/>
    </xf>
    <xf numFmtId="0" fontId="7" fillId="2" borderId="0" xfId="2" applyFont="1" applyFill="1" applyBorder="1" applyAlignment="1">
      <alignment horizontal="center" vertical="center" wrapText="1"/>
    </xf>
    <xf numFmtId="0" fontId="8" fillId="2" borderId="0" xfId="2" applyFont="1" applyFill="1" applyBorder="1" applyAlignment="1">
      <alignment horizontal="left" vertical="center" wrapText="1" indent="1"/>
    </xf>
    <xf numFmtId="172" fontId="8" fillId="2" borderId="0" xfId="2" applyNumberFormat="1" applyFont="1" applyFill="1" applyBorder="1" applyAlignment="1">
      <alignment horizontal="right" vertical="center" indent="1"/>
    </xf>
    <xf numFmtId="0" fontId="8" fillId="2" borderId="7" xfId="2" applyFont="1" applyFill="1" applyBorder="1" applyAlignment="1">
      <alignment horizontal="left" vertical="center" wrapText="1" indent="1"/>
    </xf>
    <xf numFmtId="172" fontId="8" fillId="2" borderId="7" xfId="2" applyNumberFormat="1" applyFont="1" applyFill="1" applyBorder="1" applyAlignment="1">
      <alignment horizontal="right" vertical="center" indent="1"/>
    </xf>
    <xf numFmtId="0" fontId="8" fillId="2" borderId="7" xfId="2" applyFont="1" applyFill="1" applyBorder="1" applyAlignment="1">
      <alignment horizontal="left" vertical="center" indent="1"/>
    </xf>
    <xf numFmtId="0" fontId="8" fillId="2" borderId="50" xfId="2" applyFont="1" applyFill="1" applyBorder="1" applyAlignment="1">
      <alignment horizontal="left" vertical="center" wrapText="1" indent="1"/>
    </xf>
    <xf numFmtId="164" fontId="7" fillId="5" borderId="0" xfId="6" applyNumberFormat="1" applyFont="1" applyFill="1" applyBorder="1" applyAlignment="1"/>
    <xf numFmtId="165" fontId="7" fillId="5" borderId="0" xfId="0" applyNumberFormat="1" applyFont="1" applyFill="1" applyBorder="1" applyAlignment="1"/>
    <xf numFmtId="1" fontId="7" fillId="5" borderId="0" xfId="0" applyNumberFormat="1" applyFont="1" applyFill="1" applyBorder="1" applyAlignment="1"/>
    <xf numFmtId="165" fontId="7" fillId="5" borderId="9" xfId="0" applyNumberFormat="1" applyFont="1" applyFill="1" applyBorder="1" applyAlignment="1"/>
    <xf numFmtId="164" fontId="7" fillId="5" borderId="8" xfId="6" applyNumberFormat="1" applyFont="1" applyFill="1" applyBorder="1" applyAlignment="1"/>
    <xf numFmtId="165" fontId="8" fillId="2" borderId="9" xfId="0" applyNumberFormat="1" applyFont="1" applyFill="1" applyBorder="1" applyAlignment="1"/>
    <xf numFmtId="164" fontId="8" fillId="2" borderId="8" xfId="6" applyNumberFormat="1" applyFont="1" applyFill="1" applyBorder="1" applyAlignment="1"/>
    <xf numFmtId="0" fontId="7" fillId="5" borderId="0" xfId="6" applyFont="1" applyFill="1" applyBorder="1"/>
    <xf numFmtId="1" fontId="8" fillId="5" borderId="0" xfId="0" applyNumberFormat="1" applyFont="1" applyFill="1" applyBorder="1" applyAlignment="1"/>
    <xf numFmtId="165" fontId="8" fillId="5" borderId="9" xfId="0" applyNumberFormat="1" applyFont="1" applyFill="1" applyBorder="1" applyAlignment="1"/>
    <xf numFmtId="164" fontId="8" fillId="5" borderId="8" xfId="6" applyNumberFormat="1" applyFont="1" applyFill="1" applyBorder="1" applyAlignment="1"/>
    <xf numFmtId="0" fontId="8" fillId="2" borderId="0" xfId="6" applyFont="1" applyFill="1" applyBorder="1" applyAlignment="1">
      <alignment horizontal="left" indent="1"/>
    </xf>
    <xf numFmtId="0" fontId="8" fillId="2" borderId="12" xfId="6" applyFont="1" applyFill="1" applyBorder="1" applyAlignment="1">
      <alignment horizontal="left" indent="1"/>
    </xf>
    <xf numFmtId="165" fontId="8" fillId="2" borderId="14" xfId="0" applyNumberFormat="1" applyFont="1" applyFill="1" applyBorder="1" applyAlignment="1"/>
    <xf numFmtId="164" fontId="8" fillId="2" borderId="13" xfId="6" applyNumberFormat="1" applyFont="1" applyFill="1" applyBorder="1" applyAlignment="1"/>
    <xf numFmtId="164" fontId="7" fillId="2" borderId="0" xfId="6" applyNumberFormat="1" applyFont="1" applyFill="1" applyBorder="1" applyAlignment="1"/>
    <xf numFmtId="165" fontId="7" fillId="2" borderId="0" xfId="0" applyNumberFormat="1" applyFont="1" applyFill="1" applyBorder="1" applyAlignment="1"/>
    <xf numFmtId="1" fontId="7" fillId="2" borderId="0" xfId="0" applyNumberFormat="1" applyFont="1" applyFill="1" applyBorder="1" applyAlignment="1"/>
    <xf numFmtId="165" fontId="7" fillId="2" borderId="9" xfId="0" applyNumberFormat="1" applyFont="1" applyFill="1" applyBorder="1" applyAlignment="1"/>
    <xf numFmtId="164" fontId="7" fillId="2" borderId="8" xfId="6" applyNumberFormat="1" applyFont="1" applyFill="1" applyBorder="1" applyAlignment="1"/>
    <xf numFmtId="165" fontId="8" fillId="2" borderId="11" xfId="0" applyNumberFormat="1" applyFont="1" applyFill="1" applyBorder="1" applyAlignment="1"/>
    <xf numFmtId="164" fontId="8" fillId="2" borderId="10" xfId="6" applyNumberFormat="1" applyFont="1" applyFill="1" applyBorder="1" applyAlignment="1"/>
    <xf numFmtId="164" fontId="7" fillId="2" borderId="7" xfId="6" applyNumberFormat="1" applyFont="1" applyFill="1" applyBorder="1" applyAlignment="1"/>
    <xf numFmtId="165" fontId="7" fillId="2" borderId="7" xfId="0" applyNumberFormat="1" applyFont="1" applyFill="1" applyBorder="1" applyAlignment="1"/>
    <xf numFmtId="1" fontId="7" fillId="2" borderId="7" xfId="0" applyNumberFormat="1" applyFont="1" applyFill="1" applyBorder="1" applyAlignment="1"/>
    <xf numFmtId="165" fontId="7" fillId="2" borderId="11" xfId="0" applyNumberFormat="1" applyFont="1" applyFill="1" applyBorder="1" applyAlignment="1"/>
    <xf numFmtId="164" fontId="7" fillId="2" borderId="10" xfId="6" applyNumberFormat="1" applyFont="1" applyFill="1" applyBorder="1" applyAlignment="1"/>
    <xf numFmtId="1" fontId="8" fillId="2" borderId="0" xfId="6" applyNumberFormat="1" applyFont="1" applyFill="1" applyBorder="1" applyAlignment="1">
      <alignment horizontal="right" indent="1"/>
    </xf>
    <xf numFmtId="1" fontId="8" fillId="2" borderId="0" xfId="0" applyNumberFormat="1" applyFont="1" applyFill="1" applyBorder="1" applyAlignment="1">
      <alignment horizontal="right" indent="1"/>
    </xf>
    <xf numFmtId="165" fontId="8" fillId="2" borderId="9" xfId="0" applyNumberFormat="1" applyFont="1" applyFill="1" applyBorder="1" applyAlignment="1">
      <alignment horizontal="right" indent="1"/>
    </xf>
    <xf numFmtId="164" fontId="8" fillId="2" borderId="8" xfId="6" applyNumberFormat="1" applyFont="1" applyFill="1" applyBorder="1" applyAlignment="1">
      <alignment horizontal="right" indent="1"/>
    </xf>
    <xf numFmtId="0" fontId="7" fillId="5" borderId="0" xfId="0" applyFont="1" applyFill="1" applyBorder="1" applyAlignment="1">
      <alignment vertical="center" wrapText="1"/>
    </xf>
    <xf numFmtId="164" fontId="7" fillId="4" borderId="9" xfId="5" applyNumberFormat="1" applyFont="1" applyFill="1" applyBorder="1" applyAlignment="1">
      <alignment horizontal="right" vertical="center" indent="1"/>
    </xf>
    <xf numFmtId="0" fontId="8" fillId="2" borderId="9" xfId="0" applyFont="1" applyFill="1" applyBorder="1" applyAlignment="1">
      <alignment horizontal="right" vertical="center" wrapText="1" indent="1"/>
    </xf>
    <xf numFmtId="0" fontId="10" fillId="2" borderId="5" xfId="0" applyFont="1" applyFill="1" applyBorder="1" applyAlignment="1">
      <alignment horizontal="center" vertical="center" wrapText="1"/>
    </xf>
    <xf numFmtId="3" fontId="9" fillId="0" borderId="0" xfId="7" applyNumberFormat="1" applyFont="1" applyFill="1" applyBorder="1"/>
    <xf numFmtId="0" fontId="9" fillId="0" borderId="0" xfId="0" applyFont="1" applyFill="1" applyBorder="1"/>
    <xf numFmtId="164" fontId="13" fillId="2" borderId="0" xfId="6" applyNumberFormat="1" applyFont="1" applyFill="1" applyBorder="1" applyAlignment="1"/>
    <xf numFmtId="0" fontId="13" fillId="2" borderId="0" xfId="6" applyFont="1" applyFill="1" applyBorder="1" applyAlignment="1"/>
    <xf numFmtId="0" fontId="30" fillId="2" borderId="3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horizontal="left" vertical="center" wrapText="1" indent="1"/>
    </xf>
    <xf numFmtId="0" fontId="7" fillId="2" borderId="0" xfId="0" applyFont="1" applyFill="1" applyBorder="1" applyAlignment="1">
      <alignment horizontal="left" vertical="center" wrapText="1" indent="1"/>
    </xf>
    <xf numFmtId="0" fontId="7" fillId="2" borderId="5" xfId="0" applyFont="1" applyFill="1" applyBorder="1" applyAlignment="1">
      <alignment horizontal="left" vertical="center" wrapText="1" indent="1"/>
    </xf>
    <xf numFmtId="0" fontId="11" fillId="2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7" fillId="2" borderId="3" xfId="2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center" vertical="center" wrapText="1"/>
    </xf>
    <xf numFmtId="0" fontId="9" fillId="2" borderId="0" xfId="0" applyFont="1" applyFill="1" applyAlignment="1"/>
    <xf numFmtId="0" fontId="7" fillId="2" borderId="3" xfId="0" applyFont="1" applyFill="1" applyBorder="1" applyAlignment="1">
      <alignment horizontal="left" vertical="center" wrapText="1" indent="1"/>
    </xf>
    <xf numFmtId="0" fontId="7" fillId="2" borderId="0" xfId="0" applyFont="1" applyFill="1" applyBorder="1" applyAlignment="1">
      <alignment horizontal="left" vertical="center" wrapText="1" indent="1"/>
    </xf>
    <xf numFmtId="0" fontId="7" fillId="2" borderId="5" xfId="0" applyFont="1" applyFill="1" applyBorder="1" applyAlignment="1">
      <alignment horizontal="left" vertical="center" wrapText="1" indent="1"/>
    </xf>
    <xf numFmtId="0" fontId="11" fillId="2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63" fillId="2" borderId="5" xfId="0" applyFont="1" applyFill="1" applyBorder="1" applyAlignment="1">
      <alignment horizontal="center" vertical="center" wrapText="1"/>
    </xf>
    <xf numFmtId="1" fontId="7" fillId="2" borderId="0" xfId="0" applyNumberFormat="1" applyFont="1" applyFill="1" applyBorder="1" applyAlignment="1">
      <alignment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7" fillId="2" borderId="6" xfId="2" applyFont="1" applyFill="1" applyBorder="1" applyAlignment="1">
      <alignment horizontal="center" vertical="center"/>
    </xf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 wrapText="1"/>
    </xf>
    <xf numFmtId="0" fontId="9" fillId="2" borderId="0" xfId="0" applyFont="1" applyFill="1" applyAlignment="1"/>
    <xf numFmtId="0" fontId="7" fillId="2" borderId="3" xfId="0" applyFont="1" applyFill="1" applyBorder="1" applyAlignment="1">
      <alignment horizontal="left" vertical="center" wrapText="1" indent="1"/>
    </xf>
    <xf numFmtId="0" fontId="7" fillId="2" borderId="0" xfId="0" applyFont="1" applyFill="1" applyBorder="1" applyAlignment="1">
      <alignment horizontal="left" vertical="center" wrapText="1" indent="1"/>
    </xf>
    <xf numFmtId="0" fontId="7" fillId="2" borderId="5" xfId="0" applyFont="1" applyFill="1" applyBorder="1" applyAlignment="1">
      <alignment horizontal="left" vertical="center" wrapText="1" indent="1"/>
    </xf>
    <xf numFmtId="0" fontId="7" fillId="2" borderId="3" xfId="2" applyFont="1" applyFill="1" applyBorder="1" applyAlignment="1">
      <alignment horizontal="center" vertical="center"/>
    </xf>
    <xf numFmtId="0" fontId="7" fillId="2" borderId="3" xfId="1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10" fillId="2" borderId="0" xfId="2" applyFont="1" applyFill="1" applyBorder="1" applyAlignment="1">
      <alignment horizontal="center" vertical="center" wrapText="1"/>
    </xf>
    <xf numFmtId="0" fontId="10" fillId="2" borderId="5" xfId="2" applyFont="1" applyFill="1" applyBorder="1" applyAlignment="1">
      <alignment horizontal="center" vertical="center" wrapText="1"/>
    </xf>
    <xf numFmtId="164" fontId="8" fillId="2" borderId="80" xfId="0" applyNumberFormat="1" applyFont="1" applyFill="1" applyBorder="1" applyAlignment="1">
      <alignment horizontal="right" vertical="center"/>
    </xf>
    <xf numFmtId="164" fontId="8" fillId="2" borderId="46" xfId="0" applyNumberFormat="1" applyFont="1" applyFill="1" applyBorder="1" applyAlignment="1">
      <alignment horizontal="right" vertical="center"/>
    </xf>
    <xf numFmtId="164" fontId="8" fillId="2" borderId="51" xfId="0" applyNumberFormat="1" applyFont="1" applyFill="1" applyBorder="1" applyAlignment="1">
      <alignment horizontal="right" vertical="center"/>
    </xf>
    <xf numFmtId="164" fontId="8" fillId="2" borderId="47" xfId="0" applyNumberFormat="1" applyFont="1" applyFill="1" applyBorder="1" applyAlignment="1">
      <alignment horizontal="right" vertical="center"/>
    </xf>
    <xf numFmtId="164" fontId="8" fillId="5" borderId="8" xfId="0" applyNumberFormat="1" applyFont="1" applyFill="1" applyBorder="1" applyAlignment="1">
      <alignment horizontal="right" vertical="center"/>
    </xf>
    <xf numFmtId="164" fontId="7" fillId="2" borderId="10" xfId="0" applyNumberFormat="1" applyFont="1" applyFill="1" applyBorder="1" applyAlignment="1">
      <alignment horizontal="right" vertical="center"/>
    </xf>
    <xf numFmtId="164" fontId="8" fillId="5" borderId="49" xfId="0" applyNumberFormat="1" applyFont="1" applyFill="1" applyBorder="1" applyAlignment="1">
      <alignment horizontal="right" vertical="center"/>
    </xf>
    <xf numFmtId="164" fontId="7" fillId="2" borderId="49" xfId="0" applyNumberFormat="1" applyFont="1" applyFill="1" applyBorder="1" applyAlignment="1">
      <alignment horizontal="right" vertical="center"/>
    </xf>
    <xf numFmtId="164" fontId="8" fillId="2" borderId="48" xfId="0" applyNumberFormat="1" applyFont="1" applyFill="1" applyBorder="1" applyAlignment="1">
      <alignment horizontal="right" vertical="center"/>
    </xf>
    <xf numFmtId="1" fontId="8" fillId="2" borderId="0" xfId="1" applyNumberFormat="1" applyFont="1" applyFill="1" applyBorder="1" applyAlignment="1">
      <alignment vertical="center"/>
    </xf>
    <xf numFmtId="1" fontId="8" fillId="2" borderId="7" xfId="1" applyNumberFormat="1" applyFont="1" applyFill="1" applyBorder="1" applyAlignment="1">
      <alignment vertical="center"/>
    </xf>
    <xf numFmtId="1" fontId="8" fillId="2" borderId="12" xfId="1" applyNumberFormat="1" applyFont="1" applyFill="1" applyBorder="1" applyAlignment="1">
      <alignment vertical="center"/>
    </xf>
    <xf numFmtId="1" fontId="7" fillId="4" borderId="0" xfId="1" applyNumberFormat="1" applyFont="1" applyFill="1" applyBorder="1" applyAlignment="1">
      <alignment horizontal="right" vertical="center" indent="1"/>
    </xf>
    <xf numFmtId="3" fontId="8" fillId="2" borderId="15" xfId="0" applyNumberFormat="1" applyFont="1" applyFill="1" applyBorder="1" applyAlignment="1">
      <alignment horizontal="right" vertical="center"/>
    </xf>
    <xf numFmtId="165" fontId="8" fillId="2" borderId="4" xfId="0" applyNumberFormat="1" applyFont="1" applyFill="1" applyBorder="1" applyAlignment="1">
      <alignment vertical="center"/>
    </xf>
    <xf numFmtId="0" fontId="9" fillId="2" borderId="4" xfId="0" applyFont="1" applyFill="1" applyBorder="1" applyAlignment="1"/>
    <xf numFmtId="164" fontId="7" fillId="4" borderId="54" xfId="0" applyNumberFormat="1" applyFont="1" applyFill="1" applyBorder="1" applyAlignment="1">
      <alignment horizontal="right" vertical="center"/>
    </xf>
    <xf numFmtId="164" fontId="7" fillId="2" borderId="54" xfId="0" applyNumberFormat="1" applyFont="1" applyFill="1" applyBorder="1" applyAlignment="1">
      <alignment horizontal="right" vertical="center"/>
    </xf>
    <xf numFmtId="164" fontId="8" fillId="2" borderId="54" xfId="0" applyNumberFormat="1" applyFont="1" applyFill="1" applyBorder="1" applyAlignment="1">
      <alignment horizontal="right" vertical="center"/>
    </xf>
    <xf numFmtId="164" fontId="8" fillId="2" borderId="77" xfId="0" applyNumberFormat="1" applyFont="1" applyFill="1" applyBorder="1" applyAlignment="1">
      <alignment horizontal="right" vertical="center"/>
    </xf>
    <xf numFmtId="164" fontId="8" fillId="2" borderId="60" xfId="0" applyNumberFormat="1" applyFont="1" applyFill="1" applyBorder="1" applyAlignment="1">
      <alignment horizontal="right" vertical="center"/>
    </xf>
    <xf numFmtId="164" fontId="8" fillId="0" borderId="0" xfId="0" applyNumberFormat="1" applyFont="1" applyFill="1" applyBorder="1" applyAlignment="1">
      <alignment horizontal="right" vertical="center"/>
    </xf>
    <xf numFmtId="164" fontId="7" fillId="0" borderId="0" xfId="0" applyNumberFormat="1" applyFont="1" applyFill="1" applyBorder="1" applyAlignment="1">
      <alignment vertical="center"/>
    </xf>
    <xf numFmtId="164" fontId="7" fillId="0" borderId="0" xfId="0" applyNumberFormat="1" applyFont="1" applyFill="1" applyBorder="1" applyAlignment="1">
      <alignment horizontal="right" vertical="center" indent="1"/>
    </xf>
    <xf numFmtId="1" fontId="7" fillId="0" borderId="0" xfId="0" applyNumberFormat="1" applyFont="1" applyFill="1" applyBorder="1" applyAlignment="1">
      <alignment horizontal="right" vertical="center" indent="1"/>
    </xf>
    <xf numFmtId="165" fontId="7" fillId="0" borderId="0" xfId="0" applyNumberFormat="1" applyFont="1" applyFill="1" applyBorder="1" applyAlignment="1">
      <alignment vertical="center"/>
    </xf>
    <xf numFmtId="0" fontId="15" fillId="2" borderId="0" xfId="0" applyFont="1" applyFill="1" applyBorder="1" applyAlignment="1">
      <alignment horizontal="right" vertical="center"/>
    </xf>
    <xf numFmtId="0" fontId="23" fillId="2" borderId="4" xfId="0" applyFont="1" applyFill="1" applyBorder="1" applyAlignment="1">
      <alignment horizontal="right" vertical="center"/>
    </xf>
    <xf numFmtId="0" fontId="9" fillId="2" borderId="0" xfId="0" applyFont="1" applyFill="1" applyBorder="1" applyAlignment="1">
      <alignment horizontal="right"/>
    </xf>
    <xf numFmtId="164" fontId="8" fillId="5" borderId="54" xfId="0" applyNumberFormat="1" applyFont="1" applyFill="1" applyBorder="1" applyAlignment="1">
      <alignment horizontal="right" vertical="center"/>
    </xf>
    <xf numFmtId="164" fontId="7" fillId="2" borderId="52" xfId="0" applyNumberFormat="1" applyFont="1" applyFill="1" applyBorder="1" applyAlignment="1">
      <alignment horizontal="right" vertical="center"/>
    </xf>
    <xf numFmtId="164" fontId="8" fillId="5" borderId="50" xfId="0" applyNumberFormat="1" applyFont="1" applyFill="1" applyBorder="1" applyAlignment="1">
      <alignment horizontal="right" vertical="center"/>
    </xf>
    <xf numFmtId="164" fontId="7" fillId="2" borderId="50" xfId="0" applyNumberFormat="1" applyFont="1" applyFill="1" applyBorder="1" applyAlignment="1">
      <alignment horizontal="right" vertical="center"/>
    </xf>
    <xf numFmtId="164" fontId="8" fillId="2" borderId="78" xfId="0" applyNumberFormat="1" applyFont="1" applyFill="1" applyBorder="1" applyAlignment="1">
      <alignment horizontal="right" vertical="center"/>
    </xf>
    <xf numFmtId="171" fontId="7" fillId="4" borderId="8" xfId="0" applyNumberFormat="1" applyFont="1" applyFill="1" applyBorder="1" applyAlignment="1">
      <alignment horizontal="right" vertical="center"/>
    </xf>
    <xf numFmtId="164" fontId="8" fillId="2" borderId="0" xfId="7" applyNumberFormat="1" applyFont="1" applyFill="1" applyBorder="1" applyAlignment="1">
      <alignment horizontal="right" vertical="center"/>
    </xf>
    <xf numFmtId="171" fontId="8" fillId="2" borderId="8" xfId="0" applyNumberFormat="1" applyFont="1" applyFill="1" applyBorder="1" applyAlignment="1">
      <alignment horizontal="right" vertical="center"/>
    </xf>
    <xf numFmtId="3" fontId="8" fillId="2" borderId="0" xfId="7" applyNumberFormat="1" applyFont="1" applyFill="1" applyBorder="1" applyAlignment="1">
      <alignment horizontal="right" vertical="center"/>
    </xf>
    <xf numFmtId="164" fontId="8" fillId="2" borderId="15" xfId="7" applyNumberFormat="1" applyFont="1" applyFill="1" applyBorder="1" applyAlignment="1">
      <alignment horizontal="right" vertical="center"/>
    </xf>
    <xf numFmtId="165" fontId="8" fillId="2" borderId="15" xfId="0" applyNumberFormat="1" applyFont="1" applyFill="1" applyBorder="1" applyAlignment="1">
      <alignment horizontal="right" vertical="center"/>
    </xf>
    <xf numFmtId="1" fontId="8" fillId="2" borderId="16" xfId="7" applyNumberFormat="1" applyFont="1" applyFill="1" applyBorder="1" applyAlignment="1">
      <alignment horizontal="right" vertical="center"/>
    </xf>
    <xf numFmtId="168" fontId="8" fillId="2" borderId="15" xfId="0" applyNumberFormat="1" applyFont="1" applyFill="1" applyBorder="1" applyAlignment="1">
      <alignment horizontal="right" vertical="center"/>
    </xf>
    <xf numFmtId="182" fontId="8" fillId="2" borderId="15" xfId="7" applyNumberFormat="1" applyFont="1" applyFill="1" applyBorder="1" applyAlignment="1">
      <alignment horizontal="right" vertical="center"/>
    </xf>
    <xf numFmtId="1" fontId="8" fillId="2" borderId="15" xfId="0" applyNumberFormat="1" applyFont="1" applyFill="1" applyBorder="1" applyAlignment="1">
      <alignment horizontal="right" vertical="center"/>
    </xf>
    <xf numFmtId="171" fontId="8" fillId="2" borderId="15" xfId="7" applyNumberFormat="1" applyFont="1" applyFill="1" applyBorder="1" applyAlignment="1">
      <alignment horizontal="right" vertical="center"/>
    </xf>
    <xf numFmtId="165" fontId="8" fillId="2" borderId="55" xfId="0" applyNumberFormat="1" applyFont="1" applyFill="1" applyBorder="1" applyAlignment="1">
      <alignment horizontal="right" vertical="center"/>
    </xf>
    <xf numFmtId="164" fontId="8" fillId="2" borderId="12" xfId="7" applyNumberFormat="1" applyFont="1" applyFill="1" applyBorder="1" applyAlignment="1">
      <alignment horizontal="right" vertical="center"/>
    </xf>
    <xf numFmtId="170" fontId="8" fillId="2" borderId="8" xfId="0" applyNumberFormat="1" applyFont="1" applyFill="1" applyBorder="1" applyAlignment="1">
      <alignment horizontal="right" vertical="center"/>
    </xf>
    <xf numFmtId="1" fontId="8" fillId="2" borderId="8" xfId="0" applyNumberFormat="1" applyFont="1" applyFill="1" applyBorder="1" applyAlignment="1">
      <alignment horizontal="right" vertical="center"/>
    </xf>
    <xf numFmtId="1" fontId="8" fillId="2" borderId="12" xfId="7" applyNumberFormat="1" applyFont="1" applyFill="1" applyBorder="1" applyAlignment="1">
      <alignment horizontal="right" vertical="center"/>
    </xf>
    <xf numFmtId="1" fontId="7" fillId="4" borderId="8" xfId="5" applyNumberFormat="1" applyFont="1" applyFill="1" applyBorder="1" applyAlignment="1">
      <alignment horizontal="right" vertical="center"/>
    </xf>
    <xf numFmtId="1" fontId="7" fillId="4" borderId="0" xfId="0" applyNumberFormat="1" applyFont="1" applyFill="1" applyBorder="1" applyAlignment="1">
      <alignment horizontal="right" vertical="center"/>
    </xf>
    <xf numFmtId="1" fontId="7" fillId="4" borderId="54" xfId="0" applyNumberFormat="1" applyFont="1" applyFill="1" applyBorder="1" applyAlignment="1">
      <alignment horizontal="right" vertical="center"/>
    </xf>
    <xf numFmtId="3" fontId="7" fillId="4" borderId="8" xfId="5" applyNumberFormat="1" applyFont="1" applyFill="1" applyBorder="1" applyAlignment="1">
      <alignment horizontal="right" vertical="center"/>
    </xf>
    <xf numFmtId="3" fontId="7" fillId="2" borderId="0" xfId="0" applyNumberFormat="1" applyFont="1" applyFill="1" applyBorder="1" applyAlignment="1">
      <alignment horizontal="right" vertical="center"/>
    </xf>
    <xf numFmtId="3" fontId="8" fillId="2" borderId="8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horizontal="right" vertical="center"/>
    </xf>
    <xf numFmtId="170" fontId="8" fillId="0" borderId="7" xfId="8" applyNumberFormat="1" applyFont="1" applyBorder="1" applyAlignment="1">
      <alignment horizontal="right" vertical="center"/>
    </xf>
    <xf numFmtId="1" fontId="8" fillId="2" borderId="7" xfId="0" applyNumberFormat="1" applyFont="1" applyFill="1" applyBorder="1" applyAlignment="1">
      <alignment horizontal="right" vertical="center"/>
    </xf>
    <xf numFmtId="3" fontId="8" fillId="2" borderId="10" xfId="0" applyNumberFormat="1" applyFont="1" applyFill="1" applyBorder="1" applyAlignment="1">
      <alignment horizontal="right" vertical="center"/>
    </xf>
    <xf numFmtId="170" fontId="8" fillId="0" borderId="50" xfId="8" applyNumberFormat="1" applyFont="1" applyBorder="1" applyAlignment="1">
      <alignment horizontal="right" vertical="center"/>
    </xf>
    <xf numFmtId="3" fontId="8" fillId="2" borderId="49" xfId="0" applyNumberFormat="1" applyFont="1" applyFill="1" applyBorder="1" applyAlignment="1">
      <alignment horizontal="right" vertical="center"/>
    </xf>
    <xf numFmtId="170" fontId="8" fillId="0" borderId="56" xfId="8" applyNumberFormat="1" applyFont="1" applyBorder="1" applyAlignment="1">
      <alignment horizontal="right" vertical="center"/>
    </xf>
    <xf numFmtId="3" fontId="8" fillId="2" borderId="58" xfId="0" applyNumberFormat="1" applyFont="1" applyFill="1" applyBorder="1" applyAlignment="1">
      <alignment horizontal="right" vertical="center"/>
    </xf>
    <xf numFmtId="1" fontId="8" fillId="0" borderId="7" xfId="8" applyNumberFormat="1" applyFont="1" applyBorder="1" applyAlignment="1">
      <alignment horizontal="right" vertical="center"/>
    </xf>
    <xf numFmtId="164" fontId="59" fillId="2" borderId="50" xfId="0" applyNumberFormat="1" applyFont="1" applyFill="1" applyBorder="1" applyAlignment="1">
      <alignment horizontal="right" vertical="center"/>
    </xf>
    <xf numFmtId="3" fontId="59" fillId="2" borderId="50" xfId="0" applyNumberFormat="1" applyFont="1" applyFill="1" applyBorder="1" applyAlignment="1">
      <alignment horizontal="right" vertical="center"/>
    </xf>
    <xf numFmtId="1" fontId="7" fillId="2" borderId="0" xfId="0" applyNumberFormat="1" applyFont="1" applyFill="1" applyBorder="1" applyAlignment="1">
      <alignment horizontal="right" vertical="center"/>
    </xf>
    <xf numFmtId="0" fontId="8" fillId="2" borderId="0" xfId="0" applyFont="1" applyFill="1" applyBorder="1" applyAlignment="1">
      <alignment horizontal="right" vertical="center"/>
    </xf>
    <xf numFmtId="1" fontId="7" fillId="2" borderId="8" xfId="0" applyNumberFormat="1" applyFont="1" applyFill="1" applyBorder="1" applyAlignment="1">
      <alignment horizontal="right" vertical="center"/>
    </xf>
    <xf numFmtId="170" fontId="7" fillId="2" borderId="8" xfId="0" applyNumberFormat="1" applyFont="1" applyFill="1" applyBorder="1" applyAlignment="1">
      <alignment horizontal="right" vertical="center"/>
    </xf>
    <xf numFmtId="3" fontId="7" fillId="4" borderId="0" xfId="7" applyNumberFormat="1" applyFont="1" applyFill="1" applyBorder="1" applyAlignment="1">
      <alignment horizontal="right" vertical="center"/>
    </xf>
    <xf numFmtId="164" fontId="8" fillId="4" borderId="0" xfId="7" applyNumberFormat="1" applyFont="1" applyFill="1" applyBorder="1" applyAlignment="1">
      <alignment horizontal="right" vertical="center"/>
    </xf>
    <xf numFmtId="164" fontId="7" fillId="4" borderId="8" xfId="7" applyNumberFormat="1" applyFont="1" applyFill="1" applyBorder="1" applyAlignment="1">
      <alignment horizontal="right" vertical="center"/>
    </xf>
    <xf numFmtId="164" fontId="8" fillId="2" borderId="8" xfId="7" applyNumberFormat="1" applyFont="1" applyFill="1" applyBorder="1" applyAlignment="1">
      <alignment horizontal="right" vertical="center"/>
    </xf>
    <xf numFmtId="164" fontId="8" fillId="5" borderId="0" xfId="7" applyNumberFormat="1" applyFont="1" applyFill="1" applyBorder="1" applyAlignment="1">
      <alignment horizontal="right" vertical="center"/>
    </xf>
    <xf numFmtId="3" fontId="8" fillId="5" borderId="0" xfId="7" applyNumberFormat="1" applyFont="1" applyFill="1" applyBorder="1" applyAlignment="1">
      <alignment horizontal="right" vertical="center"/>
    </xf>
    <xf numFmtId="164" fontId="8" fillId="5" borderId="8" xfId="7" applyNumberFormat="1" applyFont="1" applyFill="1" applyBorder="1" applyAlignment="1">
      <alignment horizontal="right" vertical="center"/>
    </xf>
    <xf numFmtId="3" fontId="8" fillId="2" borderId="12" xfId="7" applyNumberFormat="1" applyFont="1" applyFill="1" applyBorder="1" applyAlignment="1">
      <alignment horizontal="right" vertical="center"/>
    </xf>
    <xf numFmtId="164" fontId="8" fillId="2" borderId="13" xfId="7" applyNumberFormat="1" applyFont="1" applyFill="1" applyBorder="1" applyAlignment="1">
      <alignment horizontal="right" vertical="center"/>
    </xf>
    <xf numFmtId="164" fontId="8" fillId="2" borderId="7" xfId="7" applyNumberFormat="1" applyFont="1" applyFill="1" applyBorder="1" applyAlignment="1">
      <alignment horizontal="right" vertical="center"/>
    </xf>
    <xf numFmtId="3" fontId="8" fillId="2" borderId="7" xfId="7" applyNumberFormat="1" applyFont="1" applyFill="1" applyBorder="1" applyAlignment="1">
      <alignment horizontal="right" vertical="center"/>
    </xf>
    <xf numFmtId="0" fontId="8" fillId="2" borderId="7" xfId="7" applyFont="1" applyFill="1" applyBorder="1" applyAlignment="1">
      <alignment horizontal="right" vertical="center"/>
    </xf>
    <xf numFmtId="164" fontId="8" fillId="2" borderId="10" xfId="7" applyNumberFormat="1" applyFont="1" applyFill="1" applyBorder="1" applyAlignment="1">
      <alignment horizontal="right" vertical="center"/>
    </xf>
    <xf numFmtId="164" fontId="59" fillId="2" borderId="8" xfId="7" applyNumberFormat="1" applyFont="1" applyFill="1" applyBorder="1" applyAlignment="1">
      <alignment horizontal="right" vertical="center"/>
    </xf>
    <xf numFmtId="164" fontId="59" fillId="5" borderId="8" xfId="7" applyNumberFormat="1" applyFont="1" applyFill="1" applyBorder="1" applyAlignment="1">
      <alignment horizontal="right" vertical="center"/>
    </xf>
    <xf numFmtId="0" fontId="7" fillId="4" borderId="0" xfId="0" applyFont="1" applyFill="1" applyBorder="1" applyAlignment="1">
      <alignment horizontal="right" vertical="center"/>
    </xf>
    <xf numFmtId="167" fontId="7" fillId="4" borderId="8" xfId="5" applyNumberFormat="1" applyFont="1" applyFill="1" applyBorder="1" applyAlignment="1">
      <alignment horizontal="right" vertical="center"/>
    </xf>
    <xf numFmtId="164" fontId="58" fillId="2" borderId="8" xfId="0" applyNumberFormat="1" applyFont="1" applyFill="1" applyBorder="1" applyAlignment="1">
      <alignment horizontal="right" vertical="center"/>
    </xf>
    <xf numFmtId="0" fontId="8" fillId="2" borderId="7" xfId="0" applyFont="1" applyFill="1" applyBorder="1" applyAlignment="1">
      <alignment horizontal="right" vertical="center"/>
    </xf>
    <xf numFmtId="3" fontId="59" fillId="2" borderId="7" xfId="0" applyNumberFormat="1" applyFont="1" applyFill="1" applyBorder="1" applyAlignment="1">
      <alignment horizontal="right" vertical="center"/>
    </xf>
    <xf numFmtId="0" fontId="8" fillId="2" borderId="50" xfId="0" applyFont="1" applyFill="1" applyBorder="1" applyAlignment="1">
      <alignment horizontal="right" vertical="center"/>
    </xf>
    <xf numFmtId="167" fontId="8" fillId="2" borderId="50" xfId="0" applyNumberFormat="1" applyFont="1" applyFill="1" applyBorder="1" applyAlignment="1">
      <alignment horizontal="right" vertical="center"/>
    </xf>
    <xf numFmtId="0" fontId="8" fillId="2" borderId="56" xfId="0" applyFont="1" applyFill="1" applyBorder="1" applyAlignment="1">
      <alignment horizontal="right" vertical="center"/>
    </xf>
    <xf numFmtId="3" fontId="59" fillId="2" borderId="56" xfId="0" applyNumberFormat="1" applyFont="1" applyFill="1" applyBorder="1" applyAlignment="1">
      <alignment horizontal="right" vertical="center"/>
    </xf>
    <xf numFmtId="167" fontId="8" fillId="2" borderId="56" xfId="0" applyNumberFormat="1" applyFont="1" applyFill="1" applyBorder="1" applyAlignment="1">
      <alignment horizontal="right" vertical="center"/>
    </xf>
    <xf numFmtId="1" fontId="7" fillId="4" borderId="0" xfId="6" applyNumberFormat="1" applyFont="1" applyFill="1" applyBorder="1" applyAlignment="1">
      <alignment horizontal="right" vertical="center"/>
    </xf>
    <xf numFmtId="167" fontId="7" fillId="4" borderId="8" xfId="0" applyNumberFormat="1" applyFont="1" applyFill="1" applyBorder="1" applyAlignment="1">
      <alignment horizontal="right" vertical="center"/>
    </xf>
    <xf numFmtId="0" fontId="8" fillId="4" borderId="0" xfId="0" applyFont="1" applyFill="1" applyBorder="1" applyAlignment="1">
      <alignment horizontal="right" vertical="center"/>
    </xf>
    <xf numFmtId="165" fontId="7" fillId="4" borderId="81" xfId="0" applyNumberFormat="1" applyFont="1" applyFill="1" applyBorder="1" applyAlignment="1">
      <alignment horizontal="right" vertical="center"/>
    </xf>
    <xf numFmtId="165" fontId="8" fillId="2" borderId="81" xfId="0" applyNumberFormat="1" applyFont="1" applyFill="1" applyBorder="1" applyAlignment="1">
      <alignment horizontal="right" vertical="center"/>
    </xf>
    <xf numFmtId="0" fontId="8" fillId="5" borderId="0" xfId="0" applyFont="1" applyFill="1" applyBorder="1" applyAlignment="1">
      <alignment horizontal="right" vertical="center"/>
    </xf>
    <xf numFmtId="1" fontId="8" fillId="5" borderId="0" xfId="0" applyNumberFormat="1" applyFont="1" applyFill="1" applyBorder="1" applyAlignment="1">
      <alignment horizontal="right" vertical="center"/>
    </xf>
    <xf numFmtId="165" fontId="8" fillId="5" borderId="81" xfId="0" applyNumberFormat="1" applyFont="1" applyFill="1" applyBorder="1" applyAlignment="1">
      <alignment horizontal="right" vertical="center"/>
    </xf>
    <xf numFmtId="1" fontId="8" fillId="2" borderId="47" xfId="0" applyNumberFormat="1" applyFont="1" applyFill="1" applyBorder="1" applyAlignment="1">
      <alignment horizontal="right" vertical="center"/>
    </xf>
    <xf numFmtId="165" fontId="8" fillId="2" borderId="47" xfId="0" applyNumberFormat="1" applyFont="1" applyFill="1" applyBorder="1" applyAlignment="1">
      <alignment horizontal="right" vertical="center"/>
    </xf>
    <xf numFmtId="3" fontId="8" fillId="2" borderId="47" xfId="0" applyNumberFormat="1" applyFont="1" applyFill="1" applyBorder="1" applyAlignment="1">
      <alignment horizontal="right" vertical="center"/>
    </xf>
    <xf numFmtId="165" fontId="8" fillId="2" borderId="82" xfId="0" applyNumberFormat="1" applyFont="1" applyFill="1" applyBorder="1" applyAlignment="1">
      <alignment horizontal="right" vertical="center"/>
    </xf>
    <xf numFmtId="165" fontId="8" fillId="2" borderId="12" xfId="0" applyNumberFormat="1" applyFont="1" applyFill="1" applyBorder="1" applyAlignment="1">
      <alignment horizontal="right" vertical="center"/>
    </xf>
    <xf numFmtId="167" fontId="8" fillId="2" borderId="13" xfId="0" applyNumberFormat="1" applyFont="1" applyFill="1" applyBorder="1" applyAlignment="1">
      <alignment horizontal="right" vertical="center"/>
    </xf>
    <xf numFmtId="0" fontId="8" fillId="2" borderId="12" xfId="0" applyFont="1" applyFill="1" applyBorder="1" applyAlignment="1">
      <alignment horizontal="right" vertical="center"/>
    </xf>
    <xf numFmtId="1" fontId="8" fillId="2" borderId="56" xfId="0" applyNumberFormat="1" applyFont="1" applyFill="1" applyBorder="1" applyAlignment="1">
      <alignment horizontal="right" vertical="center"/>
    </xf>
    <xf numFmtId="165" fontId="8" fillId="2" borderId="56" xfId="0" applyNumberFormat="1" applyFont="1" applyFill="1" applyBorder="1" applyAlignment="1">
      <alignment horizontal="right" vertical="center"/>
    </xf>
    <xf numFmtId="165" fontId="8" fillId="2" borderId="83" xfId="0" applyNumberFormat="1" applyFont="1" applyFill="1" applyBorder="1" applyAlignment="1">
      <alignment horizontal="right" vertical="center"/>
    </xf>
    <xf numFmtId="0" fontId="8" fillId="5" borderId="50" xfId="0" applyFont="1" applyFill="1" applyBorder="1" applyAlignment="1">
      <alignment horizontal="right" vertical="center"/>
    </xf>
    <xf numFmtId="1" fontId="8" fillId="5" borderId="50" xfId="0" applyNumberFormat="1" applyFont="1" applyFill="1" applyBorder="1" applyAlignment="1">
      <alignment horizontal="right" vertical="center"/>
    </xf>
    <xf numFmtId="0" fontId="8" fillId="5" borderId="84" xfId="0" applyFont="1" applyFill="1" applyBorder="1" applyAlignment="1">
      <alignment horizontal="right" vertical="center"/>
    </xf>
    <xf numFmtId="167" fontId="7" fillId="2" borderId="0" xfId="0" applyNumberFormat="1" applyFont="1" applyFill="1" applyBorder="1" applyAlignment="1">
      <alignment horizontal="right" vertical="center"/>
    </xf>
    <xf numFmtId="165" fontId="7" fillId="2" borderId="0" xfId="0" applyNumberFormat="1" applyFont="1" applyFill="1" applyBorder="1" applyAlignment="1">
      <alignment horizontal="right" vertical="center"/>
    </xf>
    <xf numFmtId="167" fontId="7" fillId="2" borderId="8" xfId="0" applyNumberFormat="1" applyFont="1" applyFill="1" applyBorder="1" applyAlignment="1">
      <alignment horizontal="right" vertical="center"/>
    </xf>
    <xf numFmtId="1" fontId="7" fillId="2" borderId="50" xfId="0" applyNumberFormat="1" applyFont="1" applyFill="1" applyBorder="1" applyAlignment="1">
      <alignment horizontal="right" vertical="center"/>
    </xf>
    <xf numFmtId="165" fontId="7" fillId="2" borderId="50" xfId="0" applyNumberFormat="1" applyFont="1" applyFill="1" applyBorder="1" applyAlignment="1">
      <alignment horizontal="right" vertical="center"/>
    </xf>
    <xf numFmtId="3" fontId="7" fillId="2" borderId="50" xfId="0" applyNumberFormat="1" applyFont="1" applyFill="1" applyBorder="1" applyAlignment="1">
      <alignment horizontal="right" vertical="center"/>
    </xf>
    <xf numFmtId="165" fontId="7" fillId="2" borderId="84" xfId="0" applyNumberFormat="1" applyFont="1" applyFill="1" applyBorder="1" applyAlignment="1">
      <alignment horizontal="right" vertical="center"/>
    </xf>
    <xf numFmtId="165" fontId="8" fillId="2" borderId="7" xfId="0" applyNumberFormat="1" applyFont="1" applyFill="1" applyBorder="1" applyAlignment="1">
      <alignment horizontal="right" vertical="center"/>
    </xf>
    <xf numFmtId="1" fontId="8" fillId="2" borderId="50" xfId="0" applyNumberFormat="1" applyFont="1" applyFill="1" applyBorder="1" applyAlignment="1">
      <alignment horizontal="right" vertical="center"/>
    </xf>
    <xf numFmtId="165" fontId="8" fillId="2" borderId="50" xfId="0" applyNumberFormat="1" applyFont="1" applyFill="1" applyBorder="1" applyAlignment="1">
      <alignment horizontal="right" vertical="center"/>
    </xf>
    <xf numFmtId="165" fontId="8" fillId="2" borderId="84" xfId="0" applyNumberFormat="1" applyFont="1" applyFill="1" applyBorder="1" applyAlignment="1">
      <alignment horizontal="right" vertical="center"/>
    </xf>
    <xf numFmtId="167" fontId="7" fillId="2" borderId="7" xfId="0" applyNumberFormat="1" applyFont="1" applyFill="1" applyBorder="1" applyAlignment="1">
      <alignment horizontal="right" vertical="center"/>
    </xf>
    <xf numFmtId="3" fontId="7" fillId="2" borderId="7" xfId="0" applyNumberFormat="1" applyFont="1" applyFill="1" applyBorder="1" applyAlignment="1">
      <alignment horizontal="right" vertical="center"/>
    </xf>
    <xf numFmtId="165" fontId="7" fillId="2" borderId="7" xfId="0" applyNumberFormat="1" applyFont="1" applyFill="1" applyBorder="1" applyAlignment="1">
      <alignment horizontal="right" vertical="center"/>
    </xf>
    <xf numFmtId="167" fontId="7" fillId="2" borderId="10" xfId="0" applyNumberFormat="1" applyFont="1" applyFill="1" applyBorder="1" applyAlignment="1">
      <alignment horizontal="right" vertical="center"/>
    </xf>
    <xf numFmtId="165" fontId="8" fillId="5" borderId="50" xfId="0" applyNumberFormat="1" applyFont="1" applyFill="1" applyBorder="1" applyAlignment="1">
      <alignment horizontal="right" vertical="center"/>
    </xf>
    <xf numFmtId="165" fontId="8" fillId="5" borderId="84" xfId="0" applyNumberFormat="1" applyFont="1" applyFill="1" applyBorder="1" applyAlignment="1">
      <alignment horizontal="right" vertical="center"/>
    </xf>
    <xf numFmtId="1" fontId="8" fillId="2" borderId="51" xfId="0" applyNumberFormat="1" applyFont="1" applyFill="1" applyBorder="1" applyAlignment="1">
      <alignment horizontal="right" vertical="center"/>
    </xf>
    <xf numFmtId="165" fontId="8" fillId="2" borderId="51" xfId="0" applyNumberFormat="1" applyFont="1" applyFill="1" applyBorder="1" applyAlignment="1">
      <alignment horizontal="right" vertical="center"/>
    </xf>
    <xf numFmtId="3" fontId="8" fillId="2" borderId="51" xfId="0" applyNumberFormat="1" applyFont="1" applyFill="1" applyBorder="1" applyAlignment="1">
      <alignment horizontal="right" vertical="center"/>
    </xf>
    <xf numFmtId="165" fontId="8" fillId="2" borderId="85" xfId="0" applyNumberFormat="1" applyFont="1" applyFill="1" applyBorder="1" applyAlignment="1">
      <alignment horizontal="right" vertical="center"/>
    </xf>
    <xf numFmtId="0" fontId="7" fillId="2" borderId="0" xfId="0" applyFont="1" applyFill="1" applyBorder="1" applyAlignment="1">
      <alignment horizontal="right" vertical="center"/>
    </xf>
    <xf numFmtId="164" fontId="8" fillId="2" borderId="79" xfId="0" applyNumberFormat="1" applyFont="1" applyFill="1" applyBorder="1" applyAlignment="1">
      <alignment horizontal="right" vertical="center"/>
    </xf>
    <xf numFmtId="0" fontId="8" fillId="2" borderId="0" xfId="107" applyFont="1" applyFill="1" applyBorder="1" applyAlignment="1">
      <alignment horizontal="right" vertical="center" wrapText="1"/>
    </xf>
    <xf numFmtId="0" fontId="8" fillId="2" borderId="15" xfId="0" applyFont="1" applyFill="1" applyBorder="1" applyAlignment="1">
      <alignment horizontal="right" vertical="center"/>
    </xf>
    <xf numFmtId="0" fontId="8" fillId="2" borderId="7" xfId="1" applyFont="1" applyFill="1" applyBorder="1" applyAlignment="1">
      <alignment horizontal="right" vertical="center"/>
    </xf>
    <xf numFmtId="3" fontId="8" fillId="2" borderId="64" xfId="0" applyNumberFormat="1" applyFont="1" applyFill="1" applyBorder="1" applyAlignment="1">
      <alignment horizontal="right" vertical="center"/>
    </xf>
    <xf numFmtId="0" fontId="8" fillId="2" borderId="64" xfId="0" applyFont="1" applyFill="1" applyBorder="1" applyAlignment="1">
      <alignment horizontal="right" vertical="center"/>
    </xf>
    <xf numFmtId="0" fontId="8" fillId="2" borderId="12" xfId="1" applyFont="1" applyFill="1" applyBorder="1" applyAlignment="1">
      <alignment horizontal="right" vertical="center"/>
    </xf>
    <xf numFmtId="1" fontId="8" fillId="2" borderId="12" xfId="0" applyNumberFormat="1" applyFont="1" applyFill="1" applyBorder="1" applyAlignment="1">
      <alignment horizontal="right" vertical="center"/>
    </xf>
    <xf numFmtId="0" fontId="8" fillId="5" borderId="81" xfId="0" applyFont="1" applyFill="1" applyBorder="1" applyAlignment="1">
      <alignment horizontal="right" vertical="center"/>
    </xf>
    <xf numFmtId="165" fontId="7" fillId="2" borderId="81" xfId="0" applyNumberFormat="1" applyFont="1" applyFill="1" applyBorder="1" applyAlignment="1">
      <alignment horizontal="right" vertical="center"/>
    </xf>
    <xf numFmtId="1" fontId="7" fillId="2" borderId="7" xfId="0" applyNumberFormat="1" applyFont="1" applyFill="1" applyBorder="1" applyAlignment="1">
      <alignment horizontal="right" vertical="center"/>
    </xf>
    <xf numFmtId="165" fontId="8" fillId="2" borderId="86" xfId="0" applyNumberFormat="1" applyFont="1" applyFill="1" applyBorder="1" applyAlignment="1">
      <alignment horizontal="right" vertical="center"/>
    </xf>
    <xf numFmtId="1" fontId="8" fillId="2" borderId="7" xfId="6" applyNumberFormat="1" applyFont="1" applyFill="1" applyBorder="1" applyAlignment="1">
      <alignment horizontal="right" vertical="center"/>
    </xf>
    <xf numFmtId="1" fontId="8" fillId="2" borderId="0" xfId="6" applyNumberFormat="1" applyFont="1" applyFill="1" applyBorder="1" applyAlignment="1">
      <alignment horizontal="right" vertical="center"/>
    </xf>
    <xf numFmtId="167" fontId="8" fillId="5" borderId="8" xfId="7" applyNumberFormat="1" applyFont="1" applyFill="1" applyBorder="1" applyAlignment="1">
      <alignment horizontal="right" vertical="center"/>
    </xf>
    <xf numFmtId="167" fontId="8" fillId="5" borderId="0" xfId="7" applyNumberFormat="1" applyFont="1" applyFill="1" applyBorder="1" applyAlignment="1">
      <alignment horizontal="right" vertical="center"/>
    </xf>
    <xf numFmtId="167" fontId="8" fillId="2" borderId="13" xfId="7" applyNumberFormat="1" applyFont="1" applyFill="1" applyBorder="1" applyAlignment="1">
      <alignment horizontal="right" vertical="center"/>
    </xf>
    <xf numFmtId="167" fontId="8" fillId="2" borderId="12" xfId="7" applyNumberFormat="1" applyFont="1" applyFill="1" applyBorder="1" applyAlignment="1">
      <alignment horizontal="right" vertical="center"/>
    </xf>
    <xf numFmtId="167" fontId="8" fillId="2" borderId="46" xfId="7" applyNumberFormat="1" applyFont="1" applyFill="1" applyBorder="1" applyAlignment="1">
      <alignment horizontal="right" vertical="center"/>
    </xf>
    <xf numFmtId="167" fontId="8" fillId="2" borderId="47" xfId="7" applyNumberFormat="1" applyFont="1" applyFill="1" applyBorder="1" applyAlignment="1">
      <alignment horizontal="right" vertical="center"/>
    </xf>
    <xf numFmtId="3" fontId="8" fillId="2" borderId="47" xfId="7" applyNumberFormat="1" applyFont="1" applyFill="1" applyBorder="1" applyAlignment="1">
      <alignment horizontal="right" vertical="center"/>
    </xf>
    <xf numFmtId="167" fontId="8" fillId="2" borderId="10" xfId="7" applyNumberFormat="1" applyFont="1" applyFill="1" applyBorder="1" applyAlignment="1">
      <alignment horizontal="right" vertical="center"/>
    </xf>
    <xf numFmtId="167" fontId="8" fillId="2" borderId="7" xfId="7" applyNumberFormat="1" applyFont="1" applyFill="1" applyBorder="1" applyAlignment="1">
      <alignment horizontal="right" vertical="center"/>
    </xf>
    <xf numFmtId="3" fontId="8" fillId="2" borderId="51" xfId="7" applyNumberFormat="1" applyFont="1" applyFill="1" applyBorder="1" applyAlignment="1">
      <alignment horizontal="right" vertical="center"/>
    </xf>
    <xf numFmtId="167" fontId="8" fillId="0" borderId="8" xfId="7" applyNumberFormat="1" applyFont="1" applyFill="1" applyBorder="1" applyAlignment="1">
      <alignment horizontal="right" vertical="center"/>
    </xf>
    <xf numFmtId="0" fontId="15" fillId="2" borderId="0" xfId="7" applyFont="1" applyFill="1" applyBorder="1" applyAlignment="1">
      <alignment horizontal="right" vertical="center"/>
    </xf>
    <xf numFmtId="164" fontId="13" fillId="2" borderId="0" xfId="7" applyNumberFormat="1" applyFont="1" applyFill="1" applyBorder="1" applyAlignment="1">
      <alignment horizontal="right" vertical="center"/>
    </xf>
    <xf numFmtId="0" fontId="15" fillId="2" borderId="4" xfId="7" applyFont="1" applyFill="1" applyBorder="1" applyAlignment="1">
      <alignment horizontal="right" vertical="center"/>
    </xf>
    <xf numFmtId="164" fontId="13" fillId="2" borderId="4" xfId="7" applyNumberFormat="1" applyFont="1" applyFill="1" applyBorder="1" applyAlignment="1">
      <alignment horizontal="right" vertical="center"/>
    </xf>
    <xf numFmtId="164" fontId="8" fillId="2" borderId="15" xfId="0" applyNumberFormat="1" applyFont="1" applyFill="1" applyBorder="1" applyAlignment="1">
      <alignment horizontal="right" vertical="center"/>
    </xf>
    <xf numFmtId="1" fontId="7" fillId="4" borderId="0" xfId="2" applyNumberFormat="1" applyFont="1" applyFill="1" applyBorder="1" applyAlignment="1">
      <alignment horizontal="right" vertical="center"/>
    </xf>
    <xf numFmtId="164" fontId="8" fillId="2" borderId="0" xfId="2" applyNumberFormat="1" applyFont="1" applyFill="1" applyBorder="1" applyAlignment="1">
      <alignment horizontal="right" vertical="center"/>
    </xf>
    <xf numFmtId="1" fontId="8" fillId="2" borderId="0" xfId="2" applyNumberFormat="1" applyFont="1" applyFill="1" applyBorder="1" applyAlignment="1">
      <alignment horizontal="right" vertical="center"/>
    </xf>
    <xf numFmtId="1" fontId="8" fillId="2" borderId="7" xfId="2" applyNumberFormat="1" applyFont="1" applyFill="1" applyBorder="1" applyAlignment="1">
      <alignment horizontal="right" vertical="center"/>
    </xf>
    <xf numFmtId="1" fontId="8" fillId="2" borderId="50" xfId="2" applyNumberFormat="1" applyFont="1" applyFill="1" applyBorder="1" applyAlignment="1">
      <alignment horizontal="right" vertical="center"/>
    </xf>
    <xf numFmtId="1" fontId="8" fillId="2" borderId="56" xfId="2" applyNumberFormat="1" applyFont="1" applyFill="1" applyBorder="1" applyAlignment="1">
      <alignment horizontal="right" vertical="center"/>
    </xf>
    <xf numFmtId="165" fontId="8" fillId="2" borderId="50" xfId="2" applyNumberFormat="1" applyFont="1" applyFill="1" applyBorder="1" applyAlignment="1">
      <alignment horizontal="right" vertical="center"/>
    </xf>
    <xf numFmtId="1" fontId="8" fillId="0" borderId="0" xfId="0" applyNumberFormat="1" applyFont="1" applyFill="1" applyBorder="1" applyAlignment="1">
      <alignment horizontal="right" vertical="center"/>
    </xf>
    <xf numFmtId="165" fontId="8" fillId="2" borderId="90" xfId="0" applyNumberFormat="1" applyFont="1" applyFill="1" applyBorder="1" applyAlignment="1">
      <alignment horizontal="right" vertical="center"/>
    </xf>
    <xf numFmtId="165" fontId="7" fillId="2" borderId="90" xfId="0" applyNumberFormat="1" applyFont="1" applyFill="1" applyBorder="1" applyAlignment="1">
      <alignment horizontal="right" vertical="center"/>
    </xf>
    <xf numFmtId="0" fontId="8" fillId="4" borderId="81" xfId="0" applyFont="1" applyFill="1" applyBorder="1" applyAlignment="1">
      <alignment horizontal="right" vertical="center"/>
    </xf>
    <xf numFmtId="0" fontId="8" fillId="2" borderId="81" xfId="0" applyFont="1" applyFill="1" applyBorder="1" applyAlignment="1">
      <alignment horizontal="right" vertical="center"/>
    </xf>
    <xf numFmtId="0" fontId="8" fillId="2" borderId="91" xfId="0" applyFont="1" applyFill="1" applyBorder="1" applyAlignment="1">
      <alignment horizontal="right" vertical="center"/>
    </xf>
    <xf numFmtId="0" fontId="8" fillId="2" borderId="90" xfId="0" applyFont="1" applyFill="1" applyBorder="1" applyAlignment="1">
      <alignment horizontal="right" vertical="center"/>
    </xf>
    <xf numFmtId="1" fontId="7" fillId="4" borderId="81" xfId="0" applyNumberFormat="1" applyFont="1" applyFill="1" applyBorder="1" applyAlignment="1">
      <alignment horizontal="right" vertical="center"/>
    </xf>
    <xf numFmtId="1" fontId="8" fillId="2" borderId="81" xfId="0" applyNumberFormat="1" applyFont="1" applyFill="1" applyBorder="1" applyAlignment="1">
      <alignment horizontal="right" vertical="center"/>
    </xf>
    <xf numFmtId="1" fontId="8" fillId="5" borderId="81" xfId="0" applyNumberFormat="1" applyFont="1" applyFill="1" applyBorder="1" applyAlignment="1">
      <alignment horizontal="right" vertical="center"/>
    </xf>
    <xf numFmtId="1" fontId="8" fillId="2" borderId="91" xfId="0" applyNumberFormat="1" applyFont="1" applyFill="1" applyBorder="1" applyAlignment="1">
      <alignment horizontal="right" vertical="center"/>
    </xf>
    <xf numFmtId="1" fontId="7" fillId="2" borderId="81" xfId="0" applyNumberFormat="1" applyFont="1" applyFill="1" applyBorder="1" applyAlignment="1">
      <alignment horizontal="right" vertical="center"/>
    </xf>
    <xf numFmtId="1" fontId="8" fillId="2" borderId="90" xfId="0" applyNumberFormat="1" applyFont="1" applyFill="1" applyBorder="1" applyAlignment="1">
      <alignment horizontal="right" vertical="center"/>
    </xf>
    <xf numFmtId="1" fontId="7" fillId="2" borderId="90" xfId="0" applyNumberFormat="1" applyFont="1" applyFill="1" applyBorder="1" applyAlignment="1">
      <alignment horizontal="right" vertical="center"/>
    </xf>
    <xf numFmtId="165" fontId="7" fillId="4" borderId="92" xfId="0" applyNumberFormat="1" applyFont="1" applyFill="1" applyBorder="1" applyAlignment="1">
      <alignment horizontal="right" vertical="center"/>
    </xf>
    <xf numFmtId="165" fontId="8" fillId="2" borderId="92" xfId="0" applyNumberFormat="1" applyFont="1" applyFill="1" applyBorder="1" applyAlignment="1">
      <alignment horizontal="right" vertical="center"/>
    </xf>
    <xf numFmtId="165" fontId="8" fillId="5" borderId="92" xfId="0" applyNumberFormat="1" applyFont="1" applyFill="1" applyBorder="1" applyAlignment="1">
      <alignment horizontal="right" vertical="center"/>
    </xf>
    <xf numFmtId="0" fontId="8" fillId="5" borderId="92" xfId="0" applyFont="1" applyFill="1" applyBorder="1" applyAlignment="1">
      <alignment horizontal="right" vertical="center"/>
    </xf>
    <xf numFmtId="165" fontId="7" fillId="2" borderId="92" xfId="0" applyNumberFormat="1" applyFont="1" applyFill="1" applyBorder="1" applyAlignment="1">
      <alignment horizontal="right" vertical="center"/>
    </xf>
    <xf numFmtId="1" fontId="8" fillId="2" borderId="93" xfId="0" applyNumberFormat="1" applyFont="1" applyFill="1" applyBorder="1" applyAlignment="1">
      <alignment horizontal="right" vertical="center"/>
    </xf>
    <xf numFmtId="165" fontId="8" fillId="2" borderId="94" xfId="0" applyNumberFormat="1" applyFont="1" applyFill="1" applyBorder="1" applyAlignment="1">
      <alignment horizontal="right" vertical="center"/>
    </xf>
    <xf numFmtId="3" fontId="7" fillId="4" borderId="81" xfId="5" applyNumberFormat="1" applyFont="1" applyFill="1" applyBorder="1" applyAlignment="1">
      <alignment horizontal="right" vertical="center"/>
    </xf>
    <xf numFmtId="3" fontId="8" fillId="2" borderId="81" xfId="0" applyNumberFormat="1" applyFont="1" applyFill="1" applyBorder="1" applyAlignment="1">
      <alignment horizontal="right" vertical="center"/>
    </xf>
    <xf numFmtId="3" fontId="8" fillId="2" borderId="90" xfId="0" applyNumberFormat="1" applyFont="1" applyFill="1" applyBorder="1" applyAlignment="1">
      <alignment horizontal="right" vertical="center"/>
    </xf>
    <xf numFmtId="3" fontId="8" fillId="2" borderId="91" xfId="0" applyNumberFormat="1" applyFont="1" applyFill="1" applyBorder="1" applyAlignment="1">
      <alignment horizontal="right" vertical="center"/>
    </xf>
    <xf numFmtId="3" fontId="8" fillId="2" borderId="86" xfId="0" applyNumberFormat="1" applyFont="1" applyFill="1" applyBorder="1" applyAlignment="1">
      <alignment horizontal="right" vertical="center"/>
    </xf>
    <xf numFmtId="1" fontId="7" fillId="4" borderId="81" xfId="6" applyNumberFormat="1" applyFont="1" applyFill="1" applyBorder="1" applyAlignment="1">
      <alignment horizontal="right" vertical="center"/>
    </xf>
    <xf numFmtId="165" fontId="8" fillId="2" borderId="91" xfId="0" applyNumberFormat="1" applyFont="1" applyFill="1" applyBorder="1" applyAlignment="1">
      <alignment horizontal="right" vertical="center"/>
    </xf>
    <xf numFmtId="164" fontId="7" fillId="4" borderId="81" xfId="0" applyNumberFormat="1" applyFont="1" applyFill="1" applyBorder="1" applyAlignment="1">
      <alignment horizontal="right" vertical="center"/>
    </xf>
    <xf numFmtId="164" fontId="8" fillId="2" borderId="81" xfId="0" applyNumberFormat="1" applyFont="1" applyFill="1" applyBorder="1" applyAlignment="1">
      <alignment horizontal="right" vertical="center"/>
    </xf>
    <xf numFmtId="164" fontId="8" fillId="5" borderId="81" xfId="0" applyNumberFormat="1" applyFont="1" applyFill="1" applyBorder="1" applyAlignment="1">
      <alignment horizontal="right" vertical="center"/>
    </xf>
    <xf numFmtId="164" fontId="8" fillId="2" borderId="91" xfId="0" applyNumberFormat="1" applyFont="1" applyFill="1" applyBorder="1" applyAlignment="1">
      <alignment horizontal="right" vertical="center"/>
    </xf>
    <xf numFmtId="164" fontId="7" fillId="2" borderId="81" xfId="0" applyNumberFormat="1" applyFont="1" applyFill="1" applyBorder="1" applyAlignment="1">
      <alignment horizontal="right" vertical="center"/>
    </xf>
    <xf numFmtId="164" fontId="8" fillId="2" borderId="90" xfId="0" applyNumberFormat="1" applyFont="1" applyFill="1" applyBorder="1" applyAlignment="1">
      <alignment horizontal="right" vertical="center"/>
    </xf>
    <xf numFmtId="164" fontId="7" fillId="2" borderId="90" xfId="0" applyNumberFormat="1" applyFont="1" applyFill="1" applyBorder="1" applyAlignment="1">
      <alignment horizontal="right" vertical="center"/>
    </xf>
    <xf numFmtId="3" fontId="7" fillId="4" borderId="81" xfId="0" applyNumberFormat="1" applyFont="1" applyFill="1" applyBorder="1" applyAlignment="1">
      <alignment horizontal="right" vertical="center"/>
    </xf>
    <xf numFmtId="3" fontId="8" fillId="5" borderId="81" xfId="0" applyNumberFormat="1" applyFont="1" applyFill="1" applyBorder="1" applyAlignment="1">
      <alignment horizontal="right" vertical="center"/>
    </xf>
    <xf numFmtId="3" fontId="7" fillId="2" borderId="81" xfId="0" applyNumberFormat="1" applyFont="1" applyFill="1" applyBorder="1" applyAlignment="1">
      <alignment horizontal="right" vertical="center"/>
    </xf>
    <xf numFmtId="165" fontId="7" fillId="4" borderId="0" xfId="2" applyNumberFormat="1" applyFont="1" applyFill="1" applyBorder="1" applyAlignment="1">
      <alignment horizontal="right" vertical="center"/>
    </xf>
    <xf numFmtId="165" fontId="8" fillId="2" borderId="0" xfId="2" applyNumberFormat="1" applyFont="1" applyFill="1" applyBorder="1" applyAlignment="1">
      <alignment horizontal="right" vertical="center"/>
    </xf>
    <xf numFmtId="165" fontId="8" fillId="2" borderId="7" xfId="2" applyNumberFormat="1" applyFont="1" applyFill="1" applyBorder="1" applyAlignment="1">
      <alignment horizontal="right" vertical="center"/>
    </xf>
    <xf numFmtId="165" fontId="8" fillId="2" borderId="56" xfId="2" applyNumberFormat="1" applyFont="1" applyFill="1" applyBorder="1" applyAlignment="1">
      <alignment horizontal="right" vertical="center"/>
    </xf>
    <xf numFmtId="0" fontId="7" fillId="4" borderId="92" xfId="2" applyFont="1" applyFill="1" applyBorder="1" applyAlignment="1">
      <alignment horizontal="right" vertical="center"/>
    </xf>
    <xf numFmtId="0" fontId="8" fillId="2" borderId="92" xfId="2" applyFont="1" applyFill="1" applyBorder="1" applyAlignment="1">
      <alignment horizontal="right" vertical="center"/>
    </xf>
    <xf numFmtId="0" fontId="8" fillId="2" borderId="93" xfId="2" applyFont="1" applyFill="1" applyBorder="1" applyAlignment="1">
      <alignment horizontal="right" vertical="center"/>
    </xf>
    <xf numFmtId="0" fontId="8" fillId="2" borderId="95" xfId="2" applyFont="1" applyFill="1" applyBorder="1" applyAlignment="1">
      <alignment horizontal="right" vertical="center"/>
    </xf>
    <xf numFmtId="0" fontId="8" fillId="2" borderId="96" xfId="2" applyFont="1" applyFill="1" applyBorder="1" applyAlignment="1">
      <alignment horizontal="right" vertical="center"/>
    </xf>
    <xf numFmtId="0" fontId="7" fillId="4" borderId="88" xfId="2" applyFont="1" applyFill="1" applyBorder="1" applyAlignment="1">
      <alignment horizontal="right" vertical="center"/>
    </xf>
    <xf numFmtId="0" fontId="8" fillId="2" borderId="88" xfId="2" applyFont="1" applyFill="1" applyBorder="1" applyAlignment="1">
      <alignment horizontal="right" vertical="center"/>
    </xf>
    <xf numFmtId="0" fontId="8" fillId="2" borderId="89" xfId="2" applyFont="1" applyFill="1" applyBorder="1" applyAlignment="1">
      <alignment horizontal="right" vertical="center"/>
    </xf>
    <xf numFmtId="0" fontId="8" fillId="2" borderId="97" xfId="2" applyFont="1" applyFill="1" applyBorder="1" applyAlignment="1">
      <alignment horizontal="right" vertical="center"/>
    </xf>
    <xf numFmtId="0" fontId="8" fillId="2" borderId="98" xfId="2" applyFont="1" applyFill="1" applyBorder="1" applyAlignment="1">
      <alignment horizontal="right" vertical="center"/>
    </xf>
    <xf numFmtId="1" fontId="7" fillId="5" borderId="81" xfId="6" applyNumberFormat="1" applyFont="1" applyFill="1" applyBorder="1" applyAlignment="1">
      <alignment horizontal="right" vertical="center"/>
    </xf>
    <xf numFmtId="3" fontId="7" fillId="2" borderId="90" xfId="0" applyNumberFormat="1" applyFont="1" applyFill="1" applyBorder="1" applyAlignment="1">
      <alignment horizontal="right" vertical="center"/>
    </xf>
    <xf numFmtId="165" fontId="8" fillId="0" borderId="0" xfId="0" applyNumberFormat="1" applyFont="1" applyFill="1" applyBorder="1" applyAlignment="1">
      <alignment horizontal="right" vertical="center"/>
    </xf>
    <xf numFmtId="167" fontId="8" fillId="2" borderId="79" xfId="0" applyNumberFormat="1" applyFont="1" applyFill="1" applyBorder="1" applyAlignment="1">
      <alignment horizontal="right" vertical="center"/>
    </xf>
    <xf numFmtId="167" fontId="8" fillId="2" borderId="87" xfId="0" applyNumberFormat="1" applyFont="1" applyFill="1" applyBorder="1" applyAlignment="1">
      <alignment horizontal="right" vertical="center"/>
    </xf>
    <xf numFmtId="1" fontId="7" fillId="4" borderId="92" xfId="6" applyNumberFormat="1" applyFont="1" applyFill="1" applyBorder="1" applyAlignment="1">
      <alignment horizontal="right" vertical="center"/>
    </xf>
    <xf numFmtId="165" fontId="8" fillId="2" borderId="100" xfId="0" applyNumberFormat="1" applyFont="1" applyFill="1" applyBorder="1" applyAlignment="1">
      <alignment horizontal="right" vertical="center"/>
    </xf>
    <xf numFmtId="165" fontId="8" fillId="2" borderId="93" xfId="0" applyNumberFormat="1" applyFont="1" applyFill="1" applyBorder="1" applyAlignment="1">
      <alignment horizontal="right" vertical="center"/>
    </xf>
    <xf numFmtId="165" fontId="7" fillId="2" borderId="93" xfId="0" applyNumberFormat="1" applyFont="1" applyFill="1" applyBorder="1" applyAlignment="1">
      <alignment horizontal="right" vertical="center"/>
    </xf>
    <xf numFmtId="164" fontId="15" fillId="2" borderId="99" xfId="0" applyNumberFormat="1" applyFont="1" applyFill="1" applyBorder="1" applyAlignment="1">
      <alignment horizontal="right" indent="2"/>
    </xf>
    <xf numFmtId="164" fontId="8" fillId="2" borderId="101" xfId="0" applyNumberFormat="1" applyFont="1" applyFill="1" applyBorder="1" applyAlignment="1">
      <alignment vertical="center"/>
    </xf>
    <xf numFmtId="164" fontId="8" fillId="2" borderId="4" xfId="0" applyNumberFormat="1" applyFont="1" applyFill="1" applyBorder="1" applyAlignment="1">
      <alignment horizontal="right" vertical="center" indent="1"/>
    </xf>
    <xf numFmtId="1" fontId="8" fillId="2" borderId="4" xfId="0" applyNumberFormat="1" applyFont="1" applyFill="1" applyBorder="1" applyAlignment="1">
      <alignment horizontal="right" vertical="center" indent="1"/>
    </xf>
    <xf numFmtId="165" fontId="8" fillId="2" borderId="102" xfId="0" applyNumberFormat="1" applyFont="1" applyFill="1" applyBorder="1" applyAlignment="1">
      <alignment vertical="center"/>
    </xf>
    <xf numFmtId="164" fontId="11" fillId="2" borderId="0" xfId="0" applyNumberFormat="1" applyFont="1" applyFill="1" applyAlignment="1">
      <alignment vertical="center"/>
    </xf>
    <xf numFmtId="164" fontId="59" fillId="2" borderId="12" xfId="7" applyNumberFormat="1" applyFont="1" applyFill="1" applyBorder="1" applyAlignment="1">
      <alignment horizontal="right" vertical="center"/>
    </xf>
    <xf numFmtId="164" fontId="59" fillId="2" borderId="7" xfId="7" applyNumberFormat="1" applyFont="1" applyFill="1" applyBorder="1" applyAlignment="1">
      <alignment horizontal="right" vertical="center"/>
    </xf>
    <xf numFmtId="164" fontId="14" fillId="2" borderId="0" xfId="7" applyNumberFormat="1" applyFont="1" applyFill="1"/>
    <xf numFmtId="3" fontId="10" fillId="2" borderId="5" xfId="0" applyNumberFormat="1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 wrapText="1"/>
    </xf>
    <xf numFmtId="0" fontId="7" fillId="2" borderId="3" xfId="2" applyFont="1" applyFill="1" applyBorder="1" applyAlignment="1">
      <alignment horizontal="center" vertical="center"/>
    </xf>
    <xf numFmtId="3" fontId="66" fillId="2" borderId="5" xfId="0" applyNumberFormat="1" applyFont="1" applyFill="1" applyBorder="1" applyAlignment="1">
      <alignment horizontal="center" vertical="center" wrapText="1"/>
    </xf>
    <xf numFmtId="0" fontId="58" fillId="2" borderId="3" xfId="2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66" fillId="2" borderId="5" xfId="0" applyFont="1" applyFill="1" applyBorder="1" applyAlignment="1">
      <alignment horizontal="center" vertical="center" wrapText="1"/>
    </xf>
    <xf numFmtId="174" fontId="8" fillId="2" borderId="15" xfId="7" applyNumberFormat="1" applyFont="1" applyFill="1" applyBorder="1" applyAlignment="1">
      <alignment horizontal="right" vertical="center"/>
    </xf>
    <xf numFmtId="0" fontId="10" fillId="2" borderId="5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0" fillId="2" borderId="5" xfId="5" applyFont="1" applyFill="1" applyBorder="1" applyAlignment="1">
      <alignment horizontal="center" vertical="center" wrapText="1"/>
    </xf>
    <xf numFmtId="0" fontId="7" fillId="2" borderId="3" xfId="7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 wrapText="1"/>
    </xf>
    <xf numFmtId="0" fontId="10" fillId="2" borderId="5" xfId="7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7" fillId="2" borderId="6" xfId="2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left" vertical="center" wrapText="1" indent="1"/>
    </xf>
    <xf numFmtId="0" fontId="7" fillId="2" borderId="5" xfId="0" applyFont="1" applyFill="1" applyBorder="1" applyAlignment="1">
      <alignment horizontal="left" vertical="center" wrapText="1" indent="1"/>
    </xf>
    <xf numFmtId="0" fontId="33" fillId="2" borderId="0" xfId="0" applyFont="1" applyFill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7" fillId="2" borderId="3" xfId="2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 wrapText="1"/>
    </xf>
    <xf numFmtId="0" fontId="33" fillId="2" borderId="0" xfId="7" applyFont="1" applyFill="1" applyAlignment="1">
      <alignment horizontal="center" vertical="center" wrapText="1"/>
    </xf>
    <xf numFmtId="0" fontId="7" fillId="2" borderId="3" xfId="7" applyFont="1" applyFill="1" applyBorder="1" applyAlignment="1">
      <alignment horizontal="center" vertical="center" wrapText="1"/>
    </xf>
    <xf numFmtId="0" fontId="10" fillId="2" borderId="5" xfId="2" applyFont="1" applyFill="1" applyBorder="1" applyAlignment="1">
      <alignment horizontal="center" vertical="center" wrapText="1"/>
    </xf>
    <xf numFmtId="3" fontId="10" fillId="2" borderId="5" xfId="2" applyNumberFormat="1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32" fillId="2" borderId="3" xfId="0" applyFont="1" applyFill="1" applyBorder="1" applyAlignment="1">
      <alignment horizontal="center" vertical="center"/>
    </xf>
    <xf numFmtId="0" fontId="10" fillId="2" borderId="0" xfId="0" applyFont="1" applyFill="1" applyAlignment="1">
      <alignment horizontal="center" vertical="center" wrapText="1"/>
    </xf>
    <xf numFmtId="167" fontId="8" fillId="2" borderId="51" xfId="0" applyNumberFormat="1" applyFont="1" applyFill="1" applyBorder="1" applyAlignment="1">
      <alignment horizontal="right" vertical="center"/>
    </xf>
    <xf numFmtId="167" fontId="8" fillId="2" borderId="47" xfId="0" applyNumberFormat="1" applyFont="1" applyFill="1" applyBorder="1" applyAlignment="1">
      <alignment horizontal="right" vertical="center"/>
    </xf>
    <xf numFmtId="0" fontId="12" fillId="2" borderId="0" xfId="7" applyFont="1" applyFill="1" applyAlignment="1">
      <alignment horizontal="center" vertical="center" wrapText="1"/>
    </xf>
    <xf numFmtId="0" fontId="13" fillId="2" borderId="0" xfId="7" applyFont="1" applyFill="1" applyAlignment="1">
      <alignment horizontal="center" vertical="center" wrapText="1"/>
    </xf>
    <xf numFmtId="0" fontId="10" fillId="2" borderId="0" xfId="7" applyFont="1" applyFill="1"/>
    <xf numFmtId="3" fontId="32" fillId="2" borderId="0" xfId="0" applyNumberFormat="1" applyFont="1" applyFill="1" applyAlignment="1">
      <alignment horizontal="center" vertical="center" wrapText="1"/>
    </xf>
    <xf numFmtId="3" fontId="49" fillId="2" borderId="5" xfId="7" quotePrefix="1" applyNumberFormat="1" applyFont="1" applyFill="1" applyBorder="1" applyAlignment="1">
      <alignment horizontal="center" vertical="center" wrapText="1"/>
    </xf>
    <xf numFmtId="3" fontId="49" fillId="2" borderId="5" xfId="7" applyNumberFormat="1" applyFont="1" applyFill="1" applyBorder="1" applyAlignment="1">
      <alignment horizontal="center" vertical="center" wrapText="1"/>
    </xf>
    <xf numFmtId="0" fontId="10" fillId="2" borderId="0" xfId="7" applyFont="1" applyFill="1" applyAlignment="1">
      <alignment horizontal="center" vertical="center" wrapText="1"/>
    </xf>
    <xf numFmtId="0" fontId="11" fillId="2" borderId="0" xfId="7" applyFont="1" applyFill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7" fillId="4" borderId="0" xfId="7" applyFont="1" applyFill="1" applyAlignment="1">
      <alignment horizontal="left" vertical="center" wrapText="1" indent="1"/>
    </xf>
    <xf numFmtId="1" fontId="7" fillId="4" borderId="0" xfId="7" applyNumberFormat="1" applyFont="1" applyFill="1" applyAlignment="1">
      <alignment horizontal="right" vertical="center"/>
    </xf>
    <xf numFmtId="164" fontId="7" fillId="4" borderId="0" xfId="7" applyNumberFormat="1" applyFont="1" applyFill="1" applyAlignment="1">
      <alignment horizontal="right" vertical="center"/>
    </xf>
    <xf numFmtId="165" fontId="7" fillId="4" borderId="0" xfId="0" applyNumberFormat="1" applyFont="1" applyFill="1" applyAlignment="1">
      <alignment horizontal="right" vertical="center"/>
    </xf>
    <xf numFmtId="1" fontId="7" fillId="4" borderId="0" xfId="7" applyNumberFormat="1" applyFont="1" applyFill="1" applyAlignment="1">
      <alignment horizontal="right" vertical="center" indent="1"/>
    </xf>
    <xf numFmtId="164" fontId="7" fillId="4" borderId="0" xfId="7" applyNumberFormat="1" applyFont="1" applyFill="1" applyAlignment="1">
      <alignment horizontal="right" vertical="center" indent="1"/>
    </xf>
    <xf numFmtId="165" fontId="7" fillId="4" borderId="0" xfId="0" applyNumberFormat="1" applyFont="1" applyFill="1" applyAlignment="1">
      <alignment horizontal="right" vertical="center" indent="1"/>
    </xf>
    <xf numFmtId="1" fontId="7" fillId="4" borderId="0" xfId="0" applyNumberFormat="1" applyFont="1" applyFill="1" applyAlignment="1">
      <alignment horizontal="right" vertical="center" indent="1"/>
    </xf>
    <xf numFmtId="165" fontId="7" fillId="4" borderId="0" xfId="0" applyNumberFormat="1" applyFont="1" applyFill="1" applyAlignment="1">
      <alignment vertical="center"/>
    </xf>
    <xf numFmtId="164" fontId="67" fillId="4" borderId="15" xfId="7" applyNumberFormat="1" applyFont="1" applyFill="1" applyBorder="1" applyAlignment="1">
      <alignment horizontal="right" vertical="center"/>
    </xf>
    <xf numFmtId="174" fontId="7" fillId="4" borderId="0" xfId="0" applyNumberFormat="1" applyFont="1" applyFill="1" applyAlignment="1">
      <alignment horizontal="right" vertical="center"/>
    </xf>
    <xf numFmtId="168" fontId="7" fillId="4" borderId="0" xfId="0" applyNumberFormat="1" applyFont="1" applyFill="1" applyAlignment="1">
      <alignment horizontal="right" vertical="center"/>
    </xf>
    <xf numFmtId="3" fontId="7" fillId="4" borderId="0" xfId="7" applyNumberFormat="1" applyFont="1" applyFill="1" applyAlignment="1">
      <alignment horizontal="right" vertical="center"/>
    </xf>
    <xf numFmtId="3" fontId="7" fillId="4" borderId="0" xfId="0" applyNumberFormat="1" applyFont="1" applyFill="1" applyAlignment="1">
      <alignment horizontal="right" vertical="center"/>
    </xf>
    <xf numFmtId="171" fontId="7" fillId="4" borderId="0" xfId="0" applyNumberFormat="1" applyFont="1" applyFill="1" applyAlignment="1">
      <alignment horizontal="right" vertical="center"/>
    </xf>
    <xf numFmtId="182" fontId="7" fillId="4" borderId="0" xfId="0" applyNumberFormat="1" applyFont="1" applyFill="1" applyAlignment="1">
      <alignment horizontal="right" vertical="center"/>
    </xf>
    <xf numFmtId="174" fontId="7" fillId="4" borderId="0" xfId="7" applyNumberFormat="1" applyFont="1" applyFill="1" applyAlignment="1">
      <alignment horizontal="right" vertical="center"/>
    </xf>
    <xf numFmtId="0" fontId="7" fillId="2" borderId="0" xfId="7" applyFont="1" applyFill="1" applyAlignment="1">
      <alignment horizontal="left" vertical="center" wrapText="1" indent="1"/>
    </xf>
    <xf numFmtId="1" fontId="7" fillId="2" borderId="0" xfId="7" applyNumberFormat="1" applyFont="1" applyFill="1" applyAlignment="1">
      <alignment horizontal="right" vertical="center"/>
    </xf>
    <xf numFmtId="1" fontId="8" fillId="2" borderId="0" xfId="7" applyNumberFormat="1" applyFont="1" applyFill="1" applyAlignment="1">
      <alignment horizontal="right" vertical="center" indent="1"/>
    </xf>
    <xf numFmtId="164" fontId="8" fillId="2" borderId="0" xfId="7" applyNumberFormat="1" applyFont="1" applyFill="1" applyAlignment="1">
      <alignment horizontal="right" vertical="center" indent="1"/>
    </xf>
    <xf numFmtId="165" fontId="8" fillId="2" borderId="0" xfId="0" applyNumberFormat="1" applyFont="1" applyFill="1" applyAlignment="1">
      <alignment horizontal="right" vertical="center" indent="1"/>
    </xf>
    <xf numFmtId="1" fontId="7" fillId="2" borderId="0" xfId="7" applyNumberFormat="1" applyFont="1" applyFill="1" applyAlignment="1">
      <alignment horizontal="right" vertical="center" indent="1"/>
    </xf>
    <xf numFmtId="1" fontId="8" fillId="2" borderId="0" xfId="0" applyNumberFormat="1" applyFont="1" applyFill="1" applyAlignment="1">
      <alignment horizontal="right" vertical="center" indent="1"/>
    </xf>
    <xf numFmtId="165" fontId="8" fillId="2" borderId="0" xfId="0" applyNumberFormat="1" applyFont="1" applyFill="1" applyAlignment="1">
      <alignment vertical="center"/>
    </xf>
    <xf numFmtId="1" fontId="8" fillId="2" borderId="0" xfId="7" applyNumberFormat="1" applyFont="1" applyFill="1" applyAlignment="1">
      <alignment horizontal="right" vertical="center"/>
    </xf>
    <xf numFmtId="164" fontId="8" fillId="2" borderId="0" xfId="7" applyNumberFormat="1" applyFont="1" applyFill="1" applyAlignment="1">
      <alignment horizontal="right" vertical="center"/>
    </xf>
    <xf numFmtId="165" fontId="8" fillId="2" borderId="0" xfId="0" applyNumberFormat="1" applyFont="1" applyFill="1" applyAlignment="1">
      <alignment horizontal="right" vertical="center"/>
    </xf>
    <xf numFmtId="3" fontId="8" fillId="2" borderId="0" xfId="7" applyNumberFormat="1" applyFont="1" applyFill="1" applyAlignment="1">
      <alignment horizontal="right" vertical="center"/>
    </xf>
    <xf numFmtId="171" fontId="8" fillId="2" borderId="0" xfId="0" applyNumberFormat="1" applyFont="1" applyFill="1" applyAlignment="1">
      <alignment horizontal="right" vertical="center"/>
    </xf>
    <xf numFmtId="182" fontId="8" fillId="2" borderId="0" xfId="0" applyNumberFormat="1" applyFont="1" applyFill="1" applyAlignment="1">
      <alignment horizontal="right" vertical="center"/>
    </xf>
    <xf numFmtId="171" fontId="8" fillId="2" borderId="0" xfId="7" applyNumberFormat="1" applyFont="1" applyFill="1" applyAlignment="1">
      <alignment horizontal="right" vertical="center"/>
    </xf>
    <xf numFmtId="174" fontId="8" fillId="2" borderId="0" xfId="7" applyNumberFormat="1" applyFont="1" applyFill="1" applyAlignment="1">
      <alignment horizontal="right" vertical="center"/>
    </xf>
    <xf numFmtId="170" fontId="8" fillId="0" borderId="55" xfId="8" applyNumberFormat="1" applyFont="1" applyBorder="1" applyAlignment="1">
      <alignment horizontal="right" vertical="center"/>
    </xf>
    <xf numFmtId="0" fontId="8" fillId="2" borderId="0" xfId="7" applyFont="1" applyFill="1" applyAlignment="1">
      <alignment horizontal="left" vertical="center" wrapText="1" indent="1"/>
    </xf>
    <xf numFmtId="173" fontId="8" fillId="2" borderId="0" xfId="0" applyNumberFormat="1" applyFont="1" applyFill="1" applyAlignment="1">
      <alignment horizontal="right" vertical="center" indent="1"/>
    </xf>
    <xf numFmtId="3" fontId="8" fillId="2" borderId="0" xfId="0" applyNumberFormat="1" applyFont="1" applyFill="1" applyAlignment="1">
      <alignment horizontal="right" vertical="center"/>
    </xf>
    <xf numFmtId="170" fontId="8" fillId="2" borderId="0" xfId="0" applyNumberFormat="1" applyFont="1" applyFill="1" applyAlignment="1">
      <alignment horizontal="right" vertical="center"/>
    </xf>
    <xf numFmtId="1" fontId="15" fillId="2" borderId="0" xfId="7" applyNumberFormat="1" applyFont="1" applyFill="1" applyAlignment="1">
      <alignment horizontal="right" indent="2"/>
    </xf>
    <xf numFmtId="164" fontId="15" fillId="2" borderId="0" xfId="7" applyNumberFormat="1" applyFont="1" applyFill="1" applyAlignment="1">
      <alignment horizontal="right" indent="2"/>
    </xf>
    <xf numFmtId="165" fontId="15" fillId="2" borderId="0" xfId="0" applyNumberFormat="1" applyFont="1" applyFill="1" applyAlignment="1">
      <alignment horizontal="right" indent="1"/>
    </xf>
    <xf numFmtId="164" fontId="15" fillId="2" borderId="0" xfId="7" applyNumberFormat="1" applyFont="1" applyFill="1" applyAlignment="1">
      <alignment horizontal="right" indent="1"/>
    </xf>
    <xf numFmtId="1" fontId="15" fillId="2" borderId="0" xfId="0" applyNumberFormat="1" applyFont="1" applyFill="1" applyAlignment="1">
      <alignment horizontal="right" indent="2"/>
    </xf>
    <xf numFmtId="165" fontId="15" fillId="2" borderId="0" xfId="0" applyNumberFormat="1" applyFont="1" applyFill="1" applyAlignment="1">
      <alignment horizontal="right" indent="2"/>
    </xf>
    <xf numFmtId="164" fontId="15" fillId="2" borderId="0" xfId="7" applyNumberFormat="1" applyFont="1" applyFill="1"/>
    <xf numFmtId="0" fontId="16" fillId="2" borderId="0" xfId="7" applyFont="1" applyFill="1"/>
    <xf numFmtId="1" fontId="16" fillId="2" borderId="0" xfId="7" applyNumberFormat="1" applyFont="1" applyFill="1" applyAlignment="1">
      <alignment horizontal="right" indent="2"/>
    </xf>
    <xf numFmtId="0" fontId="15" fillId="2" borderId="0" xfId="7" applyFont="1" applyFill="1" applyAlignment="1">
      <alignment horizontal="left" indent="1"/>
    </xf>
    <xf numFmtId="166" fontId="15" fillId="2" borderId="0" xfId="7" applyNumberFormat="1" applyFont="1" applyFill="1" applyAlignment="1">
      <alignment horizontal="right" indent="1"/>
    </xf>
    <xf numFmtId="1" fontId="15" fillId="2" borderId="0" xfId="7" applyNumberFormat="1" applyFont="1" applyFill="1" applyAlignment="1">
      <alignment horizontal="right" indent="1"/>
    </xf>
    <xf numFmtId="164" fontId="15" fillId="2" borderId="0" xfId="7" applyNumberFormat="1" applyFont="1" applyFill="1" applyAlignment="1">
      <alignment horizontal="right"/>
    </xf>
    <xf numFmtId="164" fontId="15" fillId="2" borderId="4" xfId="7" applyNumberFormat="1" applyFont="1" applyFill="1" applyBorder="1"/>
    <xf numFmtId="0" fontId="18" fillId="2" borderId="0" xfId="0" applyFont="1" applyFill="1" applyAlignment="1">
      <alignment vertical="center"/>
    </xf>
    <xf numFmtId="0" fontId="19" fillId="2" borderId="0" xfId="7" applyFont="1" applyFill="1"/>
    <xf numFmtId="164" fontId="20" fillId="2" borderId="0" xfId="7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/>
    </xf>
    <xf numFmtId="1" fontId="20" fillId="2" borderId="0" xfId="0" applyNumberFormat="1" applyFont="1" applyFill="1" applyAlignment="1">
      <alignment horizontal="right" indent="2"/>
    </xf>
    <xf numFmtId="0" fontId="7" fillId="2" borderId="0" xfId="0" applyFont="1" applyFill="1" applyAlignment="1">
      <alignment horizontal="left" vertical="center" wrapText="1" indent="1"/>
    </xf>
    <xf numFmtId="0" fontId="17" fillId="2" borderId="0" xfId="0" applyFont="1" applyFill="1" applyAlignment="1">
      <alignment horizontal="center" vertical="center" wrapText="1"/>
    </xf>
    <xf numFmtId="3" fontId="66" fillId="2" borderId="0" xfId="0" applyNumberFormat="1" applyFont="1" applyFill="1" applyAlignment="1">
      <alignment horizontal="center" vertical="center" wrapText="1"/>
    </xf>
    <xf numFmtId="0" fontId="65" fillId="2" borderId="0" xfId="0" applyFont="1" applyFill="1" applyAlignment="1">
      <alignment horizontal="center" vertical="center" wrapText="1"/>
    </xf>
    <xf numFmtId="3" fontId="10" fillId="2" borderId="5" xfId="2" quotePrefix="1" applyNumberFormat="1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3" fontId="14" fillId="2" borderId="0" xfId="0" applyNumberFormat="1" applyFont="1" applyFill="1" applyAlignment="1">
      <alignment vertical="center"/>
    </xf>
    <xf numFmtId="3" fontId="15" fillId="2" borderId="0" xfId="0" applyNumberFormat="1" applyFont="1" applyFill="1" applyAlignment="1">
      <alignment vertical="center"/>
    </xf>
    <xf numFmtId="0" fontId="7" fillId="4" borderId="0" xfId="0" applyFont="1" applyFill="1" applyAlignment="1">
      <alignment horizontal="left" vertical="center" wrapText="1" indent="1"/>
    </xf>
    <xf numFmtId="164" fontId="7" fillId="4" borderId="0" xfId="0" applyNumberFormat="1" applyFont="1" applyFill="1" applyAlignment="1">
      <alignment horizontal="right" vertical="center" indent="1"/>
    </xf>
    <xf numFmtId="1" fontId="7" fillId="4" borderId="0" xfId="5" applyNumberFormat="1" applyFont="1" applyFill="1" applyAlignment="1">
      <alignment horizontal="right" vertical="center" indent="1"/>
    </xf>
    <xf numFmtId="164" fontId="7" fillId="4" borderId="0" xfId="5" applyNumberFormat="1" applyFont="1" applyFill="1" applyAlignment="1">
      <alignment horizontal="right" vertical="center" indent="1"/>
    </xf>
    <xf numFmtId="165" fontId="7" fillId="4" borderId="0" xfId="5" applyNumberFormat="1" applyFont="1" applyFill="1" applyAlignment="1">
      <alignment horizontal="right" vertical="center" indent="1"/>
    </xf>
    <xf numFmtId="0" fontId="7" fillId="4" borderId="0" xfId="0" applyFont="1" applyFill="1" applyAlignment="1">
      <alignment horizontal="right" vertical="center" indent="1"/>
    </xf>
    <xf numFmtId="3" fontId="7" fillId="4" borderId="0" xfId="5" applyNumberFormat="1" applyFont="1" applyFill="1" applyAlignment="1">
      <alignment horizontal="right" vertical="center" indent="1"/>
    </xf>
    <xf numFmtId="3" fontId="7" fillId="4" borderId="0" xfId="5" applyNumberFormat="1" applyFont="1" applyFill="1" applyAlignment="1">
      <alignment vertical="center"/>
    </xf>
    <xf numFmtId="164" fontId="7" fillId="4" borderId="0" xfId="5" applyNumberFormat="1" applyFont="1" applyFill="1" applyAlignment="1">
      <alignment horizontal="right" vertical="center"/>
    </xf>
    <xf numFmtId="1" fontId="7" fillId="4" borderId="0" xfId="5" applyNumberFormat="1" applyFont="1" applyFill="1" applyAlignment="1">
      <alignment horizontal="right" vertical="center"/>
    </xf>
    <xf numFmtId="3" fontId="7" fillId="4" borderId="0" xfId="5" applyNumberFormat="1" applyFont="1" applyFill="1" applyAlignment="1">
      <alignment horizontal="right" vertical="center"/>
    </xf>
    <xf numFmtId="1" fontId="7" fillId="4" borderId="0" xfId="0" applyNumberFormat="1" applyFont="1" applyFill="1" applyAlignment="1">
      <alignment horizontal="right" vertical="center"/>
    </xf>
    <xf numFmtId="164" fontId="7" fillId="4" borderId="0" xfId="0" applyNumberFormat="1" applyFont="1" applyFill="1" applyAlignment="1">
      <alignment horizontal="right" vertical="center"/>
    </xf>
    <xf numFmtId="1" fontId="8" fillId="2" borderId="0" xfId="0" applyNumberFormat="1" applyFont="1" applyFill="1" applyAlignment="1">
      <alignment horizontal="right" vertical="center" wrapText="1" indent="1"/>
    </xf>
    <xf numFmtId="0" fontId="8" fillId="2" borderId="0" xfId="0" applyFont="1" applyFill="1" applyAlignment="1">
      <alignment horizontal="right" vertical="center" wrapText="1" indent="1"/>
    </xf>
    <xf numFmtId="0" fontId="7" fillId="2" borderId="0" xfId="0" applyFont="1" applyFill="1" applyAlignment="1">
      <alignment horizontal="right" vertical="center" wrapText="1" indent="1"/>
    </xf>
    <xf numFmtId="0" fontId="8" fillId="2" borderId="0" xfId="0" applyFont="1" applyFill="1" applyAlignment="1">
      <alignment horizontal="right" vertical="center" indent="1"/>
    </xf>
    <xf numFmtId="1" fontId="7" fillId="2" borderId="0" xfId="0" applyNumberFormat="1" applyFont="1" applyFill="1" applyAlignment="1">
      <alignment horizontal="right" vertical="center" wrapText="1" indent="1"/>
    </xf>
    <xf numFmtId="3" fontId="8" fillId="2" borderId="0" xfId="0" applyNumberFormat="1" applyFont="1" applyFill="1" applyAlignment="1">
      <alignment horizontal="right" vertical="center" indent="1"/>
    </xf>
    <xf numFmtId="3" fontId="7" fillId="2" borderId="0" xfId="0" applyNumberFormat="1" applyFont="1" applyFill="1" applyAlignment="1">
      <alignment horizontal="right" vertical="center" wrapText="1" indent="1"/>
    </xf>
    <xf numFmtId="3" fontId="8" fillId="2" borderId="0" xfId="0" applyNumberFormat="1" applyFont="1" applyFill="1" applyAlignment="1">
      <alignment vertical="center"/>
    </xf>
    <xf numFmtId="0" fontId="8" fillId="2" borderId="0" xfId="0" applyFont="1" applyFill="1" applyAlignment="1">
      <alignment horizontal="right" vertical="center" wrapText="1"/>
    </xf>
    <xf numFmtId="0" fontId="7" fillId="2" borderId="0" xfId="0" applyFont="1" applyFill="1" applyAlignment="1">
      <alignment horizontal="right" vertical="center" wrapText="1"/>
    </xf>
    <xf numFmtId="1" fontId="7" fillId="2" borderId="0" xfId="0" applyNumberFormat="1" applyFont="1" applyFill="1" applyAlignment="1">
      <alignment horizontal="right" vertical="center" wrapText="1"/>
    </xf>
    <xf numFmtId="164" fontId="7" fillId="2" borderId="0" xfId="0" applyNumberFormat="1" applyFont="1" applyFill="1" applyAlignment="1">
      <alignment horizontal="right" vertical="center"/>
    </xf>
    <xf numFmtId="3" fontId="7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vertical="center" wrapText="1" indent="1"/>
    </xf>
    <xf numFmtId="164" fontId="8" fillId="2" borderId="0" xfId="0" applyNumberFormat="1" applyFont="1" applyFill="1" applyAlignment="1">
      <alignment horizontal="right" vertical="center" indent="1"/>
    </xf>
    <xf numFmtId="170" fontId="8" fillId="0" borderId="0" xfId="8" applyNumberFormat="1" applyFont="1" applyAlignment="1">
      <alignment horizontal="right" vertical="center"/>
    </xf>
    <xf numFmtId="164" fontId="8" fillId="2" borderId="0" xfId="0" applyNumberFormat="1" applyFont="1" applyFill="1" applyAlignment="1">
      <alignment horizontal="right" vertical="center"/>
    </xf>
    <xf numFmtId="170" fontId="8" fillId="0" borderId="15" xfId="8" applyNumberFormat="1" applyFont="1" applyBorder="1" applyAlignment="1">
      <alignment horizontal="right" vertical="center"/>
    </xf>
    <xf numFmtId="1" fontId="8" fillId="2" borderId="0" xfId="0" applyNumberFormat="1" applyFont="1" applyFill="1" applyAlignment="1">
      <alignment horizontal="right" vertical="center"/>
    </xf>
    <xf numFmtId="170" fontId="8" fillId="0" borderId="52" xfId="8" applyNumberFormat="1" applyFont="1" applyBorder="1" applyAlignment="1">
      <alignment horizontal="right" vertical="center"/>
    </xf>
    <xf numFmtId="1" fontId="8" fillId="0" borderId="52" xfId="8" applyNumberFormat="1" applyFont="1" applyBorder="1" applyAlignment="1">
      <alignment horizontal="right" vertical="center"/>
    </xf>
    <xf numFmtId="1" fontId="8" fillId="0" borderId="61" xfId="8" applyNumberFormat="1" applyFont="1" applyBorder="1" applyAlignment="1">
      <alignment horizontal="right" vertical="center"/>
    </xf>
    <xf numFmtId="170" fontId="8" fillId="0" borderId="61" xfId="8" applyNumberFormat="1" applyFont="1" applyBorder="1" applyAlignment="1">
      <alignment horizontal="right" vertical="center"/>
    </xf>
    <xf numFmtId="170" fontId="8" fillId="0" borderId="60" xfId="8" applyNumberFormat="1" applyFont="1" applyBorder="1" applyAlignment="1">
      <alignment horizontal="right" vertical="center"/>
    </xf>
    <xf numFmtId="170" fontId="8" fillId="0" borderId="12" xfId="8" applyNumberFormat="1" applyFont="1" applyBorder="1" applyAlignment="1">
      <alignment horizontal="right" vertical="center"/>
    </xf>
    <xf numFmtId="170" fontId="8" fillId="0" borderId="53" xfId="8" applyNumberFormat="1" applyFont="1" applyBorder="1" applyAlignment="1">
      <alignment horizontal="right" vertical="center"/>
    </xf>
    <xf numFmtId="1" fontId="8" fillId="0" borderId="50" xfId="8" applyNumberFormat="1" applyFont="1" applyBorder="1" applyAlignment="1">
      <alignment horizontal="right" vertical="center"/>
    </xf>
    <xf numFmtId="1" fontId="59" fillId="0" borderId="50" xfId="8" applyNumberFormat="1" applyFont="1" applyBorder="1" applyAlignment="1">
      <alignment horizontal="right" vertical="center"/>
    </xf>
    <xf numFmtId="170" fontId="8" fillId="0" borderId="76" xfId="8" applyNumberFormat="1" applyFont="1" applyBorder="1" applyAlignment="1">
      <alignment horizontal="right" vertical="center"/>
    </xf>
    <xf numFmtId="0" fontId="16" fillId="2" borderId="0" xfId="7" applyFont="1" applyFill="1" applyAlignment="1">
      <alignment horizontal="center" vertical="center" wrapText="1"/>
    </xf>
    <xf numFmtId="0" fontId="17" fillId="2" borderId="0" xfId="7" applyFont="1" applyFill="1" applyAlignment="1">
      <alignment horizontal="center" vertical="center" wrapText="1"/>
    </xf>
    <xf numFmtId="0" fontId="30" fillId="2" borderId="0" xfId="0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right" vertical="center" indent="1"/>
    </xf>
    <xf numFmtId="173" fontId="7" fillId="2" borderId="0" xfId="0" applyNumberFormat="1" applyFont="1" applyFill="1" applyAlignment="1">
      <alignment vertical="center"/>
    </xf>
    <xf numFmtId="1" fontId="7" fillId="2" borderId="0" xfId="0" applyNumberFormat="1" applyFont="1" applyFill="1" applyAlignment="1">
      <alignment horizontal="right" vertical="center" indent="1"/>
    </xf>
    <xf numFmtId="164" fontId="7" fillId="2" borderId="0" xfId="0" applyNumberFormat="1" applyFont="1" applyFill="1" applyAlignment="1">
      <alignment horizontal="right" vertical="center" indent="1"/>
    </xf>
    <xf numFmtId="1" fontId="7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right" vertical="center"/>
    </xf>
    <xf numFmtId="2" fontId="7" fillId="2" borderId="0" xfId="0" applyNumberFormat="1" applyFont="1" applyFill="1" applyAlignment="1">
      <alignment horizontal="right" vertical="center"/>
    </xf>
    <xf numFmtId="0" fontId="59" fillId="2" borderId="0" xfId="0" applyFont="1" applyFill="1" applyAlignment="1">
      <alignment horizontal="right" vertical="center"/>
    </xf>
    <xf numFmtId="0" fontId="8" fillId="2" borderId="0" xfId="7" applyFont="1" applyFill="1" applyAlignment="1">
      <alignment horizontal="left" indent="1"/>
    </xf>
    <xf numFmtId="0" fontId="7" fillId="2" borderId="0" xfId="0" applyFont="1" applyFill="1" applyAlignment="1">
      <alignment horizontal="right" indent="1"/>
    </xf>
    <xf numFmtId="164" fontId="8" fillId="2" borderId="0" xfId="0" applyNumberFormat="1" applyFont="1" applyFill="1" applyAlignment="1">
      <alignment horizontal="right" indent="1"/>
    </xf>
    <xf numFmtId="165" fontId="8" fillId="2" borderId="0" xfId="0" applyNumberFormat="1" applyFont="1" applyFill="1" applyAlignment="1">
      <alignment horizontal="right" indent="1"/>
    </xf>
    <xf numFmtId="0" fontId="8" fillId="2" borderId="0" xfId="0" applyFont="1" applyFill="1" applyAlignment="1">
      <alignment horizontal="right" indent="1"/>
    </xf>
    <xf numFmtId="1" fontId="7" fillId="2" borderId="0" xfId="0" applyNumberFormat="1" applyFont="1" applyFill="1" applyAlignment="1">
      <alignment horizontal="right" indent="1"/>
    </xf>
    <xf numFmtId="0" fontId="9" fillId="2" borderId="0" xfId="0" applyFont="1" applyFill="1" applyAlignment="1">
      <alignment horizontal="center" vertical="center" wrapText="1"/>
    </xf>
    <xf numFmtId="0" fontId="10" fillId="2" borderId="0" xfId="0" applyFont="1" applyFill="1"/>
    <xf numFmtId="0" fontId="66" fillId="2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vertical="center"/>
    </xf>
    <xf numFmtId="1" fontId="7" fillId="4" borderId="0" xfId="7" applyNumberFormat="1" applyFont="1" applyFill="1" applyAlignment="1">
      <alignment horizontal="right" indent="2"/>
    </xf>
    <xf numFmtId="164" fontId="8" fillId="4" borderId="0" xfId="7" applyNumberFormat="1" applyFont="1" applyFill="1" applyAlignment="1">
      <alignment horizontal="right" vertical="center" indent="1"/>
    </xf>
    <xf numFmtId="164" fontId="8" fillId="4" borderId="0" xfId="7" applyNumberFormat="1" applyFont="1" applyFill="1" applyAlignment="1">
      <alignment horizontal="right" vertical="center"/>
    </xf>
    <xf numFmtId="164" fontId="58" fillId="4" borderId="0" xfId="7" applyNumberFormat="1" applyFont="1" applyFill="1" applyAlignment="1">
      <alignment horizontal="right" vertical="center"/>
    </xf>
    <xf numFmtId="0" fontId="7" fillId="2" borderId="0" xfId="7" applyFont="1" applyFill="1"/>
    <xf numFmtId="1" fontId="7" fillId="2" borderId="0" xfId="7" applyNumberFormat="1" applyFont="1" applyFill="1" applyAlignment="1">
      <alignment horizontal="right" indent="2"/>
    </xf>
    <xf numFmtId="0" fontId="8" fillId="2" borderId="0" xfId="7" applyFont="1" applyFill="1" applyAlignment="1">
      <alignment horizontal="right" vertical="center" indent="1"/>
    </xf>
    <xf numFmtId="164" fontId="59" fillId="2" borderId="0" xfId="7" applyNumberFormat="1" applyFont="1" applyFill="1" applyAlignment="1">
      <alignment horizontal="right" vertical="center"/>
    </xf>
    <xf numFmtId="0" fontId="7" fillId="5" borderId="0" xfId="7" applyFont="1" applyFill="1" applyAlignment="1">
      <alignment vertical="center"/>
    </xf>
    <xf numFmtId="1" fontId="7" fillId="5" borderId="0" xfId="7" applyNumberFormat="1" applyFont="1" applyFill="1" applyAlignment="1">
      <alignment horizontal="right" indent="2"/>
    </xf>
    <xf numFmtId="164" fontId="8" fillId="5" borderId="0" xfId="7" applyNumberFormat="1" applyFont="1" applyFill="1" applyAlignment="1">
      <alignment horizontal="right" vertical="center" indent="1"/>
    </xf>
    <xf numFmtId="165" fontId="8" fillId="5" borderId="0" xfId="0" applyNumberFormat="1" applyFont="1" applyFill="1" applyAlignment="1">
      <alignment horizontal="right" vertical="center" indent="1"/>
    </xf>
    <xf numFmtId="1" fontId="7" fillId="5" borderId="0" xfId="7" applyNumberFormat="1" applyFont="1" applyFill="1" applyAlignment="1">
      <alignment horizontal="right" vertical="center" indent="1"/>
    </xf>
    <xf numFmtId="1" fontId="8" fillId="5" borderId="0" xfId="0" applyNumberFormat="1" applyFont="1" applyFill="1" applyAlignment="1">
      <alignment horizontal="right" vertical="center" indent="1"/>
    </xf>
    <xf numFmtId="164" fontId="8" fillId="5" borderId="0" xfId="0" applyNumberFormat="1" applyFont="1" applyFill="1" applyAlignment="1">
      <alignment horizontal="right" vertical="center" indent="1"/>
    </xf>
    <xf numFmtId="0" fontId="8" fillId="5" borderId="0" xfId="7" applyFont="1" applyFill="1" applyAlignment="1">
      <alignment horizontal="right" vertical="center" indent="1"/>
    </xf>
    <xf numFmtId="164" fontId="8" fillId="5" borderId="0" xfId="7" applyNumberFormat="1" applyFont="1" applyFill="1" applyAlignment="1">
      <alignment horizontal="right" vertical="center"/>
    </xf>
    <xf numFmtId="3" fontId="8" fillId="5" borderId="0" xfId="7" applyNumberFormat="1" applyFont="1" applyFill="1" applyAlignment="1">
      <alignment horizontal="right" vertical="center"/>
    </xf>
    <xf numFmtId="164" fontId="59" fillId="5" borderId="0" xfId="7" applyNumberFormat="1" applyFont="1" applyFill="1" applyAlignment="1">
      <alignment horizontal="right" vertical="center"/>
    </xf>
    <xf numFmtId="0" fontId="8" fillId="2" borderId="0" xfId="7" applyFont="1" applyFill="1" applyAlignment="1">
      <alignment horizontal="left" vertical="center" indent="1"/>
    </xf>
    <xf numFmtId="1" fontId="8" fillId="2" borderId="0" xfId="7" applyNumberFormat="1" applyFont="1" applyFill="1" applyAlignment="1">
      <alignment horizontal="right" indent="2"/>
    </xf>
    <xf numFmtId="0" fontId="7" fillId="5" borderId="0" xfId="0" applyFont="1" applyFill="1" applyAlignment="1">
      <alignment vertical="center"/>
    </xf>
    <xf numFmtId="1" fontId="8" fillId="5" borderId="0" xfId="7" applyNumberFormat="1" applyFont="1" applyFill="1" applyAlignment="1">
      <alignment horizontal="right" indent="2"/>
    </xf>
    <xf numFmtId="1" fontId="8" fillId="5" borderId="0" xfId="7" applyNumberFormat="1" applyFont="1" applyFill="1" applyAlignment="1">
      <alignment horizontal="right" vertical="center" indent="1"/>
    </xf>
    <xf numFmtId="0" fontId="8" fillId="2" borderId="0" xfId="0" applyFont="1" applyFill="1" applyAlignment="1">
      <alignment horizontal="left" vertical="center" indent="1"/>
    </xf>
    <xf numFmtId="0" fontId="8" fillId="2" borderId="0" xfId="7" applyFont="1" applyFill="1" applyAlignment="1">
      <alignment horizontal="right" vertical="center"/>
    </xf>
    <xf numFmtId="164" fontId="8" fillId="3" borderId="0" xfId="7" applyNumberFormat="1" applyFont="1" applyFill="1" applyAlignment="1">
      <alignment horizontal="right" vertical="center" indent="1"/>
    </xf>
    <xf numFmtId="1" fontId="8" fillId="3" borderId="0" xfId="7" applyNumberFormat="1" applyFont="1" applyFill="1" applyAlignment="1">
      <alignment horizontal="right" vertical="center" indent="1"/>
    </xf>
    <xf numFmtId="0" fontId="9" fillId="2" borderId="0" xfId="0" applyFont="1" applyFill="1" applyAlignment="1">
      <alignment horizontal="left" vertical="center" indent="1"/>
    </xf>
    <xf numFmtId="1" fontId="9" fillId="2" borderId="0" xfId="7" applyNumberFormat="1" applyFont="1" applyFill="1" applyAlignment="1">
      <alignment horizontal="right" indent="2"/>
    </xf>
    <xf numFmtId="164" fontId="9" fillId="2" borderId="0" xfId="7" applyNumberFormat="1" applyFont="1" applyFill="1" applyAlignment="1">
      <alignment horizontal="right" indent="1"/>
    </xf>
    <xf numFmtId="165" fontId="9" fillId="2" borderId="0" xfId="0" applyNumberFormat="1" applyFont="1" applyFill="1" applyAlignment="1">
      <alignment horizontal="right" indent="1"/>
    </xf>
    <xf numFmtId="1" fontId="9" fillId="2" borderId="0" xfId="7" applyNumberFormat="1" applyFont="1" applyFill="1" applyAlignment="1">
      <alignment horizontal="right" indent="1"/>
    </xf>
    <xf numFmtId="1" fontId="9" fillId="2" borderId="0" xfId="0" applyNumberFormat="1" applyFont="1" applyFill="1" applyAlignment="1">
      <alignment horizontal="right" indent="1"/>
    </xf>
    <xf numFmtId="0" fontId="17" fillId="2" borderId="0" xfId="0" applyFont="1" applyFill="1" applyAlignment="1">
      <alignment vertical="center"/>
    </xf>
    <xf numFmtId="0" fontId="23" fillId="2" borderId="0" xfId="0" applyFont="1" applyFill="1" applyAlignment="1">
      <alignment horizontal="left" vertical="top" wrapText="1"/>
    </xf>
    <xf numFmtId="164" fontId="20" fillId="2" borderId="0" xfId="7" applyNumberFormat="1" applyFont="1" applyFill="1" applyAlignment="1">
      <alignment horizontal="right" indent="2"/>
    </xf>
    <xf numFmtId="1" fontId="18" fillId="2" borderId="0" xfId="0" applyNumberFormat="1" applyFont="1" applyFill="1" applyAlignment="1">
      <alignment horizontal="right" indent="2"/>
    </xf>
    <xf numFmtId="3" fontId="10" fillId="2" borderId="0" xfId="0" applyNumberFormat="1" applyFont="1" applyFill="1" applyAlignment="1">
      <alignment horizontal="center" vertical="center" wrapText="1"/>
    </xf>
    <xf numFmtId="0" fontId="7" fillId="4" borderId="0" xfId="0" applyFont="1" applyFill="1" applyAlignment="1">
      <alignment horizontal="right" vertical="center"/>
    </xf>
    <xf numFmtId="3" fontId="58" fillId="4" borderId="0" xfId="5" applyNumberFormat="1" applyFont="1" applyFill="1" applyAlignment="1">
      <alignment horizontal="right" vertical="center"/>
    </xf>
    <xf numFmtId="167" fontId="7" fillId="4" borderId="0" xfId="0" applyNumberFormat="1" applyFont="1" applyFill="1" applyAlignment="1">
      <alignment horizontal="right" vertical="center"/>
    </xf>
    <xf numFmtId="167" fontId="7" fillId="4" borderId="0" xfId="5" applyNumberFormat="1" applyFont="1" applyFill="1" applyAlignment="1">
      <alignment horizontal="right" vertical="center"/>
    </xf>
    <xf numFmtId="3" fontId="59" fillId="2" borderId="0" xfId="0" applyNumberFormat="1" applyFont="1" applyFill="1" applyAlignment="1">
      <alignment horizontal="right" vertical="center"/>
    </xf>
    <xf numFmtId="164" fontId="58" fillId="2" borderId="0" xfId="0" applyNumberFormat="1" applyFont="1" applyFill="1" applyAlignment="1">
      <alignment horizontal="right" vertical="center"/>
    </xf>
    <xf numFmtId="167" fontId="7" fillId="2" borderId="0" xfId="0" applyNumberFormat="1" applyFont="1" applyFill="1" applyAlignment="1">
      <alignment horizontal="right" vertical="center"/>
    </xf>
    <xf numFmtId="167" fontId="8" fillId="2" borderId="0" xfId="0" applyNumberFormat="1" applyFont="1" applyFill="1" applyAlignment="1">
      <alignment horizontal="right" vertical="center"/>
    </xf>
    <xf numFmtId="0" fontId="23" fillId="2" borderId="0" xfId="0" applyFont="1" applyFill="1" applyAlignment="1">
      <alignment horizontal="justify" vertical="top" wrapText="1"/>
    </xf>
    <xf numFmtId="3" fontId="10" fillId="2" borderId="0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9" fillId="2" borderId="0" xfId="0" applyFont="1" applyFill="1"/>
    <xf numFmtId="0" fontId="7" fillId="2" borderId="3" xfId="2" applyFont="1" applyFill="1" applyBorder="1" applyAlignment="1">
      <alignment horizontal="center" vertical="center"/>
    </xf>
    <xf numFmtId="0" fontId="7" fillId="2" borderId="3" xfId="2" applyFont="1" applyFill="1" applyBorder="1" applyAlignment="1">
      <alignment horizontal="center" vertical="center"/>
    </xf>
    <xf numFmtId="0" fontId="9" fillId="2" borderId="0" xfId="0" applyFont="1" applyFill="1"/>
    <xf numFmtId="164" fontId="8" fillId="2" borderId="103" xfId="0" applyNumberFormat="1" applyFont="1" applyFill="1" applyBorder="1" applyAlignment="1">
      <alignment horizontal="right" vertical="center"/>
    </xf>
    <xf numFmtId="3" fontId="22" fillId="0" borderId="5" xfId="0" quotePrefix="1" applyNumberFormat="1" applyFont="1" applyFill="1" applyBorder="1" applyAlignment="1">
      <alignment horizontal="center" vertical="center" wrapText="1"/>
    </xf>
    <xf numFmtId="3" fontId="22" fillId="0" borderId="5" xfId="0" applyNumberFormat="1" applyFont="1" applyFill="1" applyBorder="1" applyAlignment="1">
      <alignment horizontal="center" vertical="center" wrapText="1"/>
    </xf>
    <xf numFmtId="0" fontId="68" fillId="0" borderId="0" xfId="113" applyFont="1"/>
    <xf numFmtId="164" fontId="8" fillId="0" borderId="80" xfId="2" applyNumberFormat="1" applyFont="1" applyFill="1" applyBorder="1" applyAlignment="1">
      <alignment horizontal="right" vertical="center"/>
    </xf>
    <xf numFmtId="164" fontId="8" fillId="0" borderId="79" xfId="2" applyNumberFormat="1" applyFont="1" applyFill="1" applyBorder="1" applyAlignment="1">
      <alignment horizontal="right" vertical="center"/>
    </xf>
    <xf numFmtId="164" fontId="8" fillId="0" borderId="7" xfId="2" applyNumberFormat="1" applyFont="1" applyFill="1" applyBorder="1" applyAlignment="1">
      <alignment horizontal="right" vertical="center"/>
    </xf>
    <xf numFmtId="164" fontId="8" fillId="0" borderId="80" xfId="0" applyNumberFormat="1" applyFont="1" applyFill="1" applyBorder="1" applyAlignment="1">
      <alignment horizontal="right" vertical="center"/>
    </xf>
    <xf numFmtId="164" fontId="8" fillId="0" borderId="7" xfId="0" applyNumberFormat="1" applyFont="1" applyFill="1" applyBorder="1" applyAlignment="1">
      <alignment horizontal="right" vertical="center"/>
    </xf>
    <xf numFmtId="164" fontId="8" fillId="0" borderId="71" xfId="0" applyNumberFormat="1" applyFont="1" applyFill="1" applyBorder="1" applyAlignment="1">
      <alignment horizontal="right" vertical="center"/>
    </xf>
    <xf numFmtId="164" fontId="8" fillId="0" borderId="87" xfId="0" applyNumberFormat="1" applyFont="1" applyFill="1" applyBorder="1" applyAlignment="1">
      <alignment horizontal="right" vertical="center"/>
    </xf>
    <xf numFmtId="164" fontId="8" fillId="0" borderId="50" xfId="0" applyNumberFormat="1" applyFont="1" applyFill="1" applyBorder="1" applyAlignment="1">
      <alignment horizontal="right" vertical="center"/>
    </xf>
    <xf numFmtId="3" fontId="8" fillId="0" borderId="15" xfId="0" applyNumberFormat="1" applyFont="1" applyFill="1" applyBorder="1" applyAlignment="1">
      <alignment horizontal="right" vertical="center"/>
    </xf>
    <xf numFmtId="164" fontId="8" fillId="0" borderId="79" xfId="0" applyNumberFormat="1" applyFont="1" applyFill="1" applyBorder="1" applyAlignment="1">
      <alignment horizontal="right" vertical="center"/>
    </xf>
    <xf numFmtId="0" fontId="33" fillId="2" borderId="0" xfId="1" applyFont="1" applyFill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3" fillId="2" borderId="0" xfId="0" applyFont="1" applyFill="1" applyAlignment="1">
      <alignment horizontal="center" vertical="center" wrapText="1"/>
    </xf>
    <xf numFmtId="0" fontId="36" fillId="2" borderId="0" xfId="0" applyFont="1" applyFill="1" applyBorder="1" applyAlignment="1">
      <alignment horizontal="center"/>
    </xf>
    <xf numFmtId="0" fontId="7" fillId="0" borderId="6" xfId="2" applyFont="1" applyFill="1" applyBorder="1" applyAlignment="1">
      <alignment horizontal="center" vertical="center"/>
    </xf>
    <xf numFmtId="3" fontId="10" fillId="2" borderId="0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7" fillId="0" borderId="6" xfId="2" applyFont="1" applyFill="1" applyBorder="1" applyAlignment="1">
      <alignment horizontal="center" vertical="center"/>
    </xf>
    <xf numFmtId="164" fontId="8" fillId="0" borderId="56" xfId="0" applyNumberFormat="1" applyFont="1" applyFill="1" applyBorder="1" applyAlignment="1">
      <alignment horizontal="right" vertical="center"/>
    </xf>
    <xf numFmtId="0" fontId="8" fillId="0" borderId="7" xfId="0" applyFont="1" applyFill="1" applyBorder="1" applyAlignment="1">
      <alignment horizontal="left" vertical="center" wrapText="1" indent="1"/>
    </xf>
    <xf numFmtId="164" fontId="8" fillId="0" borderId="7" xfId="0" applyNumberFormat="1" applyFont="1" applyFill="1" applyBorder="1" applyAlignment="1">
      <alignment horizontal="right" vertical="center" indent="1"/>
    </xf>
    <xf numFmtId="164" fontId="8" fillId="0" borderId="7" xfId="0" applyNumberFormat="1" applyFont="1" applyFill="1" applyBorder="1" applyAlignment="1">
      <alignment vertical="center"/>
    </xf>
    <xf numFmtId="165" fontId="8" fillId="0" borderId="7" xfId="0" applyNumberFormat="1" applyFont="1" applyFill="1" applyBorder="1" applyAlignment="1">
      <alignment vertical="center"/>
    </xf>
    <xf numFmtId="1" fontId="8" fillId="0" borderId="7" xfId="0" applyNumberFormat="1" applyFont="1" applyFill="1" applyBorder="1" applyAlignment="1">
      <alignment vertical="center"/>
    </xf>
    <xf numFmtId="172" fontId="8" fillId="0" borderId="7" xfId="0" applyNumberFormat="1" applyFont="1" applyFill="1" applyBorder="1" applyAlignment="1">
      <alignment horizontal="right" vertical="center" indent="1"/>
    </xf>
    <xf numFmtId="165" fontId="8" fillId="0" borderId="7" xfId="0" applyNumberFormat="1" applyFont="1" applyFill="1" applyBorder="1" applyAlignment="1">
      <alignment horizontal="right" vertical="center" indent="1"/>
    </xf>
    <xf numFmtId="1" fontId="8" fillId="0" borderId="7" xfId="0" applyNumberFormat="1" applyFont="1" applyFill="1" applyBorder="1" applyAlignment="1">
      <alignment horizontal="right" vertical="center" indent="1"/>
    </xf>
    <xf numFmtId="3" fontId="8" fillId="0" borderId="7" xfId="0" applyNumberFormat="1" applyFont="1" applyFill="1" applyBorder="1" applyAlignment="1">
      <alignment horizontal="right" vertical="center" indent="1"/>
    </xf>
    <xf numFmtId="3" fontId="8" fillId="0" borderId="11" xfId="0" applyNumberFormat="1" applyFont="1" applyFill="1" applyBorder="1" applyAlignment="1">
      <alignment horizontal="right" vertical="center" indent="1"/>
    </xf>
    <xf numFmtId="172" fontId="8" fillId="0" borderId="7" xfId="0" applyNumberFormat="1" applyFont="1" applyFill="1" applyBorder="1" applyAlignment="1">
      <alignment horizontal="right" vertical="center"/>
    </xf>
    <xf numFmtId="167" fontId="8" fillId="0" borderId="7" xfId="0" applyNumberFormat="1" applyFont="1" applyFill="1" applyBorder="1" applyAlignment="1">
      <alignment horizontal="right" vertical="center" indent="1"/>
    </xf>
    <xf numFmtId="3" fontId="8" fillId="0" borderId="7" xfId="0" applyNumberFormat="1" applyFont="1" applyFill="1" applyBorder="1" applyAlignment="1">
      <alignment horizontal="right" vertical="center"/>
    </xf>
    <xf numFmtId="164" fontId="8" fillId="0" borderId="52" xfId="0" applyNumberFormat="1" applyFont="1" applyFill="1" applyBorder="1" applyAlignment="1">
      <alignment horizontal="right" vertical="center"/>
    </xf>
    <xf numFmtId="3" fontId="8" fillId="0" borderId="0" xfId="0" applyNumberFormat="1" applyFont="1" applyFill="1" applyBorder="1" applyAlignment="1">
      <alignment horizontal="right" vertical="center"/>
    </xf>
    <xf numFmtId="164" fontId="8" fillId="0" borderId="10" xfId="0" applyNumberFormat="1" applyFont="1" applyFill="1" applyBorder="1" applyAlignment="1">
      <alignment horizontal="right" vertical="center"/>
    </xf>
    <xf numFmtId="0" fontId="8" fillId="0" borderId="7" xfId="0" applyFont="1" applyFill="1" applyBorder="1" applyAlignment="1">
      <alignment horizontal="right" vertical="center"/>
    </xf>
    <xf numFmtId="0" fontId="14" fillId="0" borderId="0" xfId="0" applyFont="1" applyFill="1" applyAlignment="1">
      <alignment vertical="center"/>
    </xf>
    <xf numFmtId="164" fontId="8" fillId="0" borderId="7" xfId="1" applyNumberFormat="1" applyFont="1" applyFill="1" applyBorder="1" applyAlignment="1">
      <alignment horizontal="right" indent="2"/>
    </xf>
    <xf numFmtId="164" fontId="8" fillId="0" borderId="7" xfId="1" applyNumberFormat="1" applyFont="1" applyFill="1" applyBorder="1" applyAlignment="1">
      <alignment vertical="center"/>
    </xf>
    <xf numFmtId="164" fontId="8" fillId="0" borderId="7" xfId="1" applyNumberFormat="1" applyFont="1" applyFill="1" applyBorder="1" applyAlignment="1">
      <alignment horizontal="right" vertical="center" indent="1"/>
    </xf>
    <xf numFmtId="1" fontId="8" fillId="0" borderId="7" xfId="1" applyNumberFormat="1" applyFont="1" applyFill="1" applyBorder="1" applyAlignment="1">
      <alignment horizontal="right" vertical="center" indent="1"/>
    </xf>
    <xf numFmtId="165" fontId="8" fillId="0" borderId="11" xfId="0" applyNumberFormat="1" applyFont="1" applyFill="1" applyBorder="1" applyAlignment="1">
      <alignment horizontal="right" vertical="center" indent="1"/>
    </xf>
    <xf numFmtId="167" fontId="8" fillId="0" borderId="7" xfId="0" applyNumberFormat="1" applyFont="1" applyFill="1" applyBorder="1" applyAlignment="1">
      <alignment horizontal="right" vertical="center"/>
    </xf>
    <xf numFmtId="165" fontId="8" fillId="0" borderId="7" xfId="0" applyNumberFormat="1" applyFont="1" applyFill="1" applyBorder="1" applyAlignment="1">
      <alignment horizontal="right" vertical="center"/>
    </xf>
    <xf numFmtId="0" fontId="14" fillId="0" borderId="0" xfId="1" applyFont="1" applyFill="1"/>
    <xf numFmtId="0" fontId="8" fillId="0" borderId="0" xfId="2" applyFont="1" applyFill="1" applyBorder="1" applyAlignment="1">
      <alignment horizontal="left" vertical="center" wrapText="1" indent="1"/>
    </xf>
    <xf numFmtId="164" fontId="8" fillId="0" borderId="0" xfId="2" applyNumberFormat="1" applyFont="1" applyFill="1" applyBorder="1" applyAlignment="1">
      <alignment horizontal="right" vertical="center" indent="1"/>
    </xf>
    <xf numFmtId="1" fontId="8" fillId="0" borderId="0" xfId="2" applyNumberFormat="1" applyFont="1" applyFill="1" applyBorder="1" applyAlignment="1">
      <alignment horizontal="right" vertical="center" indent="1"/>
    </xf>
    <xf numFmtId="165" fontId="8" fillId="0" borderId="0" xfId="2" applyNumberFormat="1" applyFont="1" applyFill="1" applyBorder="1" applyAlignment="1">
      <alignment horizontal="right" vertical="center" indent="1"/>
    </xf>
    <xf numFmtId="0" fontId="8" fillId="0" borderId="0" xfId="2" applyFont="1" applyFill="1" applyBorder="1" applyAlignment="1">
      <alignment horizontal="right" vertical="center" indent="1"/>
    </xf>
    <xf numFmtId="165" fontId="8" fillId="0" borderId="9" xfId="2" applyNumberFormat="1" applyFont="1" applyFill="1" applyBorder="1" applyAlignment="1">
      <alignment horizontal="right" vertical="center" indent="1"/>
    </xf>
    <xf numFmtId="172" fontId="8" fillId="0" borderId="0" xfId="2" applyNumberFormat="1" applyFont="1" applyFill="1" applyBorder="1" applyAlignment="1">
      <alignment vertical="center"/>
    </xf>
    <xf numFmtId="172" fontId="8" fillId="0" borderId="0" xfId="2" applyNumberFormat="1" applyFont="1" applyFill="1" applyBorder="1" applyAlignment="1">
      <alignment horizontal="right" vertical="center"/>
    </xf>
    <xf numFmtId="164" fontId="8" fillId="0" borderId="0" xfId="2" applyNumberFormat="1" applyFont="1" applyFill="1" applyBorder="1" applyAlignment="1">
      <alignment horizontal="right" vertical="center"/>
    </xf>
    <xf numFmtId="1" fontId="8" fillId="0" borderId="0" xfId="2" applyNumberFormat="1" applyFont="1" applyFill="1" applyBorder="1" applyAlignment="1">
      <alignment horizontal="right" vertical="center"/>
    </xf>
    <xf numFmtId="165" fontId="8" fillId="0" borderId="0" xfId="2" applyNumberFormat="1" applyFont="1" applyFill="1" applyBorder="1" applyAlignment="1">
      <alignment horizontal="right" vertical="center"/>
    </xf>
    <xf numFmtId="0" fontId="8" fillId="0" borderId="92" xfId="2" applyFont="1" applyFill="1" applyBorder="1" applyAlignment="1">
      <alignment horizontal="right" vertical="center"/>
    </xf>
    <xf numFmtId="0" fontId="8" fillId="0" borderId="88" xfId="2" applyFont="1" applyFill="1" applyBorder="1" applyAlignment="1">
      <alignment horizontal="right" vertical="center"/>
    </xf>
    <xf numFmtId="164" fontId="8" fillId="0" borderId="103" xfId="0" applyNumberFormat="1" applyFont="1" applyFill="1" applyBorder="1" applyAlignment="1">
      <alignment horizontal="right" vertical="center"/>
    </xf>
    <xf numFmtId="0" fontId="14" fillId="0" borderId="0" xfId="2" applyFont="1" applyFill="1"/>
    <xf numFmtId="3" fontId="8" fillId="0" borderId="7" xfId="0" applyNumberFormat="1" applyFont="1" applyFill="1" applyBorder="1" applyAlignment="1">
      <alignment vertical="center"/>
    </xf>
    <xf numFmtId="3" fontId="8" fillId="0" borderId="11" xfId="0" applyNumberFormat="1" applyFont="1" applyFill="1" applyBorder="1" applyAlignment="1">
      <alignment horizontal="right" vertical="center"/>
    </xf>
    <xf numFmtId="164" fontId="8" fillId="0" borderId="8" xfId="0" applyNumberFormat="1" applyFont="1" applyFill="1" applyBorder="1" applyAlignment="1">
      <alignment horizontal="right" vertical="center"/>
    </xf>
    <xf numFmtId="164" fontId="8" fillId="0" borderId="49" xfId="0" applyNumberFormat="1" applyFont="1" applyFill="1" applyBorder="1" applyAlignment="1">
      <alignment horizontal="right" vertical="center"/>
    </xf>
    <xf numFmtId="3" fontId="8" fillId="0" borderId="50" xfId="0" applyNumberFormat="1" applyFont="1" applyFill="1" applyBorder="1" applyAlignment="1">
      <alignment horizontal="right" vertical="center"/>
    </xf>
    <xf numFmtId="167" fontId="8" fillId="0" borderId="50" xfId="0" applyNumberFormat="1" applyFont="1" applyFill="1" applyBorder="1" applyAlignment="1">
      <alignment horizontal="right" vertical="center"/>
    </xf>
    <xf numFmtId="164" fontId="8" fillId="0" borderId="11" xfId="0" applyNumberFormat="1" applyFont="1" applyFill="1" applyBorder="1" applyAlignment="1">
      <alignment horizontal="right" vertical="center" indent="1"/>
    </xf>
    <xf numFmtId="167" fontId="8" fillId="0" borderId="7" xfId="0" applyNumberFormat="1" applyFont="1" applyFill="1" applyBorder="1" applyAlignment="1">
      <alignment vertical="center"/>
    </xf>
    <xf numFmtId="3" fontId="10" fillId="2" borderId="0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9" fillId="2" borderId="0" xfId="0" applyFont="1" applyFill="1"/>
    <xf numFmtId="0" fontId="7" fillId="0" borderId="3" xfId="2" applyFont="1" applyFill="1" applyBorder="1" applyAlignment="1">
      <alignment horizontal="center" vertical="center"/>
    </xf>
    <xf numFmtId="164" fontId="14" fillId="2" borderId="0" xfId="0" applyNumberFormat="1" applyFont="1" applyFill="1" applyAlignment="1">
      <alignment vertical="center"/>
    </xf>
    <xf numFmtId="164" fontId="14" fillId="2" borderId="0" xfId="0" applyNumberFormat="1" applyFont="1" applyFill="1" applyBorder="1" applyAlignment="1">
      <alignment vertical="center"/>
    </xf>
    <xf numFmtId="1" fontId="14" fillId="2" borderId="0" xfId="0" applyNumberFormat="1" applyFont="1" applyFill="1" applyAlignment="1">
      <alignment vertical="center"/>
    </xf>
    <xf numFmtId="1" fontId="14" fillId="2" borderId="0" xfId="0" applyNumberFormat="1" applyFont="1" applyFill="1" applyBorder="1" applyAlignment="1">
      <alignment vertical="center"/>
    </xf>
    <xf numFmtId="0" fontId="65" fillId="0" borderId="3" xfId="0" applyFont="1" applyFill="1" applyBorder="1" applyAlignment="1">
      <alignment horizontal="center" vertical="center" wrapText="1"/>
    </xf>
    <xf numFmtId="0" fontId="65" fillId="0" borderId="0" xfId="0" applyFont="1" applyFill="1" applyAlignment="1">
      <alignment horizontal="center" vertical="center" wrapText="1"/>
    </xf>
    <xf numFmtId="3" fontId="10" fillId="0" borderId="5" xfId="2" quotePrefix="1" applyNumberFormat="1" applyFont="1" applyFill="1" applyBorder="1" applyAlignment="1">
      <alignment horizontal="center" vertical="center" wrapText="1"/>
    </xf>
    <xf numFmtId="3" fontId="10" fillId="0" borderId="5" xfId="2" applyNumberFormat="1" applyFont="1" applyFill="1" applyBorder="1" applyAlignment="1">
      <alignment horizontal="center" vertical="center" wrapText="1"/>
    </xf>
    <xf numFmtId="164" fontId="14" fillId="2" borderId="0" xfId="6" applyNumberFormat="1" applyFont="1" applyFill="1"/>
    <xf numFmtId="167" fontId="8" fillId="2" borderId="80" xfId="0" applyNumberFormat="1" applyFont="1" applyFill="1" applyBorder="1" applyAlignment="1">
      <alignment horizontal="right" vertical="center"/>
    </xf>
    <xf numFmtId="0" fontId="25" fillId="0" borderId="0" xfId="0" applyFont="1" applyBorder="1" applyAlignment="1">
      <alignment horizontal="center" vertical="center" wrapText="1"/>
    </xf>
    <xf numFmtId="0" fontId="26" fillId="0" borderId="18" xfId="0" applyFont="1" applyBorder="1" applyAlignment="1">
      <alignment horizontal="left" wrapText="1"/>
    </xf>
    <xf numFmtId="0" fontId="26" fillId="0" borderId="33" xfId="0" applyFont="1" applyBorder="1" applyAlignment="1">
      <alignment horizontal="left" wrapText="1"/>
    </xf>
    <xf numFmtId="0" fontId="26" fillId="0" borderId="19" xfId="0" applyFont="1" applyBorder="1" applyAlignment="1">
      <alignment horizontal="left" wrapText="1"/>
    </xf>
    <xf numFmtId="0" fontId="26" fillId="0" borderId="23" xfId="0" applyFont="1" applyBorder="1" applyAlignment="1">
      <alignment horizontal="left" wrapText="1"/>
    </xf>
    <xf numFmtId="0" fontId="26" fillId="0" borderId="34" xfId="0" applyFont="1" applyBorder="1" applyAlignment="1">
      <alignment horizontal="left" wrapText="1"/>
    </xf>
    <xf numFmtId="0" fontId="26" fillId="0" borderId="24" xfId="0" applyFont="1" applyBorder="1" applyAlignment="1">
      <alignment horizontal="left" wrapText="1"/>
    </xf>
    <xf numFmtId="0" fontId="26" fillId="0" borderId="20" xfId="0" applyFont="1" applyBorder="1" applyAlignment="1">
      <alignment horizontal="center" wrapText="1"/>
    </xf>
    <xf numFmtId="0" fontId="26" fillId="0" borderId="25" xfId="0" applyFont="1" applyBorder="1" applyAlignment="1">
      <alignment horizontal="center" wrapText="1"/>
    </xf>
    <xf numFmtId="0" fontId="26" fillId="0" borderId="21" xfId="0" applyFont="1" applyBorder="1" applyAlignment="1">
      <alignment horizontal="center" wrapText="1"/>
    </xf>
    <xf numFmtId="0" fontId="26" fillId="0" borderId="26" xfId="0" applyFont="1" applyBorder="1" applyAlignment="1">
      <alignment horizontal="center" wrapText="1"/>
    </xf>
    <xf numFmtId="0" fontId="26" fillId="0" borderId="22" xfId="0" applyFont="1" applyBorder="1" applyAlignment="1">
      <alignment horizontal="center" wrapText="1"/>
    </xf>
    <xf numFmtId="0" fontId="26" fillId="0" borderId="27" xfId="0" applyFont="1" applyBorder="1" applyAlignment="1">
      <alignment horizontal="center" wrapText="1"/>
    </xf>
    <xf numFmtId="0" fontId="10" fillId="2" borderId="0" xfId="0" applyFont="1" applyFill="1" applyBorder="1" applyAlignment="1">
      <alignment horizontal="center" vertical="center" wrapText="1"/>
    </xf>
    <xf numFmtId="3" fontId="10" fillId="2" borderId="0" xfId="0" applyNumberFormat="1" applyFont="1" applyFill="1" applyBorder="1" applyAlignment="1">
      <alignment horizontal="center" vertical="center" wrapText="1"/>
    </xf>
    <xf numFmtId="3" fontId="10" fillId="2" borderId="5" xfId="0" applyNumberFormat="1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0" xfId="5" applyFont="1" applyFill="1" applyBorder="1" applyAlignment="1">
      <alignment horizontal="center" vertical="center" wrapText="1"/>
    </xf>
    <xf numFmtId="0" fontId="10" fillId="2" borderId="5" xfId="5" applyFont="1" applyFill="1" applyBorder="1" applyAlignment="1">
      <alignment horizontal="center" vertical="center" wrapText="1"/>
    </xf>
    <xf numFmtId="0" fontId="38" fillId="2" borderId="63" xfId="0" applyFont="1" applyFill="1" applyBorder="1" applyAlignment="1">
      <alignment horizontal="center" vertical="center" wrapText="1"/>
    </xf>
    <xf numFmtId="0" fontId="38" fillId="2" borderId="5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63" xfId="0" applyFont="1" applyFill="1" applyBorder="1" applyAlignment="1">
      <alignment horizontal="center" vertical="center" wrapText="1"/>
    </xf>
    <xf numFmtId="0" fontId="10" fillId="2" borderId="63" xfId="5" applyFont="1" applyFill="1" applyBorder="1" applyAlignment="1">
      <alignment horizontal="center" vertical="center" wrapText="1"/>
    </xf>
    <xf numFmtId="0" fontId="10" fillId="2" borderId="3" xfId="6" applyFont="1" applyFill="1" applyBorder="1" applyAlignment="1">
      <alignment vertical="center" wrapText="1"/>
    </xf>
    <xf numFmtId="0" fontId="10" fillId="2" borderId="0" xfId="6" applyFont="1" applyFill="1" applyBorder="1" applyAlignment="1">
      <alignment vertical="center" wrapText="1"/>
    </xf>
    <xf numFmtId="0" fontId="10" fillId="2" borderId="5" xfId="6" applyFont="1" applyFill="1" applyBorder="1" applyAlignment="1">
      <alignment vertical="center" wrapText="1"/>
    </xf>
    <xf numFmtId="0" fontId="12" fillId="2" borderId="3" xfId="6" applyFont="1" applyFill="1" applyBorder="1" applyAlignment="1">
      <alignment horizontal="center" vertical="center"/>
    </xf>
    <xf numFmtId="0" fontId="30" fillId="2" borderId="6" xfId="6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center" vertical="center"/>
    </xf>
    <xf numFmtId="0" fontId="22" fillId="2" borderId="0" xfId="0" applyFont="1" applyFill="1" applyBorder="1" applyAlignment="1">
      <alignment horizontal="center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/>
    </xf>
    <xf numFmtId="0" fontId="22" fillId="2" borderId="0" xfId="5" applyFont="1" applyFill="1" applyBorder="1" applyAlignment="1">
      <alignment horizontal="center" vertical="center" wrapText="1"/>
    </xf>
    <xf numFmtId="0" fontId="22" fillId="2" borderId="5" xfId="5" applyFont="1" applyFill="1" applyBorder="1" applyAlignment="1">
      <alignment horizontal="center" vertical="center" wrapText="1"/>
    </xf>
    <xf numFmtId="0" fontId="51" fillId="4" borderId="66" xfId="0" applyFont="1" applyFill="1" applyBorder="1" applyAlignment="1">
      <alignment horizontal="center" vertical="center" wrapText="1"/>
    </xf>
    <xf numFmtId="0" fontId="51" fillId="4" borderId="68" xfId="0" applyFont="1" applyFill="1" applyBorder="1" applyAlignment="1">
      <alignment horizontal="center" vertical="center" wrapText="1"/>
    </xf>
    <xf numFmtId="0" fontId="51" fillId="4" borderId="70" xfId="0" applyFont="1" applyFill="1" applyBorder="1" applyAlignment="1">
      <alignment horizontal="center" vertical="center" wrapText="1"/>
    </xf>
    <xf numFmtId="0" fontId="35" fillId="2" borderId="6" xfId="0" applyFont="1" applyFill="1" applyBorder="1" applyAlignment="1">
      <alignment horizontal="center" vertical="center"/>
    </xf>
    <xf numFmtId="3" fontId="10" fillId="2" borderId="63" xfId="0" applyNumberFormat="1" applyFont="1" applyFill="1" applyBorder="1" applyAlignment="1">
      <alignment horizontal="center" vertical="center" wrapText="1"/>
    </xf>
    <xf numFmtId="0" fontId="33" fillId="2" borderId="0" xfId="6" applyFont="1" applyFill="1" applyAlignment="1">
      <alignment horizontal="center" vertical="center" wrapText="1"/>
    </xf>
    <xf numFmtId="0" fontId="37" fillId="2" borderId="6" xfId="0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center" vertical="center" wrapText="1"/>
    </xf>
    <xf numFmtId="0" fontId="32" fillId="2" borderId="1" xfId="0" applyFont="1" applyFill="1" applyBorder="1" applyAlignment="1">
      <alignment horizontal="center" vertical="center" wrapText="1"/>
    </xf>
    <xf numFmtId="0" fontId="38" fillId="2" borderId="63" xfId="5" applyFont="1" applyFill="1" applyBorder="1" applyAlignment="1">
      <alignment horizontal="center" vertical="center" wrapText="1"/>
    </xf>
    <xf numFmtId="0" fontId="38" fillId="2" borderId="5" xfId="5" applyFont="1" applyFill="1" applyBorder="1" applyAlignment="1">
      <alignment horizontal="center" vertical="center" wrapText="1"/>
    </xf>
    <xf numFmtId="0" fontId="38" fillId="2" borderId="2" xfId="0" applyFont="1" applyFill="1" applyBorder="1" applyAlignment="1">
      <alignment horizontal="center" vertical="center" wrapText="1"/>
    </xf>
    <xf numFmtId="3" fontId="38" fillId="2" borderId="63" xfId="0" applyNumberFormat="1" applyFont="1" applyFill="1" applyBorder="1" applyAlignment="1">
      <alignment horizontal="center" vertical="center" wrapText="1"/>
    </xf>
    <xf numFmtId="3" fontId="38" fillId="2" borderId="5" xfId="0" applyNumberFormat="1" applyFont="1" applyFill="1" applyBorder="1" applyAlignment="1">
      <alignment horizontal="center" vertical="center" wrapText="1"/>
    </xf>
    <xf numFmtId="0" fontId="54" fillId="2" borderId="0" xfId="0" applyFont="1" applyFill="1" applyBorder="1" applyAlignment="1">
      <alignment horizontal="center" vertical="center" wrapText="1"/>
    </xf>
    <xf numFmtId="0" fontId="54" fillId="2" borderId="5" xfId="0" applyFont="1" applyFill="1" applyBorder="1" applyAlignment="1">
      <alignment horizontal="center" vertical="center" wrapText="1"/>
    </xf>
    <xf numFmtId="0" fontId="54" fillId="2" borderId="0" xfId="5" applyFont="1" applyFill="1" applyBorder="1" applyAlignment="1">
      <alignment horizontal="center" vertical="center" wrapText="1"/>
    </xf>
    <xf numFmtId="0" fontId="54" fillId="2" borderId="5" xfId="5" applyFont="1" applyFill="1" applyBorder="1" applyAlignment="1">
      <alignment horizontal="center" vertical="center" wrapText="1"/>
    </xf>
    <xf numFmtId="0" fontId="32" fillId="2" borderId="6" xfId="0" applyFont="1" applyFill="1" applyBorder="1" applyAlignment="1">
      <alignment horizontal="center" vertical="center"/>
    </xf>
    <xf numFmtId="0" fontId="51" fillId="4" borderId="65" xfId="0" applyFont="1" applyFill="1" applyBorder="1" applyAlignment="1">
      <alignment horizontal="center" vertical="center" wrapText="1"/>
    </xf>
    <xf numFmtId="0" fontId="51" fillId="4" borderId="67" xfId="0" applyFont="1" applyFill="1" applyBorder="1" applyAlignment="1">
      <alignment horizontal="center" vertical="center" wrapText="1"/>
    </xf>
    <xf numFmtId="0" fontId="51" fillId="4" borderId="69" xfId="0" applyFont="1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left" vertical="top" wrapText="1"/>
    </xf>
    <xf numFmtId="0" fontId="23" fillId="2" borderId="0" xfId="0" applyFont="1" applyFill="1" applyBorder="1" applyAlignment="1">
      <alignment horizontal="justify" vertical="top" wrapText="1"/>
    </xf>
    <xf numFmtId="0" fontId="30" fillId="2" borderId="6" xfId="1" applyFont="1" applyFill="1" applyBorder="1" applyAlignment="1">
      <alignment horizontal="center" vertical="center"/>
    </xf>
    <xf numFmtId="0" fontId="30" fillId="2" borderId="3" xfId="1" applyFont="1" applyFill="1" applyBorder="1" applyAlignment="1">
      <alignment horizontal="center" vertical="center"/>
    </xf>
    <xf numFmtId="0" fontId="14" fillId="2" borderId="0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30" fillId="2" borderId="6" xfId="2" applyFont="1" applyFill="1" applyBorder="1" applyAlignment="1">
      <alignment horizontal="center" vertical="center"/>
    </xf>
    <xf numFmtId="3" fontId="22" fillId="2" borderId="0" xfId="0" applyNumberFormat="1" applyFont="1" applyFill="1" applyBorder="1" applyAlignment="1">
      <alignment horizontal="center" vertical="center" wrapText="1"/>
    </xf>
    <xf numFmtId="3" fontId="22" fillId="2" borderId="5" xfId="0" applyNumberFormat="1" applyFont="1" applyFill="1" applyBorder="1" applyAlignment="1">
      <alignment horizontal="center" vertical="center" wrapText="1"/>
    </xf>
    <xf numFmtId="0" fontId="20" fillId="2" borderId="0" xfId="1" applyFont="1" applyFill="1" applyBorder="1" applyAlignment="1">
      <alignment horizontal="center" vertical="center"/>
    </xf>
    <xf numFmtId="0" fontId="10" fillId="2" borderId="3" xfId="1" applyFont="1" applyFill="1" applyBorder="1" applyAlignment="1">
      <alignment horizontal="left" vertical="center" wrapText="1" indent="1"/>
    </xf>
    <xf numFmtId="0" fontId="10" fillId="2" borderId="0" xfId="1" applyFont="1" applyFill="1" applyBorder="1" applyAlignment="1">
      <alignment horizontal="left" vertical="center" wrapText="1" indent="1"/>
    </xf>
    <xf numFmtId="0" fontId="10" fillId="2" borderId="5" xfId="1" applyFont="1" applyFill="1" applyBorder="1" applyAlignment="1">
      <alignment horizontal="left" vertical="center" wrapText="1" indent="1"/>
    </xf>
    <xf numFmtId="0" fontId="11" fillId="2" borderId="0" xfId="1" applyFont="1" applyFill="1" applyBorder="1" applyAlignment="1">
      <alignment horizontal="center" vertical="center" wrapText="1"/>
    </xf>
    <xf numFmtId="0" fontId="11" fillId="2" borderId="5" xfId="1" applyFont="1" applyFill="1" applyBorder="1" applyAlignment="1">
      <alignment horizontal="center" vertical="center" wrapText="1"/>
    </xf>
    <xf numFmtId="0" fontId="30" fillId="2" borderId="3" xfId="2" applyFont="1" applyFill="1" applyBorder="1" applyAlignment="1">
      <alignment horizontal="center" vertical="center"/>
    </xf>
    <xf numFmtId="0" fontId="14" fillId="2" borderId="0" xfId="5" applyFont="1" applyFill="1" applyBorder="1" applyAlignment="1">
      <alignment horizontal="center" vertical="center" wrapText="1"/>
    </xf>
    <xf numFmtId="0" fontId="14" fillId="2" borderId="5" xfId="5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12" fillId="2" borderId="6" xfId="2" applyFont="1" applyFill="1" applyBorder="1" applyAlignment="1">
      <alignment horizontal="center" vertical="center"/>
    </xf>
    <xf numFmtId="0" fontId="33" fillId="2" borderId="0" xfId="1" applyFont="1" applyFill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8" fillId="2" borderId="1" xfId="0" applyFont="1" applyFill="1" applyBorder="1" applyAlignment="1">
      <alignment horizontal="center" vertical="center" wrapText="1"/>
    </xf>
    <xf numFmtId="0" fontId="42" fillId="2" borderId="6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 wrapText="1"/>
    </xf>
    <xf numFmtId="0" fontId="43" fillId="2" borderId="5" xfId="0" applyFont="1" applyFill="1" applyBorder="1" applyAlignment="1">
      <alignment horizontal="center" vertical="center" wrapText="1"/>
    </xf>
    <xf numFmtId="0" fontId="43" fillId="2" borderId="0" xfId="5" applyFont="1" applyFill="1" applyBorder="1" applyAlignment="1">
      <alignment horizontal="center" vertical="center" wrapText="1"/>
    </xf>
    <xf numFmtId="0" fontId="43" fillId="2" borderId="5" xfId="5" applyFont="1" applyFill="1" applyBorder="1" applyAlignment="1">
      <alignment horizontal="center" vertical="center" wrapText="1"/>
    </xf>
    <xf numFmtId="0" fontId="43" fillId="2" borderId="1" xfId="0" applyFont="1" applyFill="1" applyBorder="1" applyAlignment="1">
      <alignment horizontal="center" vertical="center" wrapText="1"/>
    </xf>
    <xf numFmtId="3" fontId="43" fillId="2" borderId="0" xfId="0" applyNumberFormat="1" applyFont="1" applyFill="1" applyBorder="1" applyAlignment="1">
      <alignment horizontal="center" vertical="center" wrapText="1"/>
    </xf>
    <xf numFmtId="3" fontId="43" fillId="2" borderId="5" xfId="0" applyNumberFormat="1" applyFont="1" applyFill="1" applyBorder="1" applyAlignment="1">
      <alignment horizontal="center" vertical="center" wrapText="1"/>
    </xf>
    <xf numFmtId="0" fontId="10" fillId="2" borderId="3" xfId="1" applyFont="1" applyFill="1" applyBorder="1" applyAlignment="1">
      <alignment horizontal="center" vertical="center"/>
    </xf>
    <xf numFmtId="0" fontId="21" fillId="2" borderId="3" xfId="0" applyFont="1" applyFill="1" applyBorder="1" applyAlignment="1">
      <alignment horizontal="left" vertical="top" wrapText="1"/>
    </xf>
    <xf numFmtId="0" fontId="10" fillId="2" borderId="0" xfId="0" applyFont="1" applyFill="1" applyAlignment="1">
      <alignment horizontal="center" vertical="center" wrapText="1"/>
    </xf>
    <xf numFmtId="0" fontId="10" fillId="2" borderId="0" xfId="7" applyFont="1" applyFill="1" applyAlignment="1">
      <alignment horizontal="center" vertical="center" wrapText="1"/>
    </xf>
    <xf numFmtId="0" fontId="10" fillId="2" borderId="5" xfId="7" applyFont="1" applyFill="1" applyBorder="1" applyAlignment="1">
      <alignment horizontal="center" vertical="center" wrapText="1"/>
    </xf>
    <xf numFmtId="0" fontId="10" fillId="2" borderId="63" xfId="7" applyFont="1" applyFill="1" applyBorder="1" applyAlignment="1">
      <alignment horizontal="center" vertical="center" wrapText="1"/>
    </xf>
    <xf numFmtId="0" fontId="10" fillId="2" borderId="1" xfId="7" applyFont="1" applyFill="1" applyBorder="1" applyAlignment="1">
      <alignment horizontal="center" vertical="center" wrapText="1"/>
    </xf>
    <xf numFmtId="0" fontId="10" fillId="2" borderId="0" xfId="5" applyFont="1" applyFill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 wrapText="1"/>
    </xf>
    <xf numFmtId="0" fontId="13" fillId="2" borderId="0" xfId="5" applyFont="1" applyFill="1" applyAlignment="1">
      <alignment horizontal="center" vertical="center" wrapText="1"/>
    </xf>
    <xf numFmtId="0" fontId="13" fillId="2" borderId="5" xfId="5" applyFont="1" applyFill="1" applyBorder="1" applyAlignment="1">
      <alignment horizontal="center" vertical="center" wrapText="1"/>
    </xf>
    <xf numFmtId="0" fontId="33" fillId="2" borderId="0" xfId="7" applyFont="1" applyFill="1" applyAlignment="1">
      <alignment horizontal="center" wrapText="1"/>
    </xf>
    <xf numFmtId="0" fontId="7" fillId="2" borderId="3" xfId="7" applyFont="1" applyFill="1" applyBorder="1" applyAlignment="1">
      <alignment horizontal="left" vertical="center" wrapText="1" indent="1"/>
    </xf>
    <xf numFmtId="0" fontId="7" fillId="2" borderId="0" xfId="7" applyFont="1" applyFill="1" applyAlignment="1">
      <alignment horizontal="left" vertical="center" wrapText="1" indent="1"/>
    </xf>
    <xf numFmtId="0" fontId="7" fillId="2" borderId="5" xfId="7" applyFont="1" applyFill="1" applyBorder="1" applyAlignment="1">
      <alignment horizontal="left" vertical="center" wrapText="1" indent="1"/>
    </xf>
    <xf numFmtId="0" fontId="7" fillId="2" borderId="3" xfId="7" applyFont="1" applyFill="1" applyBorder="1" applyAlignment="1">
      <alignment horizontal="center" vertical="center"/>
    </xf>
    <xf numFmtId="0" fontId="7" fillId="2" borderId="6" xfId="7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30" fillId="2" borderId="3" xfId="0" applyFont="1" applyFill="1" applyBorder="1" applyAlignment="1">
      <alignment horizontal="center" vertical="center" wrapText="1"/>
    </xf>
    <xf numFmtId="0" fontId="30" fillId="2" borderId="1" xfId="0" applyFont="1" applyFill="1" applyBorder="1" applyAlignment="1">
      <alignment horizontal="center" vertical="center" wrapText="1"/>
    </xf>
    <xf numFmtId="0" fontId="20" fillId="2" borderId="0" xfId="2" applyFont="1" applyFill="1" applyAlignment="1">
      <alignment horizontal="justify" vertical="center" wrapText="1"/>
    </xf>
    <xf numFmtId="0" fontId="9" fillId="2" borderId="0" xfId="0" applyFont="1" applyFill="1"/>
    <xf numFmtId="0" fontId="10" fillId="2" borderId="2" xfId="5" applyFont="1" applyFill="1" applyBorder="1" applyAlignment="1">
      <alignment horizontal="center" vertical="center" wrapText="1"/>
    </xf>
    <xf numFmtId="3" fontId="10" fillId="2" borderId="0" xfId="0" applyNumberFormat="1" applyFont="1" applyFill="1" applyAlignment="1">
      <alignment horizontal="center" vertical="center" wrapText="1"/>
    </xf>
    <xf numFmtId="3" fontId="10" fillId="2" borderId="0" xfId="5" applyNumberFormat="1" applyFont="1" applyFill="1" applyAlignment="1">
      <alignment horizontal="center" vertical="center" wrapText="1"/>
    </xf>
    <xf numFmtId="3" fontId="10" fillId="2" borderId="5" xfId="5" applyNumberFormat="1" applyFont="1" applyFill="1" applyBorder="1" applyAlignment="1">
      <alignment horizontal="center" vertical="center" wrapText="1"/>
    </xf>
    <xf numFmtId="3" fontId="10" fillId="2" borderId="63" xfId="5" applyNumberFormat="1" applyFont="1" applyFill="1" applyBorder="1" applyAlignment="1">
      <alignment horizontal="center" vertical="center" wrapText="1"/>
    </xf>
    <xf numFmtId="0" fontId="7" fillId="2" borderId="6" xfId="2" applyFont="1" applyFill="1" applyBorder="1" applyAlignment="1">
      <alignment horizontal="center" vertical="center"/>
    </xf>
    <xf numFmtId="0" fontId="7" fillId="2" borderId="3" xfId="2" applyFont="1" applyFill="1" applyBorder="1" applyAlignment="1">
      <alignment horizontal="center" vertical="center"/>
    </xf>
    <xf numFmtId="0" fontId="33" fillId="2" borderId="0" xfId="0" applyFont="1" applyFill="1" applyAlignment="1">
      <alignment horizontal="center" vertical="center" wrapText="1"/>
    </xf>
    <xf numFmtId="0" fontId="7" fillId="2" borderId="3" xfId="0" applyFont="1" applyFill="1" applyBorder="1" applyAlignment="1">
      <alignment horizontal="left" vertical="center" wrapText="1" indent="1"/>
    </xf>
    <xf numFmtId="0" fontId="7" fillId="2" borderId="0" xfId="0" applyFont="1" applyFill="1" applyAlignment="1">
      <alignment horizontal="left" vertical="center" wrapText="1" indent="1"/>
    </xf>
    <xf numFmtId="0" fontId="7" fillId="2" borderId="5" xfId="0" applyFont="1" applyFill="1" applyBorder="1" applyAlignment="1">
      <alignment horizontal="left" vertical="center" wrapText="1" indent="1"/>
    </xf>
    <xf numFmtId="0" fontId="23" fillId="2" borderId="3" xfId="0" applyFont="1" applyFill="1" applyBorder="1" applyAlignment="1">
      <alignment horizontal="left" vertical="center" wrapText="1"/>
    </xf>
    <xf numFmtId="0" fontId="17" fillId="2" borderId="0" xfId="5" applyFont="1" applyFill="1" applyAlignment="1">
      <alignment horizontal="center" vertical="center" wrapText="1"/>
    </xf>
    <xf numFmtId="0" fontId="17" fillId="2" borderId="5" xfId="5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33" fillId="2" borderId="0" xfId="7" applyFont="1" applyFill="1" applyAlignment="1">
      <alignment horizontal="center" vertical="center" wrapText="1"/>
    </xf>
    <xf numFmtId="0" fontId="7" fillId="2" borderId="3" xfId="7" applyFont="1" applyFill="1" applyBorder="1" applyAlignment="1">
      <alignment horizontal="center" vertical="center" wrapText="1"/>
    </xf>
    <xf numFmtId="0" fontId="7" fillId="2" borderId="0" xfId="7" applyFont="1" applyFill="1" applyAlignment="1">
      <alignment horizontal="center" vertical="center" wrapText="1"/>
    </xf>
    <xf numFmtId="0" fontId="7" fillId="2" borderId="5" xfId="7" applyFont="1" applyFill="1" applyBorder="1" applyAlignment="1">
      <alignment horizontal="center" vertical="center" wrapText="1"/>
    </xf>
    <xf numFmtId="0" fontId="7" fillId="2" borderId="6" xfId="7" applyFont="1" applyFill="1" applyBorder="1" applyAlignment="1">
      <alignment horizontal="center" vertical="center" wrapText="1"/>
    </xf>
    <xf numFmtId="0" fontId="23" fillId="2" borderId="0" xfId="0" applyFont="1" applyFill="1" applyAlignment="1">
      <alignment horizontal="left" vertical="top" wrapText="1"/>
    </xf>
    <xf numFmtId="0" fontId="7" fillId="2" borderId="3" xfId="7" applyFont="1" applyFill="1" applyBorder="1" applyAlignment="1">
      <alignment vertical="center" wrapText="1"/>
    </xf>
    <xf numFmtId="0" fontId="7" fillId="2" borderId="0" xfId="7" applyFont="1" applyFill="1" applyAlignment="1">
      <alignment vertical="center" wrapText="1"/>
    </xf>
    <xf numFmtId="0" fontId="7" fillId="2" borderId="5" xfId="7" applyFont="1" applyFill="1" applyBorder="1" applyAlignment="1">
      <alignment vertical="center" wrapText="1"/>
    </xf>
    <xf numFmtId="0" fontId="30" fillId="0" borderId="3" xfId="0" applyFont="1" applyFill="1" applyBorder="1" applyAlignment="1">
      <alignment horizontal="center" vertical="center" wrapText="1"/>
    </xf>
    <xf numFmtId="0" fontId="30" fillId="0" borderId="1" xfId="0" applyFont="1" applyFill="1" applyBorder="1" applyAlignment="1">
      <alignment horizontal="center" vertical="center" wrapText="1"/>
    </xf>
    <xf numFmtId="0" fontId="10" fillId="2" borderId="2" xfId="2" applyFont="1" applyFill="1" applyBorder="1" applyAlignment="1">
      <alignment horizontal="center" vertical="center" wrapText="1"/>
    </xf>
    <xf numFmtId="0" fontId="10" fillId="2" borderId="0" xfId="2" applyFont="1" applyFill="1" applyAlignment="1">
      <alignment horizontal="center" vertical="center" wrapText="1"/>
    </xf>
    <xf numFmtId="0" fontId="10" fillId="2" borderId="5" xfId="2" applyFont="1" applyFill="1" applyBorder="1" applyAlignment="1">
      <alignment horizontal="center" vertical="center" wrapText="1"/>
    </xf>
    <xf numFmtId="3" fontId="10" fillId="2" borderId="0" xfId="2" applyNumberFormat="1" applyFont="1" applyFill="1" applyAlignment="1">
      <alignment horizontal="center" vertical="center" wrapText="1"/>
    </xf>
    <xf numFmtId="3" fontId="10" fillId="2" borderId="5" xfId="2" applyNumberFormat="1" applyFont="1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justify" vertical="top" wrapText="1"/>
    </xf>
    <xf numFmtId="0" fontId="35" fillId="0" borderId="6" xfId="0" applyFont="1" applyFill="1" applyBorder="1" applyAlignment="1">
      <alignment horizontal="center" vertical="center"/>
    </xf>
    <xf numFmtId="0" fontId="36" fillId="2" borderId="4" xfId="0" applyFont="1" applyFill="1" applyBorder="1" applyAlignment="1">
      <alignment horizontal="center"/>
    </xf>
    <xf numFmtId="0" fontId="18" fillId="2" borderId="0" xfId="0" applyFont="1" applyFill="1" applyBorder="1" applyAlignment="1">
      <alignment horizontal="left" vertical="center" wrapText="1"/>
    </xf>
    <xf numFmtId="0" fontId="7" fillId="2" borderId="3" xfId="6" applyFont="1" applyFill="1" applyBorder="1" applyAlignment="1">
      <alignment vertical="center" wrapText="1"/>
    </xf>
    <xf numFmtId="0" fontId="7" fillId="2" borderId="0" xfId="6" applyFont="1" applyFill="1" applyBorder="1" applyAlignment="1">
      <alignment vertical="center" wrapText="1"/>
    </xf>
    <xf numFmtId="0" fontId="7" fillId="2" borderId="5" xfId="6" applyFont="1" applyFill="1" applyBorder="1" applyAlignment="1">
      <alignment vertical="center" wrapText="1"/>
    </xf>
    <xf numFmtId="0" fontId="7" fillId="2" borderId="3" xfId="6" applyFont="1" applyFill="1" applyBorder="1" applyAlignment="1">
      <alignment horizontal="center" vertical="center"/>
    </xf>
    <xf numFmtId="0" fontId="7" fillId="2" borderId="6" xfId="6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6" xfId="2" applyFont="1" applyFill="1" applyBorder="1" applyAlignment="1">
      <alignment horizontal="center" vertical="center"/>
    </xf>
    <xf numFmtId="0" fontId="7" fillId="2" borderId="6" xfId="1" applyFont="1" applyFill="1" applyBorder="1" applyAlignment="1">
      <alignment horizontal="center" vertical="center"/>
    </xf>
    <xf numFmtId="0" fontId="16" fillId="2" borderId="0" xfId="1" applyFont="1" applyFill="1" applyBorder="1" applyAlignment="1">
      <alignment horizontal="center" vertical="center" wrapText="1"/>
    </xf>
    <xf numFmtId="0" fontId="16" fillId="2" borderId="5" xfId="1" applyFont="1" applyFill="1" applyBorder="1" applyAlignment="1">
      <alignment horizontal="center" vertical="center" wrapText="1"/>
    </xf>
    <xf numFmtId="0" fontId="7" fillId="2" borderId="3" xfId="1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 indent="1"/>
    </xf>
    <xf numFmtId="0" fontId="11" fillId="2" borderId="0" xfId="5" applyFont="1" applyFill="1" applyBorder="1" applyAlignment="1">
      <alignment horizontal="center" vertical="center" wrapText="1"/>
    </xf>
    <xf numFmtId="0" fontId="11" fillId="2" borderId="5" xfId="5" applyFont="1" applyFill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3" fontId="10" fillId="0" borderId="0" xfId="0" applyNumberFormat="1" applyFont="1" applyFill="1" applyAlignment="1">
      <alignment horizontal="center" vertical="center" wrapText="1"/>
    </xf>
    <xf numFmtId="3" fontId="10" fillId="0" borderId="5" xfId="0" applyNumberFormat="1" applyFont="1" applyFill="1" applyBorder="1" applyAlignment="1">
      <alignment horizontal="center" vertical="center" wrapText="1"/>
    </xf>
    <xf numFmtId="0" fontId="20" fillId="2" borderId="0" xfId="0" applyFont="1" applyFill="1" applyBorder="1" applyAlignment="1">
      <alignment horizontal="left"/>
    </xf>
    <xf numFmtId="0" fontId="20" fillId="2" borderId="0" xfId="1" applyFont="1" applyFill="1" applyBorder="1" applyAlignment="1">
      <alignment horizontal="left" vertical="center" wrapText="1"/>
    </xf>
    <xf numFmtId="0" fontId="12" fillId="2" borderId="0" xfId="0" applyFont="1" applyFill="1" applyBorder="1" applyAlignment="1">
      <alignment horizontal="left" vertical="center" wrapText="1"/>
    </xf>
    <xf numFmtId="0" fontId="12" fillId="2" borderId="0" xfId="0" applyFont="1" applyFill="1" applyBorder="1" applyAlignment="1">
      <alignment vertical="center" wrapText="1"/>
    </xf>
    <xf numFmtId="0" fontId="12" fillId="2" borderId="0" xfId="6" applyFont="1" applyFill="1" applyBorder="1" applyAlignment="1">
      <alignment horizontal="left" vertical="center"/>
    </xf>
    <xf numFmtId="0" fontId="12" fillId="2" borderId="0" xfId="6" applyFont="1" applyFill="1" applyBorder="1" applyAlignment="1">
      <alignment vertical="center"/>
    </xf>
    <xf numFmtId="0" fontId="23" fillId="2" borderId="3" xfId="2" applyFont="1" applyFill="1" applyBorder="1" applyAlignment="1">
      <alignment horizontal="left" vertical="top" wrapText="1"/>
    </xf>
    <xf numFmtId="0" fontId="9" fillId="2" borderId="0" xfId="5" applyFont="1" applyFill="1" applyBorder="1" applyAlignment="1">
      <alignment horizontal="center" vertical="center" wrapText="1"/>
    </xf>
    <xf numFmtId="0" fontId="9" fillId="2" borderId="5" xfId="5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63" fillId="2" borderId="0" xfId="0" applyFont="1" applyFill="1" applyBorder="1" applyAlignment="1">
      <alignment horizontal="center" vertical="center" wrapText="1"/>
    </xf>
    <xf numFmtId="0" fontId="62" fillId="2" borderId="0" xfId="5" applyFont="1" applyFill="1" applyBorder="1" applyAlignment="1">
      <alignment horizontal="center" vertical="center" wrapText="1"/>
    </xf>
    <xf numFmtId="0" fontId="62" fillId="2" borderId="5" xfId="5" applyFont="1" applyFill="1" applyBorder="1" applyAlignment="1">
      <alignment horizontal="center" vertical="center" wrapText="1"/>
    </xf>
    <xf numFmtId="0" fontId="63" fillId="2" borderId="0" xfId="5" applyFont="1" applyFill="1" applyBorder="1" applyAlignment="1">
      <alignment horizontal="center" vertical="center" wrapText="1"/>
    </xf>
    <xf numFmtId="0" fontId="63" fillId="2" borderId="5" xfId="5" applyFont="1" applyFill="1" applyBorder="1" applyAlignment="1">
      <alignment horizontal="center" vertical="center" wrapText="1"/>
    </xf>
    <xf numFmtId="0" fontId="63" fillId="2" borderId="5" xfId="0" applyFont="1" applyFill="1" applyBorder="1" applyAlignment="1">
      <alignment horizontal="center" vertical="center" wrapText="1"/>
    </xf>
    <xf numFmtId="0" fontId="62" fillId="2" borderId="0" xfId="0" applyFont="1" applyFill="1" applyBorder="1" applyAlignment="1">
      <alignment horizontal="center" vertical="center" wrapText="1"/>
    </xf>
    <xf numFmtId="0" fontId="62" fillId="2" borderId="5" xfId="0" applyFont="1" applyFill="1" applyBorder="1" applyAlignment="1">
      <alignment horizontal="center" vertical="center" wrapText="1"/>
    </xf>
    <xf numFmtId="0" fontId="23" fillId="2" borderId="0" xfId="0" applyFont="1" applyFill="1" applyBorder="1" applyAlignment="1">
      <alignment horizontal="left" vertical="top" wrapText="1"/>
    </xf>
    <xf numFmtId="0" fontId="18" fillId="2" borderId="0" xfId="2" applyFont="1" applyFill="1" applyBorder="1" applyAlignment="1">
      <alignment horizontal="justify" vertical="center" wrapText="1"/>
    </xf>
    <xf numFmtId="0" fontId="9" fillId="2" borderId="0" xfId="0" applyFont="1" applyFill="1" applyAlignment="1"/>
    <xf numFmtId="0" fontId="20" fillId="2" borderId="0" xfId="2" applyFont="1" applyFill="1" applyBorder="1" applyAlignment="1">
      <alignment horizontal="justify" vertical="center" wrapText="1"/>
    </xf>
    <xf numFmtId="0" fontId="20" fillId="2" borderId="0" xfId="6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left" vertical="center" wrapText="1"/>
    </xf>
    <xf numFmtId="0" fontId="22" fillId="2" borderId="0" xfId="6" applyFont="1" applyFill="1" applyBorder="1" applyAlignment="1">
      <alignment horizontal="center" vertical="center" wrapText="1"/>
    </xf>
    <xf numFmtId="0" fontId="22" fillId="2" borderId="5" xfId="6" applyFont="1" applyFill="1" applyBorder="1" applyAlignment="1">
      <alignment horizontal="center" vertical="center" wrapText="1"/>
    </xf>
    <xf numFmtId="0" fontId="25" fillId="0" borderId="0" xfId="109" applyFont="1" applyBorder="1" applyAlignment="1">
      <alignment horizontal="center" vertical="center" wrapText="1"/>
    </xf>
    <xf numFmtId="0" fontId="38" fillId="2" borderId="0" xfId="0" applyFont="1" applyFill="1" applyBorder="1" applyAlignment="1">
      <alignment horizontal="center" vertical="center" wrapText="1"/>
    </xf>
    <xf numFmtId="0" fontId="38" fillId="2" borderId="0" xfId="5" applyFont="1" applyFill="1" applyBorder="1" applyAlignment="1">
      <alignment horizontal="center" vertical="center" wrapText="1"/>
    </xf>
    <xf numFmtId="0" fontId="38" fillId="2" borderId="1" xfId="0" applyFont="1" applyFill="1" applyBorder="1" applyAlignment="1">
      <alignment horizontal="center" vertical="center" wrapText="1"/>
    </xf>
    <xf numFmtId="0" fontId="25" fillId="0" borderId="0" xfId="110" applyFont="1" applyBorder="1" applyAlignment="1">
      <alignment horizontal="center" vertical="center" wrapText="1"/>
    </xf>
    <xf numFmtId="0" fontId="29" fillId="0" borderId="18" xfId="110" applyFont="1" applyBorder="1" applyAlignment="1">
      <alignment horizontal="left" wrapText="1"/>
    </xf>
    <xf numFmtId="0" fontId="29" fillId="0" borderId="33" xfId="110" applyFont="1" applyBorder="1" applyAlignment="1">
      <alignment horizontal="left" wrapText="1"/>
    </xf>
    <xf numFmtId="0" fontId="29" fillId="0" borderId="19" xfId="110" applyFont="1" applyBorder="1" applyAlignment="1">
      <alignment horizontal="left" wrapText="1"/>
    </xf>
    <xf numFmtId="0" fontId="29" fillId="0" borderId="23" xfId="110" applyFont="1" applyBorder="1" applyAlignment="1">
      <alignment horizontal="left" wrapText="1"/>
    </xf>
    <xf numFmtId="0" fontId="29" fillId="0" borderId="34" xfId="110" applyFont="1" applyBorder="1" applyAlignment="1">
      <alignment horizontal="left" wrapText="1"/>
    </xf>
    <xf numFmtId="0" fontId="29" fillId="0" borderId="24" xfId="110" applyFont="1" applyBorder="1" applyAlignment="1">
      <alignment horizontal="left" wrapText="1"/>
    </xf>
    <xf numFmtId="0" fontId="29" fillId="0" borderId="20" xfId="110" applyFont="1" applyBorder="1" applyAlignment="1">
      <alignment horizontal="center" wrapText="1"/>
    </xf>
    <xf numFmtId="0" fontId="29" fillId="0" borderId="25" xfId="110" applyFont="1" applyBorder="1" applyAlignment="1">
      <alignment horizontal="center" wrapText="1"/>
    </xf>
    <xf numFmtId="0" fontId="29" fillId="0" borderId="21" xfId="110" applyFont="1" applyBorder="1" applyAlignment="1">
      <alignment horizontal="center" wrapText="1"/>
    </xf>
    <xf numFmtId="0" fontId="29" fillId="0" borderId="26" xfId="110" applyFont="1" applyBorder="1" applyAlignment="1">
      <alignment horizontal="center" wrapText="1"/>
    </xf>
    <xf numFmtId="0" fontId="29" fillId="0" borderId="22" xfId="110" applyFont="1" applyBorder="1" applyAlignment="1">
      <alignment horizontal="center" wrapText="1"/>
    </xf>
    <xf numFmtId="0" fontId="29" fillId="0" borderId="27" xfId="110" applyFont="1" applyBorder="1" applyAlignment="1">
      <alignment horizontal="center" wrapText="1"/>
    </xf>
    <xf numFmtId="0" fontId="25" fillId="0" borderId="34" xfId="112" applyFont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left" vertical="center" wrapText="1" indent="1"/>
    </xf>
    <xf numFmtId="0" fontId="10" fillId="2" borderId="0" xfId="0" applyFont="1" applyFill="1" applyBorder="1" applyAlignment="1">
      <alignment horizontal="left" vertical="center" wrapText="1" indent="1"/>
    </xf>
    <xf numFmtId="0" fontId="10" fillId="2" borderId="5" xfId="0" applyFont="1" applyFill="1" applyBorder="1" applyAlignment="1">
      <alignment horizontal="left" vertical="center" wrapText="1" indent="1"/>
    </xf>
    <xf numFmtId="0" fontId="11" fillId="2" borderId="3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42" fillId="2" borderId="6" xfId="2" applyFont="1" applyFill="1" applyBorder="1" applyAlignment="1">
      <alignment horizontal="center" vertical="center"/>
    </xf>
    <xf numFmtId="0" fontId="23" fillId="2" borderId="3" xfId="2" applyFont="1" applyFill="1" applyBorder="1" applyAlignment="1">
      <alignment horizontal="justify" vertical="top" wrapText="1"/>
    </xf>
    <xf numFmtId="0" fontId="9" fillId="2" borderId="3" xfId="2" applyFont="1" applyFill="1" applyBorder="1" applyAlignment="1">
      <alignment horizontal="justify" vertical="top" wrapText="1"/>
    </xf>
    <xf numFmtId="0" fontId="33" fillId="2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15" fillId="2" borderId="0" xfId="6" applyFont="1" applyFill="1" applyBorder="1" applyAlignment="1">
      <alignment horizontal="center" vertical="center"/>
    </xf>
    <xf numFmtId="3" fontId="38" fillId="2" borderId="0" xfId="0" applyNumberFormat="1" applyFont="1" applyFill="1" applyBorder="1" applyAlignment="1">
      <alignment horizontal="center" vertical="center" wrapText="1"/>
    </xf>
    <xf numFmtId="0" fontId="32" fillId="2" borderId="3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left" vertical="center" wrapText="1"/>
    </xf>
    <xf numFmtId="0" fontId="13" fillId="2" borderId="0" xfId="6" applyFont="1" applyFill="1" applyBorder="1" applyAlignment="1">
      <alignment horizontal="left" vertical="center"/>
    </xf>
    <xf numFmtId="0" fontId="13" fillId="2" borderId="0" xfId="6" applyFont="1" applyFill="1" applyBorder="1" applyAlignment="1">
      <alignment vertical="center"/>
    </xf>
    <xf numFmtId="0" fontId="13" fillId="2" borderId="0" xfId="0" applyFont="1" applyFill="1" applyBorder="1" applyAlignment="1">
      <alignment horizontal="left" vertical="center" wrapText="1"/>
    </xf>
    <xf numFmtId="0" fontId="13" fillId="2" borderId="0" xfId="0" applyFont="1" applyFill="1" applyBorder="1" applyAlignment="1">
      <alignment vertical="center" wrapText="1"/>
    </xf>
    <xf numFmtId="0" fontId="26" fillId="0" borderId="0" xfId="0" applyFont="1" applyBorder="1" applyAlignment="1">
      <alignment horizontal="left" wrapText="1"/>
    </xf>
    <xf numFmtId="0" fontId="26" fillId="0" borderId="0" xfId="0" applyFont="1" applyBorder="1" applyAlignment="1">
      <alignment horizontal="center" wrapText="1"/>
    </xf>
    <xf numFmtId="0" fontId="25" fillId="0" borderId="0" xfId="112" applyFont="1" applyBorder="1" applyAlignment="1">
      <alignment horizontal="center" vertical="center" wrapText="1"/>
    </xf>
    <xf numFmtId="0" fontId="10" fillId="2" borderId="2" xfId="7" applyFont="1" applyFill="1" applyBorder="1" applyAlignment="1">
      <alignment horizontal="center" vertical="center" wrapText="1"/>
    </xf>
    <xf numFmtId="3" fontId="10" fillId="2" borderId="63" xfId="7" applyNumberFormat="1" applyFont="1" applyFill="1" applyBorder="1" applyAlignment="1">
      <alignment horizontal="center" vertical="center" wrapText="1"/>
    </xf>
    <xf numFmtId="3" fontId="10" fillId="2" borderId="5" xfId="7" applyNumberFormat="1" applyFont="1" applyFill="1" applyBorder="1" applyAlignment="1">
      <alignment horizontal="center" vertical="center" wrapText="1"/>
    </xf>
    <xf numFmtId="3" fontId="10" fillId="2" borderId="0" xfId="7" applyNumberFormat="1" applyFont="1" applyFill="1" applyBorder="1" applyAlignment="1">
      <alignment horizontal="center" vertical="center" wrapText="1"/>
    </xf>
    <xf numFmtId="0" fontId="10" fillId="2" borderId="0" xfId="7" applyFont="1" applyFill="1" applyBorder="1" applyAlignment="1">
      <alignment horizontal="center" vertical="center" wrapText="1"/>
    </xf>
    <xf numFmtId="0" fontId="7" fillId="0" borderId="6" xfId="7" applyFont="1" applyFill="1" applyBorder="1" applyAlignment="1">
      <alignment horizontal="center" vertical="center"/>
    </xf>
    <xf numFmtId="0" fontId="7" fillId="2" borderId="0" xfId="7" applyFont="1" applyFill="1" applyBorder="1" applyAlignment="1">
      <alignment vertical="center" wrapText="1"/>
    </xf>
    <xf numFmtId="0" fontId="23" fillId="2" borderId="3" xfId="7" applyFont="1" applyFill="1" applyBorder="1" applyAlignment="1">
      <alignment horizontal="left" vertical="top" wrapText="1"/>
    </xf>
    <xf numFmtId="0" fontId="10" fillId="2" borderId="0" xfId="2" applyFont="1" applyFill="1" applyBorder="1" applyAlignment="1">
      <alignment horizontal="center" vertical="center" wrapText="1"/>
    </xf>
    <xf numFmtId="0" fontId="33" fillId="2" borderId="0" xfId="2" applyFont="1" applyFill="1" applyAlignment="1">
      <alignment horizontal="center" vertical="center" wrapText="1"/>
    </xf>
    <xf numFmtId="0" fontId="64" fillId="2" borderId="6" xfId="6" applyFont="1" applyFill="1" applyBorder="1" applyAlignment="1">
      <alignment horizontal="center" vertical="center"/>
    </xf>
  </cellXfs>
  <cellStyles count="114">
    <cellStyle name="Normal" xfId="0" builtinId="0"/>
    <cellStyle name="Normal 2" xfId="1"/>
    <cellStyle name="Normal 2 2" xfId="2"/>
    <cellStyle name="Normal 2 3" xfId="3"/>
    <cellStyle name="Normal 2 3 2" xfId="107"/>
    <cellStyle name="Normal 2_cuadros nacional 3" xfId="4"/>
    <cellStyle name="Normal 2_Desnutrución crónica1" xfId="5"/>
    <cellStyle name="Normal 3" xfId="6"/>
    <cellStyle name="Normal 3 2" xfId="7"/>
    <cellStyle name="Normal 4" xfId="113"/>
    <cellStyle name="Normal_DESN_NCHS DPTO" xfId="108"/>
    <cellStyle name="Normal_DESN_NCHS DPTO_1" xfId="111"/>
    <cellStyle name="Normal_Hoja1" xfId="8"/>
    <cellStyle name="Normal_INMUNIZACION D" xfId="57"/>
    <cellStyle name="Normal_PARTO EN ESTABLEC rural D" xfId="110"/>
    <cellStyle name="Normal_PARTO ESTABLEC RURAL N" xfId="109"/>
    <cellStyle name="Normal_ROTAVIRUS Y NEUMOCOCOd12_1" xfId="112"/>
    <cellStyle name="Normal_SOLO ROTAVIRUSd12" xfId="58"/>
    <cellStyle name="style1377016340950" xfId="9"/>
    <cellStyle name="style1377016341122" xfId="30"/>
    <cellStyle name="style1377016341153" xfId="48"/>
    <cellStyle name="style1377016341168" xfId="31"/>
    <cellStyle name="style1377016341184" xfId="32"/>
    <cellStyle name="style1377016341231" xfId="49"/>
    <cellStyle name="style1377016341246" xfId="50"/>
    <cellStyle name="style1377016341278" xfId="39"/>
    <cellStyle name="style1377016341309" xfId="40"/>
    <cellStyle name="style1377016341324" xfId="41"/>
    <cellStyle name="style1377016341418" xfId="10"/>
    <cellStyle name="style1377016341434" xfId="11"/>
    <cellStyle name="style1377016341449" xfId="15"/>
    <cellStyle name="style1377016341465" xfId="16"/>
    <cellStyle name="style1377016341480" xfId="12"/>
    <cellStyle name="style1377016341512" xfId="17"/>
    <cellStyle name="style1377016341527" xfId="13"/>
    <cellStyle name="style1377016341543" xfId="18"/>
    <cellStyle name="style1377016341574" xfId="14"/>
    <cellStyle name="style1377016341590" xfId="19"/>
    <cellStyle name="style1377016341605" xfId="20"/>
    <cellStyle name="style1377016341652" xfId="21"/>
    <cellStyle name="style1377016341668" xfId="22"/>
    <cellStyle name="style1377016341683" xfId="23"/>
    <cellStyle name="style1377016341699" xfId="24"/>
    <cellStyle name="style1377016341714" xfId="25"/>
    <cellStyle name="style1377016341730" xfId="26"/>
    <cellStyle name="style1377016341746" xfId="27"/>
    <cellStyle name="style1377016341761" xfId="28"/>
    <cellStyle name="style1377016341777" xfId="29"/>
    <cellStyle name="style1377016341808" xfId="33"/>
    <cellStyle name="style1377016341824" xfId="34"/>
    <cellStyle name="style1377016341839" xfId="35"/>
    <cellStyle name="style1377016341855" xfId="36"/>
    <cellStyle name="style1377016341870" xfId="37"/>
    <cellStyle name="style1377016341886" xfId="38"/>
    <cellStyle name="style1377016341902" xfId="42"/>
    <cellStyle name="style1377016341933" xfId="43"/>
    <cellStyle name="style1377016341948" xfId="44"/>
    <cellStyle name="style1377016341964" xfId="45"/>
    <cellStyle name="style1377016341980" xfId="46"/>
    <cellStyle name="style1377016342026" xfId="47"/>
    <cellStyle name="style1377016342058" xfId="51"/>
    <cellStyle name="style1377016342073" xfId="52"/>
    <cellStyle name="style1377016342089" xfId="53"/>
    <cellStyle name="style1377016342104" xfId="54"/>
    <cellStyle name="style1377016342120" xfId="55"/>
    <cellStyle name="style1377016342136" xfId="56"/>
    <cellStyle name="style1391009329478" xfId="59"/>
    <cellStyle name="style1391009329650" xfId="80"/>
    <cellStyle name="style1391009329666" xfId="98"/>
    <cellStyle name="style1391009329681" xfId="81"/>
    <cellStyle name="style1391009329712" xfId="82"/>
    <cellStyle name="style1391009329744" xfId="99"/>
    <cellStyle name="style1391009329775" xfId="100"/>
    <cellStyle name="style1391009329806" xfId="89"/>
    <cellStyle name="style1391009329822" xfId="90"/>
    <cellStyle name="style1391009329853" xfId="91"/>
    <cellStyle name="style1391009329915" xfId="60"/>
    <cellStyle name="style1391009329931" xfId="61"/>
    <cellStyle name="style1391009329946" xfId="65"/>
    <cellStyle name="style1391009329962" xfId="66"/>
    <cellStyle name="style1391009329978" xfId="62"/>
    <cellStyle name="style1391009330024" xfId="67"/>
    <cellStyle name="style1391009330040" xfId="63"/>
    <cellStyle name="style1391009330056" xfId="68"/>
    <cellStyle name="style1391009330087" xfId="64"/>
    <cellStyle name="style1391009330102" xfId="69"/>
    <cellStyle name="style1391009330118" xfId="70"/>
    <cellStyle name="style1391009330134" xfId="71"/>
    <cellStyle name="style1391009330149" xfId="72"/>
    <cellStyle name="style1391009330180" xfId="73"/>
    <cellStyle name="style1391009330196" xfId="74"/>
    <cellStyle name="style1391009330212" xfId="75"/>
    <cellStyle name="style1391009330227" xfId="76"/>
    <cellStyle name="style1391009330243" xfId="77"/>
    <cellStyle name="style1391009330259" xfId="78"/>
    <cellStyle name="style1391009330274" xfId="79"/>
    <cellStyle name="style1391009330290" xfId="83"/>
    <cellStyle name="style1391009330321" xfId="84"/>
    <cellStyle name="style1391009330337" xfId="85"/>
    <cellStyle name="style1391009330352" xfId="86"/>
    <cellStyle name="style1391009330368" xfId="87"/>
    <cellStyle name="style1391009330383" xfId="88"/>
    <cellStyle name="style1391009330399" xfId="92"/>
    <cellStyle name="style1391009330415" xfId="93"/>
    <cellStyle name="style1391009330430" xfId="94"/>
    <cellStyle name="style1391009330446" xfId="95"/>
    <cellStyle name="style1391009330461" xfId="96"/>
    <cellStyle name="style1391009330477" xfId="97"/>
    <cellStyle name="style1391009330508" xfId="101"/>
    <cellStyle name="style1391009330539" xfId="102"/>
    <cellStyle name="style1391009330571" xfId="103"/>
    <cellStyle name="style1391009330586" xfId="104"/>
    <cellStyle name="style1391009330602" xfId="105"/>
    <cellStyle name="style1391009330617" xfId="106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E4E4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</sheetPr>
  <dimension ref="A1:GK121"/>
  <sheetViews>
    <sheetView showGridLines="0" view="pageBreakPreview" topLeftCell="CQ1" zoomScale="60" zoomScaleNormal="80" workbookViewId="0">
      <selection activeCell="DY7" sqref="DW7:EF36"/>
    </sheetView>
  </sheetViews>
  <sheetFormatPr baseColWidth="10" defaultRowHeight="12.75"/>
  <cols>
    <col min="1" max="1" width="27.28515625" style="62" customWidth="1"/>
    <col min="2" max="2" width="0.85546875" style="62" hidden="1" customWidth="1"/>
    <col min="3" max="3" width="7" style="42" hidden="1" customWidth="1"/>
    <col min="4" max="6" width="8.7109375" style="42" hidden="1" customWidth="1"/>
    <col min="7" max="7" width="8.140625" style="42" hidden="1" customWidth="1"/>
    <col min="8" max="8" width="8.7109375" style="42" hidden="1" customWidth="1"/>
    <col min="9" max="9" width="8.42578125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8.7109375" style="42" hidden="1" customWidth="1"/>
    <col min="25" max="25" width="11.28515625" style="42" hidden="1" customWidth="1"/>
    <col min="26" max="26" width="0.85546875" style="2" hidden="1" customWidth="1"/>
    <col min="27" max="33" width="8.7109375" style="3" hidden="1" customWidth="1"/>
    <col min="34" max="34" width="0.85546875" style="42" hidden="1" customWidth="1"/>
    <col min="35" max="35" width="9.28515625" style="3" hidden="1" customWidth="1"/>
    <col min="36" max="38" width="8.7109375" style="3" hidden="1" customWidth="1"/>
    <col min="39" max="39" width="11.7109375" style="3" hidden="1" customWidth="1"/>
    <col min="40" max="40" width="8.7109375" style="3" hidden="1" customWidth="1"/>
    <col min="41" max="41" width="11.28515625" style="3" hidden="1" customWidth="1"/>
    <col min="42" max="42" width="0.85546875" style="42" hidden="1" customWidth="1"/>
    <col min="43" max="43" width="9.28515625" style="42" hidden="1" customWidth="1"/>
    <col min="44" max="46" width="8.7109375" style="42" hidden="1" customWidth="1"/>
    <col min="47" max="47" width="11.7109375" style="42" hidden="1" customWidth="1"/>
    <col min="48" max="48" width="8.7109375" style="42" hidden="1" customWidth="1"/>
    <col min="49" max="49" width="11" style="42" hidden="1" customWidth="1"/>
    <col min="50" max="50" width="0.85546875" style="42" hidden="1" customWidth="1"/>
    <col min="51" max="51" width="8.5703125" style="42" hidden="1" customWidth="1"/>
    <col min="52" max="56" width="8.7109375" style="42" hidden="1" customWidth="1"/>
    <col min="57" max="57" width="0.140625" style="42" hidden="1" customWidth="1"/>
    <col min="58" max="58" width="0.85546875" style="42" hidden="1" customWidth="1"/>
    <col min="59" max="59" width="9.28515625" style="42" customWidth="1"/>
    <col min="60" max="60" width="6.28515625" style="42" hidden="1" customWidth="1"/>
    <col min="61" max="62" width="8.7109375" style="42" hidden="1" customWidth="1"/>
    <col min="63" max="63" width="11.7109375" style="42" customWidth="1"/>
    <col min="64" max="64" width="8.7109375" style="42" hidden="1" customWidth="1"/>
    <col min="65" max="65" width="10.85546875" style="42" customWidth="1"/>
    <col min="66" max="66" width="0.85546875" style="42" customWidth="1"/>
    <col min="67" max="67" width="8.5703125" style="42" hidden="1" customWidth="1"/>
    <col min="68" max="68" width="6.28515625" style="42" hidden="1" customWidth="1"/>
    <col min="69" max="74" width="8.7109375" style="42" hidden="1" customWidth="1"/>
    <col min="75" max="75" width="9.28515625" style="42" customWidth="1"/>
    <col min="76" max="78" width="8.7109375" style="42" hidden="1" customWidth="1"/>
    <col min="79" max="79" width="11.7109375" style="42" customWidth="1"/>
    <col min="80" max="80" width="8.7109375" style="42" hidden="1" customWidth="1"/>
    <col min="81" max="81" width="10.5703125" style="42" customWidth="1"/>
    <col min="82" max="82" width="1.7109375" style="42" customWidth="1"/>
    <col min="83" max="90" width="5.7109375" style="42" hidden="1" customWidth="1"/>
    <col min="91" max="91" width="9.28515625" style="3" customWidth="1"/>
    <col min="92" max="92" width="11.42578125" style="3" hidden="1" customWidth="1"/>
    <col min="93" max="93" width="9.28515625" style="3" hidden="1" customWidth="1"/>
    <col min="94" max="94" width="10.85546875" style="3" hidden="1" customWidth="1"/>
    <col min="95" max="95" width="13.140625" style="3" customWidth="1"/>
    <col min="96" max="96" width="10.7109375" style="3" hidden="1" customWidth="1"/>
    <col min="97" max="97" width="11.28515625" style="16" customWidth="1"/>
    <col min="98" max="98" width="0.7109375" style="42" customWidth="1"/>
    <col min="99" max="114" width="5.7109375" style="42" hidden="1" customWidth="1"/>
    <col min="115" max="115" width="9.140625" style="42" customWidth="1"/>
    <col min="116" max="118" width="5.7109375" style="42" hidden="1" customWidth="1"/>
    <col min="119" max="119" width="11.42578125" style="42" customWidth="1"/>
    <col min="120" max="120" width="5.7109375" style="42" hidden="1" customWidth="1"/>
    <col min="121" max="121" width="11.42578125" style="42" customWidth="1"/>
    <col min="122" max="122" width="1.140625" style="42" customWidth="1"/>
    <col min="123" max="123" width="9.7109375" style="3" customWidth="1"/>
    <col min="124" max="124" width="10.7109375" style="3" hidden="1" customWidth="1"/>
    <col min="125" max="126" width="9.5703125" style="3" hidden="1" customWidth="1"/>
    <col min="127" max="127" width="11.7109375" style="3" customWidth="1"/>
    <col min="128" max="128" width="10.7109375" style="3" hidden="1" customWidth="1"/>
    <col min="129" max="129" width="10.7109375" style="3" customWidth="1"/>
    <col min="130" max="130" width="1.42578125" style="3" customWidth="1"/>
    <col min="131" max="131" width="9.28515625" style="3" customWidth="1"/>
    <col min="132" max="132" width="10.7109375" style="3" hidden="1" customWidth="1"/>
    <col min="133" max="134" width="9.5703125" style="3" customWidth="1"/>
    <col min="135" max="135" width="11.7109375" style="3" customWidth="1"/>
    <col min="136" max="136" width="10.7109375" style="3" hidden="1" customWidth="1"/>
    <col min="137" max="137" width="10.7109375" style="3" customWidth="1"/>
    <col min="138" max="138" width="1.7109375" style="3" customWidth="1"/>
    <col min="139" max="143" width="10.7109375" style="3" customWidth="1"/>
    <col min="144" max="144" width="1.85546875" style="2" customWidth="1"/>
    <col min="145" max="145" width="9.85546875" style="766" customWidth="1"/>
    <col min="146" max="146" width="7.85546875" style="766" hidden="1" customWidth="1"/>
    <col min="147" max="147" width="9.140625" style="766" customWidth="1"/>
    <col min="148" max="148" width="9.42578125" style="766" customWidth="1"/>
    <col min="149" max="149" width="11.7109375" style="766" customWidth="1"/>
    <col min="150" max="150" width="9.85546875" style="766" hidden="1" customWidth="1"/>
    <col min="151" max="151" width="11.42578125" style="767" customWidth="1"/>
    <col min="152" max="152" width="11.42578125" style="2"/>
    <col min="153" max="153" width="11.42578125" style="3"/>
    <col min="154" max="154" width="7.85546875" style="3" customWidth="1"/>
    <col min="155" max="155" width="11.42578125" style="3"/>
    <col min="156" max="156" width="21.28515625" style="3" customWidth="1"/>
    <col min="157" max="157" width="11.42578125" style="3"/>
    <col min="158" max="158" width="9.85546875" style="3" customWidth="1"/>
    <col min="159" max="172" width="11.42578125" style="3"/>
    <col min="173" max="173" width="11.42578125" style="2"/>
    <col min="174" max="16384" width="11.42578125" style="3"/>
  </cols>
  <sheetData>
    <row r="1" spans="1:193" ht="45" customHeight="1" thickBot="1">
      <c r="A1" s="2290" t="s">
        <v>343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  <c r="EF1" s="2290"/>
      <c r="EG1" s="2290"/>
      <c r="EH1" s="2290"/>
      <c r="EI1" s="2290"/>
      <c r="EJ1" s="2290"/>
      <c r="EK1" s="952"/>
      <c r="EL1" s="952"/>
      <c r="EM1" s="952"/>
      <c r="EN1" s="952"/>
      <c r="EO1" s="952"/>
      <c r="EP1" s="952"/>
      <c r="EQ1" s="952"/>
      <c r="ER1" s="952"/>
      <c r="ES1" s="952"/>
      <c r="ET1" s="952"/>
      <c r="EU1" s="952"/>
      <c r="EV1" s="998"/>
      <c r="EW1" s="953"/>
      <c r="EX1" s="953"/>
      <c r="EY1" s="2249" t="s">
        <v>210</v>
      </c>
      <c r="EZ1" s="2249"/>
      <c r="FA1" s="2249"/>
      <c r="FB1" s="2249"/>
      <c r="FC1" s="2249"/>
      <c r="FD1" s="2249"/>
      <c r="FE1" s="2249"/>
      <c r="FF1" s="2249"/>
      <c r="FG1" s="2249"/>
    </row>
    <row r="2" spans="1:193" ht="13.5" customHeight="1" thickTop="1" thickBot="1">
      <c r="A2" s="42"/>
      <c r="B2" s="42"/>
      <c r="J2" s="42"/>
      <c r="EY2" s="2250"/>
      <c r="EZ2" s="2252"/>
      <c r="FA2" s="2256" t="s">
        <v>211</v>
      </c>
      <c r="FB2" s="2258" t="s">
        <v>212</v>
      </c>
      <c r="FC2" s="2258" t="s">
        <v>213</v>
      </c>
      <c r="FD2" s="2258"/>
      <c r="FE2" s="2258" t="s">
        <v>214</v>
      </c>
      <c r="FF2" s="2258" t="s">
        <v>215</v>
      </c>
      <c r="FG2" s="2260" t="s">
        <v>216</v>
      </c>
    </row>
    <row r="3" spans="1:193" ht="22.5" customHeight="1" thickTop="1" thickBot="1">
      <c r="A3" s="2274" t="s">
        <v>67</v>
      </c>
      <c r="B3" s="151"/>
      <c r="C3" s="2277">
        <v>2000</v>
      </c>
      <c r="D3" s="2277"/>
      <c r="E3" s="2277"/>
      <c r="F3" s="2277"/>
      <c r="G3" s="2277"/>
      <c r="H3" s="2277"/>
      <c r="I3" s="2277"/>
      <c r="J3" s="881"/>
      <c r="K3" s="2277">
        <v>2005</v>
      </c>
      <c r="L3" s="2277"/>
      <c r="M3" s="2277"/>
      <c r="N3" s="2277"/>
      <c r="O3" s="2277"/>
      <c r="P3" s="2277"/>
      <c r="Q3" s="2277"/>
      <c r="R3" s="881"/>
      <c r="S3" s="2278" t="s">
        <v>78</v>
      </c>
      <c r="T3" s="2278"/>
      <c r="U3" s="2278"/>
      <c r="V3" s="2278"/>
      <c r="W3" s="2278"/>
      <c r="X3" s="2278"/>
      <c r="Y3" s="2278"/>
      <c r="Z3" s="878"/>
      <c r="AA3" s="2279">
        <v>2008</v>
      </c>
      <c r="AB3" s="2279"/>
      <c r="AC3" s="2279"/>
      <c r="AD3" s="2279"/>
      <c r="AE3" s="2279"/>
      <c r="AF3" s="2279"/>
      <c r="AG3" s="2279"/>
      <c r="AH3" s="337"/>
      <c r="AI3" s="2282">
        <v>2009</v>
      </c>
      <c r="AJ3" s="2282"/>
      <c r="AK3" s="2282"/>
      <c r="AL3" s="2282"/>
      <c r="AM3" s="2282"/>
      <c r="AN3" s="2282"/>
      <c r="AO3" s="2282"/>
      <c r="AP3" s="338"/>
      <c r="AQ3" s="2282">
        <v>2010</v>
      </c>
      <c r="AR3" s="2282"/>
      <c r="AS3" s="2282"/>
      <c r="AT3" s="2282"/>
      <c r="AU3" s="2282"/>
      <c r="AV3" s="2282"/>
      <c r="AW3" s="2282"/>
      <c r="AX3" s="338"/>
      <c r="AY3" s="2279" t="s">
        <v>74</v>
      </c>
      <c r="AZ3" s="2279"/>
      <c r="BA3" s="2279"/>
      <c r="BB3" s="2279"/>
      <c r="BC3" s="2279"/>
      <c r="BD3" s="2279"/>
      <c r="BE3" s="2279"/>
      <c r="BF3" s="338"/>
      <c r="BG3" s="2282">
        <v>2011</v>
      </c>
      <c r="BH3" s="2282"/>
      <c r="BI3" s="2282"/>
      <c r="BJ3" s="2282"/>
      <c r="BK3" s="2282"/>
      <c r="BL3" s="2282"/>
      <c r="BM3" s="2282"/>
      <c r="BN3" s="338"/>
      <c r="BO3" s="2279" t="s">
        <v>76</v>
      </c>
      <c r="BP3" s="2279"/>
      <c r="BQ3" s="2279"/>
      <c r="BR3" s="2279"/>
      <c r="BS3" s="2279"/>
      <c r="BT3" s="2279"/>
      <c r="BU3" s="2279"/>
      <c r="BV3" s="878"/>
      <c r="BW3" s="2282">
        <v>2012</v>
      </c>
      <c r="BX3" s="2282"/>
      <c r="BY3" s="2282"/>
      <c r="BZ3" s="2282"/>
      <c r="CA3" s="2282"/>
      <c r="CB3" s="2282"/>
      <c r="CC3" s="2282"/>
      <c r="CD3" s="878"/>
      <c r="CE3" s="2279" t="s">
        <v>81</v>
      </c>
      <c r="CF3" s="2279"/>
      <c r="CG3" s="2279"/>
      <c r="CH3" s="2279"/>
      <c r="CI3" s="2279"/>
      <c r="CJ3" s="2279"/>
      <c r="CK3" s="2279"/>
      <c r="CL3" s="878"/>
      <c r="CM3" s="2282">
        <v>2013</v>
      </c>
      <c r="CN3" s="2282"/>
      <c r="CO3" s="2282"/>
      <c r="CP3" s="2282"/>
      <c r="CQ3" s="2282"/>
      <c r="CR3" s="2282"/>
      <c r="CS3" s="2282"/>
      <c r="CT3" s="878"/>
      <c r="CU3" s="2279" t="s">
        <v>81</v>
      </c>
      <c r="CV3" s="2279"/>
      <c r="CW3" s="2279"/>
      <c r="CX3" s="2279"/>
      <c r="CY3" s="2279"/>
      <c r="CZ3" s="2279"/>
      <c r="DA3" s="2279"/>
      <c r="DB3" s="878"/>
      <c r="DC3" s="2282" t="s">
        <v>140</v>
      </c>
      <c r="DD3" s="2282"/>
      <c r="DE3" s="2282"/>
      <c r="DF3" s="2282"/>
      <c r="DG3" s="2282"/>
      <c r="DH3" s="2282"/>
      <c r="DI3" s="2282"/>
      <c r="DJ3" s="878"/>
      <c r="DK3" s="2282">
        <v>2014</v>
      </c>
      <c r="DL3" s="2282"/>
      <c r="DM3" s="2282"/>
      <c r="DN3" s="2282"/>
      <c r="DO3" s="2282"/>
      <c r="DP3" s="2282"/>
      <c r="DQ3" s="2282"/>
      <c r="DR3" s="878"/>
      <c r="DS3" s="2288">
        <v>2015</v>
      </c>
      <c r="DT3" s="2288"/>
      <c r="DU3" s="2288"/>
      <c r="DV3" s="2288"/>
      <c r="DW3" s="2288"/>
      <c r="DX3" s="2288"/>
      <c r="DY3" s="2288"/>
      <c r="DZ3" s="999"/>
      <c r="EA3" s="2288" t="s">
        <v>342</v>
      </c>
      <c r="EB3" s="2288"/>
      <c r="EC3" s="2288"/>
      <c r="ED3" s="2288"/>
      <c r="EE3" s="2288"/>
      <c r="EF3" s="2288"/>
      <c r="EG3" s="2288"/>
      <c r="EH3" s="954"/>
      <c r="EI3" s="2292" t="s">
        <v>349</v>
      </c>
      <c r="EJ3" s="2292"/>
      <c r="EK3" s="1000"/>
      <c r="EL3" s="1000"/>
      <c r="EM3" s="1000"/>
      <c r="EN3" s="270"/>
      <c r="EO3" s="2291" t="s">
        <v>350</v>
      </c>
      <c r="EP3" s="2291"/>
      <c r="EQ3" s="2291"/>
      <c r="ER3" s="2291"/>
      <c r="ES3" s="2291"/>
      <c r="ET3" s="2291"/>
      <c r="EU3" s="2291"/>
      <c r="EV3" s="1001"/>
      <c r="EW3" s="277"/>
      <c r="EX3" s="277"/>
      <c r="EY3" s="2253"/>
      <c r="EZ3" s="2255"/>
      <c r="FA3" s="2257"/>
      <c r="FB3" s="2259"/>
      <c r="FC3" s="949" t="s">
        <v>3</v>
      </c>
      <c r="FD3" s="949" t="s">
        <v>4</v>
      </c>
      <c r="FE3" s="2259"/>
      <c r="FF3" s="2259"/>
      <c r="FG3" s="2261"/>
      <c r="FI3" s="8"/>
      <c r="FJ3" s="2303">
        <v>2011</v>
      </c>
      <c r="FK3" s="2303"/>
      <c r="FL3" s="2303"/>
      <c r="FM3" s="2303"/>
      <c r="FN3" s="2303"/>
      <c r="FO3" s="2303"/>
      <c r="FP3" s="2303"/>
      <c r="FQ3" s="1002"/>
      <c r="FR3" s="2288">
        <v>2015</v>
      </c>
      <c r="FS3" s="2288"/>
      <c r="FT3" s="2288"/>
      <c r="FU3" s="2288"/>
      <c r="FV3" s="2288"/>
      <c r="FW3" s="2288"/>
      <c r="FX3" s="2288"/>
      <c r="FZ3" s="2304" t="s">
        <v>345</v>
      </c>
      <c r="GA3" s="2304" t="s">
        <v>346</v>
      </c>
      <c r="GB3" s="2304" t="s">
        <v>347</v>
      </c>
      <c r="GC3" s="2304" t="s">
        <v>348</v>
      </c>
      <c r="GD3" s="8"/>
      <c r="GE3" s="2285" t="s">
        <v>345</v>
      </c>
      <c r="GF3" s="2285" t="s">
        <v>346</v>
      </c>
      <c r="GG3" s="2285" t="s">
        <v>347</v>
      </c>
      <c r="GH3" s="2285" t="s">
        <v>348</v>
      </c>
      <c r="GK3" s="8"/>
    </row>
    <row r="4" spans="1:193" ht="31.5" customHeight="1" thickTop="1" thickBot="1">
      <c r="A4" s="2275"/>
      <c r="B4" s="43"/>
      <c r="C4" s="2280" t="s">
        <v>0</v>
      </c>
      <c r="D4" s="2283" t="s">
        <v>56</v>
      </c>
      <c r="E4" s="2280" t="s">
        <v>1</v>
      </c>
      <c r="F4" s="2280"/>
      <c r="G4" s="2280" t="s">
        <v>2</v>
      </c>
      <c r="H4" s="2283" t="s">
        <v>57</v>
      </c>
      <c r="I4" s="2280" t="s">
        <v>43</v>
      </c>
      <c r="J4" s="879"/>
      <c r="K4" s="2280" t="s">
        <v>0</v>
      </c>
      <c r="L4" s="2283" t="s">
        <v>56</v>
      </c>
      <c r="M4" s="2280" t="s">
        <v>1</v>
      </c>
      <c r="N4" s="2280"/>
      <c r="O4" s="2280" t="s">
        <v>2</v>
      </c>
      <c r="P4" s="2283" t="s">
        <v>57</v>
      </c>
      <c r="Q4" s="2280" t="s">
        <v>43</v>
      </c>
      <c r="R4" s="879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875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232"/>
      <c r="AI4" s="2262" t="s">
        <v>0</v>
      </c>
      <c r="AJ4" s="2266" t="s">
        <v>56</v>
      </c>
      <c r="AK4" s="2262" t="s">
        <v>1</v>
      </c>
      <c r="AL4" s="2262"/>
      <c r="AM4" s="2262" t="s">
        <v>2</v>
      </c>
      <c r="AN4" s="2266" t="s">
        <v>57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232"/>
      <c r="BO4" s="2262" t="s">
        <v>0</v>
      </c>
      <c r="BP4" s="2266" t="s">
        <v>56</v>
      </c>
      <c r="BQ4" s="2262" t="s">
        <v>1</v>
      </c>
      <c r="BR4" s="2262"/>
      <c r="BS4" s="2262" t="s">
        <v>2</v>
      </c>
      <c r="BT4" s="2266" t="s">
        <v>57</v>
      </c>
      <c r="BU4" s="2262" t="s">
        <v>43</v>
      </c>
      <c r="BV4" s="875"/>
      <c r="BW4" s="2262" t="s">
        <v>0</v>
      </c>
      <c r="BX4" s="2266" t="s">
        <v>56</v>
      </c>
      <c r="BY4" s="2262" t="s">
        <v>1</v>
      </c>
      <c r="BZ4" s="2262"/>
      <c r="CA4" s="2262" t="s">
        <v>2</v>
      </c>
      <c r="CB4" s="2266" t="s">
        <v>57</v>
      </c>
      <c r="CC4" s="2262" t="s">
        <v>43</v>
      </c>
      <c r="CD4" s="875"/>
      <c r="CE4" s="2262" t="s">
        <v>0</v>
      </c>
      <c r="CF4" s="2266" t="s">
        <v>56</v>
      </c>
      <c r="CG4" s="2262" t="s">
        <v>1</v>
      </c>
      <c r="CH4" s="2262"/>
      <c r="CI4" s="2262" t="s">
        <v>2</v>
      </c>
      <c r="CJ4" s="2266" t="s">
        <v>57</v>
      </c>
      <c r="CK4" s="2263" t="s">
        <v>43</v>
      </c>
      <c r="CL4" s="875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875"/>
      <c r="CU4" s="2262" t="s">
        <v>0</v>
      </c>
      <c r="CV4" s="2266" t="s">
        <v>56</v>
      </c>
      <c r="CW4" s="2262" t="s">
        <v>1</v>
      </c>
      <c r="CX4" s="2262"/>
      <c r="CY4" s="2262" t="s">
        <v>2</v>
      </c>
      <c r="CZ4" s="2266" t="s">
        <v>57</v>
      </c>
      <c r="DA4" s="2263" t="s">
        <v>43</v>
      </c>
      <c r="DB4" s="875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875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875"/>
      <c r="DS4" s="2272" t="s">
        <v>0</v>
      </c>
      <c r="DT4" s="2273" t="s">
        <v>56</v>
      </c>
      <c r="DU4" s="2271" t="s">
        <v>1</v>
      </c>
      <c r="DV4" s="2271"/>
      <c r="DW4" s="2272" t="s">
        <v>2</v>
      </c>
      <c r="DX4" s="2273" t="s">
        <v>57</v>
      </c>
      <c r="DY4" s="2289" t="s">
        <v>43</v>
      </c>
      <c r="DZ4" s="1003"/>
      <c r="EA4" s="2272" t="s">
        <v>0</v>
      </c>
      <c r="EB4" s="2273" t="s">
        <v>56</v>
      </c>
      <c r="EC4" s="2271" t="s">
        <v>1</v>
      </c>
      <c r="ED4" s="2271"/>
      <c r="EE4" s="2272" t="s">
        <v>2</v>
      </c>
      <c r="EF4" s="2273" t="s">
        <v>57</v>
      </c>
      <c r="EG4" s="2289" t="s">
        <v>43</v>
      </c>
      <c r="EH4" s="955"/>
      <c r="EI4" s="2293"/>
      <c r="EJ4" s="2293"/>
      <c r="EK4" s="940"/>
      <c r="EL4" s="940"/>
      <c r="EM4" s="940"/>
      <c r="EN4" s="1004"/>
      <c r="EO4" s="2268" t="s">
        <v>0</v>
      </c>
      <c r="EP4" s="2294" t="s">
        <v>56</v>
      </c>
      <c r="EQ4" s="2296" t="s">
        <v>1</v>
      </c>
      <c r="ER4" s="2296"/>
      <c r="ES4" s="2268" t="s">
        <v>2</v>
      </c>
      <c r="ET4" s="2294" t="s">
        <v>57</v>
      </c>
      <c r="EU4" s="2297" t="s">
        <v>43</v>
      </c>
      <c r="EV4" s="1004"/>
      <c r="EW4" s="1005"/>
      <c r="EX4" s="1005"/>
      <c r="EY4" s="282" t="s">
        <v>217</v>
      </c>
      <c r="EZ4" s="283" t="s">
        <v>354</v>
      </c>
      <c r="FA4" s="284">
        <v>0.99815958257211412</v>
      </c>
      <c r="FB4" s="285">
        <v>3.2638510715746888E-4</v>
      </c>
      <c r="FC4" s="286">
        <v>0.99751963486599871</v>
      </c>
      <c r="FD4" s="286">
        <v>0.99879953027822954</v>
      </c>
      <c r="FE4" s="287">
        <v>3.2698689954608386E-4</v>
      </c>
      <c r="FF4" s="288">
        <v>35766.000149000414</v>
      </c>
      <c r="FG4" s="289">
        <v>35766</v>
      </c>
      <c r="FI4" s="8"/>
      <c r="FJ4" s="2299" t="s">
        <v>0</v>
      </c>
      <c r="FK4" s="2301" t="s">
        <v>56</v>
      </c>
      <c r="FL4" s="2299" t="s">
        <v>1</v>
      </c>
      <c r="FM4" s="2299"/>
      <c r="FN4" s="2299" t="s">
        <v>2</v>
      </c>
      <c r="FO4" s="2301" t="s">
        <v>57</v>
      </c>
      <c r="FP4" s="2299" t="s">
        <v>43</v>
      </c>
      <c r="FQ4" s="1006"/>
      <c r="FR4" s="2272" t="s">
        <v>0</v>
      </c>
      <c r="FS4" s="2273" t="s">
        <v>56</v>
      </c>
      <c r="FT4" s="2271" t="s">
        <v>1</v>
      </c>
      <c r="FU4" s="2271"/>
      <c r="FV4" s="2272" t="s">
        <v>2</v>
      </c>
      <c r="FW4" s="2273" t="s">
        <v>57</v>
      </c>
      <c r="FX4" s="2289" t="s">
        <v>43</v>
      </c>
      <c r="FZ4" s="2305"/>
      <c r="GA4" s="2305"/>
      <c r="GB4" s="2305"/>
      <c r="GC4" s="2305"/>
      <c r="GD4" s="29"/>
      <c r="GE4" s="2286"/>
      <c r="GF4" s="2286"/>
      <c r="GG4" s="2286"/>
      <c r="GH4" s="2286"/>
      <c r="GK4" s="8"/>
    </row>
    <row r="5" spans="1:193" ht="34.5" customHeight="1" thickTop="1" thickBot="1">
      <c r="A5" s="2276"/>
      <c r="B5" s="158"/>
      <c r="C5" s="2281"/>
      <c r="D5" s="2284"/>
      <c r="E5" s="880" t="s">
        <v>3</v>
      </c>
      <c r="F5" s="880" t="s">
        <v>4</v>
      </c>
      <c r="G5" s="2281"/>
      <c r="H5" s="2284"/>
      <c r="I5" s="2281"/>
      <c r="J5" s="880"/>
      <c r="K5" s="2281"/>
      <c r="L5" s="2284"/>
      <c r="M5" s="880" t="s">
        <v>3</v>
      </c>
      <c r="N5" s="880" t="s">
        <v>4</v>
      </c>
      <c r="O5" s="2281"/>
      <c r="P5" s="2284"/>
      <c r="Q5" s="2281"/>
      <c r="R5" s="880"/>
      <c r="S5" s="2265"/>
      <c r="T5" s="2267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265"/>
      <c r="AZ5" s="2267"/>
      <c r="BA5" s="876" t="s">
        <v>3</v>
      </c>
      <c r="BB5" s="876" t="s">
        <v>4</v>
      </c>
      <c r="BC5" s="2265"/>
      <c r="BD5" s="2267"/>
      <c r="BE5" s="2265"/>
      <c r="BF5" s="231"/>
      <c r="BG5" s="2265"/>
      <c r="BH5" s="2267"/>
      <c r="BI5" s="876" t="s">
        <v>3</v>
      </c>
      <c r="BJ5" s="876" t="s">
        <v>4</v>
      </c>
      <c r="BK5" s="2265"/>
      <c r="BL5" s="2267"/>
      <c r="BM5" s="2265"/>
      <c r="BN5" s="231"/>
      <c r="BO5" s="2265"/>
      <c r="BP5" s="2267"/>
      <c r="BQ5" s="876" t="s">
        <v>3</v>
      </c>
      <c r="BR5" s="876" t="s">
        <v>4</v>
      </c>
      <c r="BS5" s="2265"/>
      <c r="BT5" s="2267"/>
      <c r="BU5" s="2265"/>
      <c r="BV5" s="876"/>
      <c r="BW5" s="2265"/>
      <c r="BX5" s="2267"/>
      <c r="BY5" s="876" t="s">
        <v>3</v>
      </c>
      <c r="BZ5" s="876" t="s">
        <v>4</v>
      </c>
      <c r="CA5" s="2265"/>
      <c r="CB5" s="2267"/>
      <c r="CC5" s="2265"/>
      <c r="CD5" s="876"/>
      <c r="CE5" s="2265"/>
      <c r="CF5" s="2267"/>
      <c r="CG5" s="876" t="s">
        <v>3</v>
      </c>
      <c r="CH5" s="876" t="s">
        <v>4</v>
      </c>
      <c r="CI5" s="2265"/>
      <c r="CJ5" s="2267"/>
      <c r="CK5" s="2264"/>
      <c r="CL5" s="876"/>
      <c r="CM5" s="2265"/>
      <c r="CN5" s="2267"/>
      <c r="CO5" s="876" t="s">
        <v>3</v>
      </c>
      <c r="CP5" s="876" t="s">
        <v>4</v>
      </c>
      <c r="CQ5" s="2265"/>
      <c r="CR5" s="2267"/>
      <c r="CS5" s="2264"/>
      <c r="CT5" s="876"/>
      <c r="CU5" s="2265"/>
      <c r="CV5" s="2267"/>
      <c r="CW5" s="876" t="s">
        <v>3</v>
      </c>
      <c r="CX5" s="876" t="s">
        <v>4</v>
      </c>
      <c r="CY5" s="2265"/>
      <c r="CZ5" s="2267"/>
      <c r="DA5" s="2264"/>
      <c r="DB5" s="876"/>
      <c r="DC5" s="2265"/>
      <c r="DD5" s="2267"/>
      <c r="DE5" s="876" t="s">
        <v>3</v>
      </c>
      <c r="DF5" s="876" t="s">
        <v>4</v>
      </c>
      <c r="DG5" s="2265"/>
      <c r="DH5" s="2267"/>
      <c r="DI5" s="2264"/>
      <c r="DJ5" s="876"/>
      <c r="DK5" s="2265"/>
      <c r="DL5" s="2267"/>
      <c r="DM5" s="876" t="s">
        <v>3</v>
      </c>
      <c r="DN5" s="876" t="s">
        <v>4</v>
      </c>
      <c r="DO5" s="2265"/>
      <c r="DP5" s="2267"/>
      <c r="DQ5" s="2264"/>
      <c r="DR5" s="876"/>
      <c r="DS5" s="2265"/>
      <c r="DT5" s="2267"/>
      <c r="DU5" s="939" t="s">
        <v>3</v>
      </c>
      <c r="DV5" s="939" t="s">
        <v>4</v>
      </c>
      <c r="DW5" s="2265"/>
      <c r="DX5" s="2267"/>
      <c r="DY5" s="2264"/>
      <c r="DZ5" s="1007"/>
      <c r="EA5" s="2265"/>
      <c r="EB5" s="2267"/>
      <c r="EC5" s="939" t="s">
        <v>3</v>
      </c>
      <c r="ED5" s="939" t="s">
        <v>4</v>
      </c>
      <c r="EE5" s="2265"/>
      <c r="EF5" s="2267"/>
      <c r="EG5" s="2264"/>
      <c r="EH5" s="929"/>
      <c r="EI5" s="950" t="s">
        <v>341</v>
      </c>
      <c r="EJ5" s="951" t="s">
        <v>340</v>
      </c>
      <c r="EK5" s="940"/>
      <c r="EL5" s="940"/>
      <c r="EM5" s="940"/>
      <c r="EN5" s="1004"/>
      <c r="EO5" s="2269"/>
      <c r="EP5" s="2295"/>
      <c r="EQ5" s="941" t="s">
        <v>3</v>
      </c>
      <c r="ER5" s="941" t="s">
        <v>4</v>
      </c>
      <c r="ES5" s="2269"/>
      <c r="ET5" s="2295"/>
      <c r="EU5" s="2298"/>
      <c r="EV5" s="1004"/>
      <c r="EW5" s="1005"/>
      <c r="EX5" s="1005"/>
      <c r="EY5" s="1005"/>
      <c r="EZ5" s="1005"/>
      <c r="FA5" s="1005"/>
      <c r="FB5" s="1005"/>
      <c r="FC5" s="1005"/>
      <c r="FD5" s="1005"/>
      <c r="FI5" s="8"/>
      <c r="FJ5" s="2300"/>
      <c r="FK5" s="2302"/>
      <c r="FL5" s="1008" t="s">
        <v>3</v>
      </c>
      <c r="FM5" s="1008" t="s">
        <v>4</v>
      </c>
      <c r="FN5" s="2300"/>
      <c r="FO5" s="2302"/>
      <c r="FP5" s="2300"/>
      <c r="FQ5" s="1006"/>
      <c r="FR5" s="2265"/>
      <c r="FS5" s="2267"/>
      <c r="FT5" s="939" t="s">
        <v>3</v>
      </c>
      <c r="FU5" s="939" t="s">
        <v>4</v>
      </c>
      <c r="FV5" s="2265"/>
      <c r="FW5" s="2267"/>
      <c r="FX5" s="2264"/>
      <c r="FZ5" s="2306"/>
      <c r="GA5" s="2306"/>
      <c r="GB5" s="2306"/>
      <c r="GC5" s="2306"/>
      <c r="GD5" s="29"/>
      <c r="GE5" s="2287"/>
      <c r="GF5" s="2287"/>
      <c r="GG5" s="2287"/>
      <c r="GH5" s="2287"/>
      <c r="GK5" s="8"/>
    </row>
    <row r="6" spans="1:193" ht="8.1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891"/>
      <c r="AB6" s="891"/>
      <c r="AC6" s="891"/>
      <c r="AD6" s="7"/>
      <c r="AE6" s="7"/>
      <c r="AF6" s="7"/>
      <c r="AG6" s="7"/>
      <c r="AH6" s="89"/>
      <c r="AI6" s="891"/>
      <c r="AJ6" s="891"/>
      <c r="AK6" s="891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2"/>
      <c r="CF6" s="2"/>
      <c r="CG6" s="2"/>
      <c r="CH6" s="2"/>
      <c r="CI6" s="2"/>
      <c r="CJ6" s="2"/>
      <c r="CK6" s="123"/>
      <c r="CL6" s="89"/>
      <c r="CM6" s="2"/>
      <c r="CN6" s="2"/>
      <c r="CO6" s="2"/>
      <c r="CP6" s="2"/>
      <c r="CQ6" s="2"/>
      <c r="CR6" s="2"/>
      <c r="CS6" s="123"/>
      <c r="CT6" s="89"/>
      <c r="CU6" s="2"/>
      <c r="CV6" s="2"/>
      <c r="CW6" s="2"/>
      <c r="CX6" s="2"/>
      <c r="CY6" s="2"/>
      <c r="CZ6" s="2"/>
      <c r="DA6" s="123"/>
      <c r="DB6" s="89"/>
      <c r="DC6" s="2"/>
      <c r="DD6" s="2"/>
      <c r="DE6" s="2"/>
      <c r="DF6" s="2"/>
      <c r="DG6" s="2"/>
      <c r="DH6" s="2"/>
      <c r="DI6" s="123"/>
      <c r="DJ6" s="89"/>
      <c r="DK6" s="2"/>
      <c r="DL6" s="2"/>
      <c r="DM6" s="2"/>
      <c r="DN6" s="2"/>
      <c r="DO6" s="2"/>
      <c r="DP6" s="2"/>
      <c r="DQ6" s="123"/>
      <c r="DR6" s="89"/>
      <c r="DS6" s="2"/>
      <c r="DT6" s="2"/>
      <c r="DU6" s="2"/>
      <c r="DV6" s="2"/>
      <c r="DW6" s="2"/>
      <c r="DX6" s="2"/>
      <c r="DY6" s="123"/>
      <c r="DZ6" s="2"/>
      <c r="EA6" s="2"/>
      <c r="EB6" s="2"/>
      <c r="EC6" s="2"/>
      <c r="ED6" s="2"/>
      <c r="EE6" s="2"/>
      <c r="EF6" s="2"/>
      <c r="EG6" s="123"/>
      <c r="EH6" s="123"/>
      <c r="EI6" s="123"/>
      <c r="EJ6" s="123"/>
      <c r="EK6" s="123"/>
      <c r="EL6" s="123"/>
      <c r="EM6" s="123"/>
      <c r="EO6" s="769"/>
      <c r="EP6" s="769"/>
      <c r="EQ6" s="769"/>
      <c r="ER6" s="769"/>
      <c r="ES6" s="769"/>
      <c r="ET6" s="769"/>
      <c r="EU6" s="770"/>
      <c r="FI6" s="8"/>
      <c r="FJ6" s="7"/>
      <c r="FK6" s="7"/>
      <c r="FL6" s="7"/>
      <c r="FM6" s="7"/>
      <c r="FN6" s="7"/>
      <c r="FO6" s="7"/>
      <c r="FP6" s="7"/>
      <c r="FQ6" s="7"/>
      <c r="FR6" s="2"/>
      <c r="FS6" s="2"/>
      <c r="FT6" s="2"/>
      <c r="FU6" s="2"/>
      <c r="FV6" s="2"/>
      <c r="FW6" s="2"/>
      <c r="FX6" s="123"/>
      <c r="FZ6" s="29"/>
      <c r="GA6" s="29"/>
      <c r="GB6" s="29"/>
      <c r="GC6" s="961"/>
      <c r="GD6" s="29"/>
      <c r="GE6" s="29"/>
      <c r="GF6" s="29"/>
      <c r="GG6" s="29"/>
      <c r="GH6" s="29"/>
      <c r="GK6" s="8"/>
    </row>
    <row r="7" spans="1:193" ht="24.95" customHeight="1" thickBot="1">
      <c r="A7" s="339" t="s">
        <v>6</v>
      </c>
      <c r="B7" s="340"/>
      <c r="C7" s="341">
        <v>97.858883522115917</v>
      </c>
      <c r="D7" s="341">
        <v>0.11788132784428942</v>
      </c>
      <c r="E7" s="341">
        <v>97.627450782588483</v>
      </c>
      <c r="F7" s="341">
        <v>98.090316261643352</v>
      </c>
      <c r="G7" s="341">
        <v>0.1204605280599267</v>
      </c>
      <c r="H7" s="342">
        <v>27842.99967599746</v>
      </c>
      <c r="I7" s="343">
        <v>27843</v>
      </c>
      <c r="J7" s="342"/>
      <c r="K7" s="341">
        <v>99.169509163243049</v>
      </c>
      <c r="L7" s="341">
        <v>0.14902085796399001</v>
      </c>
      <c r="M7" s="341">
        <v>98.875921671480441</v>
      </c>
      <c r="N7" s="341">
        <v>99.463096655005671</v>
      </c>
      <c r="O7" s="341">
        <v>0.15026882680107512</v>
      </c>
      <c r="P7" s="342">
        <v>6629.4140240001152</v>
      </c>
      <c r="Q7" s="343">
        <v>6214</v>
      </c>
      <c r="R7" s="342"/>
      <c r="S7" s="344">
        <v>99.241351852583435</v>
      </c>
      <c r="T7" s="345">
        <v>0.19358817285020402</v>
      </c>
      <c r="U7" s="345">
        <v>98.859936316081416</v>
      </c>
      <c r="V7" s="345">
        <v>99.622767389085467</v>
      </c>
      <c r="W7" s="345">
        <v>0.19506805302064673</v>
      </c>
      <c r="X7" s="346">
        <v>6880.9914290000725</v>
      </c>
      <c r="Y7" s="347">
        <v>6399</v>
      </c>
      <c r="Z7" s="348"/>
      <c r="AA7" s="345">
        <v>99.291551403284274</v>
      </c>
      <c r="AB7" s="345">
        <v>9.770077677032718E-2</v>
      </c>
      <c r="AC7" s="345">
        <v>99.099715372330536</v>
      </c>
      <c r="AD7" s="345">
        <v>99.483387434238011</v>
      </c>
      <c r="AE7" s="345">
        <v>9.8397875135925753E-2</v>
      </c>
      <c r="AF7" s="347">
        <v>16159.00074200117</v>
      </c>
      <c r="AG7" s="347">
        <v>16159</v>
      </c>
      <c r="AH7" s="345"/>
      <c r="AI7" s="344">
        <v>99.286840499209561</v>
      </c>
      <c r="AJ7" s="345">
        <v>8.8999122279768153E-2</v>
      </c>
      <c r="AK7" s="345">
        <v>99.112210261266426</v>
      </c>
      <c r="AL7" s="345">
        <v>99.461470737152695</v>
      </c>
      <c r="AM7" s="345">
        <v>8.9638386952676466E-2</v>
      </c>
      <c r="AN7" s="346">
        <v>24212.519052001076</v>
      </c>
      <c r="AO7" s="350">
        <v>24212</v>
      </c>
      <c r="AP7" s="345"/>
      <c r="AQ7" s="344">
        <v>99.567228638608299</v>
      </c>
      <c r="AR7" s="345">
        <v>5.4221073567835711E-2</v>
      </c>
      <c r="AS7" s="345">
        <v>99.460838387377294</v>
      </c>
      <c r="AT7" s="345">
        <v>99.673618889839304</v>
      </c>
      <c r="AU7" s="345">
        <v>5.4456746772211441E-2</v>
      </c>
      <c r="AV7" s="346">
        <v>22946.999931000773</v>
      </c>
      <c r="AW7" s="513">
        <v>22947</v>
      </c>
      <c r="AX7" s="344"/>
      <c r="AY7" s="344">
        <v>99.630068549001351</v>
      </c>
      <c r="AZ7" s="344">
        <v>6.8018503249026113E-2</v>
      </c>
      <c r="BA7" s="344">
        <v>99.496441907731409</v>
      </c>
      <c r="BB7" s="344">
        <v>99.763695190271292</v>
      </c>
      <c r="BC7" s="344">
        <v>6.8271059369564097E-2</v>
      </c>
      <c r="BD7" s="512">
        <v>11168.999794000092</v>
      </c>
      <c r="BE7" s="513">
        <v>11169</v>
      </c>
      <c r="BF7" s="344"/>
      <c r="BG7" s="344">
        <v>99.548191999899785</v>
      </c>
      <c r="BH7" s="345">
        <v>5.891188467761866E-2</v>
      </c>
      <c r="BI7" s="345">
        <v>99.432597641490361</v>
      </c>
      <c r="BJ7" s="345">
        <v>99.66378635830921</v>
      </c>
      <c r="BK7" s="345">
        <v>5.9179261314638409E-2</v>
      </c>
      <c r="BL7" s="346">
        <v>22516.999693999973</v>
      </c>
      <c r="BM7" s="692">
        <v>22517</v>
      </c>
      <c r="BN7" s="345"/>
      <c r="BO7" s="345">
        <v>99.6</v>
      </c>
      <c r="BP7" s="345">
        <v>9.5000000000000001E-2</v>
      </c>
      <c r="BQ7" s="345">
        <v>99.41</v>
      </c>
      <c r="BR7" s="345">
        <v>99.78</v>
      </c>
      <c r="BS7" s="345">
        <v>0.1</v>
      </c>
      <c r="BT7" s="346">
        <v>11892.753000000001</v>
      </c>
      <c r="BU7" s="346">
        <v>11893</v>
      </c>
      <c r="BV7" s="346"/>
      <c r="BW7" s="351">
        <v>99.598778580797884</v>
      </c>
      <c r="BX7" s="352">
        <v>6.0393700248467762E-2</v>
      </c>
      <c r="BY7" s="352">
        <v>99.480304968261152</v>
      </c>
      <c r="BZ7" s="352">
        <v>99.717252193334616</v>
      </c>
      <c r="CA7" s="352">
        <v>6.0636988835635536E-2</v>
      </c>
      <c r="CB7" s="353">
        <v>23887.993864000826</v>
      </c>
      <c r="CC7" s="691">
        <v>23888</v>
      </c>
      <c r="CD7" s="346"/>
      <c r="CE7" s="354">
        <v>99.737815363957424</v>
      </c>
      <c r="CF7" s="354">
        <v>4.979698738863432E-2</v>
      </c>
      <c r="CG7" s="354">
        <v>99.640036564031249</v>
      </c>
      <c r="CH7" s="354">
        <v>99.835594163883613</v>
      </c>
      <c r="CI7" s="355">
        <v>4.992789064701092E-2</v>
      </c>
      <c r="CJ7" s="356">
        <v>11364.76280600005</v>
      </c>
      <c r="CK7" s="356">
        <v>11364</v>
      </c>
      <c r="CL7" s="346"/>
      <c r="CM7" s="357">
        <v>99.769321858655744</v>
      </c>
      <c r="CN7" s="358">
        <v>3.344108016863781E-2</v>
      </c>
      <c r="CO7" s="358">
        <v>99.703720842466879</v>
      </c>
      <c r="CP7" s="354">
        <v>99.834922874844608</v>
      </c>
      <c r="CQ7" s="355">
        <v>3.3518399790282372E-2</v>
      </c>
      <c r="CR7" s="356">
        <v>22919.49670299971</v>
      </c>
      <c r="CS7" s="356">
        <v>22920</v>
      </c>
      <c r="CT7" s="346"/>
      <c r="CU7" s="354">
        <v>99.737815363957424</v>
      </c>
      <c r="CV7" s="354">
        <v>4.979698738863432E-2</v>
      </c>
      <c r="CW7" s="354">
        <v>99.640036564031249</v>
      </c>
      <c r="CX7" s="354">
        <v>99.835594163883613</v>
      </c>
      <c r="CY7" s="355">
        <v>4.992789064701092E-2</v>
      </c>
      <c r="CZ7" s="356">
        <v>11364.76280600005</v>
      </c>
      <c r="DA7" s="356">
        <v>11364</v>
      </c>
      <c r="DB7" s="346"/>
      <c r="DC7" s="357">
        <v>99.722901264655746</v>
      </c>
      <c r="DD7" s="358">
        <v>5.8613678712780087E-2</v>
      </c>
      <c r="DE7" s="358">
        <v>99.607829778457955</v>
      </c>
      <c r="DF7" s="354">
        <v>99.837972750853538</v>
      </c>
      <c r="DG7" s="355">
        <v>5.8776547783366814E-2</v>
      </c>
      <c r="DH7" s="356">
        <v>12535.999833000045</v>
      </c>
      <c r="DI7" s="356">
        <v>12536</v>
      </c>
      <c r="DJ7" s="346"/>
      <c r="DK7" s="357">
        <v>99.68648929616802</v>
      </c>
      <c r="DL7" s="354">
        <v>4.7087474178202526E-2</v>
      </c>
      <c r="DM7" s="354">
        <v>99.594125409734019</v>
      </c>
      <c r="DN7" s="354">
        <v>99.778853182602006</v>
      </c>
      <c r="DO7" s="354">
        <v>4.7235562723355516E-2</v>
      </c>
      <c r="DP7" s="356">
        <v>24871.999917999805</v>
      </c>
      <c r="DQ7" s="356">
        <v>24872</v>
      </c>
      <c r="DR7" s="346"/>
      <c r="DS7" s="1009">
        <v>99.815958257211406</v>
      </c>
      <c r="DT7" s="1010">
        <v>3.2638510715746888E-2</v>
      </c>
      <c r="DU7" s="1010">
        <v>99.751963486599877</v>
      </c>
      <c r="DV7" s="1010">
        <v>99.87995302782295</v>
      </c>
      <c r="DW7" s="1010">
        <v>3.2698689954608388E-2</v>
      </c>
      <c r="DX7" s="1011">
        <v>35766.000149000414</v>
      </c>
      <c r="DY7" s="1126">
        <v>35766</v>
      </c>
      <c r="DZ7" s="1012"/>
      <c r="EA7" s="1013"/>
      <c r="EB7" s="1014"/>
      <c r="EC7" s="1014"/>
      <c r="ED7" s="1014"/>
      <c r="EE7" s="1014"/>
      <c r="EF7" s="1015"/>
      <c r="EG7" s="1016"/>
      <c r="EH7" s="1011"/>
      <c r="EI7" s="1014" t="str">
        <f>+GC7</f>
        <v>***</v>
      </c>
      <c r="EJ7" s="1014" t="str">
        <f>+GH7</f>
        <v>***</v>
      </c>
      <c r="EK7" s="1011"/>
      <c r="EL7" s="1011"/>
      <c r="EM7" s="1011"/>
      <c r="EN7" s="1001"/>
      <c r="EO7" s="1017">
        <f>IF(FE4&lt;0.15,FA4*100,CONCATENATE("(",FIXED(FA4*100,1),")"))</f>
        <v>99.815958257211406</v>
      </c>
      <c r="EP7" s="1018">
        <f>+FB4*100</f>
        <v>3.2638510715746888E-2</v>
      </c>
      <c r="EQ7" s="1018">
        <f>IF(FC4&lt;0,0,FC4*100)</f>
        <v>99.751963486599877</v>
      </c>
      <c r="ER7" s="1018">
        <f>IF(FD4&gt;1,100,FD4*100)</f>
        <v>99.87995302782295</v>
      </c>
      <c r="ES7" s="1018">
        <f>IF(FE4&gt;1,100,FE4*100)</f>
        <v>3.2698689954608388E-2</v>
      </c>
      <c r="ET7" s="1019">
        <f>+FF4</f>
        <v>35766.000149000414</v>
      </c>
      <c r="EU7" s="1019">
        <f>+FG4</f>
        <v>35766</v>
      </c>
      <c r="EV7" s="1001"/>
      <c r="EW7" s="277"/>
      <c r="EX7" s="2249" t="s">
        <v>210</v>
      </c>
      <c r="EY7" s="2249"/>
      <c r="EZ7" s="2249"/>
      <c r="FA7" s="2249"/>
      <c r="FB7" s="2249"/>
      <c r="FC7" s="2249"/>
      <c r="FD7" s="2249"/>
      <c r="FE7" s="2249"/>
      <c r="FF7" s="2249"/>
      <c r="FG7" s="2249"/>
      <c r="FH7"/>
      <c r="FI7" s="1020"/>
      <c r="FJ7" s="1013">
        <v>99.548191999899785</v>
      </c>
      <c r="FK7" s="1021">
        <v>5.891188467761866E-2</v>
      </c>
      <c r="FL7" s="1022">
        <v>99.432597641490361</v>
      </c>
      <c r="FM7" s="1023">
        <v>99.66378635830921</v>
      </c>
      <c r="FN7" s="1014">
        <v>5.9179261314638409E-2</v>
      </c>
      <c r="FO7" s="1015">
        <v>22516.999693999973</v>
      </c>
      <c r="FP7" s="1024">
        <v>22517</v>
      </c>
      <c r="FQ7" s="1024"/>
      <c r="FR7" s="1010">
        <v>99.815958257211406</v>
      </c>
      <c r="FS7" s="1010">
        <v>3.2638510715746888E-2</v>
      </c>
      <c r="FT7" s="1010">
        <v>99.751963486599877</v>
      </c>
      <c r="FU7" s="1010">
        <v>99.87995302782295</v>
      </c>
      <c r="FV7" s="1010">
        <v>3.2698689954608388E-2</v>
      </c>
      <c r="FW7" s="1011">
        <v>35766.000149000414</v>
      </c>
      <c r="FX7" s="1011">
        <v>35766</v>
      </c>
      <c r="FY7" s="1025"/>
      <c r="FZ7" s="966">
        <f>+FR7-FJ7</f>
        <v>0.26776625731162085</v>
      </c>
      <c r="GA7" s="1026">
        <f>FZ7/SQRT(FS7^2+FK7^2)</f>
        <v>3.9758038375670544</v>
      </c>
      <c r="GB7" s="1027">
        <f>2*(1-NORMSDIST(ABS(GA7)))</f>
        <v>7.0141926189704051E-5</v>
      </c>
      <c r="GC7" s="969" t="str">
        <f>IF(GB7&lt;0.015,"***",IF(GB7&lt;0.055,"**",IF(GB7&lt;0.105,"*","")))</f>
        <v>***</v>
      </c>
      <c r="GD7" s="8"/>
      <c r="GE7" s="997">
        <f>+EA7-DS7</f>
        <v>-99.815958257211406</v>
      </c>
      <c r="GF7" s="1028">
        <f>GE7/SQRT(FS7^2+EC7^2)</f>
        <v>-3058.2264958876895</v>
      </c>
      <c r="GG7" s="1027">
        <f>2*(1-NORMSDIST(ABS(GF7)))</f>
        <v>0</v>
      </c>
      <c r="GH7" s="969" t="str">
        <f>IF(GG7&lt;0.015,"***",IF(GG7&lt;0.055,"**",IF(GG7&lt;0.105,"*","")))</f>
        <v>***</v>
      </c>
      <c r="GI7" s="1025"/>
      <c r="GK7" s="8"/>
    </row>
    <row r="8" spans="1:193" ht="5.0999999999999996" customHeight="1" thickTop="1">
      <c r="A8" s="360"/>
      <c r="B8" s="361"/>
      <c r="C8" s="362"/>
      <c r="D8" s="362"/>
      <c r="E8" s="362"/>
      <c r="F8" s="362"/>
      <c r="G8" s="362"/>
      <c r="H8" s="363"/>
      <c r="I8" s="364"/>
      <c r="J8" s="365"/>
      <c r="K8" s="362"/>
      <c r="L8" s="362"/>
      <c r="M8" s="362"/>
      <c r="N8" s="362"/>
      <c r="O8" s="362"/>
      <c r="P8" s="363"/>
      <c r="Q8" s="364"/>
      <c r="R8" s="365"/>
      <c r="S8" s="366"/>
      <c r="T8" s="367"/>
      <c r="U8" s="367"/>
      <c r="V8" s="367"/>
      <c r="W8" s="367"/>
      <c r="X8" s="368"/>
      <c r="Y8" s="369"/>
      <c r="Z8" s="370"/>
      <c r="AA8" s="367"/>
      <c r="AB8" s="367"/>
      <c r="AC8" s="367"/>
      <c r="AD8" s="367"/>
      <c r="AE8" s="367"/>
      <c r="AF8" s="369"/>
      <c r="AG8" s="369"/>
      <c r="AH8" s="367"/>
      <c r="AI8" s="366"/>
      <c r="AJ8" s="367"/>
      <c r="AK8" s="367"/>
      <c r="AL8" s="367"/>
      <c r="AM8" s="367"/>
      <c r="AN8" s="368"/>
      <c r="AO8" s="372"/>
      <c r="AP8" s="367"/>
      <c r="AQ8" s="366"/>
      <c r="AR8" s="367"/>
      <c r="AS8" s="367"/>
      <c r="AT8" s="367"/>
      <c r="AU8" s="367"/>
      <c r="AV8" s="368"/>
      <c r="AW8" s="475"/>
      <c r="AX8" s="366"/>
      <c r="AY8" s="366"/>
      <c r="AZ8" s="366"/>
      <c r="BA8" s="366"/>
      <c r="BB8" s="366"/>
      <c r="BC8" s="366"/>
      <c r="BD8" s="515"/>
      <c r="BE8" s="475"/>
      <c r="BF8" s="366"/>
      <c r="BG8" s="366"/>
      <c r="BH8" s="367"/>
      <c r="BI8" s="367"/>
      <c r="BJ8" s="367"/>
      <c r="BK8" s="367"/>
      <c r="BL8" s="368"/>
      <c r="BM8" s="693"/>
      <c r="BN8" s="367"/>
      <c r="BO8" s="367"/>
      <c r="BP8" s="367"/>
      <c r="BQ8" s="367"/>
      <c r="BR8" s="367"/>
      <c r="BS8" s="367"/>
      <c r="BT8" s="368"/>
      <c r="BU8" s="369"/>
      <c r="BV8" s="369"/>
      <c r="BW8" s="373"/>
      <c r="BX8" s="374"/>
      <c r="BY8" s="374"/>
      <c r="BZ8" s="374"/>
      <c r="CA8" s="374"/>
      <c r="CB8" s="375"/>
      <c r="CC8" s="648"/>
      <c r="CD8" s="369"/>
      <c r="CE8" s="374"/>
      <c r="CF8" s="374"/>
      <c r="CG8" s="374"/>
      <c r="CH8" s="374"/>
      <c r="CI8" s="374"/>
      <c r="CJ8" s="374"/>
      <c r="CK8" s="375"/>
      <c r="CL8" s="369"/>
      <c r="CM8" s="376"/>
      <c r="CN8" s="373"/>
      <c r="CO8" s="373"/>
      <c r="CP8" s="374"/>
      <c r="CQ8" s="374"/>
      <c r="CR8" s="374"/>
      <c r="CS8" s="375"/>
      <c r="CT8" s="369"/>
      <c r="CU8" s="374"/>
      <c r="CV8" s="374"/>
      <c r="CW8" s="374"/>
      <c r="CX8" s="374"/>
      <c r="CY8" s="374"/>
      <c r="CZ8" s="374"/>
      <c r="DA8" s="375"/>
      <c r="DB8" s="369"/>
      <c r="DC8" s="376"/>
      <c r="DD8" s="373"/>
      <c r="DE8" s="373"/>
      <c r="DF8" s="374"/>
      <c r="DG8" s="374"/>
      <c r="DH8" s="374"/>
      <c r="DI8" s="375"/>
      <c r="DJ8" s="369"/>
      <c r="DK8" s="376"/>
      <c r="DL8" s="374"/>
      <c r="DM8" s="374"/>
      <c r="DN8" s="374"/>
      <c r="DO8" s="374"/>
      <c r="DP8" s="374"/>
      <c r="DQ8" s="375"/>
      <c r="DR8" s="369"/>
      <c r="DS8" s="1029"/>
      <c r="DT8" s="1030"/>
      <c r="DU8" s="1030"/>
      <c r="DV8" s="1030"/>
      <c r="DW8" s="1030"/>
      <c r="DX8" s="1030"/>
      <c r="DY8" s="1127"/>
      <c r="DZ8" s="1032"/>
      <c r="EA8" s="1033"/>
      <c r="EB8" s="1034"/>
      <c r="EC8" s="1034"/>
      <c r="ED8" s="1034"/>
      <c r="EE8" s="1034"/>
      <c r="EF8" s="1035"/>
      <c r="EG8" s="1036"/>
      <c r="EH8" s="1031"/>
      <c r="EI8" s="1034"/>
      <c r="EJ8" s="1034"/>
      <c r="EK8" s="1031"/>
      <c r="EL8" s="1031"/>
      <c r="EM8" s="1031"/>
      <c r="EN8" s="1001"/>
      <c r="EO8" s="1037"/>
      <c r="EP8" s="1038"/>
      <c r="EQ8" s="1038"/>
      <c r="ER8" s="1038"/>
      <c r="ES8" s="1038"/>
      <c r="ET8" s="1038"/>
      <c r="EU8" s="1039"/>
      <c r="EV8" s="1001"/>
      <c r="EW8" s="277"/>
      <c r="EX8" s="2250" t="s">
        <v>285</v>
      </c>
      <c r="EY8" s="2251"/>
      <c r="EZ8" s="2252"/>
      <c r="FA8" s="2256" t="s">
        <v>211</v>
      </c>
      <c r="FB8" s="2258" t="s">
        <v>212</v>
      </c>
      <c r="FC8" s="2258" t="s">
        <v>213</v>
      </c>
      <c r="FD8" s="2258"/>
      <c r="FE8" s="2258" t="s">
        <v>214</v>
      </c>
      <c r="FF8" s="2258" t="s">
        <v>215</v>
      </c>
      <c r="FG8" s="2260" t="s">
        <v>216</v>
      </c>
      <c r="FH8"/>
      <c r="FI8" s="1020"/>
      <c r="FJ8" s="1033"/>
      <c r="FK8" s="1040"/>
      <c r="FL8" s="1041"/>
      <c r="FM8" s="1042"/>
      <c r="FN8" s="1034"/>
      <c r="FO8" s="1035"/>
      <c r="FP8" s="1043"/>
      <c r="FQ8" s="1043"/>
      <c r="FR8" s="1030"/>
      <c r="FS8" s="1030"/>
      <c r="FT8" s="1030"/>
      <c r="FU8" s="1030"/>
      <c r="FV8" s="1030"/>
      <c r="FW8" s="1030"/>
      <c r="FX8" s="1031"/>
      <c r="FY8" s="1025"/>
      <c r="FZ8" s="966"/>
      <c r="GA8" s="1026"/>
      <c r="GB8" s="1027"/>
      <c r="GC8" s="969"/>
      <c r="GD8" s="1025"/>
      <c r="GE8" s="997"/>
      <c r="GF8" s="1028"/>
      <c r="GG8" s="1027"/>
      <c r="GH8" s="969"/>
      <c r="GI8" s="1025"/>
      <c r="GK8" s="8"/>
    </row>
    <row r="9" spans="1:193" ht="24.95" customHeight="1" thickBot="1">
      <c r="A9" s="378" t="s">
        <v>7</v>
      </c>
      <c r="B9" s="379"/>
      <c r="C9" s="380"/>
      <c r="D9" s="380"/>
      <c r="E9" s="380"/>
      <c r="F9" s="380"/>
      <c r="G9" s="380"/>
      <c r="H9" s="381"/>
      <c r="I9" s="382"/>
      <c r="J9" s="383"/>
      <c r="K9" s="380"/>
      <c r="L9" s="380"/>
      <c r="M9" s="380"/>
      <c r="N9" s="380"/>
      <c r="O9" s="380"/>
      <c r="P9" s="381"/>
      <c r="Q9" s="382"/>
      <c r="R9" s="383"/>
      <c r="S9" s="384"/>
      <c r="T9" s="385"/>
      <c r="U9" s="385"/>
      <c r="V9" s="385"/>
      <c r="W9" s="385"/>
      <c r="X9" s="386"/>
      <c r="Y9" s="387"/>
      <c r="Z9" s="388"/>
      <c r="AA9" s="385"/>
      <c r="AB9" s="385"/>
      <c r="AC9" s="385"/>
      <c r="AD9" s="385"/>
      <c r="AE9" s="385"/>
      <c r="AF9" s="387"/>
      <c r="AG9" s="387"/>
      <c r="AH9" s="385"/>
      <c r="AI9" s="384"/>
      <c r="AJ9" s="385"/>
      <c r="AK9" s="385"/>
      <c r="AL9" s="385"/>
      <c r="AM9" s="385"/>
      <c r="AN9" s="386"/>
      <c r="AO9" s="390"/>
      <c r="AP9" s="385"/>
      <c r="AQ9" s="384"/>
      <c r="AR9" s="385"/>
      <c r="AS9" s="385"/>
      <c r="AT9" s="385"/>
      <c r="AU9" s="385"/>
      <c r="AV9" s="386"/>
      <c r="AW9" s="477"/>
      <c r="AX9" s="384"/>
      <c r="AY9" s="384"/>
      <c r="AZ9" s="384"/>
      <c r="BA9" s="384"/>
      <c r="BB9" s="384"/>
      <c r="BC9" s="384"/>
      <c r="BD9" s="519"/>
      <c r="BE9" s="477"/>
      <c r="BF9" s="384"/>
      <c r="BG9" s="384"/>
      <c r="BH9" s="385"/>
      <c r="BI9" s="385"/>
      <c r="BJ9" s="385"/>
      <c r="BK9" s="385"/>
      <c r="BL9" s="386"/>
      <c r="BM9" s="694"/>
      <c r="BN9" s="385"/>
      <c r="BO9" s="385"/>
      <c r="BP9" s="385"/>
      <c r="BQ9" s="385"/>
      <c r="BR9" s="385"/>
      <c r="BS9" s="385"/>
      <c r="BT9" s="386"/>
      <c r="BU9" s="387"/>
      <c r="BV9" s="387"/>
      <c r="BW9" s="391"/>
      <c r="BX9" s="392"/>
      <c r="BY9" s="392"/>
      <c r="BZ9" s="392"/>
      <c r="CA9" s="392"/>
      <c r="CB9" s="393"/>
      <c r="CC9" s="651"/>
      <c r="CD9" s="387"/>
      <c r="CE9" s="392"/>
      <c r="CF9" s="392"/>
      <c r="CG9" s="392"/>
      <c r="CH9" s="392"/>
      <c r="CI9" s="392"/>
      <c r="CJ9" s="392"/>
      <c r="CK9" s="393"/>
      <c r="CL9" s="387"/>
      <c r="CM9" s="394"/>
      <c r="CN9" s="391"/>
      <c r="CO9" s="391"/>
      <c r="CP9" s="392"/>
      <c r="CQ9" s="392"/>
      <c r="CR9" s="392"/>
      <c r="CS9" s="393"/>
      <c r="CT9" s="387"/>
      <c r="CU9" s="392"/>
      <c r="CV9" s="392"/>
      <c r="CW9" s="392"/>
      <c r="CX9" s="392"/>
      <c r="CY9" s="392"/>
      <c r="CZ9" s="392"/>
      <c r="DA9" s="393"/>
      <c r="DB9" s="387"/>
      <c r="DC9" s="394"/>
      <c r="DD9" s="391"/>
      <c r="DE9" s="391"/>
      <c r="DF9" s="392"/>
      <c r="DG9" s="392"/>
      <c r="DH9" s="392"/>
      <c r="DI9" s="393"/>
      <c r="DJ9" s="387"/>
      <c r="DK9" s="394"/>
      <c r="DL9" s="392"/>
      <c r="DM9" s="392"/>
      <c r="DN9" s="392"/>
      <c r="DO9" s="392"/>
      <c r="DP9" s="392"/>
      <c r="DQ9" s="393"/>
      <c r="DR9" s="387"/>
      <c r="DS9" s="1044"/>
      <c r="DT9" s="1045"/>
      <c r="DU9" s="1045"/>
      <c r="DV9" s="1045"/>
      <c r="DW9" s="1045"/>
      <c r="DX9" s="1045"/>
      <c r="DY9" s="1128"/>
      <c r="DZ9" s="1047"/>
      <c r="EA9" s="1048"/>
      <c r="EB9" s="1049"/>
      <c r="EC9" s="1049"/>
      <c r="ED9" s="1049"/>
      <c r="EE9" s="1049"/>
      <c r="EF9" s="1050"/>
      <c r="EG9" s="1051"/>
      <c r="EH9" s="1046"/>
      <c r="EI9" s="1049" t="e">
        <f t="shared" ref="EI9:EI36" si="0">+GC9</f>
        <v>#DIV/0!</v>
      </c>
      <c r="EJ9" s="1049" t="e">
        <f t="shared" ref="EJ9:EJ36" si="1">+GH9</f>
        <v>#DIV/0!</v>
      </c>
      <c r="EK9" s="1046"/>
      <c r="EL9" s="1046"/>
      <c r="EM9" s="1046"/>
      <c r="EN9" s="1001"/>
      <c r="EO9" s="1052"/>
      <c r="EP9" s="1053"/>
      <c r="EQ9" s="1053"/>
      <c r="ER9" s="1053"/>
      <c r="ES9" s="1053"/>
      <c r="ET9" s="1053"/>
      <c r="EU9" s="1054"/>
      <c r="EV9" s="1001"/>
      <c r="EW9" s="277"/>
      <c r="EX9" s="2253"/>
      <c r="EY9" s="2254"/>
      <c r="EZ9" s="2255"/>
      <c r="FA9" s="2257"/>
      <c r="FB9" s="2259"/>
      <c r="FC9" s="949" t="s">
        <v>3</v>
      </c>
      <c r="FD9" s="949" t="s">
        <v>4</v>
      </c>
      <c r="FE9" s="2259"/>
      <c r="FF9" s="2259"/>
      <c r="FG9" s="2261"/>
      <c r="FH9"/>
      <c r="FI9" s="1020"/>
      <c r="FJ9" s="1048"/>
      <c r="FK9" s="1055"/>
      <c r="FL9" s="1056"/>
      <c r="FM9" s="1057"/>
      <c r="FN9" s="1049"/>
      <c r="FO9" s="1050"/>
      <c r="FP9" s="1058"/>
      <c r="FQ9" s="1058"/>
      <c r="FR9" s="1045"/>
      <c r="FS9" s="1045"/>
      <c r="FT9" s="1045"/>
      <c r="FU9" s="1045"/>
      <c r="FV9" s="1045"/>
      <c r="FW9" s="1045"/>
      <c r="FX9" s="1046"/>
      <c r="FY9" s="1025"/>
      <c r="FZ9" s="966">
        <f t="shared" ref="FZ9:FZ36" si="2">+FR9-FJ9</f>
        <v>0</v>
      </c>
      <c r="GA9" s="1026" t="e">
        <f t="shared" ref="GA9:GA36" si="3">FZ9/SQRT(FS9^2+FK9^2)</f>
        <v>#DIV/0!</v>
      </c>
      <c r="GB9" s="1027" t="e">
        <f t="shared" ref="GB9:GB36" si="4">2*(1-NORMSDIST(ABS(GA9)))</f>
        <v>#DIV/0!</v>
      </c>
      <c r="GC9" s="969" t="e">
        <f t="shared" ref="GC9:GC36" si="5">IF(GB9&lt;0.015,"***",IF(GB9&lt;0.055,"**",IF(GB9&lt;0.105,"*","")))</f>
        <v>#DIV/0!</v>
      </c>
      <c r="GD9" s="1025"/>
      <c r="GE9" s="997">
        <f>+EA9-DS9</f>
        <v>0</v>
      </c>
      <c r="GF9" s="1028" t="e">
        <f t="shared" ref="GF9:GF36" si="6">GE9/SQRT(FS9^2+EC9^2)</f>
        <v>#DIV/0!</v>
      </c>
      <c r="GG9" s="1027" t="e">
        <f t="shared" ref="GG9:GG36" si="7">2*(1-NORMSDIST(ABS(GF9)))</f>
        <v>#DIV/0!</v>
      </c>
      <c r="GH9" s="969" t="e">
        <f t="shared" ref="GH9:GH36" si="8">IF(GG9&lt;0.015,"***",IF(GG9&lt;0.055,"**",IF(GG9&lt;0.105,"*","")))</f>
        <v>#DIV/0!</v>
      </c>
      <c r="GI9" s="1025"/>
      <c r="GK9" s="8"/>
    </row>
    <row r="10" spans="1:193" ht="24.95" customHeight="1" thickTop="1">
      <c r="A10" s="396" t="s">
        <v>8</v>
      </c>
      <c r="B10" s="397"/>
      <c r="C10" s="362">
        <v>99.454262772677609</v>
      </c>
      <c r="D10" s="362">
        <v>6.4523145526059894E-2</v>
      </c>
      <c r="E10" s="362">
        <v>99.327586490648031</v>
      </c>
      <c r="F10" s="362">
        <v>99.580939054707173</v>
      </c>
      <c r="G10" s="362">
        <v>6.4877204583518269E-2</v>
      </c>
      <c r="H10" s="363">
        <v>19452.793337994812</v>
      </c>
      <c r="I10" s="364">
        <v>17071</v>
      </c>
      <c r="J10" s="363"/>
      <c r="K10" s="362">
        <v>99.686171257172902</v>
      </c>
      <c r="L10" s="362">
        <v>0.12091325711722578</v>
      </c>
      <c r="M10" s="362">
        <v>99.447958832664696</v>
      </c>
      <c r="N10" s="362">
        <v>99.924383681681093</v>
      </c>
      <c r="O10" s="362">
        <v>0.1212939122772513</v>
      </c>
      <c r="P10" s="363">
        <v>4815.8651320000972</v>
      </c>
      <c r="Q10" s="364">
        <v>3778</v>
      </c>
      <c r="R10" s="363"/>
      <c r="S10" s="366">
        <v>99.93006925687618</v>
      </c>
      <c r="T10" s="367">
        <v>3.8910301520773169E-2</v>
      </c>
      <c r="U10" s="367">
        <v>99.853406549069717</v>
      </c>
      <c r="V10" s="367">
        <v>100.00673196468264</v>
      </c>
      <c r="W10" s="367">
        <v>3.8937530825433456E-2</v>
      </c>
      <c r="X10" s="368">
        <v>4933.4811070001324</v>
      </c>
      <c r="Y10" s="369">
        <v>3740</v>
      </c>
      <c r="Z10" s="370"/>
      <c r="AA10" s="367">
        <v>99.884954656633127</v>
      </c>
      <c r="AB10" s="367">
        <v>3.1018155959594406E-2</v>
      </c>
      <c r="AC10" s="367">
        <v>99.824050330961484</v>
      </c>
      <c r="AD10" s="367">
        <v>99.94585898230477</v>
      </c>
      <c r="AE10" s="367">
        <v>3.1053882004775542E-2</v>
      </c>
      <c r="AF10" s="369">
        <v>11845.465102001264</v>
      </c>
      <c r="AG10" s="369">
        <v>11045</v>
      </c>
      <c r="AH10" s="367"/>
      <c r="AI10" s="366">
        <v>99.857034437352837</v>
      </c>
      <c r="AJ10" s="367">
        <v>3.7099820302225063E-2</v>
      </c>
      <c r="AK10" s="367">
        <v>99.78423877059717</v>
      </c>
      <c r="AL10" s="367">
        <v>99.929830104108518</v>
      </c>
      <c r="AM10" s="367">
        <v>3.7152936206512645E-2</v>
      </c>
      <c r="AN10" s="368">
        <v>18050.273452000798</v>
      </c>
      <c r="AO10" s="372">
        <v>15872</v>
      </c>
      <c r="AP10" s="367"/>
      <c r="AQ10" s="366">
        <v>99.923019001033396</v>
      </c>
      <c r="AR10" s="367">
        <v>2.3979105929127099E-2</v>
      </c>
      <c r="AS10" s="367">
        <v>99.875968233938153</v>
      </c>
      <c r="AT10" s="367">
        <v>99.970069768128639</v>
      </c>
      <c r="AU10" s="367">
        <v>2.3997579505558281E-2</v>
      </c>
      <c r="AV10" s="368">
        <v>16924.798553999713</v>
      </c>
      <c r="AW10" s="475">
        <v>14753</v>
      </c>
      <c r="AX10" s="366"/>
      <c r="AY10" s="366">
        <v>99.950383668531302</v>
      </c>
      <c r="AZ10" s="366">
        <v>2.5576215496093534E-2</v>
      </c>
      <c r="BA10" s="366">
        <v>99.900137579454224</v>
      </c>
      <c r="BB10" s="366">
        <v>100.00062975760838</v>
      </c>
      <c r="BC10" s="366">
        <v>2.5588911775379242E-2</v>
      </c>
      <c r="BD10" s="515">
        <v>8307.6496750000715</v>
      </c>
      <c r="BE10" s="475">
        <v>7191</v>
      </c>
      <c r="BF10" s="366"/>
      <c r="BG10" s="366">
        <v>99.873424495801743</v>
      </c>
      <c r="BH10" s="367">
        <v>3.7156448592655676E-2</v>
      </c>
      <c r="BI10" s="367">
        <v>99.800517715457772</v>
      </c>
      <c r="BJ10" s="367">
        <v>99.946331276145713</v>
      </c>
      <c r="BK10" s="367">
        <v>3.7203539159926947E-2</v>
      </c>
      <c r="BL10" s="368">
        <v>16801.760446999993</v>
      </c>
      <c r="BM10" s="693">
        <v>14472</v>
      </c>
      <c r="BN10" s="367"/>
      <c r="BO10" s="398">
        <v>99.88</v>
      </c>
      <c r="BP10" s="398">
        <v>6.6000000000000003E-2</v>
      </c>
      <c r="BQ10" s="398">
        <v>99.75</v>
      </c>
      <c r="BR10" s="398">
        <v>100.01</v>
      </c>
      <c r="BS10" s="398">
        <v>0.1</v>
      </c>
      <c r="BT10" s="369">
        <v>8830.2430000000004</v>
      </c>
      <c r="BU10" s="369">
        <v>7921</v>
      </c>
      <c r="BV10" s="369"/>
      <c r="BW10" s="373">
        <v>99.913836170447794</v>
      </c>
      <c r="BX10" s="374">
        <v>3.4033170883495792E-2</v>
      </c>
      <c r="BY10" s="374">
        <v>99.847073698798283</v>
      </c>
      <c r="BZ10" s="374">
        <v>99.98059864209732</v>
      </c>
      <c r="CA10" s="374">
        <v>3.4062520455562302E-2</v>
      </c>
      <c r="CB10" s="375">
        <v>17866.337975000231</v>
      </c>
      <c r="CC10" s="648">
        <v>16006</v>
      </c>
      <c r="CD10" s="369"/>
      <c r="CE10" s="374">
        <v>99.950186669995531</v>
      </c>
      <c r="CF10" s="374">
        <v>0</v>
      </c>
      <c r="CG10" s="374">
        <v>99.900325025694215</v>
      </c>
      <c r="CH10" s="374">
        <v>100</v>
      </c>
      <c r="CI10" s="374">
        <v>2.5406296003232017E-2</v>
      </c>
      <c r="CJ10" s="375">
        <v>8719.1862089999704</v>
      </c>
      <c r="CK10" s="375">
        <v>7545</v>
      </c>
      <c r="CL10" s="369"/>
      <c r="CM10" s="376">
        <v>99.94354105432167</v>
      </c>
      <c r="CN10" s="373">
        <v>1.9514659860967353E-2</v>
      </c>
      <c r="CO10" s="373">
        <v>99.905259350770109</v>
      </c>
      <c r="CP10" s="374">
        <v>99.981822757873232</v>
      </c>
      <c r="CQ10" s="374">
        <v>1.9525683856209054E-2</v>
      </c>
      <c r="CR10" s="375">
        <v>17643.955054999871</v>
      </c>
      <c r="CS10" s="375">
        <v>15214</v>
      </c>
      <c r="CT10" s="369"/>
      <c r="CU10" s="374">
        <v>99.950186669995531</v>
      </c>
      <c r="CV10" s="374">
        <v>0</v>
      </c>
      <c r="CW10" s="374">
        <v>99.900325025694215</v>
      </c>
      <c r="CX10" s="374">
        <v>100</v>
      </c>
      <c r="CY10" s="374">
        <v>2.5406296003232017E-2</v>
      </c>
      <c r="CZ10" s="375">
        <v>8719.1862089999704</v>
      </c>
      <c r="DA10" s="375">
        <v>7545</v>
      </c>
      <c r="DB10" s="369"/>
      <c r="DC10" s="376">
        <v>99.896552411668864</v>
      </c>
      <c r="DD10" s="373">
        <v>4.6701030130845159E-2</v>
      </c>
      <c r="DE10" s="373">
        <v>99.804868063200345</v>
      </c>
      <c r="DF10" s="374">
        <v>99.988236760137369</v>
      </c>
      <c r="DG10" s="374">
        <v>4.6749391248651379E-2</v>
      </c>
      <c r="DH10" s="375">
        <v>9821.953477999994</v>
      </c>
      <c r="DI10" s="375">
        <v>8531</v>
      </c>
      <c r="DJ10" s="369"/>
      <c r="DK10" s="376">
        <v>99.919113666052937</v>
      </c>
      <c r="DL10" s="374">
        <v>2.6448964288126393E-2</v>
      </c>
      <c r="DM10" s="374">
        <v>99.867233008267817</v>
      </c>
      <c r="DN10" s="374">
        <v>99.970994323838056</v>
      </c>
      <c r="DO10" s="374">
        <v>2.6470375204211111E-2</v>
      </c>
      <c r="DP10" s="375">
        <v>19366.254144000122</v>
      </c>
      <c r="DQ10" s="375">
        <v>16953</v>
      </c>
      <c r="DR10" s="369"/>
      <c r="DS10" s="1029">
        <v>99.958501545874626</v>
      </c>
      <c r="DT10" s="1030">
        <v>1.3667123885589475E-2</v>
      </c>
      <c r="DU10" s="1030">
        <v>99.931704230715397</v>
      </c>
      <c r="DV10" s="1030">
        <v>99.985298861033854</v>
      </c>
      <c r="DW10" s="1030">
        <v>1.3672797885347582E-2</v>
      </c>
      <c r="DX10" s="1031">
        <v>28380.454761999914</v>
      </c>
      <c r="DY10" s="1127">
        <v>25305</v>
      </c>
      <c r="DZ10" s="1032"/>
      <c r="EA10" s="1033"/>
      <c r="EB10" s="1034"/>
      <c r="EC10" s="1034"/>
      <c r="ED10" s="1034"/>
      <c r="EE10" s="1034"/>
      <c r="EF10" s="1035"/>
      <c r="EG10" s="1036"/>
      <c r="EH10" s="1031"/>
      <c r="EI10" s="1034" t="str">
        <f t="shared" si="0"/>
        <v>**</v>
      </c>
      <c r="EJ10" s="1034" t="str">
        <f t="shared" si="1"/>
        <v>***</v>
      </c>
      <c r="EK10" s="1031"/>
      <c r="EL10" s="1031"/>
      <c r="EM10" s="1031"/>
      <c r="EN10" s="1001"/>
      <c r="EO10" s="1037">
        <f>IF(FE10&lt;0.15,FA10*100,CONCATENATE("(",FIXED(FA10*100,1),")"))</f>
        <v>99.958501545874626</v>
      </c>
      <c r="EP10" s="1038">
        <f>FB10*100</f>
        <v>1.3667123885589475E-2</v>
      </c>
      <c r="EQ10" s="1038">
        <f>IF(FC10&lt;0,0,FC10*100)</f>
        <v>99.931704230715397</v>
      </c>
      <c r="ER10" s="1038">
        <f>IF(FD10&gt;1,100,FD10*100)</f>
        <v>99.985298861033854</v>
      </c>
      <c r="ES10" s="1038">
        <f>IF(FE10&gt;1,100,FE10*100)</f>
        <v>1.3672797885347582E-2</v>
      </c>
      <c r="ET10" s="1039">
        <f>+FF10</f>
        <v>28380.454761999914</v>
      </c>
      <c r="EU10" s="1039">
        <f>+FG10</f>
        <v>25305</v>
      </c>
      <c r="EV10" s="1001"/>
      <c r="EW10" s="277"/>
      <c r="EX10" s="945" t="s">
        <v>246</v>
      </c>
      <c r="EY10" s="296" t="s">
        <v>217</v>
      </c>
      <c r="EZ10" s="297" t="s">
        <v>354</v>
      </c>
      <c r="FA10" s="298">
        <v>0.99958501545874623</v>
      </c>
      <c r="FB10" s="299">
        <v>1.3667123885589475E-4</v>
      </c>
      <c r="FC10" s="300">
        <v>0.9993170423071539</v>
      </c>
      <c r="FD10" s="300">
        <v>0.99985298861033856</v>
      </c>
      <c r="FE10" s="301">
        <v>1.3672797885347582E-4</v>
      </c>
      <c r="FF10" s="302">
        <v>28380.454761999914</v>
      </c>
      <c r="FG10" s="303">
        <v>25305</v>
      </c>
      <c r="FH10"/>
      <c r="FI10" s="1020"/>
      <c r="FJ10" s="1033">
        <v>99.873424495801743</v>
      </c>
      <c r="FK10" s="1040">
        <v>3.7156448592655676E-2</v>
      </c>
      <c r="FL10" s="1041">
        <v>99.800517715457772</v>
      </c>
      <c r="FM10" s="1042">
        <v>99.946331276145713</v>
      </c>
      <c r="FN10" s="1034">
        <v>3.7203539159926947E-2</v>
      </c>
      <c r="FO10" s="1035">
        <v>16801.760446999993</v>
      </c>
      <c r="FP10" s="1043">
        <v>14472</v>
      </c>
      <c r="FQ10" s="1043"/>
      <c r="FR10" s="1030">
        <v>99.958501545874626</v>
      </c>
      <c r="FS10" s="1030">
        <v>1.3667123885589475E-2</v>
      </c>
      <c r="FT10" s="1030">
        <v>99.931704230715397</v>
      </c>
      <c r="FU10" s="1030">
        <v>99.985298861033854</v>
      </c>
      <c r="FV10" s="1030">
        <v>1.3672797885347582E-2</v>
      </c>
      <c r="FW10" s="1031">
        <v>28380.454761999914</v>
      </c>
      <c r="FX10" s="1031">
        <v>25305</v>
      </c>
      <c r="FY10" s="1025"/>
      <c r="FZ10" s="966">
        <f t="shared" si="2"/>
        <v>8.5077050072882798E-2</v>
      </c>
      <c r="GA10" s="1026">
        <f t="shared" si="3"/>
        <v>2.1489366724317871</v>
      </c>
      <c r="GB10" s="1027">
        <f t="shared" si="4"/>
        <v>3.1639420282120634E-2</v>
      </c>
      <c r="GC10" s="969" t="str">
        <f t="shared" si="5"/>
        <v>**</v>
      </c>
      <c r="GD10" s="1025"/>
      <c r="GE10" s="997">
        <f>+EA10-DS10</f>
        <v>-99.958501545874626</v>
      </c>
      <c r="GF10" s="1028">
        <f t="shared" si="6"/>
        <v>-7313.7920152513007</v>
      </c>
      <c r="GG10" s="1027">
        <f t="shared" si="7"/>
        <v>0</v>
      </c>
      <c r="GH10" s="969" t="str">
        <f t="shared" si="8"/>
        <v>***</v>
      </c>
      <c r="GI10" s="1025"/>
      <c r="GK10" s="8"/>
    </row>
    <row r="11" spans="1:193" ht="24.95" customHeight="1" thickBot="1">
      <c r="A11" s="399" t="s">
        <v>9</v>
      </c>
      <c r="B11" s="400"/>
      <c r="C11" s="401">
        <v>94.1599777256897</v>
      </c>
      <c r="D11" s="401">
        <v>0.35481001030182263</v>
      </c>
      <c r="E11" s="401">
        <v>93.463390283067966</v>
      </c>
      <c r="F11" s="401">
        <v>94.856565168311448</v>
      </c>
      <c r="G11" s="401">
        <v>0.37681615785367772</v>
      </c>
      <c r="H11" s="402">
        <v>8390.2063380002619</v>
      </c>
      <c r="I11" s="403">
        <v>10772</v>
      </c>
      <c r="J11" s="402"/>
      <c r="K11" s="401">
        <v>97.797516947229937</v>
      </c>
      <c r="L11" s="401">
        <v>0.43270029911554209</v>
      </c>
      <c r="M11" s="401">
        <v>96.945049733996186</v>
      </c>
      <c r="N11" s="401">
        <v>98.649984160463688</v>
      </c>
      <c r="O11" s="401">
        <v>0.44244507695325297</v>
      </c>
      <c r="P11" s="402">
        <v>1813.5488920000209</v>
      </c>
      <c r="Q11" s="403">
        <v>2436</v>
      </c>
      <c r="R11" s="402"/>
      <c r="S11" s="404">
        <v>97.496675963702472</v>
      </c>
      <c r="T11" s="405">
        <v>0.65116335624353672</v>
      </c>
      <c r="U11" s="405">
        <v>96.213726611913984</v>
      </c>
      <c r="V11" s="405">
        <v>98.779625315490961</v>
      </c>
      <c r="W11" s="405">
        <v>0.66788262246598196</v>
      </c>
      <c r="X11" s="406">
        <v>1947.5103220000085</v>
      </c>
      <c r="Y11" s="407">
        <v>2659</v>
      </c>
      <c r="Z11" s="408"/>
      <c r="AA11" s="405">
        <v>97.661997803731694</v>
      </c>
      <c r="AB11" s="405">
        <v>0.33322729619401198</v>
      </c>
      <c r="AC11" s="405">
        <v>97.007704112110616</v>
      </c>
      <c r="AD11" s="405">
        <v>98.316291495352772</v>
      </c>
      <c r="AE11" s="405">
        <v>0.34120466884538714</v>
      </c>
      <c r="AF11" s="407">
        <v>4313.5356399998873</v>
      </c>
      <c r="AG11" s="407">
        <v>5114</v>
      </c>
      <c r="AH11" s="405"/>
      <c r="AI11" s="404">
        <v>97.616644734186281</v>
      </c>
      <c r="AJ11" s="405">
        <v>0.32637306615422046</v>
      </c>
      <c r="AK11" s="405">
        <v>96.976249584877039</v>
      </c>
      <c r="AL11" s="405">
        <v>98.257039883495537</v>
      </c>
      <c r="AM11" s="405">
        <v>0.33434161463236761</v>
      </c>
      <c r="AN11" s="406">
        <v>6162.2456000001639</v>
      </c>
      <c r="AO11" s="409">
        <v>8340</v>
      </c>
      <c r="AP11" s="405"/>
      <c r="AQ11" s="404">
        <v>98.567315179304387</v>
      </c>
      <c r="AR11" s="405">
        <v>0.19386789556352721</v>
      </c>
      <c r="AS11" s="405">
        <v>98.186915958901182</v>
      </c>
      <c r="AT11" s="405">
        <v>98.947714399707607</v>
      </c>
      <c r="AU11" s="405">
        <v>0.19668578291988673</v>
      </c>
      <c r="AV11" s="406">
        <v>6022.2013769999894</v>
      </c>
      <c r="AW11" s="524">
        <v>8194</v>
      </c>
      <c r="AX11" s="404"/>
      <c r="AY11" s="404">
        <v>98.700064988446741</v>
      </c>
      <c r="AZ11" s="404">
        <v>0.25251880317155945</v>
      </c>
      <c r="BA11" s="404">
        <v>98.203975866906063</v>
      </c>
      <c r="BB11" s="404">
        <v>99.196154109987432</v>
      </c>
      <c r="BC11" s="404">
        <v>0.2558446169221042</v>
      </c>
      <c r="BD11" s="523">
        <v>2861.3501189999997</v>
      </c>
      <c r="BE11" s="524">
        <v>3978</v>
      </c>
      <c r="BF11" s="404"/>
      <c r="BG11" s="404">
        <v>98.59206781164518</v>
      </c>
      <c r="BH11" s="405">
        <v>0.20314696181451142</v>
      </c>
      <c r="BI11" s="405">
        <v>98.193461607781998</v>
      </c>
      <c r="BJ11" s="405">
        <v>98.990674015508361</v>
      </c>
      <c r="BK11" s="405">
        <v>0.2060479776148044</v>
      </c>
      <c r="BL11" s="406">
        <v>5715.2392469999695</v>
      </c>
      <c r="BM11" s="695">
        <v>8045</v>
      </c>
      <c r="BN11" s="405"/>
      <c r="BO11" s="410">
        <v>98.79</v>
      </c>
      <c r="BP11" s="410">
        <v>0.311</v>
      </c>
      <c r="BQ11" s="410">
        <v>98.18</v>
      </c>
      <c r="BR11" s="410">
        <v>99.4</v>
      </c>
      <c r="BS11" s="410">
        <v>0.3</v>
      </c>
      <c r="BT11" s="407">
        <v>3062.5149999999999</v>
      </c>
      <c r="BU11" s="407">
        <v>3972</v>
      </c>
      <c r="BV11" s="407"/>
      <c r="BW11" s="411">
        <v>98.663998267536897</v>
      </c>
      <c r="BX11" s="412">
        <v>0.21459565358840976</v>
      </c>
      <c r="BY11" s="412">
        <v>98.243028494022425</v>
      </c>
      <c r="BZ11" s="412">
        <v>99.084968041051383</v>
      </c>
      <c r="CA11" s="412">
        <v>0.21750147709047127</v>
      </c>
      <c r="CB11" s="413">
        <v>6021.6558889999797</v>
      </c>
      <c r="CC11" s="650">
        <v>7882</v>
      </c>
      <c r="CD11" s="407"/>
      <c r="CE11" s="412">
        <v>99.037890453488814</v>
      </c>
      <c r="CF11" s="412" t="e">
        <v>#VALUE!</v>
      </c>
      <c r="CG11" s="412">
        <v>98.653068620269295</v>
      </c>
      <c r="CH11" s="412">
        <v>99.422712286708332</v>
      </c>
      <c r="CI11" s="412">
        <v>0.19788673818721714</v>
      </c>
      <c r="CJ11" s="413">
        <v>2645.5765970000048</v>
      </c>
      <c r="CK11" s="413">
        <v>3819</v>
      </c>
      <c r="CL11" s="407"/>
      <c r="CM11" s="414">
        <v>99.186648862562137</v>
      </c>
      <c r="CN11" s="411">
        <v>0.13035902553918877</v>
      </c>
      <c r="CO11" s="411">
        <v>98.930924929554095</v>
      </c>
      <c r="CP11" s="412">
        <v>99.442372795570165</v>
      </c>
      <c r="CQ11" s="412">
        <v>0.13142799664481114</v>
      </c>
      <c r="CR11" s="413">
        <v>5275.5416480000649</v>
      </c>
      <c r="CS11" s="413">
        <v>7706</v>
      </c>
      <c r="CT11" s="407"/>
      <c r="CU11" s="412">
        <v>99.037890453488814</v>
      </c>
      <c r="CV11" s="412" t="e">
        <v>#VALUE!</v>
      </c>
      <c r="CW11" s="412">
        <v>98.653068620269295</v>
      </c>
      <c r="CX11" s="412">
        <v>99.422712286708332</v>
      </c>
      <c r="CY11" s="412">
        <v>0.19788673818721714</v>
      </c>
      <c r="CZ11" s="413">
        <v>2645.5765970000048</v>
      </c>
      <c r="DA11" s="413">
        <v>3819</v>
      </c>
      <c r="DB11" s="407"/>
      <c r="DC11" s="414">
        <v>99.094469298406779</v>
      </c>
      <c r="DD11" s="411">
        <v>0.21076494132738111</v>
      </c>
      <c r="DE11" s="411">
        <v>98.680691566492399</v>
      </c>
      <c r="DF11" s="412">
        <v>99.508247030321144</v>
      </c>
      <c r="DG11" s="412">
        <v>0.21269092293405095</v>
      </c>
      <c r="DH11" s="413">
        <v>2714.0463549999963</v>
      </c>
      <c r="DI11" s="413">
        <v>4005</v>
      </c>
      <c r="DJ11" s="407"/>
      <c r="DK11" s="414">
        <v>98.868241804874756</v>
      </c>
      <c r="DL11" s="412">
        <v>0.18959038661098146</v>
      </c>
      <c r="DM11" s="412">
        <v>98.496352990629987</v>
      </c>
      <c r="DN11" s="412">
        <v>99.240130619119526</v>
      </c>
      <c r="DO11" s="412">
        <v>0.19176065352224522</v>
      </c>
      <c r="DP11" s="413">
        <v>5505.7457739999136</v>
      </c>
      <c r="DQ11" s="413">
        <v>7919</v>
      </c>
      <c r="DR11" s="407"/>
      <c r="DS11" s="1059">
        <v>99.268206785444477</v>
      </c>
      <c r="DT11" s="1060">
        <v>0.14653664728073698</v>
      </c>
      <c r="DU11" s="1060">
        <v>98.980890393756596</v>
      </c>
      <c r="DV11" s="1060">
        <v>99.555523177132372</v>
      </c>
      <c r="DW11" s="1060">
        <v>0.14761689772180248</v>
      </c>
      <c r="DX11" s="1061">
        <v>7385.5453869999774</v>
      </c>
      <c r="DY11" s="1129">
        <v>10461</v>
      </c>
      <c r="DZ11" s="1062"/>
      <c r="EA11" s="1063"/>
      <c r="EB11" s="1064"/>
      <c r="EC11" s="1064"/>
      <c r="ED11" s="1064"/>
      <c r="EE11" s="1064"/>
      <c r="EF11" s="1065"/>
      <c r="EG11" s="1066"/>
      <c r="EH11" s="1031"/>
      <c r="EI11" s="1064" t="str">
        <f t="shared" si="0"/>
        <v>***</v>
      </c>
      <c r="EJ11" s="1064" t="str">
        <f t="shared" si="1"/>
        <v>***</v>
      </c>
      <c r="EK11" s="1031"/>
      <c r="EL11" s="1031"/>
      <c r="EM11" s="1031"/>
      <c r="EN11" s="1001"/>
      <c r="EO11" s="1067">
        <f>IF(FE11&lt;0.15,FA11*100,CONCATENATE("(",FIXED(FA11*100,1),")"))</f>
        <v>99.268206785444477</v>
      </c>
      <c r="EP11" s="1068">
        <f>FB11*100</f>
        <v>0.14653664728073698</v>
      </c>
      <c r="EQ11" s="1068">
        <f>IF(FC11&lt;0,0,FC11*100)</f>
        <v>98.980890393756596</v>
      </c>
      <c r="ER11" s="1068">
        <f>IF(FD11&gt;1,100,FD11*100)</f>
        <v>99.555523177132372</v>
      </c>
      <c r="ES11" s="1068">
        <f>IF(FE11&gt;1,100,FE11*100)</f>
        <v>0.14761689772180248</v>
      </c>
      <c r="ET11" s="1069">
        <f>+FF11</f>
        <v>7385.5453869999774</v>
      </c>
      <c r="EU11" s="1069">
        <f>+FG11</f>
        <v>10461</v>
      </c>
      <c r="EV11" s="1001"/>
      <c r="EW11" s="277"/>
      <c r="EX11" s="944" t="s">
        <v>247</v>
      </c>
      <c r="EY11" s="313" t="s">
        <v>217</v>
      </c>
      <c r="EZ11" s="314" t="s">
        <v>354</v>
      </c>
      <c r="FA11" s="315">
        <v>0.99268206785444479</v>
      </c>
      <c r="FB11" s="316">
        <v>1.4653664728073697E-3</v>
      </c>
      <c r="FC11" s="317">
        <v>0.98980890393756593</v>
      </c>
      <c r="FD11" s="317">
        <v>0.99555523177132366</v>
      </c>
      <c r="FE11" s="318">
        <v>1.4761689772180247E-3</v>
      </c>
      <c r="FF11" s="319">
        <v>7385.5453869999774</v>
      </c>
      <c r="FG11" s="320">
        <v>10461</v>
      </c>
      <c r="FH11"/>
      <c r="FI11" s="1020"/>
      <c r="FJ11" s="1063">
        <v>98.59206781164518</v>
      </c>
      <c r="FK11" s="1070">
        <v>0.20314696181451142</v>
      </c>
      <c r="FL11" s="1071">
        <v>98.193461607781998</v>
      </c>
      <c r="FM11" s="1072">
        <v>98.990674015508361</v>
      </c>
      <c r="FN11" s="1064">
        <v>0.2060479776148044</v>
      </c>
      <c r="FO11" s="1065">
        <v>5715.2392469999695</v>
      </c>
      <c r="FP11" s="1073">
        <v>8045</v>
      </c>
      <c r="FQ11" s="1043"/>
      <c r="FR11" s="1060">
        <v>99.268206785444477</v>
      </c>
      <c r="FS11" s="1060">
        <v>0.14653664728073698</v>
      </c>
      <c r="FT11" s="1060">
        <v>98.980890393756596</v>
      </c>
      <c r="FU11" s="1060">
        <v>99.555523177132372</v>
      </c>
      <c r="FV11" s="1060">
        <v>0.14761689772180248</v>
      </c>
      <c r="FW11" s="1061">
        <v>7385.5453869999774</v>
      </c>
      <c r="FX11" s="1061">
        <v>10461</v>
      </c>
      <c r="FY11" s="1025"/>
      <c r="FZ11" s="966">
        <f t="shared" si="2"/>
        <v>0.6761389737992971</v>
      </c>
      <c r="GA11" s="1026">
        <f t="shared" si="3"/>
        <v>2.6993419777427885</v>
      </c>
      <c r="GB11" s="1027">
        <f t="shared" si="4"/>
        <v>6.9476742093321775E-3</v>
      </c>
      <c r="GC11" s="969" t="str">
        <f t="shared" si="5"/>
        <v>***</v>
      </c>
      <c r="GD11" s="1025"/>
      <c r="GE11" s="997">
        <f>+EA11-DS11</f>
        <v>-99.268206785444477</v>
      </c>
      <c r="GF11" s="1028">
        <f t="shared" si="6"/>
        <v>-677.42922079597633</v>
      </c>
      <c r="GG11" s="1027">
        <f t="shared" si="7"/>
        <v>0</v>
      </c>
      <c r="GH11" s="969" t="str">
        <f t="shared" si="8"/>
        <v>***</v>
      </c>
      <c r="GI11" s="1025"/>
      <c r="GK11" s="8"/>
    </row>
    <row r="12" spans="1:193" ht="5.0999999999999996" customHeight="1" thickTop="1">
      <c r="A12" s="416"/>
      <c r="B12" s="397"/>
      <c r="C12" s="362"/>
      <c r="D12" s="362"/>
      <c r="E12" s="362"/>
      <c r="F12" s="362"/>
      <c r="G12" s="362"/>
      <c r="H12" s="363"/>
      <c r="I12" s="364"/>
      <c r="J12" s="363"/>
      <c r="K12" s="362"/>
      <c r="L12" s="362"/>
      <c r="M12" s="362"/>
      <c r="N12" s="362"/>
      <c r="O12" s="362"/>
      <c r="P12" s="363"/>
      <c r="Q12" s="364"/>
      <c r="R12" s="363"/>
      <c r="S12" s="366"/>
      <c r="T12" s="367"/>
      <c r="U12" s="367"/>
      <c r="V12" s="367"/>
      <c r="W12" s="367"/>
      <c r="X12" s="368"/>
      <c r="Y12" s="369"/>
      <c r="Z12" s="370"/>
      <c r="AA12" s="367"/>
      <c r="AB12" s="367"/>
      <c r="AC12" s="367"/>
      <c r="AD12" s="367"/>
      <c r="AE12" s="367"/>
      <c r="AF12" s="369"/>
      <c r="AG12" s="369"/>
      <c r="AH12" s="367"/>
      <c r="AI12" s="366"/>
      <c r="AJ12" s="367"/>
      <c r="AK12" s="367"/>
      <c r="AL12" s="367"/>
      <c r="AM12" s="367"/>
      <c r="AN12" s="368"/>
      <c r="AO12" s="372"/>
      <c r="AP12" s="367"/>
      <c r="AQ12" s="366"/>
      <c r="AR12" s="367"/>
      <c r="AS12" s="367"/>
      <c r="AT12" s="367"/>
      <c r="AU12" s="367"/>
      <c r="AV12" s="368"/>
      <c r="AW12" s="475"/>
      <c r="AX12" s="366"/>
      <c r="AY12" s="366"/>
      <c r="AZ12" s="366"/>
      <c r="BA12" s="366"/>
      <c r="BB12" s="366"/>
      <c r="BC12" s="366"/>
      <c r="BD12" s="515"/>
      <c r="BE12" s="475"/>
      <c r="BF12" s="366"/>
      <c r="BG12" s="366"/>
      <c r="BH12" s="367"/>
      <c r="BI12" s="367"/>
      <c r="BJ12" s="367"/>
      <c r="BK12" s="367"/>
      <c r="BL12" s="368"/>
      <c r="BM12" s="693"/>
      <c r="BN12" s="367"/>
      <c r="BO12" s="398"/>
      <c r="BP12" s="398"/>
      <c r="BQ12" s="398"/>
      <c r="BR12" s="398"/>
      <c r="BS12" s="398"/>
      <c r="BT12" s="370"/>
      <c r="BU12" s="369"/>
      <c r="BV12" s="369"/>
      <c r="BW12" s="373"/>
      <c r="BX12" s="374"/>
      <c r="BY12" s="374"/>
      <c r="BZ12" s="374"/>
      <c r="CA12" s="374"/>
      <c r="CB12" s="375"/>
      <c r="CC12" s="648"/>
      <c r="CD12" s="369"/>
      <c r="CE12" s="374"/>
      <c r="CF12" s="374"/>
      <c r="CG12" s="374"/>
      <c r="CH12" s="374"/>
      <c r="CI12" s="374"/>
      <c r="CJ12" s="375"/>
      <c r="CK12" s="375"/>
      <c r="CL12" s="369"/>
      <c r="CM12" s="376"/>
      <c r="CN12" s="373"/>
      <c r="CO12" s="373"/>
      <c r="CP12" s="374"/>
      <c r="CQ12" s="374"/>
      <c r="CR12" s="375"/>
      <c r="CS12" s="375"/>
      <c r="CT12" s="369"/>
      <c r="CU12" s="374"/>
      <c r="CV12" s="374"/>
      <c r="CW12" s="374"/>
      <c r="CX12" s="374"/>
      <c r="CY12" s="374"/>
      <c r="CZ12" s="375"/>
      <c r="DA12" s="375"/>
      <c r="DB12" s="369"/>
      <c r="DC12" s="376"/>
      <c r="DD12" s="373"/>
      <c r="DE12" s="373"/>
      <c r="DF12" s="374"/>
      <c r="DG12" s="374"/>
      <c r="DH12" s="375"/>
      <c r="DI12" s="375"/>
      <c r="DJ12" s="369"/>
      <c r="DK12" s="376"/>
      <c r="DL12" s="374"/>
      <c r="DM12" s="374"/>
      <c r="DN12" s="374"/>
      <c r="DO12" s="374"/>
      <c r="DP12" s="375"/>
      <c r="DQ12" s="375"/>
      <c r="DR12" s="369"/>
      <c r="DS12" s="1029"/>
      <c r="DT12" s="1030"/>
      <c r="DU12" s="1030"/>
      <c r="DV12" s="1030"/>
      <c r="DW12" s="1030"/>
      <c r="DX12" s="1031"/>
      <c r="DY12" s="1127"/>
      <c r="DZ12" s="1032"/>
      <c r="EA12" s="1033"/>
      <c r="EB12" s="1034"/>
      <c r="EC12" s="1034"/>
      <c r="ED12" s="1034"/>
      <c r="EE12" s="1034"/>
      <c r="EF12" s="1035"/>
      <c r="EG12" s="1036"/>
      <c r="EH12" s="1031"/>
      <c r="EI12" s="1034"/>
      <c r="EJ12" s="1034"/>
      <c r="EK12" s="1031"/>
      <c r="EL12" s="1031"/>
      <c r="EM12" s="1031"/>
      <c r="EN12" s="1001"/>
      <c r="EO12" s="1037"/>
      <c r="EP12" s="1038"/>
      <c r="EQ12" s="1038"/>
      <c r="ER12" s="1038"/>
      <c r="ES12" s="1038"/>
      <c r="ET12" s="1039"/>
      <c r="EU12" s="1039"/>
      <c r="EV12" s="1001"/>
      <c r="EW12" s="277"/>
      <c r="EX12" s="277"/>
      <c r="EY12" s="277"/>
      <c r="EZ12" s="277"/>
      <c r="FA12" s="277"/>
      <c r="FB12" s="277"/>
      <c r="FC12" s="277"/>
      <c r="FD12" s="277"/>
      <c r="FH12" s="956"/>
      <c r="FI12" s="1020"/>
      <c r="FJ12" s="1033"/>
      <c r="FK12" s="1040"/>
      <c r="FL12" s="1041"/>
      <c r="FM12" s="1042"/>
      <c r="FN12" s="1034"/>
      <c r="FO12" s="1035"/>
      <c r="FP12" s="1043"/>
      <c r="FQ12" s="1043"/>
      <c r="FR12" s="1030"/>
      <c r="FS12" s="1030"/>
      <c r="FT12" s="1030"/>
      <c r="FU12" s="1030"/>
      <c r="FV12" s="1030"/>
      <c r="FW12" s="1031"/>
      <c r="FX12" s="1031"/>
      <c r="FY12" s="1025"/>
      <c r="FZ12" s="966">
        <f t="shared" si="2"/>
        <v>0</v>
      </c>
      <c r="GA12" s="1026" t="e">
        <f t="shared" si="3"/>
        <v>#DIV/0!</v>
      </c>
      <c r="GB12" s="1027"/>
      <c r="GC12" s="969"/>
      <c r="GD12" s="1025"/>
      <c r="GE12" s="997">
        <f>+EA12-DS12</f>
        <v>0</v>
      </c>
      <c r="GF12" s="1028" t="e">
        <f t="shared" si="6"/>
        <v>#DIV/0!</v>
      </c>
      <c r="GG12" s="1027" t="e">
        <f t="shared" si="7"/>
        <v>#DIV/0!</v>
      </c>
      <c r="GH12" s="969"/>
      <c r="GI12" s="1025"/>
      <c r="GK12" s="8"/>
    </row>
    <row r="13" spans="1:193" ht="24.95" customHeight="1">
      <c r="A13" s="417" t="s">
        <v>64</v>
      </c>
      <c r="B13" s="418"/>
      <c r="C13" s="380"/>
      <c r="D13" s="380"/>
      <c r="E13" s="380"/>
      <c r="F13" s="380"/>
      <c r="G13" s="380"/>
      <c r="H13" s="381"/>
      <c r="I13" s="382"/>
      <c r="J13" s="381"/>
      <c r="K13" s="380"/>
      <c r="L13" s="380"/>
      <c r="M13" s="380"/>
      <c r="N13" s="380"/>
      <c r="O13" s="380"/>
      <c r="P13" s="381"/>
      <c r="Q13" s="382"/>
      <c r="R13" s="381"/>
      <c r="S13" s="384"/>
      <c r="T13" s="385"/>
      <c r="U13" s="385"/>
      <c r="V13" s="385"/>
      <c r="W13" s="385"/>
      <c r="X13" s="386"/>
      <c r="Y13" s="387"/>
      <c r="Z13" s="388"/>
      <c r="AA13" s="385"/>
      <c r="AB13" s="385"/>
      <c r="AC13" s="385"/>
      <c r="AD13" s="385"/>
      <c r="AE13" s="385"/>
      <c r="AF13" s="387"/>
      <c r="AG13" s="387"/>
      <c r="AH13" s="385"/>
      <c r="AI13" s="384"/>
      <c r="AJ13" s="385"/>
      <c r="AK13" s="385"/>
      <c r="AL13" s="385"/>
      <c r="AM13" s="385"/>
      <c r="AN13" s="386"/>
      <c r="AO13" s="390"/>
      <c r="AP13" s="385"/>
      <c r="AQ13" s="384"/>
      <c r="AR13" s="385"/>
      <c r="AS13" s="385"/>
      <c r="AT13" s="385"/>
      <c r="AU13" s="385"/>
      <c r="AV13" s="386"/>
      <c r="AW13" s="477"/>
      <c r="AX13" s="384"/>
      <c r="AY13" s="384"/>
      <c r="AZ13" s="384"/>
      <c r="BA13" s="384"/>
      <c r="BB13" s="384"/>
      <c r="BC13" s="384"/>
      <c r="BD13" s="519"/>
      <c r="BE13" s="477"/>
      <c r="BF13" s="384"/>
      <c r="BG13" s="384"/>
      <c r="BH13" s="385"/>
      <c r="BI13" s="385"/>
      <c r="BJ13" s="385"/>
      <c r="BK13" s="385"/>
      <c r="BL13" s="386"/>
      <c r="BM13" s="694"/>
      <c r="BN13" s="385"/>
      <c r="BO13" s="419"/>
      <c r="BP13" s="419"/>
      <c r="BQ13" s="420"/>
      <c r="BR13" s="420"/>
      <c r="BS13" s="420"/>
      <c r="BT13" s="388"/>
      <c r="BU13" s="420"/>
      <c r="BV13" s="420"/>
      <c r="BW13" s="391"/>
      <c r="BX13" s="392"/>
      <c r="BY13" s="392"/>
      <c r="BZ13" s="392"/>
      <c r="CA13" s="392"/>
      <c r="CB13" s="393"/>
      <c r="CC13" s="651"/>
      <c r="CD13" s="420"/>
      <c r="CE13" s="392"/>
      <c r="CF13" s="392"/>
      <c r="CG13" s="392"/>
      <c r="CH13" s="392"/>
      <c r="CI13" s="392"/>
      <c r="CJ13" s="393"/>
      <c r="CK13" s="393"/>
      <c r="CL13" s="420"/>
      <c r="CM13" s="394"/>
      <c r="CN13" s="391"/>
      <c r="CO13" s="391"/>
      <c r="CP13" s="392"/>
      <c r="CQ13" s="392"/>
      <c r="CR13" s="393"/>
      <c r="CS13" s="393"/>
      <c r="CT13" s="420"/>
      <c r="CU13" s="392"/>
      <c r="CV13" s="392"/>
      <c r="CW13" s="392"/>
      <c r="CX13" s="392"/>
      <c r="CY13" s="392"/>
      <c r="CZ13" s="393"/>
      <c r="DA13" s="393"/>
      <c r="DB13" s="420"/>
      <c r="DC13" s="394"/>
      <c r="DD13" s="391"/>
      <c r="DE13" s="391"/>
      <c r="DF13" s="392"/>
      <c r="DG13" s="392"/>
      <c r="DH13" s="393"/>
      <c r="DI13" s="393"/>
      <c r="DJ13" s="420"/>
      <c r="DK13" s="394"/>
      <c r="DL13" s="392"/>
      <c r="DM13" s="392"/>
      <c r="DN13" s="392"/>
      <c r="DO13" s="392"/>
      <c r="DP13" s="393"/>
      <c r="DQ13" s="393"/>
      <c r="DR13" s="420"/>
      <c r="DS13" s="1044"/>
      <c r="DT13" s="1045"/>
      <c r="DU13" s="1045"/>
      <c r="DV13" s="1045"/>
      <c r="DW13" s="1045"/>
      <c r="DX13" s="1046"/>
      <c r="DY13" s="1128"/>
      <c r="DZ13" s="1047"/>
      <c r="EA13" s="1048"/>
      <c r="EB13" s="1049"/>
      <c r="EC13" s="1047"/>
      <c r="ED13" s="1047"/>
      <c r="EE13" s="1047"/>
      <c r="EF13" s="1050"/>
      <c r="EG13" s="1074"/>
      <c r="EH13" s="1046"/>
      <c r="EI13" s="1047"/>
      <c r="EJ13" s="1047"/>
      <c r="EK13" s="1046"/>
      <c r="EL13" s="1046"/>
      <c r="EM13" s="1046"/>
      <c r="EN13" s="1001"/>
      <c r="EO13" s="1052"/>
      <c r="EP13" s="1053"/>
      <c r="EQ13" s="1053"/>
      <c r="ER13" s="1053"/>
      <c r="ES13" s="1053"/>
      <c r="ET13" s="1054"/>
      <c r="EU13" s="1054"/>
      <c r="EV13" s="1001"/>
      <c r="EW13" s="277"/>
      <c r="EX13" s="277"/>
      <c r="EY13" s="277"/>
      <c r="EZ13" s="277"/>
      <c r="FA13" s="277"/>
      <c r="FB13" s="277"/>
      <c r="FC13" s="277"/>
      <c r="FD13" s="277"/>
      <c r="FI13" s="1020"/>
      <c r="FJ13" s="1048"/>
      <c r="FK13" s="1055"/>
      <c r="FL13" s="1075"/>
      <c r="FM13" s="1076"/>
      <c r="FN13" s="1047"/>
      <c r="FO13" s="1050"/>
      <c r="FP13" s="1047"/>
      <c r="FQ13" s="1047"/>
      <c r="FR13" s="1045"/>
      <c r="FS13" s="1045"/>
      <c r="FT13" s="1045"/>
      <c r="FU13" s="1045"/>
      <c r="FV13" s="1045"/>
      <c r="FW13" s="1046"/>
      <c r="FX13" s="1046"/>
      <c r="FY13" s="1025"/>
      <c r="FZ13" s="966"/>
      <c r="GA13" s="1026"/>
      <c r="GB13" s="1027"/>
      <c r="GC13" s="969"/>
      <c r="GD13" s="1025"/>
      <c r="GE13" s="997"/>
      <c r="GF13" s="1028"/>
      <c r="GG13" s="1027"/>
      <c r="GH13" s="969"/>
      <c r="GI13" s="1025"/>
      <c r="GK13" s="8"/>
    </row>
    <row r="14" spans="1:193" ht="24.95" customHeight="1" thickBot="1">
      <c r="A14" s="421" t="s">
        <v>58</v>
      </c>
      <c r="B14" s="397"/>
      <c r="C14" s="422">
        <v>99.364254871606022</v>
      </c>
      <c r="D14" s="422">
        <v>8.7934700781137687E-2</v>
      </c>
      <c r="E14" s="422">
        <v>99.191615412300095</v>
      </c>
      <c r="F14" s="422">
        <v>99.536894330911963</v>
      </c>
      <c r="G14" s="422">
        <v>8.8497318170163833E-2</v>
      </c>
      <c r="H14" s="365">
        <v>15707.526418998896</v>
      </c>
      <c r="I14" s="423">
        <v>10740</v>
      </c>
      <c r="J14" s="363"/>
      <c r="K14" s="422">
        <v>99.766253587310501</v>
      </c>
      <c r="L14" s="422">
        <v>0.1381574425544714</v>
      </c>
      <c r="M14" s="422">
        <v>99.49406821955678</v>
      </c>
      <c r="N14" s="422">
        <v>100.03843895506424</v>
      </c>
      <c r="O14" s="422">
        <v>0.13848113724503328</v>
      </c>
      <c r="P14" s="365">
        <v>3563.2213149999748</v>
      </c>
      <c r="Q14" s="423">
        <v>2191</v>
      </c>
      <c r="R14" s="365"/>
      <c r="S14" s="424">
        <v>99.99306971861634</v>
      </c>
      <c r="T14" s="425">
        <v>6.9317496025275782E-3</v>
      </c>
      <c r="U14" s="425">
        <v>99.979412494858195</v>
      </c>
      <c r="V14" s="425">
        <v>100.00672694237447</v>
      </c>
      <c r="W14" s="425">
        <v>6.932230025574514E-3</v>
      </c>
      <c r="X14" s="426">
        <v>3615.524192000124</v>
      </c>
      <c r="Y14" s="427">
        <v>2229</v>
      </c>
      <c r="Z14" s="428"/>
      <c r="AA14" s="425">
        <v>99.850144811403823</v>
      </c>
      <c r="AB14" s="425">
        <v>3.8601306867867419E-2</v>
      </c>
      <c r="AC14" s="425">
        <v>99.774350925787473</v>
      </c>
      <c r="AD14" s="425">
        <v>99.925938697020172</v>
      </c>
      <c r="AE14" s="425">
        <v>3.8659239744496379E-2</v>
      </c>
      <c r="AF14" s="427">
        <v>8817.0594050001473</v>
      </c>
      <c r="AG14" s="427">
        <v>6634</v>
      </c>
      <c r="AH14" s="425"/>
      <c r="AI14" s="424">
        <v>99.879643434532767</v>
      </c>
      <c r="AJ14" s="425">
        <v>4.951238634456126E-2</v>
      </c>
      <c r="AK14" s="425">
        <v>99.782492366218818</v>
      </c>
      <c r="AL14" s="425">
        <v>99.976794502846715</v>
      </c>
      <c r="AM14" s="425">
        <v>4.9572049560844413E-2</v>
      </c>
      <c r="AN14" s="426">
        <v>13285.016848000185</v>
      </c>
      <c r="AO14" s="429">
        <v>9207</v>
      </c>
      <c r="AP14" s="425"/>
      <c r="AQ14" s="424">
        <v>99.949840491406022</v>
      </c>
      <c r="AR14" s="425">
        <v>2.4077324262621221E-2</v>
      </c>
      <c r="AS14" s="425">
        <v>99.902597004534329</v>
      </c>
      <c r="AT14" s="425">
        <v>99.997083978277701</v>
      </c>
      <c r="AU14" s="425">
        <v>2.4089407390991746E-2</v>
      </c>
      <c r="AV14" s="426">
        <v>12414.358063999847</v>
      </c>
      <c r="AW14" s="525">
        <v>8534</v>
      </c>
      <c r="AX14" s="424"/>
      <c r="AY14" s="424">
        <v>99.984470018184396</v>
      </c>
      <c r="AZ14" s="424">
        <v>1.2512566868430048E-2</v>
      </c>
      <c r="BA14" s="424">
        <v>99.959888291089158</v>
      </c>
      <c r="BB14" s="424">
        <v>100.00905174527963</v>
      </c>
      <c r="BC14" s="424">
        <v>1.251451036961476E-2</v>
      </c>
      <c r="BD14" s="516">
        <v>5904.5658320000348</v>
      </c>
      <c r="BE14" s="525">
        <v>3984</v>
      </c>
      <c r="BF14" s="424"/>
      <c r="BG14" s="424">
        <v>99.859104297432779</v>
      </c>
      <c r="BH14" s="425">
        <v>5.9998802852172663E-2</v>
      </c>
      <c r="BI14" s="425">
        <v>99.741377235075447</v>
      </c>
      <c r="BJ14" s="425">
        <v>99.976831359790111</v>
      </c>
      <c r="BK14" s="425">
        <v>6.0083457862254372E-2</v>
      </c>
      <c r="BL14" s="426">
        <v>12380.274687000072</v>
      </c>
      <c r="BM14" s="696">
        <v>8414</v>
      </c>
      <c r="BN14" s="425"/>
      <c r="BO14" s="430">
        <v>99.8</v>
      </c>
      <c r="BP14" s="430">
        <v>9.9000000000000005E-2</v>
      </c>
      <c r="BQ14" s="430">
        <v>99.6</v>
      </c>
      <c r="BR14" s="430">
        <v>99.99</v>
      </c>
      <c r="BS14" s="430">
        <v>0.1</v>
      </c>
      <c r="BT14" s="427">
        <v>6634.674</v>
      </c>
      <c r="BU14" s="427">
        <v>4688</v>
      </c>
      <c r="BV14" s="427"/>
      <c r="BW14" s="431">
        <v>99.876793946993416</v>
      </c>
      <c r="BX14" s="432">
        <v>5.0327885830502711E-2</v>
      </c>
      <c r="BY14" s="432">
        <v>99.778066324391304</v>
      </c>
      <c r="BZ14" s="432">
        <v>99.975521569595529</v>
      </c>
      <c r="CA14" s="432">
        <v>5.0389969322816586E-2</v>
      </c>
      <c r="CB14" s="433">
        <v>13223.009423999962</v>
      </c>
      <c r="CC14" s="652">
        <v>9336</v>
      </c>
      <c r="CD14" s="427"/>
      <c r="CE14" s="432">
        <v>99.979678991942052</v>
      </c>
      <c r="CF14" s="432">
        <v>0.19598285098783833</v>
      </c>
      <c r="CG14" s="432">
        <v>99.939847628912545</v>
      </c>
      <c r="CH14" s="432">
        <v>100</v>
      </c>
      <c r="CI14" s="432">
        <v>2.0289521137367001E-2</v>
      </c>
      <c r="CJ14" s="433">
        <v>6607.8611659999669</v>
      </c>
      <c r="CK14" s="433">
        <v>4569</v>
      </c>
      <c r="CL14" s="427"/>
      <c r="CM14" s="434">
        <v>99.96759678858092</v>
      </c>
      <c r="CN14" s="431">
        <v>1.6902474482914227E-2</v>
      </c>
      <c r="CO14" s="431">
        <v>99.934439381685152</v>
      </c>
      <c r="CP14" s="432">
        <v>100</v>
      </c>
      <c r="CQ14" s="432">
        <v>1.6907953202737146E-2</v>
      </c>
      <c r="CR14" s="433">
        <v>13268.978017000123</v>
      </c>
      <c r="CS14" s="433">
        <v>9069</v>
      </c>
      <c r="CT14" s="427"/>
      <c r="CU14" s="432">
        <v>99.979678991942052</v>
      </c>
      <c r="CV14" s="432">
        <v>0.19598285098783833</v>
      </c>
      <c r="CW14" s="432">
        <v>99.939847628912545</v>
      </c>
      <c r="CX14" s="432">
        <v>100</v>
      </c>
      <c r="CY14" s="432">
        <v>2.0289521137367001E-2</v>
      </c>
      <c r="CZ14" s="433">
        <v>6607.8611659999669</v>
      </c>
      <c r="DA14" s="433">
        <v>4569</v>
      </c>
      <c r="DB14" s="427"/>
      <c r="DC14" s="434">
        <v>99.858867716111604</v>
      </c>
      <c r="DD14" s="431">
        <v>6.3292467368251448E-2</v>
      </c>
      <c r="DE14" s="431">
        <v>99.734610743249036</v>
      </c>
      <c r="DF14" s="432">
        <v>99.983124688974186</v>
      </c>
      <c r="DG14" s="432">
        <v>6.3381919719123353E-2</v>
      </c>
      <c r="DH14" s="433">
        <v>7438.9358059998822</v>
      </c>
      <c r="DI14" s="433">
        <v>5393</v>
      </c>
      <c r="DJ14" s="427"/>
      <c r="DK14" s="434">
        <v>99.899469772464485</v>
      </c>
      <c r="DL14" s="432">
        <v>3.6548595351824822E-2</v>
      </c>
      <c r="DM14" s="432">
        <v>99.827778301020885</v>
      </c>
      <c r="DN14" s="432">
        <v>99.971161243908085</v>
      </c>
      <c r="DO14" s="432">
        <v>3.6585374712267783E-2</v>
      </c>
      <c r="DP14" s="433">
        <v>14575.355452000207</v>
      </c>
      <c r="DQ14" s="433">
        <v>10655</v>
      </c>
      <c r="DR14" s="427"/>
      <c r="DS14" s="1077">
        <v>99.943403251080881</v>
      </c>
      <c r="DT14" s="1078">
        <v>1.9797708039518479E-2</v>
      </c>
      <c r="DU14" s="1078">
        <v>99.904585616426616</v>
      </c>
      <c r="DV14" s="1078">
        <v>99.982220885735146</v>
      </c>
      <c r="DW14" s="1078">
        <v>1.980891924380649E-2</v>
      </c>
      <c r="DX14" s="1079">
        <v>21191.199546000022</v>
      </c>
      <c r="DY14" s="1130">
        <v>15459</v>
      </c>
      <c r="DZ14" s="1032"/>
      <c r="EA14" s="1080"/>
      <c r="EB14" s="1081"/>
      <c r="EC14" s="1081"/>
      <c r="ED14" s="1081"/>
      <c r="EE14" s="1081"/>
      <c r="EF14" s="1082"/>
      <c r="EG14" s="1083"/>
      <c r="EH14" s="1079"/>
      <c r="EI14" s="1081" t="str">
        <f t="shared" si="0"/>
        <v/>
      </c>
      <c r="EJ14" s="1081" t="str">
        <f t="shared" si="1"/>
        <v>***</v>
      </c>
      <c r="EK14" s="1079"/>
      <c r="EL14" s="1079"/>
      <c r="EM14" s="1079"/>
      <c r="EN14" s="1001"/>
      <c r="EO14" s="1084">
        <f>IF(FE17&lt;0.15,FA17*100,CONCATENATE("(",FIXED(FA17*100,1),")"))</f>
        <v>99.943403251080881</v>
      </c>
      <c r="EP14" s="1085">
        <f>+FB17*100</f>
        <v>1.9797708039518479E-2</v>
      </c>
      <c r="EQ14" s="1085">
        <f>IF(FC17&lt;0,0,FC17*100)</f>
        <v>99.904585616426616</v>
      </c>
      <c r="ER14" s="1085">
        <f>IF(FD17&gt;1,100,FD17*100)</f>
        <v>99.982220885735146</v>
      </c>
      <c r="ES14" s="1085">
        <f>IF(FE17&gt;1,100,FE17*100)</f>
        <v>1.980891924380649E-2</v>
      </c>
      <c r="ET14" s="1086">
        <f>+FF17</f>
        <v>21191.199546000022</v>
      </c>
      <c r="EU14" s="1086">
        <f>+FG17</f>
        <v>15459</v>
      </c>
      <c r="EV14" s="1001"/>
      <c r="EW14" s="277"/>
      <c r="EX14" s="2249" t="s">
        <v>210</v>
      </c>
      <c r="EY14" s="2249"/>
      <c r="EZ14" s="2249"/>
      <c r="FA14" s="2249"/>
      <c r="FB14" s="2249"/>
      <c r="FC14" s="2249"/>
      <c r="FD14" s="2249"/>
      <c r="FE14" s="2249"/>
      <c r="FF14" s="2249"/>
      <c r="FG14" s="2249"/>
      <c r="FH14"/>
      <c r="FI14" s="1020"/>
      <c r="FJ14" s="1080">
        <v>99.859104297432779</v>
      </c>
      <c r="FK14" s="1087">
        <v>5.9998802852172663E-2</v>
      </c>
      <c r="FL14" s="1088">
        <v>99.741377235075447</v>
      </c>
      <c r="FM14" s="1089">
        <v>99.976831359790111</v>
      </c>
      <c r="FN14" s="1081">
        <v>6.0083457862254372E-2</v>
      </c>
      <c r="FO14" s="1082">
        <v>12380.274687000072</v>
      </c>
      <c r="FP14" s="1090">
        <v>8414</v>
      </c>
      <c r="FQ14" s="1090"/>
      <c r="FR14" s="1078">
        <v>99.943403251080881</v>
      </c>
      <c r="FS14" s="1078">
        <v>1.9797708039518479E-2</v>
      </c>
      <c r="FT14" s="1078">
        <v>99.904585616426616</v>
      </c>
      <c r="FU14" s="1078">
        <v>99.982220885735146</v>
      </c>
      <c r="FV14" s="1078">
        <v>1.980891924380649E-2</v>
      </c>
      <c r="FW14" s="1079">
        <v>21191.199546000022</v>
      </c>
      <c r="FX14" s="1079">
        <v>15459</v>
      </c>
      <c r="FY14" s="1025"/>
      <c r="FZ14" s="966">
        <f t="shared" si="2"/>
        <v>8.429895364810136E-2</v>
      </c>
      <c r="GA14" s="1026">
        <f t="shared" si="3"/>
        <v>1.3342508654240961</v>
      </c>
      <c r="GB14" s="1027">
        <f t="shared" si="4"/>
        <v>0.18212165450457984</v>
      </c>
      <c r="GC14" s="969" t="str">
        <f t="shared" si="5"/>
        <v/>
      </c>
      <c r="GD14" s="1025"/>
      <c r="GE14" s="997">
        <f t="shared" ref="GE14:GE22" si="9">+EA14-DS14</f>
        <v>-99.943403251080881</v>
      </c>
      <c r="GF14" s="1028">
        <f t="shared" si="6"/>
        <v>-5048.2309897480291</v>
      </c>
      <c r="GG14" s="1027">
        <f t="shared" si="7"/>
        <v>0</v>
      </c>
      <c r="GH14" s="969" t="str">
        <f t="shared" si="8"/>
        <v>***</v>
      </c>
      <c r="GI14" s="1025"/>
      <c r="GK14" s="8"/>
    </row>
    <row r="15" spans="1:193" ht="24.95" customHeight="1" thickTop="1">
      <c r="A15" s="436" t="s">
        <v>10</v>
      </c>
      <c r="B15" s="437"/>
      <c r="C15" s="438">
        <v>99.707221860767817</v>
      </c>
      <c r="D15" s="438">
        <v>9.7102712586069631E-2</v>
      </c>
      <c r="E15" s="438">
        <v>99.516583129424177</v>
      </c>
      <c r="F15" s="438">
        <v>99.897860592111456</v>
      </c>
      <c r="G15" s="438">
        <v>9.7387842900351643E-2</v>
      </c>
      <c r="H15" s="439">
        <v>8634.1712760000846</v>
      </c>
      <c r="I15" s="440">
        <v>3074</v>
      </c>
      <c r="J15" s="439"/>
      <c r="K15" s="438">
        <v>99.65576592082617</v>
      </c>
      <c r="L15" s="438">
        <v>0.23606254937486951</v>
      </c>
      <c r="M15" s="438">
        <v>99.190696716978181</v>
      </c>
      <c r="N15" s="438">
        <v>100.12083512467416</v>
      </c>
      <c r="O15" s="438">
        <v>0.23687796405319375</v>
      </c>
      <c r="P15" s="439">
        <v>1954.7570699999919</v>
      </c>
      <c r="Q15" s="440">
        <v>581</v>
      </c>
      <c r="R15" s="439"/>
      <c r="S15" s="441">
        <v>100</v>
      </c>
      <c r="T15" s="442">
        <v>0</v>
      </c>
      <c r="U15" s="442">
        <v>100</v>
      </c>
      <c r="V15" s="442">
        <v>100</v>
      </c>
      <c r="W15" s="442">
        <v>0</v>
      </c>
      <c r="X15" s="443">
        <v>2074.0597900000139</v>
      </c>
      <c r="Y15" s="444">
        <v>605</v>
      </c>
      <c r="Z15" s="445"/>
      <c r="AA15" s="442">
        <v>100</v>
      </c>
      <c r="AB15" s="442">
        <v>0</v>
      </c>
      <c r="AC15" s="442">
        <v>100</v>
      </c>
      <c r="AD15" s="442">
        <v>100</v>
      </c>
      <c r="AE15" s="442">
        <v>0</v>
      </c>
      <c r="AF15" s="444">
        <v>4873.8355160000256</v>
      </c>
      <c r="AG15" s="444">
        <v>1034</v>
      </c>
      <c r="AH15" s="442"/>
      <c r="AI15" s="441">
        <v>100</v>
      </c>
      <c r="AJ15" s="442">
        <v>0</v>
      </c>
      <c r="AK15" s="442">
        <v>100</v>
      </c>
      <c r="AL15" s="442">
        <v>100</v>
      </c>
      <c r="AM15" s="442">
        <v>0</v>
      </c>
      <c r="AN15" s="443">
        <v>7593.6287459999594</v>
      </c>
      <c r="AO15" s="447">
        <v>2409</v>
      </c>
      <c r="AP15" s="442"/>
      <c r="AQ15" s="441">
        <v>100</v>
      </c>
      <c r="AR15" s="442">
        <v>0</v>
      </c>
      <c r="AS15" s="442">
        <v>100</v>
      </c>
      <c r="AT15" s="442">
        <v>100</v>
      </c>
      <c r="AU15" s="442">
        <v>0</v>
      </c>
      <c r="AV15" s="443">
        <v>6898.5526560000108</v>
      </c>
      <c r="AW15" s="505">
        <v>2130</v>
      </c>
      <c r="AX15" s="441"/>
      <c r="AY15" s="441">
        <v>100</v>
      </c>
      <c r="AZ15" s="441">
        <v>0</v>
      </c>
      <c r="BA15" s="441">
        <v>100</v>
      </c>
      <c r="BB15" s="441">
        <v>100</v>
      </c>
      <c r="BC15" s="441">
        <v>0</v>
      </c>
      <c r="BD15" s="527">
        <v>3457.0758139999994</v>
      </c>
      <c r="BE15" s="505">
        <v>1074</v>
      </c>
      <c r="BF15" s="441"/>
      <c r="BG15" s="441">
        <v>99.916219058342463</v>
      </c>
      <c r="BH15" s="442">
        <v>5.9101492211883933E-2</v>
      </c>
      <c r="BI15" s="442">
        <v>99.800252660209765</v>
      </c>
      <c r="BJ15" s="442">
        <v>100.03218545647515</v>
      </c>
      <c r="BK15" s="442">
        <v>5.915104951817058E-2</v>
      </c>
      <c r="BL15" s="443">
        <v>6966.0532389999689</v>
      </c>
      <c r="BM15" s="697">
        <v>2146</v>
      </c>
      <c r="BN15" s="442"/>
      <c r="BO15" s="448">
        <v>99.8</v>
      </c>
      <c r="BP15" s="448">
        <v>0.14100000000000001</v>
      </c>
      <c r="BQ15" s="448">
        <v>99.52</v>
      </c>
      <c r="BR15" s="448">
        <v>100</v>
      </c>
      <c r="BS15" s="448">
        <v>0.1</v>
      </c>
      <c r="BT15" s="444">
        <v>3893.848</v>
      </c>
      <c r="BU15" s="444">
        <v>1245</v>
      </c>
      <c r="BV15" s="444"/>
      <c r="BW15" s="449">
        <v>99.897723740554824</v>
      </c>
      <c r="BX15" s="450">
        <v>7.2641299840803308E-2</v>
      </c>
      <c r="BY15" s="450">
        <v>99.755224155728968</v>
      </c>
      <c r="BZ15" s="450">
        <v>100.04022332538068</v>
      </c>
      <c r="CA15" s="450">
        <v>7.2715670708834779E-2</v>
      </c>
      <c r="CB15" s="451">
        <v>7508.3749069999585</v>
      </c>
      <c r="CC15" s="653">
        <v>2449</v>
      </c>
      <c r="CD15" s="444"/>
      <c r="CE15" s="450">
        <v>100</v>
      </c>
      <c r="CF15" s="450">
        <v>0</v>
      </c>
      <c r="CG15" s="450">
        <v>100</v>
      </c>
      <c r="CH15" s="450">
        <v>100</v>
      </c>
      <c r="CI15" s="450">
        <v>0</v>
      </c>
      <c r="CJ15" s="451">
        <v>3713.3044639999875</v>
      </c>
      <c r="CK15" s="451">
        <v>1176</v>
      </c>
      <c r="CL15" s="444"/>
      <c r="CM15" s="452">
        <v>100</v>
      </c>
      <c r="CN15" s="449">
        <v>0</v>
      </c>
      <c r="CO15" s="449">
        <v>100</v>
      </c>
      <c r="CP15" s="450">
        <v>100</v>
      </c>
      <c r="CQ15" s="450">
        <v>0</v>
      </c>
      <c r="CR15" s="451">
        <v>7463.274578000055</v>
      </c>
      <c r="CS15" s="451">
        <v>2311</v>
      </c>
      <c r="CT15" s="444"/>
      <c r="CU15" s="450">
        <v>100</v>
      </c>
      <c r="CV15" s="450">
        <v>0</v>
      </c>
      <c r="CW15" s="450">
        <v>100</v>
      </c>
      <c r="CX15" s="450">
        <v>100</v>
      </c>
      <c r="CY15" s="450">
        <v>0</v>
      </c>
      <c r="CZ15" s="451">
        <v>3713.3044639999875</v>
      </c>
      <c r="DA15" s="451">
        <v>1176</v>
      </c>
      <c r="DB15" s="444"/>
      <c r="DC15" s="452">
        <v>99.984334628651041</v>
      </c>
      <c r="DD15" s="449">
        <v>1.5716645242965652E-2</v>
      </c>
      <c r="DE15" s="449">
        <v>99.953479412498965</v>
      </c>
      <c r="DF15" s="450">
        <v>100</v>
      </c>
      <c r="DG15" s="450">
        <v>1.5719107699559531E-2</v>
      </c>
      <c r="DH15" s="451">
        <v>4246.3340650000237</v>
      </c>
      <c r="DI15" s="451">
        <v>1795</v>
      </c>
      <c r="DJ15" s="444"/>
      <c r="DK15" s="452">
        <v>99.991923309478778</v>
      </c>
      <c r="DL15" s="450">
        <v>8.0894084622197566E-3</v>
      </c>
      <c r="DM15" s="450">
        <v>99.976055624546362</v>
      </c>
      <c r="DN15" s="450">
        <v>100</v>
      </c>
      <c r="DO15" s="450">
        <v>8.0900618714800903E-3</v>
      </c>
      <c r="DP15" s="451">
        <v>8235.7618909999601</v>
      </c>
      <c r="DQ15" s="451">
        <v>3495</v>
      </c>
      <c r="DR15" s="444"/>
      <c r="DS15" s="1091">
        <v>99.98000005488413</v>
      </c>
      <c r="DT15" s="1092">
        <v>1.3371883280840545E-2</v>
      </c>
      <c r="DU15" s="1092">
        <v>99.953781621982756</v>
      </c>
      <c r="DV15" s="1092">
        <v>100</v>
      </c>
      <c r="DW15" s="1092">
        <v>1.337455818513706E-2</v>
      </c>
      <c r="DX15" s="1093">
        <v>11868.637569999966</v>
      </c>
      <c r="DY15" s="1131">
        <v>4410</v>
      </c>
      <c r="DZ15" s="1094"/>
      <c r="EA15" s="1095"/>
      <c r="EB15" s="1096"/>
      <c r="EC15" s="1096"/>
      <c r="ED15" s="1096"/>
      <c r="EE15" s="1096"/>
      <c r="EF15" s="1097"/>
      <c r="EG15" s="1098"/>
      <c r="EH15" s="1031"/>
      <c r="EI15" s="1096" t="str">
        <f t="shared" si="0"/>
        <v/>
      </c>
      <c r="EJ15" s="1096" t="str">
        <f t="shared" si="1"/>
        <v>***</v>
      </c>
      <c r="EK15" s="1031"/>
      <c r="EL15" s="1031"/>
      <c r="EM15" s="1031"/>
      <c r="EN15" s="1001"/>
      <c r="EO15" s="1099">
        <f>IF(FE24&lt;0.15,FA24*100,CONCATENATE("(",FIXED(FA24*100,1),")"))</f>
        <v>99.98000005488413</v>
      </c>
      <c r="EP15" s="1100">
        <f>+FB24*100</f>
        <v>1.3371883280840545E-2</v>
      </c>
      <c r="EQ15" s="1100">
        <f>IF(FC24&lt;0,0,FC24*100)</f>
        <v>99.953781621982756</v>
      </c>
      <c r="ER15" s="1100">
        <f>IF(FD24&gt;1,100,FD24*100)</f>
        <v>100</v>
      </c>
      <c r="ES15" s="1100">
        <f>IF(FE24&gt;1,100,FE24*100)</f>
        <v>1.337455818513706E-2</v>
      </c>
      <c r="ET15" s="1101">
        <f>+FF24</f>
        <v>11868.637569999966</v>
      </c>
      <c r="EU15" s="1101">
        <f>+FG24</f>
        <v>4410</v>
      </c>
      <c r="EV15" s="1001"/>
      <c r="EW15" s="277"/>
      <c r="EX15" s="2250" t="s">
        <v>286</v>
      </c>
      <c r="EY15" s="2251"/>
      <c r="EZ15" s="2252"/>
      <c r="FA15" s="2256" t="s">
        <v>211</v>
      </c>
      <c r="FB15" s="2258" t="s">
        <v>212</v>
      </c>
      <c r="FC15" s="2258" t="s">
        <v>213</v>
      </c>
      <c r="FD15" s="2258"/>
      <c r="FE15" s="2258" t="s">
        <v>214</v>
      </c>
      <c r="FF15" s="2258" t="s">
        <v>215</v>
      </c>
      <c r="FG15" s="2260" t="s">
        <v>216</v>
      </c>
      <c r="FH15"/>
      <c r="FI15" s="1020"/>
      <c r="FJ15" s="1095">
        <v>99.916219058342463</v>
      </c>
      <c r="FK15" s="1102">
        <v>5.9101492211883933E-2</v>
      </c>
      <c r="FL15" s="1103">
        <v>99.800252660209765</v>
      </c>
      <c r="FM15" s="1104">
        <v>100.03218545647515</v>
      </c>
      <c r="FN15" s="1096">
        <v>5.915104951817058E-2</v>
      </c>
      <c r="FO15" s="1097">
        <v>6966.0532389999689</v>
      </c>
      <c r="FP15" s="1105">
        <v>2146</v>
      </c>
      <c r="FQ15" s="1043"/>
      <c r="FR15" s="1092">
        <v>99.98000005488413</v>
      </c>
      <c r="FS15" s="1092">
        <v>1.3371883280840545E-2</v>
      </c>
      <c r="FT15" s="1092">
        <v>99.953781621982756</v>
      </c>
      <c r="FU15" s="1092">
        <v>100</v>
      </c>
      <c r="FV15" s="1092">
        <v>1.337455818513706E-2</v>
      </c>
      <c r="FW15" s="1093">
        <v>11868.637569999966</v>
      </c>
      <c r="FX15" s="1093">
        <v>4410</v>
      </c>
      <c r="FY15" s="1025"/>
      <c r="FZ15" s="966">
        <f t="shared" si="2"/>
        <v>6.3780996541666468E-2</v>
      </c>
      <c r="GA15" s="1026">
        <f t="shared" si="3"/>
        <v>1.0525728597733819</v>
      </c>
      <c r="GB15" s="1027">
        <f t="shared" si="4"/>
        <v>0.29253680140757932</v>
      </c>
      <c r="GC15" s="969" t="str">
        <f t="shared" si="5"/>
        <v/>
      </c>
      <c r="GD15" s="1025"/>
      <c r="GE15" s="997">
        <f t="shared" si="9"/>
        <v>-99.98000005488413</v>
      </c>
      <c r="GF15" s="1028">
        <f t="shared" si="6"/>
        <v>-7476.8824970329442</v>
      </c>
      <c r="GG15" s="1027">
        <f t="shared" si="7"/>
        <v>0</v>
      </c>
      <c r="GH15" s="969" t="str">
        <f t="shared" si="8"/>
        <v>***</v>
      </c>
      <c r="GI15" s="1025"/>
      <c r="GK15" s="8"/>
    </row>
    <row r="16" spans="1:193" ht="24.95" customHeight="1" thickBot="1">
      <c r="A16" s="436" t="s">
        <v>11</v>
      </c>
      <c r="B16" s="437"/>
      <c r="C16" s="438">
        <v>98.945608321762194</v>
      </c>
      <c r="D16" s="438">
        <v>0.15311147520103344</v>
      </c>
      <c r="E16" s="438">
        <v>98.645009331176766</v>
      </c>
      <c r="F16" s="438">
        <v>99.246207312347607</v>
      </c>
      <c r="G16" s="438">
        <v>0.15474307328843612</v>
      </c>
      <c r="H16" s="439">
        <v>7073.3551429999352</v>
      </c>
      <c r="I16" s="440">
        <v>7666</v>
      </c>
      <c r="J16" s="439"/>
      <c r="K16" s="438">
        <v>99.900528593969469</v>
      </c>
      <c r="L16" s="438">
        <v>0.10015794019804893</v>
      </c>
      <c r="M16" s="438">
        <v>99.703206428169295</v>
      </c>
      <c r="N16" s="438">
        <v>100.09785075976964</v>
      </c>
      <c r="O16" s="438">
        <v>0.10025766790997243</v>
      </c>
      <c r="P16" s="439">
        <v>1608.4642449999965</v>
      </c>
      <c r="Q16" s="440">
        <v>1610</v>
      </c>
      <c r="R16" s="439"/>
      <c r="S16" s="441">
        <v>99.983744937627179</v>
      </c>
      <c r="T16" s="442">
        <v>1.6273310687534147E-2</v>
      </c>
      <c r="U16" s="442">
        <v>99.951682578469772</v>
      </c>
      <c r="V16" s="442">
        <v>100.01580729678459</v>
      </c>
      <c r="W16" s="442">
        <v>1.6275956354391326E-2</v>
      </c>
      <c r="X16" s="443">
        <v>1541.4644019999832</v>
      </c>
      <c r="Y16" s="444">
        <v>1624</v>
      </c>
      <c r="Z16" s="445"/>
      <c r="AA16" s="442">
        <v>99.664923388274701</v>
      </c>
      <c r="AB16" s="442">
        <v>8.6912580942263534E-2</v>
      </c>
      <c r="AC16" s="442">
        <v>99.494270041197396</v>
      </c>
      <c r="AD16" s="442">
        <v>99.835576735352021</v>
      </c>
      <c r="AE16" s="442">
        <v>8.7204783777005898E-2</v>
      </c>
      <c r="AF16" s="444">
        <v>3943.2238889999117</v>
      </c>
      <c r="AG16" s="444">
        <v>5600</v>
      </c>
      <c r="AH16" s="442"/>
      <c r="AI16" s="441">
        <v>99.719059925040426</v>
      </c>
      <c r="AJ16" s="442">
        <v>0.11442764603027542</v>
      </c>
      <c r="AK16" s="442">
        <v>99.494534934886872</v>
      </c>
      <c r="AL16" s="442">
        <v>99.943584915193995</v>
      </c>
      <c r="AM16" s="442">
        <v>0.11475002483606599</v>
      </c>
      <c r="AN16" s="443">
        <v>5691.3881019999671</v>
      </c>
      <c r="AO16" s="447">
        <v>6798</v>
      </c>
      <c r="AP16" s="442"/>
      <c r="AQ16" s="441">
        <v>99.887106586628889</v>
      </c>
      <c r="AR16" s="442">
        <v>5.4366445056048811E-2</v>
      </c>
      <c r="AS16" s="442">
        <v>99.780431093735629</v>
      </c>
      <c r="AT16" s="442">
        <v>99.993782079522134</v>
      </c>
      <c r="AU16" s="442">
        <v>5.4427890559527362E-2</v>
      </c>
      <c r="AV16" s="443">
        <v>5515.8054080000247</v>
      </c>
      <c r="AW16" s="505">
        <v>6404</v>
      </c>
      <c r="AX16" s="441"/>
      <c r="AY16" s="441">
        <v>99.962533943212989</v>
      </c>
      <c r="AZ16" s="441">
        <v>3.0216001771850937E-2</v>
      </c>
      <c r="BA16" s="441">
        <v>99.903172701249218</v>
      </c>
      <c r="BB16" s="441">
        <v>100.02189518517677</v>
      </c>
      <c r="BC16" s="441">
        <v>3.0227326759259755E-2</v>
      </c>
      <c r="BD16" s="527">
        <v>2447.4900180000127</v>
      </c>
      <c r="BE16" s="505">
        <v>2910</v>
      </c>
      <c r="BF16" s="441"/>
      <c r="BG16" s="441">
        <v>99.785619223161135</v>
      </c>
      <c r="BH16" s="442">
        <v>0.11402092296002798</v>
      </c>
      <c r="BI16" s="442">
        <v>99.561892287468282</v>
      </c>
      <c r="BJ16" s="442">
        <v>100.009346158854</v>
      </c>
      <c r="BK16" s="442">
        <v>0.11426588705636123</v>
      </c>
      <c r="BL16" s="443">
        <v>5414.2214479998684</v>
      </c>
      <c r="BM16" s="697">
        <v>6268</v>
      </c>
      <c r="BN16" s="442"/>
      <c r="BO16" s="448">
        <v>99.8</v>
      </c>
      <c r="BP16" s="448">
        <v>0.129</v>
      </c>
      <c r="BQ16" s="448">
        <v>99.539999999999992</v>
      </c>
      <c r="BR16" s="448">
        <v>100</v>
      </c>
      <c r="BS16" s="448">
        <v>0.1</v>
      </c>
      <c r="BT16" s="444">
        <v>2740.8270000000002</v>
      </c>
      <c r="BU16" s="444">
        <v>3443</v>
      </c>
      <c r="BV16" s="444"/>
      <c r="BW16" s="449">
        <v>99.849294596629406</v>
      </c>
      <c r="BX16" s="450">
        <v>6.6844767534056243E-2</v>
      </c>
      <c r="BY16" s="450">
        <v>99.718166001157414</v>
      </c>
      <c r="BZ16" s="450">
        <v>99.980423192101384</v>
      </c>
      <c r="CA16" s="450">
        <v>6.6945658258373633E-2</v>
      </c>
      <c r="CB16" s="451">
        <v>5714.6345169998885</v>
      </c>
      <c r="CC16" s="653">
        <v>6887</v>
      </c>
      <c r="CD16" s="444"/>
      <c r="CE16" s="450">
        <v>99.953610029505654</v>
      </c>
      <c r="CF16" s="450">
        <v>0</v>
      </c>
      <c r="CG16" s="450">
        <v>99.862837242518637</v>
      </c>
      <c r="CH16" s="450">
        <v>100</v>
      </c>
      <c r="CI16" s="450">
        <v>4.62504063268648E-2</v>
      </c>
      <c r="CJ16" s="451">
        <v>2894.5567019999921</v>
      </c>
      <c r="CK16" s="451">
        <v>3393</v>
      </c>
      <c r="CL16" s="444"/>
      <c r="CM16" s="452">
        <v>99.925942221383224</v>
      </c>
      <c r="CN16" s="449">
        <v>3.8623565754001332E-2</v>
      </c>
      <c r="CO16" s="449">
        <v>99.850174777582893</v>
      </c>
      <c r="CP16" s="450">
        <v>100</v>
      </c>
      <c r="CQ16" s="450">
        <v>3.8652190707826259E-2</v>
      </c>
      <c r="CR16" s="451">
        <v>5805.7034390000099</v>
      </c>
      <c r="CS16" s="451">
        <v>6758</v>
      </c>
      <c r="CT16" s="444"/>
      <c r="CU16" s="450">
        <v>99.953610029505654</v>
      </c>
      <c r="CV16" s="450">
        <v>0</v>
      </c>
      <c r="CW16" s="450">
        <v>99.862837242518637</v>
      </c>
      <c r="CX16" s="450">
        <v>100</v>
      </c>
      <c r="CY16" s="450">
        <v>4.62504063268648E-2</v>
      </c>
      <c r="CZ16" s="451">
        <v>2894.5567019999921</v>
      </c>
      <c r="DA16" s="451">
        <v>3393</v>
      </c>
      <c r="DB16" s="444"/>
      <c r="DC16" s="452">
        <v>99.691989894207097</v>
      </c>
      <c r="DD16" s="449">
        <v>0.14504998662007029</v>
      </c>
      <c r="DE16" s="449">
        <v>99.407225008264149</v>
      </c>
      <c r="DF16" s="450">
        <v>99.976754780150046</v>
      </c>
      <c r="DG16" s="450">
        <v>0.14549813558140126</v>
      </c>
      <c r="DH16" s="451">
        <v>3192.6017409999722</v>
      </c>
      <c r="DI16" s="451">
        <v>3598</v>
      </c>
      <c r="DJ16" s="444"/>
      <c r="DK16" s="452">
        <v>99.779363442381381</v>
      </c>
      <c r="DL16" s="450">
        <v>8.2837261163138665E-2</v>
      </c>
      <c r="DM16" s="450">
        <v>99.616874977750228</v>
      </c>
      <c r="DN16" s="450">
        <v>99.94185190701252</v>
      </c>
      <c r="DO16" s="450">
        <v>8.3020434592142797E-2</v>
      </c>
      <c r="DP16" s="451">
        <v>6339.5935609999178</v>
      </c>
      <c r="DQ16" s="451">
        <v>7160</v>
      </c>
      <c r="DR16" s="444"/>
      <c r="DS16" s="1091">
        <v>99.896811530727632</v>
      </c>
      <c r="DT16" s="1092">
        <v>4.1383390001864646E-2</v>
      </c>
      <c r="DU16" s="1092">
        <v>99.815670556699686</v>
      </c>
      <c r="DV16" s="1092">
        <v>99.977952504755592</v>
      </c>
      <c r="DW16" s="1092">
        <v>4.1426136998512088E-2</v>
      </c>
      <c r="DX16" s="1093">
        <v>9322.5619760000591</v>
      </c>
      <c r="DY16" s="1131">
        <v>11049</v>
      </c>
      <c r="DZ16" s="1094"/>
      <c r="EA16" s="1095"/>
      <c r="EB16" s="1096"/>
      <c r="EC16" s="1096"/>
      <c r="ED16" s="1096"/>
      <c r="EE16" s="1096"/>
      <c r="EF16" s="1097"/>
      <c r="EG16" s="1098"/>
      <c r="EH16" s="1031"/>
      <c r="EI16" s="1096" t="str">
        <f t="shared" si="0"/>
        <v/>
      </c>
      <c r="EJ16" s="1096" t="str">
        <f t="shared" si="1"/>
        <v>***</v>
      </c>
      <c r="EK16" s="1031"/>
      <c r="EL16" s="1031"/>
      <c r="EM16" s="1031"/>
      <c r="EN16" s="1001"/>
      <c r="EO16" s="1099">
        <f>IF(FE25&lt;0.15,FA25*100,CONCATENATE("(",FIXED(FA25*100,1),")"))</f>
        <v>99.896811530727632</v>
      </c>
      <c r="EP16" s="1100">
        <f>+FB25*100</f>
        <v>4.1383390001864646E-2</v>
      </c>
      <c r="EQ16" s="1100">
        <f>IF(FC25&lt;0,0,FC25*100)</f>
        <v>99.815670556699686</v>
      </c>
      <c r="ER16" s="1100">
        <f>IF(FD25&gt;1,100,FD25*100)</f>
        <v>99.977952504755592</v>
      </c>
      <c r="ES16" s="1100">
        <f>IF(FE25&gt;1,100,FE25*100)</f>
        <v>4.1426136998512088E-2</v>
      </c>
      <c r="ET16" s="1101">
        <f>+FF25</f>
        <v>9322.5619760000591</v>
      </c>
      <c r="EU16" s="1101">
        <f>+FG25</f>
        <v>11049</v>
      </c>
      <c r="EV16" s="1001"/>
      <c r="EW16" s="277"/>
      <c r="EX16" s="2253"/>
      <c r="EY16" s="2254"/>
      <c r="EZ16" s="2255"/>
      <c r="FA16" s="2257"/>
      <c r="FB16" s="2259"/>
      <c r="FC16" s="949" t="s">
        <v>3</v>
      </c>
      <c r="FD16" s="949" t="s">
        <v>4</v>
      </c>
      <c r="FE16" s="2259"/>
      <c r="FF16" s="2259"/>
      <c r="FG16" s="2261"/>
      <c r="FH16"/>
      <c r="FI16" s="1020"/>
      <c r="FJ16" s="1095">
        <v>99.785619223161135</v>
      </c>
      <c r="FK16" s="1102">
        <v>0.11402092296002798</v>
      </c>
      <c r="FL16" s="1103">
        <v>99.561892287468282</v>
      </c>
      <c r="FM16" s="1104">
        <v>100.009346158854</v>
      </c>
      <c r="FN16" s="1096">
        <v>0.11426588705636123</v>
      </c>
      <c r="FO16" s="1097">
        <v>5414.2214479998684</v>
      </c>
      <c r="FP16" s="1105">
        <v>6268</v>
      </c>
      <c r="FQ16" s="1043"/>
      <c r="FR16" s="1092">
        <v>99.896811530727632</v>
      </c>
      <c r="FS16" s="1092">
        <v>4.1383390001864646E-2</v>
      </c>
      <c r="FT16" s="1092">
        <v>99.815670556699686</v>
      </c>
      <c r="FU16" s="1092">
        <v>99.977952504755592</v>
      </c>
      <c r="FV16" s="1092">
        <v>4.1426136998512088E-2</v>
      </c>
      <c r="FW16" s="1093">
        <v>9322.5619760000591</v>
      </c>
      <c r="FX16" s="1093">
        <v>11049</v>
      </c>
      <c r="FY16" s="1025"/>
      <c r="FZ16" s="966">
        <f t="shared" si="2"/>
        <v>0.11119230756649756</v>
      </c>
      <c r="GA16" s="1026">
        <f t="shared" si="3"/>
        <v>0.91668235960198641</v>
      </c>
      <c r="GB16" s="1027">
        <f t="shared" si="4"/>
        <v>0.35930911254897602</v>
      </c>
      <c r="GC16" s="969" t="str">
        <f t="shared" si="5"/>
        <v/>
      </c>
      <c r="GD16" s="1025"/>
      <c r="GE16" s="997">
        <f t="shared" si="9"/>
        <v>-99.896811530727632</v>
      </c>
      <c r="GF16" s="1028">
        <f t="shared" si="6"/>
        <v>-2413.934951347062</v>
      </c>
      <c r="GG16" s="1027">
        <f t="shared" si="7"/>
        <v>0</v>
      </c>
      <c r="GH16" s="969" t="str">
        <f t="shared" si="8"/>
        <v>***</v>
      </c>
      <c r="GI16" s="1025"/>
      <c r="GK16" s="8"/>
    </row>
    <row r="17" spans="1:193" ht="24.95" customHeight="1" thickTop="1">
      <c r="A17" s="454" t="s">
        <v>12</v>
      </c>
      <c r="B17" s="437"/>
      <c r="C17" s="455">
        <v>95.108010231266093</v>
      </c>
      <c r="D17" s="455">
        <v>0.31622351794770925</v>
      </c>
      <c r="E17" s="455">
        <v>94.487178447301872</v>
      </c>
      <c r="F17" s="455">
        <v>95.728842015230313</v>
      </c>
      <c r="G17" s="455">
        <v>0.33248883787892874</v>
      </c>
      <c r="H17" s="456">
        <v>9020.50531300086</v>
      </c>
      <c r="I17" s="457">
        <v>11080</v>
      </c>
      <c r="J17" s="439"/>
      <c r="K17" s="455">
        <v>98.138444801476993</v>
      </c>
      <c r="L17" s="455">
        <v>0.34178409586560521</v>
      </c>
      <c r="M17" s="455">
        <v>97.465092515089111</v>
      </c>
      <c r="N17" s="455">
        <v>98.811797087864889</v>
      </c>
      <c r="O17" s="455">
        <v>0.34826728358799236</v>
      </c>
      <c r="P17" s="456">
        <v>2349.2146800000073</v>
      </c>
      <c r="Q17" s="457">
        <v>2581</v>
      </c>
      <c r="R17" s="456"/>
      <c r="S17" s="458">
        <v>98.112932108621251</v>
      </c>
      <c r="T17" s="459">
        <v>0.49688091536192097</v>
      </c>
      <c r="U17" s="459">
        <v>97.1339564918772</v>
      </c>
      <c r="V17" s="459">
        <v>99.091907725365317</v>
      </c>
      <c r="W17" s="459">
        <v>0.50643773933065406</v>
      </c>
      <c r="X17" s="460">
        <v>2565.8772649999405</v>
      </c>
      <c r="Y17" s="461">
        <v>2721</v>
      </c>
      <c r="Z17" s="462"/>
      <c r="AA17" s="459">
        <v>98.256532161720727</v>
      </c>
      <c r="AB17" s="459">
        <v>0.2705801229224104</v>
      </c>
      <c r="AC17" s="459">
        <v>97.725246551183247</v>
      </c>
      <c r="AD17" s="459">
        <v>98.787817772258208</v>
      </c>
      <c r="AE17" s="459">
        <v>0.27538130745044181</v>
      </c>
      <c r="AF17" s="461">
        <v>5496.4358330001769</v>
      </c>
      <c r="AG17" s="461">
        <v>5631</v>
      </c>
      <c r="AH17" s="459"/>
      <c r="AI17" s="458">
        <v>98.258471986642675</v>
      </c>
      <c r="AJ17" s="459">
        <v>0.23523344682497482</v>
      </c>
      <c r="AK17" s="459">
        <v>97.796907066237068</v>
      </c>
      <c r="AL17" s="459">
        <v>98.720036907048296</v>
      </c>
      <c r="AM17" s="459">
        <v>0.23940271212130451</v>
      </c>
      <c r="AN17" s="460">
        <v>8119.4916140000696</v>
      </c>
      <c r="AO17" s="463">
        <v>9503</v>
      </c>
      <c r="AP17" s="442"/>
      <c r="AQ17" s="458">
        <v>99.020100268927109</v>
      </c>
      <c r="AR17" s="459">
        <v>0.13512601859537132</v>
      </c>
      <c r="AS17" s="459">
        <v>98.754961825140654</v>
      </c>
      <c r="AT17" s="459">
        <v>99.285238712713578</v>
      </c>
      <c r="AU17" s="459">
        <v>0.13646322133423891</v>
      </c>
      <c r="AV17" s="460">
        <v>7985.1984360000024</v>
      </c>
      <c r="AW17" s="530">
        <v>9381</v>
      </c>
      <c r="AX17" s="441"/>
      <c r="AY17" s="458">
        <v>99.171333259581175</v>
      </c>
      <c r="AZ17" s="458">
        <v>0.16652025348232913</v>
      </c>
      <c r="BA17" s="458">
        <v>98.844193714995825</v>
      </c>
      <c r="BB17" s="458">
        <v>99.498472804166525</v>
      </c>
      <c r="BC17" s="458">
        <v>0.16791168174220469</v>
      </c>
      <c r="BD17" s="529">
        <v>3955.0541129999983</v>
      </c>
      <c r="BE17" s="530">
        <v>4529</v>
      </c>
      <c r="BF17" s="441"/>
      <c r="BG17" s="458">
        <v>99.094805060355426</v>
      </c>
      <c r="BH17" s="459">
        <v>0.12567907010489324</v>
      </c>
      <c r="BI17" s="459">
        <v>98.84820301131613</v>
      </c>
      <c r="BJ17" s="459">
        <v>99.341407109394737</v>
      </c>
      <c r="BK17" s="459">
        <v>0.12682710261990646</v>
      </c>
      <c r="BL17" s="460">
        <v>7472.2251569997807</v>
      </c>
      <c r="BM17" s="698">
        <v>8796</v>
      </c>
      <c r="BN17" s="442"/>
      <c r="BO17" s="464">
        <v>99.16</v>
      </c>
      <c r="BP17" s="464">
        <v>0.23900000000000002</v>
      </c>
      <c r="BQ17" s="464">
        <v>98.69</v>
      </c>
      <c r="BR17" s="464">
        <v>99.63</v>
      </c>
      <c r="BS17" s="464">
        <v>0.2</v>
      </c>
      <c r="BT17" s="461">
        <v>3808.27</v>
      </c>
      <c r="BU17" s="461">
        <v>4566</v>
      </c>
      <c r="BV17" s="461"/>
      <c r="BW17" s="465">
        <v>99.029063829294145</v>
      </c>
      <c r="BX17" s="466">
        <v>0.16229897797656687</v>
      </c>
      <c r="BY17" s="466">
        <v>98.7106838301751</v>
      </c>
      <c r="BZ17" s="466">
        <v>99.347443828413176</v>
      </c>
      <c r="CA17" s="466">
        <v>0.16389024767146856</v>
      </c>
      <c r="CB17" s="467">
        <v>7741.725899999914</v>
      </c>
      <c r="CC17" s="654">
        <v>9232</v>
      </c>
      <c r="CD17" s="461"/>
      <c r="CE17" s="466">
        <v>99.193315019609557</v>
      </c>
      <c r="CF17" s="466">
        <v>0</v>
      </c>
      <c r="CG17" s="466">
        <v>98.8734708203758</v>
      </c>
      <c r="CH17" s="466">
        <v>99.513159218843299</v>
      </c>
      <c r="CI17" s="466">
        <v>0.16421561120742342</v>
      </c>
      <c r="CJ17" s="467">
        <v>3340.3463129999959</v>
      </c>
      <c r="CK17" s="467">
        <v>4336</v>
      </c>
      <c r="CL17" s="461"/>
      <c r="CM17" s="468">
        <v>99.33104365997923</v>
      </c>
      <c r="CN17" s="465">
        <v>0.10658256344201762</v>
      </c>
      <c r="CO17" s="465">
        <v>99.121961763265617</v>
      </c>
      <c r="CP17" s="466">
        <v>99.540125556692828</v>
      </c>
      <c r="CQ17" s="466">
        <v>0.10730035597618517</v>
      </c>
      <c r="CR17" s="467">
        <v>6821.0006050000557</v>
      </c>
      <c r="CS17" s="467">
        <v>8786</v>
      </c>
      <c r="CT17" s="461"/>
      <c r="CU17" s="466">
        <v>99.193315019609557</v>
      </c>
      <c r="CV17" s="466">
        <v>0</v>
      </c>
      <c r="CW17" s="466">
        <v>98.8734708203758</v>
      </c>
      <c r="CX17" s="466">
        <v>99.513159218843299</v>
      </c>
      <c r="CY17" s="466">
        <v>0.16421561120742342</v>
      </c>
      <c r="CZ17" s="467">
        <v>3340.3463129999959</v>
      </c>
      <c r="DA17" s="467">
        <v>4336</v>
      </c>
      <c r="DB17" s="461"/>
      <c r="DC17" s="468">
        <v>99.354559764806368</v>
      </c>
      <c r="DD17" s="465">
        <v>0.15377654726120785</v>
      </c>
      <c r="DE17" s="465">
        <v>99.052662729433067</v>
      </c>
      <c r="DF17" s="466">
        <v>99.656456800179683</v>
      </c>
      <c r="DG17" s="466">
        <v>0.15477553081129847</v>
      </c>
      <c r="DH17" s="467">
        <v>3593.3612030000249</v>
      </c>
      <c r="DI17" s="467">
        <v>4633</v>
      </c>
      <c r="DJ17" s="461"/>
      <c r="DK17" s="468">
        <v>99.185693130523674</v>
      </c>
      <c r="DL17" s="466">
        <v>0.1401549481341256</v>
      </c>
      <c r="DM17" s="466">
        <v>98.910773824730569</v>
      </c>
      <c r="DN17" s="466">
        <v>99.460612436316779</v>
      </c>
      <c r="DO17" s="466">
        <v>0.14130560941857645</v>
      </c>
      <c r="DP17" s="467">
        <v>7272.3315029999803</v>
      </c>
      <c r="DQ17" s="467">
        <v>9155</v>
      </c>
      <c r="DR17" s="461"/>
      <c r="DS17" s="1106">
        <v>99.655631174916337</v>
      </c>
      <c r="DT17" s="1107">
        <v>7.9522756029942701E-2</v>
      </c>
      <c r="DU17" s="1107">
        <v>99.499709828662063</v>
      </c>
      <c r="DV17" s="1107">
        <v>99.811552521170611</v>
      </c>
      <c r="DW17" s="1107">
        <v>7.9797553928852988E-2</v>
      </c>
      <c r="DX17" s="1108">
        <v>9612.976723999931</v>
      </c>
      <c r="DY17" s="1132">
        <v>11733</v>
      </c>
      <c r="DZ17" s="1094"/>
      <c r="EA17" s="1109"/>
      <c r="EB17" s="1110"/>
      <c r="EC17" s="1110"/>
      <c r="ED17" s="1110"/>
      <c r="EE17" s="1110"/>
      <c r="EF17" s="1111"/>
      <c r="EG17" s="1112"/>
      <c r="EH17" s="1079"/>
      <c r="EI17" s="1110" t="str">
        <f t="shared" si="0"/>
        <v>***</v>
      </c>
      <c r="EJ17" s="1110" t="str">
        <f t="shared" si="1"/>
        <v>***</v>
      </c>
      <c r="EK17" s="1079"/>
      <c r="EL17" s="1079"/>
      <c r="EM17" s="1079"/>
      <c r="EN17" s="1001"/>
      <c r="EO17" s="1113">
        <f>IF(FE18&lt;0.15,FA18*100,CONCATENATE("(",FIXED(FA18*100,1),")"))</f>
        <v>99.655631174916337</v>
      </c>
      <c r="EP17" s="1114">
        <f>+FB18*100</f>
        <v>7.9522756029942701E-2</v>
      </c>
      <c r="EQ17" s="1114">
        <f>IF(FC18&lt;0,0,FC18*100)</f>
        <v>99.499709828662063</v>
      </c>
      <c r="ER17" s="1114">
        <f>IF(FD18&gt;1,100,FD18*100)</f>
        <v>99.811552521170611</v>
      </c>
      <c r="ES17" s="1114">
        <f>IF(FE18&gt;1,100,FE18*100)</f>
        <v>7.9797553928852988E-2</v>
      </c>
      <c r="ET17" s="1115">
        <f>+FF18</f>
        <v>9612.976723999931</v>
      </c>
      <c r="EU17" s="1115">
        <f>+FG18</f>
        <v>11733</v>
      </c>
      <c r="EV17" s="1001"/>
      <c r="EW17" s="277"/>
      <c r="EX17" s="945" t="s">
        <v>248</v>
      </c>
      <c r="EY17" s="296" t="s">
        <v>217</v>
      </c>
      <c r="EZ17" s="297" t="s">
        <v>354</v>
      </c>
      <c r="FA17" s="298">
        <v>0.99943403251080876</v>
      </c>
      <c r="FB17" s="299">
        <v>1.9797708039518479E-4</v>
      </c>
      <c r="FC17" s="300">
        <v>0.99904585616426611</v>
      </c>
      <c r="FD17" s="300">
        <v>0.9998222088573514</v>
      </c>
      <c r="FE17" s="301">
        <v>1.9808919243806489E-4</v>
      </c>
      <c r="FF17" s="302">
        <v>21191.199546000022</v>
      </c>
      <c r="FG17" s="303">
        <v>15459</v>
      </c>
      <c r="FH17"/>
      <c r="FI17" s="1020"/>
      <c r="FJ17" s="1109">
        <v>99.094805060355426</v>
      </c>
      <c r="FK17" s="1116">
        <v>0.12567907010489324</v>
      </c>
      <c r="FL17" s="1117">
        <v>98.84820301131613</v>
      </c>
      <c r="FM17" s="1118">
        <v>99.341407109394737</v>
      </c>
      <c r="FN17" s="1110">
        <v>0.12682710261990646</v>
      </c>
      <c r="FO17" s="1111">
        <v>7472.2251569997807</v>
      </c>
      <c r="FP17" s="1119">
        <v>8796</v>
      </c>
      <c r="FQ17" s="1090"/>
      <c r="FR17" s="1107">
        <v>99.655631174916337</v>
      </c>
      <c r="FS17" s="1107">
        <v>7.9522756029942701E-2</v>
      </c>
      <c r="FT17" s="1107">
        <v>99.499709828662063</v>
      </c>
      <c r="FU17" s="1107">
        <v>99.811552521170611</v>
      </c>
      <c r="FV17" s="1107">
        <v>7.9797553928852988E-2</v>
      </c>
      <c r="FW17" s="1108">
        <v>9612.976723999931</v>
      </c>
      <c r="FX17" s="1108">
        <v>11733</v>
      </c>
      <c r="FY17" s="1025"/>
      <c r="FZ17" s="966">
        <f t="shared" si="2"/>
        <v>0.56082611456091058</v>
      </c>
      <c r="GA17" s="1026">
        <f t="shared" si="3"/>
        <v>3.7708957641286136</v>
      </c>
      <c r="GB17" s="1027">
        <f t="shared" si="4"/>
        <v>1.6266261114683545E-4</v>
      </c>
      <c r="GC17" s="969" t="str">
        <f t="shared" si="5"/>
        <v>***</v>
      </c>
      <c r="GD17" s="1025"/>
      <c r="GE17" s="997">
        <f t="shared" si="9"/>
        <v>-99.655631174916337</v>
      </c>
      <c r="GF17" s="1028">
        <f t="shared" si="6"/>
        <v>-1253.1712449376503</v>
      </c>
      <c r="GG17" s="1027">
        <f t="shared" si="7"/>
        <v>0</v>
      </c>
      <c r="GH17" s="969" t="str">
        <f t="shared" si="8"/>
        <v>***</v>
      </c>
      <c r="GI17" s="1025"/>
      <c r="GK17" s="8"/>
    </row>
    <row r="18" spans="1:193" ht="24.95" customHeight="1">
      <c r="A18" s="436" t="s">
        <v>59</v>
      </c>
      <c r="B18" s="437"/>
      <c r="C18" s="438">
        <v>98.854720246789057</v>
      </c>
      <c r="D18" s="438">
        <v>0.17694554796280562</v>
      </c>
      <c r="E18" s="438">
        <v>98.507328563465734</v>
      </c>
      <c r="F18" s="438">
        <v>99.202111930112366</v>
      </c>
      <c r="G18" s="438">
        <v>0.17899554773010759</v>
      </c>
      <c r="H18" s="439">
        <v>3661.0040370000875</v>
      </c>
      <c r="I18" s="440">
        <v>4379</v>
      </c>
      <c r="J18" s="470"/>
      <c r="K18" s="438">
        <v>99.558616536440312</v>
      </c>
      <c r="L18" s="438">
        <v>0.23289346432240335</v>
      </c>
      <c r="M18" s="438">
        <v>99.099790778942378</v>
      </c>
      <c r="N18" s="438">
        <v>100.01744229393825</v>
      </c>
      <c r="O18" s="438">
        <v>0.23392597489254982</v>
      </c>
      <c r="P18" s="439">
        <v>1081.8241720000008</v>
      </c>
      <c r="Q18" s="440">
        <v>1010</v>
      </c>
      <c r="R18" s="439"/>
      <c r="S18" s="441">
        <v>99.843754726663676</v>
      </c>
      <c r="T18" s="442">
        <v>0.11326793854071217</v>
      </c>
      <c r="U18" s="442">
        <v>99.620589484123727</v>
      </c>
      <c r="V18" s="442">
        <v>100.06691996920365</v>
      </c>
      <c r="W18" s="442">
        <v>0.11344519128993003</v>
      </c>
      <c r="X18" s="443">
        <v>1171.4459970000214</v>
      </c>
      <c r="Y18" s="444">
        <v>1007</v>
      </c>
      <c r="Z18" s="445"/>
      <c r="AA18" s="442">
        <v>99.706777185079048</v>
      </c>
      <c r="AB18" s="442">
        <v>0.11028841093564876</v>
      </c>
      <c r="AC18" s="442">
        <v>99.490225262837669</v>
      </c>
      <c r="AD18" s="442">
        <v>99.923329107320413</v>
      </c>
      <c r="AE18" s="442">
        <v>0.11061275276296187</v>
      </c>
      <c r="AF18" s="444">
        <v>2608.6940069999123</v>
      </c>
      <c r="AG18" s="444">
        <v>2767</v>
      </c>
      <c r="AH18" s="442"/>
      <c r="AI18" s="441">
        <v>99.664061593217482</v>
      </c>
      <c r="AJ18" s="442">
        <v>0.13218376156748562</v>
      </c>
      <c r="AK18" s="442">
        <v>99.40469631922987</v>
      </c>
      <c r="AL18" s="442">
        <v>99.923426867205094</v>
      </c>
      <c r="AM18" s="442">
        <v>0.13262931437311726</v>
      </c>
      <c r="AN18" s="443">
        <v>3783.3887830000326</v>
      </c>
      <c r="AO18" s="447">
        <v>4184</v>
      </c>
      <c r="AP18" s="442"/>
      <c r="AQ18" s="441">
        <v>99.829040738451326</v>
      </c>
      <c r="AR18" s="442">
        <v>7.3820509895108855E-2</v>
      </c>
      <c r="AS18" s="442">
        <v>99.684193318860565</v>
      </c>
      <c r="AT18" s="442">
        <v>99.973888158042072</v>
      </c>
      <c r="AU18" s="442">
        <v>7.3946929018897489E-2</v>
      </c>
      <c r="AV18" s="443">
        <v>3840.0230209999686</v>
      </c>
      <c r="AW18" s="505">
        <v>4170</v>
      </c>
      <c r="AX18" s="441"/>
      <c r="AY18" s="441">
        <v>99.809467871258008</v>
      </c>
      <c r="AZ18" s="441">
        <v>0.11042859119920108</v>
      </c>
      <c r="BA18" s="441">
        <v>99.592523936339347</v>
      </c>
      <c r="BB18" s="441">
        <v>100.02641180617667</v>
      </c>
      <c r="BC18" s="441">
        <v>0.11063939479332807</v>
      </c>
      <c r="BD18" s="527">
        <v>1890.240257000017</v>
      </c>
      <c r="BE18" s="505">
        <v>1860</v>
      </c>
      <c r="BF18" s="441"/>
      <c r="BG18" s="441">
        <v>99.727533732769473</v>
      </c>
      <c r="BH18" s="442">
        <v>0.10501223887850394</v>
      </c>
      <c r="BI18" s="442">
        <v>99.521483248309096</v>
      </c>
      <c r="BJ18" s="442">
        <v>99.933584217229864</v>
      </c>
      <c r="BK18" s="442">
        <v>0.10529914352429028</v>
      </c>
      <c r="BL18" s="443">
        <v>3656.0797419999803</v>
      </c>
      <c r="BM18" s="697">
        <v>3782</v>
      </c>
      <c r="BN18" s="442"/>
      <c r="BO18" s="448">
        <v>99.960000000000008</v>
      </c>
      <c r="BP18" s="448">
        <v>3.4000000000000002E-2</v>
      </c>
      <c r="BQ18" s="448">
        <v>99.89</v>
      </c>
      <c r="BR18" s="448">
        <v>100.02</v>
      </c>
      <c r="BS18" s="448">
        <v>0</v>
      </c>
      <c r="BT18" s="444">
        <v>1700.204</v>
      </c>
      <c r="BU18" s="444">
        <v>2047</v>
      </c>
      <c r="BV18" s="444"/>
      <c r="BW18" s="449">
        <v>99.93544706833832</v>
      </c>
      <c r="BX18" s="450">
        <v>3.5579242825077691E-2</v>
      </c>
      <c r="BY18" s="450">
        <v>99.865651685517491</v>
      </c>
      <c r="BZ18" s="450">
        <v>100.00524245115916</v>
      </c>
      <c r="CA18" s="450">
        <v>3.5602225105119838E-2</v>
      </c>
      <c r="CB18" s="451">
        <v>3641.7664380000087</v>
      </c>
      <c r="CC18" s="653">
        <v>4236</v>
      </c>
      <c r="CD18" s="444"/>
      <c r="CE18" s="450">
        <v>99.733896652915163</v>
      </c>
      <c r="CF18" s="450" t="e">
        <v>#VALUE!</v>
      </c>
      <c r="CG18" s="450">
        <v>99.468893688375715</v>
      </c>
      <c r="CH18" s="450">
        <v>99.998899617454612</v>
      </c>
      <c r="CI18" s="450">
        <v>0.1353213468995958</v>
      </c>
      <c r="CJ18" s="451">
        <v>1632.1917959999989</v>
      </c>
      <c r="CK18" s="451">
        <v>1912</v>
      </c>
      <c r="CL18" s="444"/>
      <c r="CM18" s="452">
        <v>99.767000180219583</v>
      </c>
      <c r="CN18" s="449">
        <v>9.101079194067023E-2</v>
      </c>
      <c r="CO18" s="449">
        <v>99.58846526432113</v>
      </c>
      <c r="CP18" s="450">
        <v>99.945535096118036</v>
      </c>
      <c r="CQ18" s="450">
        <v>9.1223342163508886E-2</v>
      </c>
      <c r="CR18" s="451">
        <v>3518.3855540000391</v>
      </c>
      <c r="CS18" s="451">
        <v>3949</v>
      </c>
      <c r="CT18" s="444"/>
      <c r="CU18" s="450">
        <v>99.733896652915163</v>
      </c>
      <c r="CV18" s="450" t="e">
        <v>#VALUE!</v>
      </c>
      <c r="CW18" s="450">
        <v>99.468893688375715</v>
      </c>
      <c r="CX18" s="450">
        <v>99.998899617454612</v>
      </c>
      <c r="CY18" s="450">
        <v>0.1353213468995958</v>
      </c>
      <c r="CZ18" s="451">
        <v>1632.1917959999989</v>
      </c>
      <c r="DA18" s="451">
        <v>1912</v>
      </c>
      <c r="DB18" s="444"/>
      <c r="DC18" s="452">
        <v>99.95285438505897</v>
      </c>
      <c r="DD18" s="449">
        <v>2.887461277906532E-2</v>
      </c>
      <c r="DE18" s="449">
        <v>99.896167197377849</v>
      </c>
      <c r="DF18" s="450">
        <v>100</v>
      </c>
      <c r="DG18" s="450">
        <v>2.8888232313835267E-2</v>
      </c>
      <c r="DH18" s="451">
        <v>1905.9630490000025</v>
      </c>
      <c r="DI18" s="451">
        <v>2120</v>
      </c>
      <c r="DJ18" s="444"/>
      <c r="DK18" s="452">
        <v>99.907606579220513</v>
      </c>
      <c r="DL18" s="450">
        <v>4.1937574744569259E-2</v>
      </c>
      <c r="DM18" s="450">
        <v>99.825344418027385</v>
      </c>
      <c r="DN18" s="450">
        <v>99.989868740413641</v>
      </c>
      <c r="DO18" s="450">
        <v>4.1976358137771397E-2</v>
      </c>
      <c r="DP18" s="451">
        <v>3913.2494170000164</v>
      </c>
      <c r="DQ18" s="451">
        <v>4230</v>
      </c>
      <c r="DR18" s="444"/>
      <c r="DS18" s="1091">
        <v>99.921538334596633</v>
      </c>
      <c r="DT18" s="1092">
        <v>4.9626387807057373E-2</v>
      </c>
      <c r="DU18" s="1092">
        <v>99.824235202978556</v>
      </c>
      <c r="DV18" s="1092">
        <v>100</v>
      </c>
      <c r="DW18" s="1092">
        <v>4.9665356072560417E-2</v>
      </c>
      <c r="DX18" s="1093">
        <v>5329.4675540000044</v>
      </c>
      <c r="DY18" s="1131">
        <v>5793</v>
      </c>
      <c r="DZ18" s="1094"/>
      <c r="EA18" s="1095"/>
      <c r="EB18" s="1096"/>
      <c r="EC18" s="1096"/>
      <c r="ED18" s="1096"/>
      <c r="EE18" s="1096"/>
      <c r="EF18" s="1097"/>
      <c r="EG18" s="1098"/>
      <c r="EH18" s="1031"/>
      <c r="EI18" s="1096" t="str">
        <f t="shared" si="0"/>
        <v>*</v>
      </c>
      <c r="EJ18" s="1096" t="str">
        <f t="shared" si="1"/>
        <v>***</v>
      </c>
      <c r="EK18" s="1031"/>
      <c r="EL18" s="1031"/>
      <c r="EM18" s="1031"/>
      <c r="EN18" s="1001"/>
      <c r="EO18" s="1099">
        <f>IF(FE26&lt;0.15,FA26*100,CONCATENATE("(",FIXED(FA26*100,1),")"))</f>
        <v>99.921538334596633</v>
      </c>
      <c r="EP18" s="1100">
        <f>+FB26*100</f>
        <v>4.9626387807057373E-2</v>
      </c>
      <c r="EQ18" s="1100">
        <f>IF(FC26&lt;0,0,FC26*100)</f>
        <v>99.824235202978556</v>
      </c>
      <c r="ER18" s="1100">
        <f>IF(FD26&gt;1,100,FD26*100)</f>
        <v>100</v>
      </c>
      <c r="ES18" s="1100">
        <f>IF(FE26&gt;1,100,FE26*100)</f>
        <v>4.9665356072560417E-2</v>
      </c>
      <c r="ET18" s="1101">
        <f>+FF26</f>
        <v>5329.4675540000044</v>
      </c>
      <c r="EU18" s="1101">
        <f>+FG26</f>
        <v>5793</v>
      </c>
      <c r="EV18" s="1001"/>
      <c r="EW18" s="277"/>
      <c r="EX18" s="943" t="s">
        <v>249</v>
      </c>
      <c r="EY18" s="304" t="s">
        <v>217</v>
      </c>
      <c r="EZ18" s="305" t="s">
        <v>354</v>
      </c>
      <c r="FA18" s="306">
        <v>0.99655631174916337</v>
      </c>
      <c r="FB18" s="307">
        <v>7.9522756029942699E-4</v>
      </c>
      <c r="FC18" s="308">
        <v>0.99499709828662064</v>
      </c>
      <c r="FD18" s="308">
        <v>0.9981155252117061</v>
      </c>
      <c r="FE18" s="309">
        <v>7.9797553928852988E-4</v>
      </c>
      <c r="FF18" s="310">
        <v>9612.976723999931</v>
      </c>
      <c r="FG18" s="311">
        <v>11733</v>
      </c>
      <c r="FH18"/>
      <c r="FI18" s="1020"/>
      <c r="FJ18" s="1095">
        <v>99.727533732769473</v>
      </c>
      <c r="FK18" s="1102">
        <v>0.10501223887850394</v>
      </c>
      <c r="FL18" s="1103">
        <v>99.521483248309096</v>
      </c>
      <c r="FM18" s="1104">
        <v>99.933584217229864</v>
      </c>
      <c r="FN18" s="1096">
        <v>0.10529914352429028</v>
      </c>
      <c r="FO18" s="1097">
        <v>3656.0797419999803</v>
      </c>
      <c r="FP18" s="1105">
        <v>3782</v>
      </c>
      <c r="FQ18" s="1043"/>
      <c r="FR18" s="1092">
        <v>99.921538334596633</v>
      </c>
      <c r="FS18" s="1092">
        <v>4.9626387807057373E-2</v>
      </c>
      <c r="FT18" s="1092">
        <v>99.824235202978556</v>
      </c>
      <c r="FU18" s="1092">
        <v>100</v>
      </c>
      <c r="FV18" s="1092">
        <v>4.9665356072560417E-2</v>
      </c>
      <c r="FW18" s="1093">
        <v>5329.4675540000044</v>
      </c>
      <c r="FX18" s="1093">
        <v>5793</v>
      </c>
      <c r="FY18" s="1025"/>
      <c r="FZ18" s="966">
        <f t="shared" si="2"/>
        <v>0.19400460182716017</v>
      </c>
      <c r="GA18" s="1026">
        <f t="shared" si="3"/>
        <v>1.6703229340558452</v>
      </c>
      <c r="GB18" s="1027">
        <f t="shared" si="4"/>
        <v>9.4855488025616719E-2</v>
      </c>
      <c r="GC18" s="969" t="str">
        <f t="shared" si="5"/>
        <v>*</v>
      </c>
      <c r="GD18" s="1025"/>
      <c r="GE18" s="997">
        <f t="shared" si="9"/>
        <v>-99.921538334596633</v>
      </c>
      <c r="GF18" s="1028">
        <f t="shared" si="6"/>
        <v>-2013.4759499942243</v>
      </c>
      <c r="GG18" s="1027">
        <f t="shared" si="7"/>
        <v>0</v>
      </c>
      <c r="GH18" s="969" t="str">
        <f t="shared" si="8"/>
        <v>***</v>
      </c>
      <c r="GI18" s="1025"/>
      <c r="GK18" s="8"/>
    </row>
    <row r="19" spans="1:193" ht="24.95" customHeight="1" thickBot="1">
      <c r="A19" s="436" t="s">
        <v>60</v>
      </c>
      <c r="B19" s="437"/>
      <c r="C19" s="438">
        <v>92.548682453192669</v>
      </c>
      <c r="D19" s="438">
        <v>0.50000224626914491</v>
      </c>
      <c r="E19" s="438">
        <v>91.567043615727314</v>
      </c>
      <c r="F19" s="438">
        <v>93.530321290658009</v>
      </c>
      <c r="G19" s="438">
        <v>0.54025863255484541</v>
      </c>
      <c r="H19" s="439">
        <v>5359.5012760002546</v>
      </c>
      <c r="I19" s="440">
        <v>6701</v>
      </c>
      <c r="J19" s="439"/>
      <c r="K19" s="438">
        <v>96.926209029175013</v>
      </c>
      <c r="L19" s="438">
        <v>0.59017651797891391</v>
      </c>
      <c r="M19" s="438">
        <v>95.763496332590677</v>
      </c>
      <c r="N19" s="438">
        <v>98.088921725759363</v>
      </c>
      <c r="O19" s="438">
        <v>0.60889260385833244</v>
      </c>
      <c r="P19" s="439">
        <v>1267.3905079999997</v>
      </c>
      <c r="Q19" s="440">
        <v>1571</v>
      </c>
      <c r="R19" s="439"/>
      <c r="S19" s="441">
        <v>96.658887528617939</v>
      </c>
      <c r="T19" s="442">
        <v>0.87319709197212858</v>
      </c>
      <c r="U19" s="442">
        <v>94.938477999445581</v>
      </c>
      <c r="V19" s="442">
        <v>98.379297057790311</v>
      </c>
      <c r="W19" s="442">
        <v>0.90338003498498765</v>
      </c>
      <c r="X19" s="443">
        <v>1394.4312680000069</v>
      </c>
      <c r="Y19" s="444">
        <v>1714</v>
      </c>
      <c r="Z19" s="445"/>
      <c r="AA19" s="442">
        <v>96.946426989903529</v>
      </c>
      <c r="AB19" s="442">
        <v>0.46716795948196821</v>
      </c>
      <c r="AC19" s="442">
        <v>96.029140044002872</v>
      </c>
      <c r="AD19" s="442">
        <v>97.863713935804199</v>
      </c>
      <c r="AE19" s="442">
        <v>0.48188259638554942</v>
      </c>
      <c r="AF19" s="444">
        <v>2887.7418259999886</v>
      </c>
      <c r="AG19" s="444">
        <v>2864</v>
      </c>
      <c r="AH19" s="442"/>
      <c r="AI19" s="441">
        <v>97.032049976307334</v>
      </c>
      <c r="AJ19" s="442">
        <v>0.41942813430271297</v>
      </c>
      <c r="AK19" s="442">
        <v>96.209066187061794</v>
      </c>
      <c r="AL19" s="442">
        <v>97.855033765552861</v>
      </c>
      <c r="AM19" s="442">
        <v>0.43225731539746531</v>
      </c>
      <c r="AN19" s="443">
        <v>4336.1028310000293</v>
      </c>
      <c r="AO19" s="447">
        <v>5319</v>
      </c>
      <c r="AP19" s="442"/>
      <c r="AQ19" s="441">
        <v>98.270710987510597</v>
      </c>
      <c r="AR19" s="442">
        <v>0.24650510739475756</v>
      </c>
      <c r="AS19" s="442">
        <v>97.787029301041528</v>
      </c>
      <c r="AT19" s="442">
        <v>98.75439267397968</v>
      </c>
      <c r="AU19" s="442">
        <v>0.25084290621046423</v>
      </c>
      <c r="AV19" s="443">
        <v>4145.1754150000161</v>
      </c>
      <c r="AW19" s="505">
        <v>5211</v>
      </c>
      <c r="AX19" s="441"/>
      <c r="AY19" s="441">
        <v>98.587150947518694</v>
      </c>
      <c r="AZ19" s="441">
        <v>0.29623191618708045</v>
      </c>
      <c r="BA19" s="441">
        <v>98.00518465737386</v>
      </c>
      <c r="BB19" s="441">
        <v>99.169117237663528</v>
      </c>
      <c r="BC19" s="441">
        <v>0.30047720553845281</v>
      </c>
      <c r="BD19" s="527">
        <v>2064.8138559999948</v>
      </c>
      <c r="BE19" s="505">
        <v>2669</v>
      </c>
      <c r="BF19" s="441"/>
      <c r="BG19" s="441">
        <v>98.488615769900349</v>
      </c>
      <c r="BH19" s="442">
        <v>0.22071219224909663</v>
      </c>
      <c r="BI19" s="442">
        <v>98.055543828715912</v>
      </c>
      <c r="BJ19" s="442">
        <v>98.9216877110848</v>
      </c>
      <c r="BK19" s="442">
        <v>0.22409919209825027</v>
      </c>
      <c r="BL19" s="443">
        <v>3816.1454150000336</v>
      </c>
      <c r="BM19" s="697">
        <v>5014</v>
      </c>
      <c r="BN19" s="442"/>
      <c r="BO19" s="448">
        <v>98.509999999999991</v>
      </c>
      <c r="BP19" s="448">
        <v>0.42199999999999999</v>
      </c>
      <c r="BQ19" s="448">
        <v>97.69</v>
      </c>
      <c r="BR19" s="448">
        <v>99.339999999999989</v>
      </c>
      <c r="BS19" s="448">
        <v>0.4</v>
      </c>
      <c r="BT19" s="444">
        <v>2108.0659999999998</v>
      </c>
      <c r="BU19" s="444">
        <v>2519</v>
      </c>
      <c r="BV19" s="444"/>
      <c r="BW19" s="449">
        <v>98.22397390328149</v>
      </c>
      <c r="BX19" s="450">
        <v>0.2983061275147732</v>
      </c>
      <c r="BY19" s="450">
        <v>97.638790276129697</v>
      </c>
      <c r="BZ19" s="450">
        <v>98.809157530433282</v>
      </c>
      <c r="CA19" s="450">
        <v>0.30369991730176504</v>
      </c>
      <c r="CB19" s="451">
        <v>4099.9594619999807</v>
      </c>
      <c r="CC19" s="653">
        <v>4996</v>
      </c>
      <c r="CD19" s="444"/>
      <c r="CE19" s="450">
        <v>98.676773396373179</v>
      </c>
      <c r="CF19" s="450">
        <v>0</v>
      </c>
      <c r="CG19" s="450">
        <v>98.11546643192348</v>
      </c>
      <c r="CH19" s="450">
        <v>99.238080360822863</v>
      </c>
      <c r="CI19" s="450">
        <v>0.28969690643796442</v>
      </c>
      <c r="CJ19" s="451">
        <v>1708.1545169999904</v>
      </c>
      <c r="CK19" s="451">
        <v>2424</v>
      </c>
      <c r="CL19" s="444"/>
      <c r="CM19" s="452">
        <v>98.866604692888473</v>
      </c>
      <c r="CN19" s="449">
        <v>0.19497067974674778</v>
      </c>
      <c r="CO19" s="449">
        <v>98.484132755561063</v>
      </c>
      <c r="CP19" s="450">
        <v>99.249076630215882</v>
      </c>
      <c r="CQ19" s="450">
        <v>0.19720580104109928</v>
      </c>
      <c r="CR19" s="451">
        <v>3302.6150510000198</v>
      </c>
      <c r="CS19" s="451">
        <v>4837</v>
      </c>
      <c r="CT19" s="444"/>
      <c r="CU19" s="450">
        <v>98.676773396373179</v>
      </c>
      <c r="CV19" s="450">
        <v>0</v>
      </c>
      <c r="CW19" s="450">
        <v>98.11546643192348</v>
      </c>
      <c r="CX19" s="450">
        <v>99.238080360822863</v>
      </c>
      <c r="CY19" s="450">
        <v>0.28969690643796442</v>
      </c>
      <c r="CZ19" s="451">
        <v>1708.1545169999904</v>
      </c>
      <c r="DA19" s="451">
        <v>2424</v>
      </c>
      <c r="DB19" s="444"/>
      <c r="DC19" s="452">
        <v>98.678769385449812</v>
      </c>
      <c r="DD19" s="449">
        <v>0.32049076055960629</v>
      </c>
      <c r="DE19" s="449">
        <v>98.049575843256846</v>
      </c>
      <c r="DF19" s="450">
        <v>99.307962927642791</v>
      </c>
      <c r="DG19" s="450">
        <v>0.32478187816442577</v>
      </c>
      <c r="DH19" s="451">
        <v>1687.3981540000163</v>
      </c>
      <c r="DI19" s="451">
        <v>2513</v>
      </c>
      <c r="DJ19" s="444"/>
      <c r="DK19" s="452">
        <v>98.344681416636121</v>
      </c>
      <c r="DL19" s="450">
        <v>0.293114122226031</v>
      </c>
      <c r="DM19" s="450">
        <v>97.769726824783817</v>
      </c>
      <c r="DN19" s="450">
        <v>98.919636008488411</v>
      </c>
      <c r="DO19" s="450">
        <v>0.29804776222138174</v>
      </c>
      <c r="DP19" s="451">
        <v>3359.0820859999899</v>
      </c>
      <c r="DQ19" s="451">
        <v>4925</v>
      </c>
      <c r="DR19" s="444"/>
      <c r="DS19" s="1091">
        <v>99.324794115008331</v>
      </c>
      <c r="DT19" s="1092">
        <v>0.16608398970398772</v>
      </c>
      <c r="DU19" s="1092">
        <v>98.999150983925517</v>
      </c>
      <c r="DV19" s="1092">
        <v>99.650437246091144</v>
      </c>
      <c r="DW19" s="1092">
        <v>0.16721302186811363</v>
      </c>
      <c r="DX19" s="1093">
        <v>4283.5091700000012</v>
      </c>
      <c r="DY19" s="1131">
        <v>5940</v>
      </c>
      <c r="DZ19" s="1094"/>
      <c r="EA19" s="1095"/>
      <c r="EB19" s="1096"/>
      <c r="EC19" s="1096"/>
      <c r="ED19" s="1096"/>
      <c r="EE19" s="1096"/>
      <c r="EF19" s="1097"/>
      <c r="EG19" s="1098"/>
      <c r="EH19" s="1031"/>
      <c r="EI19" s="1096" t="str">
        <f t="shared" si="0"/>
        <v>***</v>
      </c>
      <c r="EJ19" s="1096" t="str">
        <f t="shared" si="1"/>
        <v>***</v>
      </c>
      <c r="EK19" s="1031"/>
      <c r="EL19" s="1031"/>
      <c r="EM19" s="1031"/>
      <c r="EN19" s="1001"/>
      <c r="EO19" s="1099">
        <f>IF(FE27&lt;0.15,FA27*100,CONCATENATE("(",FIXED(FA27*100,1),")"))</f>
        <v>99.324794115008331</v>
      </c>
      <c r="EP19" s="1100">
        <f>+FB27*100</f>
        <v>0.16608398970398772</v>
      </c>
      <c r="EQ19" s="1100">
        <f>IF(FC27&lt;0,0,FC27*100)</f>
        <v>98.999150983925517</v>
      </c>
      <c r="ER19" s="1100">
        <f>IF(FD27&gt;1,100,FD27*100)</f>
        <v>99.650437246091144</v>
      </c>
      <c r="ES19" s="1100">
        <f>IF(FE27&gt;1,100,FE27*100)</f>
        <v>0.16721302186811363</v>
      </c>
      <c r="ET19" s="1101">
        <f>+FF27</f>
        <v>4283.5091700000012</v>
      </c>
      <c r="EU19" s="1101">
        <f>+FG27</f>
        <v>5940</v>
      </c>
      <c r="EV19" s="1001"/>
      <c r="EW19" s="277"/>
      <c r="EX19" s="944" t="s">
        <v>250</v>
      </c>
      <c r="EY19" s="313" t="s">
        <v>217</v>
      </c>
      <c r="EZ19" s="314" t="s">
        <v>354</v>
      </c>
      <c r="FA19" s="315">
        <v>0.9958227568117185</v>
      </c>
      <c r="FB19" s="316">
        <v>1.5560533797290936E-3</v>
      </c>
      <c r="FC19" s="317">
        <v>0.99277178184652104</v>
      </c>
      <c r="FD19" s="317">
        <v>0.99887373177691596</v>
      </c>
      <c r="FE19" s="318">
        <v>1.5625806591436418E-3</v>
      </c>
      <c r="FF19" s="319">
        <v>4961.8238790000696</v>
      </c>
      <c r="FG19" s="320">
        <v>8574</v>
      </c>
      <c r="FH19"/>
      <c r="FI19" s="1020"/>
      <c r="FJ19" s="1095">
        <v>98.488615769900349</v>
      </c>
      <c r="FK19" s="1102">
        <v>0.22071219224909663</v>
      </c>
      <c r="FL19" s="1103">
        <v>98.055543828715912</v>
      </c>
      <c r="FM19" s="1104">
        <v>98.9216877110848</v>
      </c>
      <c r="FN19" s="1096">
        <v>0.22409919209825027</v>
      </c>
      <c r="FO19" s="1097">
        <v>3816.1454150000336</v>
      </c>
      <c r="FP19" s="1105">
        <v>5014</v>
      </c>
      <c r="FQ19" s="1043"/>
      <c r="FR19" s="1092">
        <v>99.324794115008331</v>
      </c>
      <c r="FS19" s="1092">
        <v>0.16608398970398772</v>
      </c>
      <c r="FT19" s="1092">
        <v>98.999150983925517</v>
      </c>
      <c r="FU19" s="1092">
        <v>99.650437246091144</v>
      </c>
      <c r="FV19" s="1092">
        <v>0.16721302186811363</v>
      </c>
      <c r="FW19" s="1093">
        <v>4283.5091700000012</v>
      </c>
      <c r="FX19" s="1093">
        <v>5940</v>
      </c>
      <c r="FY19" s="1025"/>
      <c r="FZ19" s="966">
        <f t="shared" si="2"/>
        <v>0.83617834510798161</v>
      </c>
      <c r="GA19" s="1026">
        <f t="shared" si="3"/>
        <v>3.0272132284055333</v>
      </c>
      <c r="GB19" s="1027">
        <f t="shared" si="4"/>
        <v>2.4681978425344919E-3</v>
      </c>
      <c r="GC19" s="969" t="str">
        <f t="shared" si="5"/>
        <v>***</v>
      </c>
      <c r="GD19" s="1025"/>
      <c r="GE19" s="997">
        <f t="shared" si="9"/>
        <v>-99.324794115008331</v>
      </c>
      <c r="GF19" s="1028">
        <f t="shared" si="6"/>
        <v>-598.03954789402269</v>
      </c>
      <c r="GG19" s="1027">
        <f t="shared" si="7"/>
        <v>0</v>
      </c>
      <c r="GH19" s="969" t="str">
        <f t="shared" si="8"/>
        <v>***</v>
      </c>
      <c r="GI19" s="1025"/>
      <c r="GK19" s="8"/>
    </row>
    <row r="20" spans="1:193" ht="24.95" customHeight="1" thickTop="1">
      <c r="A20" s="454" t="s">
        <v>13</v>
      </c>
      <c r="B20" s="437"/>
      <c r="C20" s="455">
        <v>98.234042083612238</v>
      </c>
      <c r="D20" s="455">
        <v>0.22982617214143761</v>
      </c>
      <c r="E20" s="455">
        <v>97.782831517812923</v>
      </c>
      <c r="F20" s="455">
        <v>98.685252649411552</v>
      </c>
      <c r="G20" s="455">
        <v>0.23395776786403663</v>
      </c>
      <c r="H20" s="456">
        <v>3114.9679440000014</v>
      </c>
      <c r="I20" s="457">
        <v>6023</v>
      </c>
      <c r="J20" s="439"/>
      <c r="K20" s="455">
        <v>99.582156512636971</v>
      </c>
      <c r="L20" s="455">
        <v>0.27582737924653716</v>
      </c>
      <c r="M20" s="455">
        <v>99.038746217334449</v>
      </c>
      <c r="N20" s="455">
        <v>100.12556680793949</v>
      </c>
      <c r="O20" s="455">
        <v>0.27698474195177192</v>
      </c>
      <c r="P20" s="456">
        <v>716.9780290000067</v>
      </c>
      <c r="Q20" s="457">
        <v>1442</v>
      </c>
      <c r="R20" s="456"/>
      <c r="S20" s="458">
        <v>99.495118263358989</v>
      </c>
      <c r="T20" s="459">
        <v>0.34600959433160777</v>
      </c>
      <c r="U20" s="459">
        <v>98.813395650278906</v>
      </c>
      <c r="V20" s="459">
        <v>100.17684087643906</v>
      </c>
      <c r="W20" s="459">
        <v>0.34776539831405234</v>
      </c>
      <c r="X20" s="460">
        <v>699.58997200000397</v>
      </c>
      <c r="Y20" s="461">
        <v>1449</v>
      </c>
      <c r="Z20" s="462"/>
      <c r="AA20" s="459">
        <v>99.705403100222881</v>
      </c>
      <c r="AB20" s="459">
        <v>0.12476149247977748</v>
      </c>
      <c r="AC20" s="459">
        <v>99.460433200040328</v>
      </c>
      <c r="AD20" s="459">
        <v>99.950373000405435</v>
      </c>
      <c r="AE20" s="459">
        <v>0.12513012193969916</v>
      </c>
      <c r="AF20" s="461">
        <v>1845.5055040000195</v>
      </c>
      <c r="AG20" s="461">
        <v>3894</v>
      </c>
      <c r="AH20" s="459"/>
      <c r="AI20" s="458">
        <v>99.455797315921131</v>
      </c>
      <c r="AJ20" s="459">
        <v>0.24338981258913359</v>
      </c>
      <c r="AK20" s="459">
        <v>98.978228326512806</v>
      </c>
      <c r="AL20" s="459">
        <v>99.933366305329457</v>
      </c>
      <c r="AM20" s="459">
        <v>0.24472159407259725</v>
      </c>
      <c r="AN20" s="460">
        <v>2808.0105900000085</v>
      </c>
      <c r="AO20" s="463">
        <v>5502</v>
      </c>
      <c r="AP20" s="442"/>
      <c r="AQ20" s="458">
        <v>99.417685793549609</v>
      </c>
      <c r="AR20" s="459">
        <v>0.1980766600935005</v>
      </c>
      <c r="AS20" s="459">
        <v>99.029028316969374</v>
      </c>
      <c r="AT20" s="459">
        <v>99.806343270129844</v>
      </c>
      <c r="AU20" s="459">
        <v>0.19923684454376231</v>
      </c>
      <c r="AV20" s="460">
        <v>2547.443430999992</v>
      </c>
      <c r="AW20" s="530">
        <v>5032</v>
      </c>
      <c r="AX20" s="441"/>
      <c r="AY20" s="458">
        <v>99.417552744085341</v>
      </c>
      <c r="AZ20" s="458">
        <v>0.27745067476047292</v>
      </c>
      <c r="BA20" s="458">
        <v>98.872483387728209</v>
      </c>
      <c r="BB20" s="458">
        <v>99.962622100442474</v>
      </c>
      <c r="BC20" s="458">
        <v>0.27907614611543469</v>
      </c>
      <c r="BD20" s="529">
        <v>1309.3798489999924</v>
      </c>
      <c r="BE20" s="530">
        <v>2656</v>
      </c>
      <c r="BF20" s="441"/>
      <c r="BG20" s="458">
        <v>99.375037420249996</v>
      </c>
      <c r="BH20" s="459">
        <v>0.20926683880355931</v>
      </c>
      <c r="BI20" s="459">
        <v>98.964423057795983</v>
      </c>
      <c r="BJ20" s="459">
        <v>99.785651782704022</v>
      </c>
      <c r="BK20" s="459">
        <v>0.21058290314758288</v>
      </c>
      <c r="BL20" s="460">
        <v>2664.4998499999747</v>
      </c>
      <c r="BM20" s="698">
        <v>5307</v>
      </c>
      <c r="BN20" s="442"/>
      <c r="BO20" s="464">
        <v>99.83</v>
      </c>
      <c r="BP20" s="464">
        <v>8.4000000000000005E-2</v>
      </c>
      <c r="BQ20" s="464">
        <v>99.67</v>
      </c>
      <c r="BR20" s="464">
        <v>100</v>
      </c>
      <c r="BS20" s="464">
        <v>0.1</v>
      </c>
      <c r="BT20" s="461">
        <v>1449.8140000000001</v>
      </c>
      <c r="BU20" s="461">
        <v>2639</v>
      </c>
      <c r="BV20" s="461"/>
      <c r="BW20" s="465">
        <v>99.849996743702292</v>
      </c>
      <c r="BX20" s="466">
        <v>5.1894124553411407E-2</v>
      </c>
      <c r="BY20" s="466">
        <v>99.748196648990771</v>
      </c>
      <c r="BZ20" s="466">
        <v>99.951796838413827</v>
      </c>
      <c r="CA20" s="466">
        <v>5.1972084372335699E-2</v>
      </c>
      <c r="CB20" s="467">
        <v>2923.2585400000112</v>
      </c>
      <c r="CC20" s="654">
        <v>5320</v>
      </c>
      <c r="CD20" s="461"/>
      <c r="CE20" s="466">
        <v>99.893558269750514</v>
      </c>
      <c r="CF20" s="466">
        <v>0</v>
      </c>
      <c r="CG20" s="466">
        <v>99.791384570613772</v>
      </c>
      <c r="CH20" s="466">
        <v>99.995731968887256</v>
      </c>
      <c r="CI20" s="466">
        <v>5.2090676873113084E-2</v>
      </c>
      <c r="CJ20" s="467">
        <v>1416.5553269999934</v>
      </c>
      <c r="CK20" s="467">
        <v>2459</v>
      </c>
      <c r="CL20" s="461"/>
      <c r="CM20" s="468">
        <v>99.896053747818399</v>
      </c>
      <c r="CN20" s="465">
        <v>3.6350146848282874E-2</v>
      </c>
      <c r="CO20" s="465">
        <v>99.824746046038541</v>
      </c>
      <c r="CP20" s="466">
        <v>99.967361449598272</v>
      </c>
      <c r="CQ20" s="466">
        <v>3.6387970780153781E-2</v>
      </c>
      <c r="CR20" s="467">
        <v>2829.518080999952</v>
      </c>
      <c r="CS20" s="467">
        <v>5065</v>
      </c>
      <c r="CT20" s="461"/>
      <c r="CU20" s="466">
        <v>99.893558269750514</v>
      </c>
      <c r="CV20" s="466">
        <v>0</v>
      </c>
      <c r="CW20" s="466">
        <v>99.791384570613772</v>
      </c>
      <c r="CX20" s="466">
        <v>99.995731968887256</v>
      </c>
      <c r="CY20" s="466">
        <v>5.2090676873113084E-2</v>
      </c>
      <c r="CZ20" s="467">
        <v>1416.5553269999934</v>
      </c>
      <c r="DA20" s="467">
        <v>2459</v>
      </c>
      <c r="DB20" s="461"/>
      <c r="DC20" s="468">
        <v>99.930481077556294</v>
      </c>
      <c r="DD20" s="465">
        <v>4.2460038850885312E-2</v>
      </c>
      <c r="DE20" s="465">
        <v>99.847122723638108</v>
      </c>
      <c r="DF20" s="466">
        <v>100</v>
      </c>
      <c r="DG20" s="466">
        <v>4.2489577147068837E-2</v>
      </c>
      <c r="DH20" s="467">
        <v>1503.7028239999916</v>
      </c>
      <c r="DI20" s="467">
        <v>2510</v>
      </c>
      <c r="DJ20" s="461"/>
      <c r="DK20" s="468">
        <v>99.864278298899052</v>
      </c>
      <c r="DL20" s="466">
        <v>5.7813390833806037E-2</v>
      </c>
      <c r="DM20" s="466">
        <v>99.750875115599626</v>
      </c>
      <c r="DN20" s="466">
        <v>99.977681482198463</v>
      </c>
      <c r="DO20" s="466">
        <v>5.7891962790506041E-2</v>
      </c>
      <c r="DP20" s="467">
        <v>3024.3129630000112</v>
      </c>
      <c r="DQ20" s="467">
        <v>5062</v>
      </c>
      <c r="DR20" s="461"/>
      <c r="DS20" s="1106">
        <v>99.582275681171851</v>
      </c>
      <c r="DT20" s="1107">
        <v>0.15560533797290937</v>
      </c>
      <c r="DU20" s="1107">
        <v>99.277178184652101</v>
      </c>
      <c r="DV20" s="1107">
        <v>99.8873731776916</v>
      </c>
      <c r="DW20" s="1107">
        <v>0.1562580659143642</v>
      </c>
      <c r="DX20" s="1108">
        <v>4961.8238790000696</v>
      </c>
      <c r="DY20" s="1132">
        <v>8574</v>
      </c>
      <c r="DZ20" s="1094"/>
      <c r="EA20" s="1109"/>
      <c r="EB20" s="1110"/>
      <c r="EC20" s="1110"/>
      <c r="ED20" s="1110"/>
      <c r="EE20" s="1110"/>
      <c r="EF20" s="1111"/>
      <c r="EG20" s="1112"/>
      <c r="EH20" s="1079"/>
      <c r="EI20" s="1110" t="str">
        <f t="shared" si="0"/>
        <v/>
      </c>
      <c r="EJ20" s="1110" t="str">
        <f t="shared" si="1"/>
        <v>***</v>
      </c>
      <c r="EK20" s="1079"/>
      <c r="EL20" s="1079"/>
      <c r="EM20" s="1079"/>
      <c r="EN20" s="1001"/>
      <c r="EO20" s="1113">
        <f>IF(FE19&lt;0.15,FA19*100,CONCATENATE("(",FIXED(FA19*100,1),")"))</f>
        <v>99.582275681171851</v>
      </c>
      <c r="EP20" s="1114">
        <f>+FB19*100</f>
        <v>0.15560533797290937</v>
      </c>
      <c r="EQ20" s="1114">
        <f>IF(FC19&lt;0,0,FC19*100)</f>
        <v>99.277178184652101</v>
      </c>
      <c r="ER20" s="1114">
        <f>IF(FD19&gt;1,100,FD19*100)</f>
        <v>99.8873731776916</v>
      </c>
      <c r="ES20" s="1114">
        <f>IF(FE19&gt;1,100,FE19*100)</f>
        <v>0.1562580659143642</v>
      </c>
      <c r="ET20" s="1115">
        <f>+FF19</f>
        <v>4961.8238790000696</v>
      </c>
      <c r="EU20" s="1115">
        <f>+FG19</f>
        <v>8574</v>
      </c>
      <c r="EV20" s="1001"/>
      <c r="EW20" s="277"/>
      <c r="EX20" s="277"/>
      <c r="EY20" s="277"/>
      <c r="EZ20" s="277"/>
      <c r="FA20" s="277"/>
      <c r="FB20" s="277"/>
      <c r="FC20" s="277"/>
      <c r="FD20" s="277"/>
      <c r="FI20" s="1020"/>
      <c r="FJ20" s="1109">
        <v>99.375037420249996</v>
      </c>
      <c r="FK20" s="1116">
        <v>0.20926683880355931</v>
      </c>
      <c r="FL20" s="1117">
        <v>98.964423057795983</v>
      </c>
      <c r="FM20" s="1118">
        <v>99.785651782704022</v>
      </c>
      <c r="FN20" s="1110">
        <v>0.21058290314758288</v>
      </c>
      <c r="FO20" s="1111">
        <v>2664.4998499999747</v>
      </c>
      <c r="FP20" s="1119">
        <v>5307</v>
      </c>
      <c r="FQ20" s="1090"/>
      <c r="FR20" s="1107">
        <v>99.582275681171851</v>
      </c>
      <c r="FS20" s="1107">
        <v>0.15560533797290937</v>
      </c>
      <c r="FT20" s="1107">
        <v>99.277178184652101</v>
      </c>
      <c r="FU20" s="1107">
        <v>99.8873731776916</v>
      </c>
      <c r="FV20" s="1107">
        <v>0.1562580659143642</v>
      </c>
      <c r="FW20" s="1108">
        <v>4961.8238790000696</v>
      </c>
      <c r="FX20" s="1108">
        <v>8574</v>
      </c>
      <c r="FY20" s="1025"/>
      <c r="FZ20" s="966">
        <f t="shared" si="2"/>
        <v>0.20723826092185504</v>
      </c>
      <c r="GA20" s="1026">
        <f t="shared" si="3"/>
        <v>0.79468954924470592</v>
      </c>
      <c r="GB20" s="1027">
        <f t="shared" si="4"/>
        <v>0.42679411302182846</v>
      </c>
      <c r="GC20" s="969" t="str">
        <f t="shared" si="5"/>
        <v/>
      </c>
      <c r="GD20" s="1025"/>
      <c r="GE20" s="997">
        <f t="shared" si="9"/>
        <v>-99.582275681171851</v>
      </c>
      <c r="GF20" s="1028">
        <f t="shared" si="6"/>
        <v>-639.96696372015822</v>
      </c>
      <c r="GG20" s="1027">
        <f t="shared" si="7"/>
        <v>0</v>
      </c>
      <c r="GH20" s="969" t="str">
        <f t="shared" si="8"/>
        <v>***</v>
      </c>
      <c r="GI20" s="1025"/>
      <c r="GK20" s="8"/>
    </row>
    <row r="21" spans="1:193" ht="24.95" customHeight="1" thickBot="1">
      <c r="A21" s="436" t="s">
        <v>61</v>
      </c>
      <c r="B21" s="437"/>
      <c r="C21" s="438">
        <v>99.151639327063521</v>
      </c>
      <c r="D21" s="438">
        <v>0.21590601136422441</v>
      </c>
      <c r="E21" s="438">
        <v>98.727757779372894</v>
      </c>
      <c r="F21" s="438">
        <v>99.575520874754147</v>
      </c>
      <c r="G21" s="438">
        <v>0.21775334510812536</v>
      </c>
      <c r="H21" s="439">
        <v>1697.1603540000046</v>
      </c>
      <c r="I21" s="440">
        <v>3372</v>
      </c>
      <c r="J21" s="439"/>
      <c r="K21" s="438">
        <v>99.527737414187314</v>
      </c>
      <c r="L21" s="438">
        <v>0.43836773427928272</v>
      </c>
      <c r="M21" s="438">
        <v>98.664104729910221</v>
      </c>
      <c r="N21" s="438">
        <v>100.39137009846439</v>
      </c>
      <c r="O21" s="438">
        <v>0.44044780446982712</v>
      </c>
      <c r="P21" s="439">
        <v>425.54164999999335</v>
      </c>
      <c r="Q21" s="440">
        <v>891</v>
      </c>
      <c r="R21" s="439"/>
      <c r="S21" s="441">
        <v>99.63818910513605</v>
      </c>
      <c r="T21" s="442">
        <v>0.34749396527709658</v>
      </c>
      <c r="U21" s="442">
        <v>98.953541922170302</v>
      </c>
      <c r="V21" s="442">
        <v>100.32283628810181</v>
      </c>
      <c r="W21" s="442">
        <v>0.34875580176435012</v>
      </c>
      <c r="X21" s="443">
        <v>378.40900300000129</v>
      </c>
      <c r="Y21" s="444">
        <v>781</v>
      </c>
      <c r="Z21" s="445"/>
      <c r="AA21" s="442">
        <v>99.971273388248022</v>
      </c>
      <c r="AB21" s="442">
        <v>2.8815659742564385E-2</v>
      </c>
      <c r="AC21" s="442">
        <v>99.914693676427277</v>
      </c>
      <c r="AD21" s="442">
        <v>100.02785310006874</v>
      </c>
      <c r="AE21" s="442">
        <v>2.8823939883866449E-2</v>
      </c>
      <c r="AF21" s="442">
        <v>1072.2496710000532</v>
      </c>
      <c r="AG21" s="444">
        <v>2424</v>
      </c>
      <c r="AH21" s="442"/>
      <c r="AI21" s="441">
        <v>99.862724762846284</v>
      </c>
      <c r="AJ21" s="442">
        <v>9.9855924469982177E-2</v>
      </c>
      <c r="AK21" s="442">
        <v>99.666791776053344</v>
      </c>
      <c r="AL21" s="442">
        <v>100.05865774963922</v>
      </c>
      <c r="AM21" s="442">
        <v>9.9993190359185316E-2</v>
      </c>
      <c r="AN21" s="443">
        <v>1701.8655720000015</v>
      </c>
      <c r="AO21" s="447">
        <v>3296</v>
      </c>
      <c r="AP21" s="442"/>
      <c r="AQ21" s="441">
        <v>99.91409583137164</v>
      </c>
      <c r="AR21" s="442">
        <v>5.0584566273724776E-2</v>
      </c>
      <c r="AS21" s="442">
        <v>99.814840977859006</v>
      </c>
      <c r="AT21" s="442">
        <v>100.01335068488426</v>
      </c>
      <c r="AU21" s="442">
        <v>5.0628057885944378E-2</v>
      </c>
      <c r="AV21" s="443">
        <v>1443.4829180000077</v>
      </c>
      <c r="AW21" s="505">
        <v>2944</v>
      </c>
      <c r="AX21" s="441"/>
      <c r="AY21" s="441">
        <v>99.960174810252667</v>
      </c>
      <c r="AZ21" s="441">
        <v>3.9902655878819894E-2</v>
      </c>
      <c r="BA21" s="441">
        <v>99.881783525114926</v>
      </c>
      <c r="BB21" s="441">
        <v>100.03856609539041</v>
      </c>
      <c r="BC21" s="441">
        <v>3.9918553518503028E-2</v>
      </c>
      <c r="BD21" s="527">
        <v>783.10486900000114</v>
      </c>
      <c r="BE21" s="505">
        <v>1581</v>
      </c>
      <c r="BF21" s="441"/>
      <c r="BG21" s="441">
        <v>99.917816502140838</v>
      </c>
      <c r="BH21" s="442">
        <v>5.573066463194714E-2</v>
      </c>
      <c r="BI21" s="442">
        <v>99.808464196453912</v>
      </c>
      <c r="BJ21" s="442">
        <v>100.02716880782778</v>
      </c>
      <c r="BK21" s="442">
        <v>5.5776503713682583E-2</v>
      </c>
      <c r="BL21" s="443">
        <v>1526.7979979999882</v>
      </c>
      <c r="BM21" s="697">
        <v>3049</v>
      </c>
      <c r="BN21" s="442"/>
      <c r="BO21" s="448">
        <v>100</v>
      </c>
      <c r="BP21" s="448">
        <v>0</v>
      </c>
      <c r="BQ21" s="448">
        <v>100</v>
      </c>
      <c r="BR21" s="448">
        <v>100</v>
      </c>
      <c r="BS21" s="448">
        <v>0</v>
      </c>
      <c r="BT21" s="444">
        <v>850.75599999999997</v>
      </c>
      <c r="BU21" s="444">
        <v>1563</v>
      </c>
      <c r="BV21" s="444"/>
      <c r="BW21" s="449">
        <v>100</v>
      </c>
      <c r="BX21" s="450">
        <v>0</v>
      </c>
      <c r="BY21" s="450">
        <v>100</v>
      </c>
      <c r="BZ21" s="450">
        <v>100</v>
      </c>
      <c r="CA21" s="450">
        <v>0</v>
      </c>
      <c r="CB21" s="451">
        <v>1737.4404810000051</v>
      </c>
      <c r="CC21" s="653">
        <v>3190</v>
      </c>
      <c r="CD21" s="444"/>
      <c r="CE21" s="450">
        <v>100</v>
      </c>
      <c r="CF21" s="450">
        <v>0.16289090853635677</v>
      </c>
      <c r="CG21" s="450">
        <v>100</v>
      </c>
      <c r="CH21" s="450">
        <v>100</v>
      </c>
      <c r="CI21" s="450">
        <v>0</v>
      </c>
      <c r="CJ21" s="451">
        <v>873.31036200000085</v>
      </c>
      <c r="CK21" s="451">
        <v>1473</v>
      </c>
      <c r="CL21" s="444"/>
      <c r="CM21" s="452">
        <v>99.985530565327025</v>
      </c>
      <c r="CN21" s="449">
        <v>1.4470144979294115E-2</v>
      </c>
      <c r="CO21" s="449">
        <v>99.957144633704758</v>
      </c>
      <c r="CP21" s="450">
        <v>100</v>
      </c>
      <c r="CQ21" s="450">
        <v>1.4472239030466344E-2</v>
      </c>
      <c r="CR21" s="451">
        <v>1692.0218759999959</v>
      </c>
      <c r="CS21" s="451">
        <v>3045</v>
      </c>
      <c r="CT21" s="444"/>
      <c r="CU21" s="450">
        <v>100</v>
      </c>
      <c r="CV21" s="450">
        <v>0.16289090853635677</v>
      </c>
      <c r="CW21" s="450">
        <v>100</v>
      </c>
      <c r="CX21" s="450">
        <v>100</v>
      </c>
      <c r="CY21" s="450">
        <v>0</v>
      </c>
      <c r="CZ21" s="451">
        <v>873.31036200000085</v>
      </c>
      <c r="DA21" s="451">
        <v>1473</v>
      </c>
      <c r="DB21" s="444"/>
      <c r="DC21" s="452">
        <v>100</v>
      </c>
      <c r="DD21" s="449">
        <v>0</v>
      </c>
      <c r="DE21" s="449">
        <v>100</v>
      </c>
      <c r="DF21" s="450">
        <v>100</v>
      </c>
      <c r="DG21" s="450">
        <v>0</v>
      </c>
      <c r="DH21" s="451">
        <v>909.87357399999792</v>
      </c>
      <c r="DI21" s="451">
        <v>1510</v>
      </c>
      <c r="DJ21" s="444"/>
      <c r="DK21" s="452">
        <v>99.969272451221656</v>
      </c>
      <c r="DL21" s="450">
        <v>3.0872562964391181E-2</v>
      </c>
      <c r="DM21" s="450">
        <v>99.908714734985324</v>
      </c>
      <c r="DN21" s="450">
        <v>100</v>
      </c>
      <c r="DO21" s="450">
        <v>3.088205226206376E-2</v>
      </c>
      <c r="DP21" s="451">
        <v>1794.8714490000082</v>
      </c>
      <c r="DQ21" s="451">
        <v>3033</v>
      </c>
      <c r="DR21" s="444"/>
      <c r="DS21" s="1091">
        <v>99.916483593814306</v>
      </c>
      <c r="DT21" s="1092">
        <v>6.1775977001779447E-2</v>
      </c>
      <c r="DU21" s="1092">
        <v>99.795358597886562</v>
      </c>
      <c r="DV21" s="1092">
        <v>100</v>
      </c>
      <c r="DW21" s="1092">
        <v>6.1827613202356448E-2</v>
      </c>
      <c r="DX21" s="1093">
        <v>3106.3357709999873</v>
      </c>
      <c r="DY21" s="1131">
        <v>5406</v>
      </c>
      <c r="DZ21" s="1094"/>
      <c r="EA21" s="1095"/>
      <c r="EB21" s="1096"/>
      <c r="EC21" s="1096"/>
      <c r="ED21" s="1096"/>
      <c r="EE21" s="1096"/>
      <c r="EF21" s="1097"/>
      <c r="EG21" s="1098"/>
      <c r="EH21" s="1031"/>
      <c r="EI21" s="1096" t="str">
        <f t="shared" si="0"/>
        <v/>
      </c>
      <c r="EJ21" s="1096" t="str">
        <f t="shared" si="1"/>
        <v>***</v>
      </c>
      <c r="EK21" s="1031"/>
      <c r="EL21" s="1031"/>
      <c r="EM21" s="1031"/>
      <c r="EN21" s="1001"/>
      <c r="EO21" s="1099">
        <f>IF(FE28&lt;0.15,FA28*100,CONCATENATE("(",FIXED(FA28*100,1),")"))</f>
        <v>99.916483593814306</v>
      </c>
      <c r="EP21" s="1100">
        <f>+FB28*100</f>
        <v>6.1775977001779447E-2</v>
      </c>
      <c r="EQ21" s="1100">
        <f>IF(FC28&lt;0,0,FC28*100)</f>
        <v>99.795358597886562</v>
      </c>
      <c r="ER21" s="1100">
        <f>IF(FD28&gt;1,100,FD28*100)</f>
        <v>100</v>
      </c>
      <c r="ES21" s="1100">
        <f>IF(FE28&gt;1,100,FE28*100)</f>
        <v>6.1827613202356448E-2</v>
      </c>
      <c r="ET21" s="1101">
        <f>+FF28</f>
        <v>3106.3357709999873</v>
      </c>
      <c r="EU21" s="1101">
        <f>+FG28</f>
        <v>5406</v>
      </c>
      <c r="EV21" s="1001"/>
      <c r="EW21" s="277"/>
      <c r="EX21" s="2249" t="s">
        <v>210</v>
      </c>
      <c r="EY21" s="2249"/>
      <c r="EZ21" s="2249"/>
      <c r="FA21" s="2249"/>
      <c r="FB21" s="2249"/>
      <c r="FC21" s="2249"/>
      <c r="FD21" s="2249"/>
      <c r="FE21" s="2249"/>
      <c r="FF21" s="2249"/>
      <c r="FG21" s="2249"/>
      <c r="FH21"/>
      <c r="FI21" s="1020"/>
      <c r="FJ21" s="1095">
        <v>99.917816502140838</v>
      </c>
      <c r="FK21" s="1102">
        <v>5.573066463194714E-2</v>
      </c>
      <c r="FL21" s="1103">
        <v>99.808464196453912</v>
      </c>
      <c r="FM21" s="1104">
        <v>100.02716880782778</v>
      </c>
      <c r="FN21" s="1096">
        <v>5.5776503713682583E-2</v>
      </c>
      <c r="FO21" s="1097">
        <v>1526.7979979999882</v>
      </c>
      <c r="FP21" s="1105">
        <v>3049</v>
      </c>
      <c r="FQ21" s="1043"/>
      <c r="FR21" s="1092">
        <v>99.916483593814306</v>
      </c>
      <c r="FS21" s="1092">
        <v>6.1775977001779447E-2</v>
      </c>
      <c r="FT21" s="1092">
        <v>99.795358597886562</v>
      </c>
      <c r="FU21" s="1092">
        <v>100</v>
      </c>
      <c r="FV21" s="1092">
        <v>6.1827613202356448E-2</v>
      </c>
      <c r="FW21" s="1093">
        <v>3106.3357709999873</v>
      </c>
      <c r="FX21" s="1093">
        <v>5406</v>
      </c>
      <c r="FY21" s="1025"/>
      <c r="FZ21" s="966">
        <f t="shared" si="2"/>
        <v>-1.3329083265318786E-3</v>
      </c>
      <c r="GA21" s="1026">
        <f t="shared" si="3"/>
        <v>-1.6020604152022281E-2</v>
      </c>
      <c r="GB21" s="1027">
        <f t="shared" si="4"/>
        <v>0.98721795406750723</v>
      </c>
      <c r="GC21" s="969" t="str">
        <f t="shared" si="5"/>
        <v/>
      </c>
      <c r="GD21" s="1025"/>
      <c r="GE21" s="997">
        <f t="shared" si="9"/>
        <v>-99.916483593814306</v>
      </c>
      <c r="GF21" s="1028">
        <f t="shared" si="6"/>
        <v>-1617.4002977069263</v>
      </c>
      <c r="GG21" s="1027">
        <f t="shared" si="7"/>
        <v>0</v>
      </c>
      <c r="GH21" s="969" t="str">
        <f t="shared" si="8"/>
        <v>***</v>
      </c>
      <c r="GI21" s="1025"/>
      <c r="GK21" s="8"/>
    </row>
    <row r="22" spans="1:193" ht="24.95" customHeight="1" thickTop="1">
      <c r="A22" s="471" t="s">
        <v>62</v>
      </c>
      <c r="B22" s="397"/>
      <c r="C22" s="362">
        <v>97.135649273819539</v>
      </c>
      <c r="D22" s="362">
        <v>0.42913501811960619</v>
      </c>
      <c r="E22" s="362">
        <v>96.293141858211158</v>
      </c>
      <c r="F22" s="362">
        <v>97.978156689427919</v>
      </c>
      <c r="G22" s="362">
        <v>0.44178941647870229</v>
      </c>
      <c r="H22" s="363">
        <v>1417.8075899999992</v>
      </c>
      <c r="I22" s="364">
        <v>2651</v>
      </c>
      <c r="J22" s="363"/>
      <c r="K22" s="362">
        <v>99.661616712579331</v>
      </c>
      <c r="L22" s="362">
        <v>0.2317091705145494</v>
      </c>
      <c r="M22" s="362">
        <v>99.205124144228932</v>
      </c>
      <c r="N22" s="362">
        <v>100.11810928092974</v>
      </c>
      <c r="O22" s="362">
        <v>0.2324958977765639</v>
      </c>
      <c r="P22" s="363">
        <v>291.4363790000001</v>
      </c>
      <c r="Q22" s="364">
        <v>551</v>
      </c>
      <c r="R22" s="363"/>
      <c r="S22" s="366">
        <v>99.326555055010147</v>
      </c>
      <c r="T22" s="367">
        <v>0.63401974865739119</v>
      </c>
      <c r="U22" s="367">
        <v>98.07738275782566</v>
      </c>
      <c r="V22" s="367">
        <v>100.57572735219465</v>
      </c>
      <c r="W22" s="367">
        <v>0.63831847214096094</v>
      </c>
      <c r="X22" s="368">
        <v>321.18096899999671</v>
      </c>
      <c r="Y22" s="369">
        <v>668</v>
      </c>
      <c r="Z22" s="370"/>
      <c r="AA22" s="367">
        <v>99.336729090021635</v>
      </c>
      <c r="AB22" s="367">
        <v>0.28199441104352341</v>
      </c>
      <c r="AC22" s="367">
        <v>98.783031459828834</v>
      </c>
      <c r="AD22" s="367">
        <v>99.890426720214435</v>
      </c>
      <c r="AE22" s="367">
        <v>0.28387728650494665</v>
      </c>
      <c r="AF22" s="367">
        <v>773.25583299999641</v>
      </c>
      <c r="AG22" s="369">
        <v>1470</v>
      </c>
      <c r="AH22" s="367"/>
      <c r="AI22" s="366">
        <v>98.829716828322532</v>
      </c>
      <c r="AJ22" s="367">
        <v>0.60152108790555869</v>
      </c>
      <c r="AK22" s="367">
        <v>97.649438101768808</v>
      </c>
      <c r="AL22" s="367">
        <v>100.00999555487627</v>
      </c>
      <c r="AM22" s="367">
        <v>0.60864394557606927</v>
      </c>
      <c r="AN22" s="368">
        <v>1106.145017999997</v>
      </c>
      <c r="AO22" s="372">
        <v>2206</v>
      </c>
      <c r="AP22" s="367"/>
      <c r="AQ22" s="366">
        <v>98.768605141224072</v>
      </c>
      <c r="AR22" s="367">
        <v>0.45260147373029963</v>
      </c>
      <c r="AS22" s="367">
        <v>97.880530056590288</v>
      </c>
      <c r="AT22" s="367">
        <v>99.656680225857869</v>
      </c>
      <c r="AU22" s="367">
        <v>0.45824427011310775</v>
      </c>
      <c r="AV22" s="368">
        <v>1103.9605129999952</v>
      </c>
      <c r="AW22" s="475">
        <v>2088</v>
      </c>
      <c r="AX22" s="366"/>
      <c r="AY22" s="366">
        <v>98.610123171730663</v>
      </c>
      <c r="AZ22" s="366">
        <v>0.68597266578191918</v>
      </c>
      <c r="BA22" s="366">
        <v>97.262486588258184</v>
      </c>
      <c r="BB22" s="366">
        <v>99.957759755203128</v>
      </c>
      <c r="BC22" s="366">
        <v>0.69564122193346201</v>
      </c>
      <c r="BD22" s="515">
        <v>526.27497999999764</v>
      </c>
      <c r="BE22" s="475">
        <v>1075</v>
      </c>
      <c r="BF22" s="366"/>
      <c r="BG22" s="366">
        <v>98.646626884457177</v>
      </c>
      <c r="BH22" s="367">
        <v>0.47512607669782658</v>
      </c>
      <c r="BI22" s="367">
        <v>97.714354995686051</v>
      </c>
      <c r="BJ22" s="367">
        <v>99.578898773228303</v>
      </c>
      <c r="BK22" s="367">
        <v>0.48164452420084497</v>
      </c>
      <c r="BL22" s="368">
        <v>1137.7018519999965</v>
      </c>
      <c r="BM22" s="693">
        <v>2258</v>
      </c>
      <c r="BN22" s="367"/>
      <c r="BO22" s="398">
        <v>99.6</v>
      </c>
      <c r="BP22" s="398">
        <v>0.20200000000000001</v>
      </c>
      <c r="BQ22" s="398">
        <v>99.2</v>
      </c>
      <c r="BR22" s="398">
        <v>100</v>
      </c>
      <c r="BS22" s="398">
        <v>0.2</v>
      </c>
      <c r="BT22" s="369">
        <v>599.05799999999999</v>
      </c>
      <c r="BU22" s="369">
        <v>1076</v>
      </c>
      <c r="BV22" s="369"/>
      <c r="BW22" s="373">
        <v>99.630214520118059</v>
      </c>
      <c r="BX22" s="374">
        <v>0.12775624017216267</v>
      </c>
      <c r="BY22" s="374">
        <v>99.379596604093109</v>
      </c>
      <c r="BZ22" s="374">
        <v>99.880832436142995</v>
      </c>
      <c r="CA22" s="374">
        <v>0.12823041763737769</v>
      </c>
      <c r="CB22" s="375">
        <v>1185.818058999997</v>
      </c>
      <c r="CC22" s="648">
        <v>2130</v>
      </c>
      <c r="CD22" s="369"/>
      <c r="CE22" s="374">
        <v>99.722444551326859</v>
      </c>
      <c r="CF22" s="374">
        <v>5.2035230655350671E-2</v>
      </c>
      <c r="CG22" s="374">
        <v>99.454012020248669</v>
      </c>
      <c r="CH22" s="374">
        <v>99.990877082405049</v>
      </c>
      <c r="CI22" s="374">
        <v>0.13708836516066406</v>
      </c>
      <c r="CJ22" s="375">
        <v>543.24496499999668</v>
      </c>
      <c r="CK22" s="375">
        <v>986</v>
      </c>
      <c r="CL22" s="369"/>
      <c r="CM22" s="376">
        <v>99.762957275097079</v>
      </c>
      <c r="CN22" s="373">
        <v>8.8321382738741128E-2</v>
      </c>
      <c r="CO22" s="373">
        <v>99.589698145019682</v>
      </c>
      <c r="CP22" s="374">
        <v>99.936216405174491</v>
      </c>
      <c r="CQ22" s="374">
        <v>8.8531239601482806E-2</v>
      </c>
      <c r="CR22" s="375">
        <v>1137.4962049999929</v>
      </c>
      <c r="CS22" s="375">
        <v>2020</v>
      </c>
      <c r="CT22" s="369"/>
      <c r="CU22" s="374">
        <v>99.722444551326859</v>
      </c>
      <c r="CV22" s="374">
        <v>5.2035230655350671E-2</v>
      </c>
      <c r="CW22" s="374">
        <v>99.454012020248669</v>
      </c>
      <c r="CX22" s="374">
        <v>99.990877082405049</v>
      </c>
      <c r="CY22" s="374">
        <v>0.13708836516066406</v>
      </c>
      <c r="CZ22" s="375">
        <v>543.24496499999668</v>
      </c>
      <c r="DA22" s="375">
        <v>986</v>
      </c>
      <c r="DB22" s="369"/>
      <c r="DC22" s="376">
        <v>99.823963201543194</v>
      </c>
      <c r="DD22" s="373">
        <v>0.10869783578967246</v>
      </c>
      <c r="DE22" s="373">
        <v>99.610565547864212</v>
      </c>
      <c r="DF22" s="374">
        <v>100</v>
      </c>
      <c r="DG22" s="374">
        <v>0.10888952141702994</v>
      </c>
      <c r="DH22" s="375">
        <v>593.82925000000193</v>
      </c>
      <c r="DI22" s="375">
        <v>1000</v>
      </c>
      <c r="DJ22" s="369"/>
      <c r="DK22" s="376">
        <v>99.710996500481087</v>
      </c>
      <c r="DL22" s="374">
        <v>0.13304281698131815</v>
      </c>
      <c r="DM22" s="374">
        <v>99.450027912698786</v>
      </c>
      <c r="DN22" s="374">
        <v>99.971965088263374</v>
      </c>
      <c r="DO22" s="374">
        <v>0.13342842981283037</v>
      </c>
      <c r="DP22" s="375">
        <v>1229.4415140000031</v>
      </c>
      <c r="DQ22" s="375">
        <v>2029</v>
      </c>
      <c r="DR22" s="369"/>
      <c r="DS22" s="1029">
        <v>99.022766843838909</v>
      </c>
      <c r="DT22" s="1030">
        <v>0.39530805327483282</v>
      </c>
      <c r="DU22" s="1030">
        <v>98.247680982521956</v>
      </c>
      <c r="DV22" s="1030">
        <v>99.797852705155847</v>
      </c>
      <c r="DW22" s="1030">
        <v>0.39920925851147182</v>
      </c>
      <c r="DX22" s="1031">
        <v>1855.4881080000055</v>
      </c>
      <c r="DY22" s="1127">
        <v>3168</v>
      </c>
      <c r="DZ22" s="1032"/>
      <c r="EA22" s="1033"/>
      <c r="EB22" s="1034"/>
      <c r="EC22" s="1034"/>
      <c r="ED22" s="1034"/>
      <c r="EE22" s="1034"/>
      <c r="EF22" s="1035"/>
      <c r="EG22" s="1036"/>
      <c r="EH22" s="1031"/>
      <c r="EI22" s="1034" t="str">
        <f t="shared" si="0"/>
        <v/>
      </c>
      <c r="EJ22" s="1034" t="str">
        <f t="shared" si="1"/>
        <v>***</v>
      </c>
      <c r="EK22" s="1031"/>
      <c r="EL22" s="1031"/>
      <c r="EM22" s="1031"/>
      <c r="EN22" s="1001"/>
      <c r="EO22" s="1037">
        <f>IF(FE29&lt;0.15,FA29*100,CONCATENATE("(",FIXED(FA29*100,1),")"))</f>
        <v>99.022766843838909</v>
      </c>
      <c r="EP22" s="1038">
        <f>+FB29*100</f>
        <v>0.39530805327483282</v>
      </c>
      <c r="EQ22" s="1038">
        <f>IF(FC29&lt;0,0,FC29*100)</f>
        <v>98.247680982521956</v>
      </c>
      <c r="ER22" s="1038">
        <f>IF(FD29&gt;1,100,FD29*100)</f>
        <v>99.797852705155847</v>
      </c>
      <c r="ES22" s="1038">
        <f>IF(FE29&gt;1,100,FE29*100)</f>
        <v>0.39920925851147182</v>
      </c>
      <c r="ET22" s="1039">
        <f>+FF29</f>
        <v>1855.4881080000055</v>
      </c>
      <c r="EU22" s="1039">
        <f>+FG29</f>
        <v>3168</v>
      </c>
      <c r="EV22" s="1001"/>
      <c r="EW22" s="277"/>
      <c r="EX22" s="2250" t="s">
        <v>287</v>
      </c>
      <c r="EY22" s="2251"/>
      <c r="EZ22" s="2252"/>
      <c r="FA22" s="2256" t="s">
        <v>211</v>
      </c>
      <c r="FB22" s="2258" t="s">
        <v>212</v>
      </c>
      <c r="FC22" s="2258" t="s">
        <v>213</v>
      </c>
      <c r="FD22" s="2258"/>
      <c r="FE22" s="2258" t="s">
        <v>214</v>
      </c>
      <c r="FF22" s="2258" t="s">
        <v>215</v>
      </c>
      <c r="FG22" s="2260" t="s">
        <v>216</v>
      </c>
      <c r="FH22"/>
      <c r="FI22" s="1020"/>
      <c r="FJ22" s="1033">
        <v>98.646626884457177</v>
      </c>
      <c r="FK22" s="1040">
        <v>0.47512607669782658</v>
      </c>
      <c r="FL22" s="1041">
        <v>97.714354995686051</v>
      </c>
      <c r="FM22" s="1042">
        <v>99.578898773228303</v>
      </c>
      <c r="FN22" s="1034">
        <v>0.48164452420084497</v>
      </c>
      <c r="FO22" s="1035">
        <v>1137.7018519999965</v>
      </c>
      <c r="FP22" s="1043">
        <v>2258</v>
      </c>
      <c r="FQ22" s="1043"/>
      <c r="FR22" s="1030">
        <v>99.022766843838909</v>
      </c>
      <c r="FS22" s="1030">
        <v>0.39530805327483282</v>
      </c>
      <c r="FT22" s="1030">
        <v>98.247680982521956</v>
      </c>
      <c r="FU22" s="1030">
        <v>99.797852705155847</v>
      </c>
      <c r="FV22" s="1030">
        <v>0.39920925851147182</v>
      </c>
      <c r="FW22" s="1031">
        <v>1855.4881080000055</v>
      </c>
      <c r="FX22" s="1031">
        <v>3168</v>
      </c>
      <c r="FY22" s="1025"/>
      <c r="FZ22" s="966">
        <f t="shared" si="2"/>
        <v>0.37613995938173161</v>
      </c>
      <c r="GA22" s="1026">
        <f t="shared" si="3"/>
        <v>0.60856961165259871</v>
      </c>
      <c r="GB22" s="1027">
        <f t="shared" si="4"/>
        <v>0.54280975197899362</v>
      </c>
      <c r="GC22" s="969" t="str">
        <f t="shared" si="5"/>
        <v/>
      </c>
      <c r="GD22" s="1025"/>
      <c r="GE22" s="997">
        <f t="shared" si="9"/>
        <v>-99.022766843838909</v>
      </c>
      <c r="GF22" s="1028">
        <f t="shared" si="6"/>
        <v>-250.49519235317629</v>
      </c>
      <c r="GG22" s="1027">
        <f t="shared" si="7"/>
        <v>0</v>
      </c>
      <c r="GH22" s="969" t="str">
        <f t="shared" si="8"/>
        <v>***</v>
      </c>
      <c r="GI22" s="1025"/>
      <c r="GK22" s="8"/>
    </row>
    <row r="23" spans="1:193" ht="5.0999999999999996" customHeight="1" thickBot="1">
      <c r="A23" s="472"/>
      <c r="B23" s="397"/>
      <c r="C23" s="362"/>
      <c r="D23" s="362"/>
      <c r="E23" s="362"/>
      <c r="F23" s="362"/>
      <c r="G23" s="362"/>
      <c r="H23" s="363"/>
      <c r="I23" s="364"/>
      <c r="J23" s="363"/>
      <c r="K23" s="362"/>
      <c r="L23" s="362"/>
      <c r="M23" s="362"/>
      <c r="N23" s="362"/>
      <c r="O23" s="362"/>
      <c r="P23" s="363"/>
      <c r="Q23" s="364"/>
      <c r="R23" s="363"/>
      <c r="S23" s="366"/>
      <c r="T23" s="367"/>
      <c r="U23" s="367"/>
      <c r="V23" s="367"/>
      <c r="W23" s="367"/>
      <c r="X23" s="368"/>
      <c r="Y23" s="369"/>
      <c r="Z23" s="370"/>
      <c r="AA23" s="367"/>
      <c r="AB23" s="367"/>
      <c r="AC23" s="367"/>
      <c r="AD23" s="367"/>
      <c r="AE23" s="367"/>
      <c r="AF23" s="367"/>
      <c r="AG23" s="369"/>
      <c r="AH23" s="367"/>
      <c r="AI23" s="366"/>
      <c r="AJ23" s="367"/>
      <c r="AK23" s="367"/>
      <c r="AL23" s="367"/>
      <c r="AM23" s="367"/>
      <c r="AN23" s="368"/>
      <c r="AO23" s="372"/>
      <c r="AP23" s="367"/>
      <c r="AQ23" s="366"/>
      <c r="AR23" s="367"/>
      <c r="AS23" s="367"/>
      <c r="AT23" s="367"/>
      <c r="AU23" s="367"/>
      <c r="AV23" s="368"/>
      <c r="AW23" s="475"/>
      <c r="AX23" s="366"/>
      <c r="AY23" s="366"/>
      <c r="AZ23" s="366"/>
      <c r="BA23" s="366"/>
      <c r="BB23" s="366"/>
      <c r="BC23" s="366"/>
      <c r="BD23" s="515"/>
      <c r="BE23" s="475"/>
      <c r="BF23" s="366"/>
      <c r="BG23" s="366"/>
      <c r="BH23" s="367"/>
      <c r="BI23" s="367"/>
      <c r="BJ23" s="367"/>
      <c r="BK23" s="367"/>
      <c r="BL23" s="368"/>
      <c r="BM23" s="693"/>
      <c r="BN23" s="367"/>
      <c r="BO23" s="367"/>
      <c r="BP23" s="367"/>
      <c r="BQ23" s="367"/>
      <c r="BR23" s="367"/>
      <c r="BS23" s="367"/>
      <c r="BT23" s="368"/>
      <c r="BU23" s="369"/>
      <c r="BV23" s="369"/>
      <c r="BW23" s="373"/>
      <c r="BX23" s="374"/>
      <c r="BY23" s="374"/>
      <c r="BZ23" s="374"/>
      <c r="CA23" s="374"/>
      <c r="CB23" s="375"/>
      <c r="CC23" s="648"/>
      <c r="CD23" s="369"/>
      <c r="CE23" s="374"/>
      <c r="CF23" s="374"/>
      <c r="CG23" s="374"/>
      <c r="CH23" s="374"/>
      <c r="CI23" s="374"/>
      <c r="CJ23" s="375"/>
      <c r="CK23" s="375"/>
      <c r="CL23" s="369"/>
      <c r="CM23" s="376"/>
      <c r="CN23" s="373"/>
      <c r="CO23" s="373"/>
      <c r="CP23" s="374"/>
      <c r="CQ23" s="374"/>
      <c r="CR23" s="375"/>
      <c r="CS23" s="375"/>
      <c r="CT23" s="369"/>
      <c r="CU23" s="374"/>
      <c r="CV23" s="374"/>
      <c r="CW23" s="374"/>
      <c r="CX23" s="374"/>
      <c r="CY23" s="374"/>
      <c r="CZ23" s="375"/>
      <c r="DA23" s="375"/>
      <c r="DB23" s="369"/>
      <c r="DC23" s="376"/>
      <c r="DD23" s="373"/>
      <c r="DE23" s="373"/>
      <c r="DF23" s="374"/>
      <c r="DG23" s="374"/>
      <c r="DH23" s="375"/>
      <c r="DI23" s="375"/>
      <c r="DJ23" s="369"/>
      <c r="DK23" s="376"/>
      <c r="DL23" s="374"/>
      <c r="DM23" s="374"/>
      <c r="DN23" s="374"/>
      <c r="DO23" s="374"/>
      <c r="DP23" s="375"/>
      <c r="DQ23" s="375"/>
      <c r="DR23" s="369"/>
      <c r="DS23" s="1029"/>
      <c r="DT23" s="1030"/>
      <c r="DU23" s="1030"/>
      <c r="DV23" s="1030"/>
      <c r="DW23" s="1030"/>
      <c r="DX23" s="1031"/>
      <c r="DY23" s="1127"/>
      <c r="DZ23" s="1032"/>
      <c r="EA23" s="1033"/>
      <c r="EB23" s="1034"/>
      <c r="EC23" s="1034"/>
      <c r="ED23" s="1034"/>
      <c r="EE23" s="1034"/>
      <c r="EF23" s="1035"/>
      <c r="EG23" s="1036"/>
      <c r="EH23" s="1031"/>
      <c r="EI23" s="1034"/>
      <c r="EJ23" s="1034"/>
      <c r="EK23" s="1031"/>
      <c r="EL23" s="1031"/>
      <c r="EM23" s="1031"/>
      <c r="EN23" s="1001"/>
      <c r="EO23" s="1037"/>
      <c r="EP23" s="1038"/>
      <c r="EQ23" s="1038"/>
      <c r="ER23" s="1038"/>
      <c r="ES23" s="1038"/>
      <c r="ET23" s="1039"/>
      <c r="EU23" s="1039"/>
      <c r="EV23" s="1001"/>
      <c r="EW23" s="277"/>
      <c r="EX23" s="2253"/>
      <c r="EY23" s="2254"/>
      <c r="EZ23" s="2255"/>
      <c r="FA23" s="2257"/>
      <c r="FB23" s="2259"/>
      <c r="FC23" s="949" t="s">
        <v>3</v>
      </c>
      <c r="FD23" s="949" t="s">
        <v>4</v>
      </c>
      <c r="FE23" s="2259"/>
      <c r="FF23" s="2259"/>
      <c r="FG23" s="2261"/>
      <c r="FH23"/>
      <c r="FI23" s="1020"/>
      <c r="FJ23" s="1033"/>
      <c r="FK23" s="1040"/>
      <c r="FL23" s="1041"/>
      <c r="FM23" s="1042"/>
      <c r="FN23" s="1034"/>
      <c r="FO23" s="1035"/>
      <c r="FP23" s="1043"/>
      <c r="FQ23" s="1043"/>
      <c r="FR23" s="1030"/>
      <c r="FS23" s="1030"/>
      <c r="FT23" s="1030"/>
      <c r="FU23" s="1030"/>
      <c r="FV23" s="1030"/>
      <c r="FW23" s="1031"/>
      <c r="FX23" s="1031"/>
      <c r="FY23" s="1025"/>
      <c r="FZ23" s="966"/>
      <c r="GA23" s="1026"/>
      <c r="GB23" s="1027"/>
      <c r="GC23" s="969"/>
      <c r="GD23" s="1025"/>
      <c r="GE23" s="997"/>
      <c r="GF23" s="1028"/>
      <c r="GG23" s="1027"/>
      <c r="GH23" s="969"/>
      <c r="GI23" s="1025"/>
      <c r="GK23" s="8"/>
    </row>
    <row r="24" spans="1:193" ht="24.95" customHeight="1" thickTop="1">
      <c r="A24" s="417" t="s">
        <v>66</v>
      </c>
      <c r="B24" s="418"/>
      <c r="C24" s="380"/>
      <c r="D24" s="380"/>
      <c r="E24" s="380"/>
      <c r="F24" s="380"/>
      <c r="G24" s="380"/>
      <c r="H24" s="381"/>
      <c r="I24" s="382"/>
      <c r="J24" s="381"/>
      <c r="K24" s="380"/>
      <c r="L24" s="380"/>
      <c r="M24" s="380"/>
      <c r="N24" s="380"/>
      <c r="O24" s="380"/>
      <c r="P24" s="381"/>
      <c r="Q24" s="382"/>
      <c r="R24" s="381"/>
      <c r="S24" s="384"/>
      <c r="T24" s="385"/>
      <c r="U24" s="385"/>
      <c r="V24" s="385"/>
      <c r="W24" s="385"/>
      <c r="X24" s="386"/>
      <c r="Y24" s="387"/>
      <c r="Z24" s="388"/>
      <c r="AA24" s="385"/>
      <c r="AB24" s="385"/>
      <c r="AC24" s="385"/>
      <c r="AD24" s="385"/>
      <c r="AE24" s="385"/>
      <c r="AF24" s="385"/>
      <c r="AG24" s="387"/>
      <c r="AH24" s="385"/>
      <c r="AI24" s="384"/>
      <c r="AJ24" s="385"/>
      <c r="AK24" s="385"/>
      <c r="AL24" s="385"/>
      <c r="AM24" s="385"/>
      <c r="AN24" s="386"/>
      <c r="AO24" s="390"/>
      <c r="AP24" s="385"/>
      <c r="AQ24" s="384"/>
      <c r="AR24" s="385"/>
      <c r="AS24" s="385"/>
      <c r="AT24" s="385"/>
      <c r="AU24" s="385"/>
      <c r="AV24" s="386"/>
      <c r="AW24" s="477"/>
      <c r="AX24" s="384"/>
      <c r="AY24" s="384"/>
      <c r="AZ24" s="384"/>
      <c r="BA24" s="384"/>
      <c r="BB24" s="384"/>
      <c r="BC24" s="384"/>
      <c r="BD24" s="519"/>
      <c r="BE24" s="477"/>
      <c r="BF24" s="384"/>
      <c r="BG24" s="384"/>
      <c r="BH24" s="385"/>
      <c r="BI24" s="385"/>
      <c r="BJ24" s="385"/>
      <c r="BK24" s="385"/>
      <c r="BL24" s="386"/>
      <c r="BM24" s="694"/>
      <c r="BN24" s="385"/>
      <c r="BO24" s="385"/>
      <c r="BP24" s="385"/>
      <c r="BQ24" s="385"/>
      <c r="BR24" s="385"/>
      <c r="BS24" s="385"/>
      <c r="BT24" s="386"/>
      <c r="BU24" s="387"/>
      <c r="BV24" s="387"/>
      <c r="BW24" s="391"/>
      <c r="BX24" s="392"/>
      <c r="BY24" s="392"/>
      <c r="BZ24" s="392"/>
      <c r="CA24" s="392"/>
      <c r="CB24" s="393"/>
      <c r="CC24" s="651"/>
      <c r="CD24" s="387"/>
      <c r="CE24" s="392"/>
      <c r="CF24" s="392"/>
      <c r="CG24" s="392"/>
      <c r="CH24" s="392"/>
      <c r="CI24" s="392"/>
      <c r="CJ24" s="393"/>
      <c r="CK24" s="393"/>
      <c r="CL24" s="387"/>
      <c r="CM24" s="394"/>
      <c r="CN24" s="391"/>
      <c r="CO24" s="391"/>
      <c r="CP24" s="392"/>
      <c r="CQ24" s="392"/>
      <c r="CR24" s="393"/>
      <c r="CS24" s="393"/>
      <c r="CT24" s="387"/>
      <c r="CU24" s="392"/>
      <c r="CV24" s="392"/>
      <c r="CW24" s="392"/>
      <c r="CX24" s="392"/>
      <c r="CY24" s="392"/>
      <c r="CZ24" s="393"/>
      <c r="DA24" s="393"/>
      <c r="DB24" s="387"/>
      <c r="DC24" s="394"/>
      <c r="DD24" s="391"/>
      <c r="DE24" s="391"/>
      <c r="DF24" s="392"/>
      <c r="DG24" s="392"/>
      <c r="DH24" s="393"/>
      <c r="DI24" s="393"/>
      <c r="DJ24" s="387"/>
      <c r="DK24" s="394"/>
      <c r="DL24" s="392"/>
      <c r="DM24" s="392"/>
      <c r="DN24" s="392"/>
      <c r="DO24" s="392"/>
      <c r="DP24" s="393"/>
      <c r="DQ24" s="393"/>
      <c r="DR24" s="387"/>
      <c r="DS24" s="1044"/>
      <c r="DT24" s="1045"/>
      <c r="DU24" s="1045"/>
      <c r="DV24" s="1045"/>
      <c r="DW24" s="1045"/>
      <c r="DX24" s="1046"/>
      <c r="DY24" s="1128"/>
      <c r="DZ24" s="1047"/>
      <c r="EA24" s="1048"/>
      <c r="EB24" s="1049"/>
      <c r="EC24" s="1049"/>
      <c r="ED24" s="1049"/>
      <c r="EE24" s="1049"/>
      <c r="EF24" s="1050"/>
      <c r="EG24" s="1051"/>
      <c r="EH24" s="1046"/>
      <c r="EI24" s="1049"/>
      <c r="EJ24" s="1049"/>
      <c r="EK24" s="1046"/>
      <c r="EL24" s="1046"/>
      <c r="EM24" s="1046"/>
      <c r="EN24" s="1001"/>
      <c r="EO24" s="1052"/>
      <c r="EP24" s="1053"/>
      <c r="EQ24" s="1053"/>
      <c r="ER24" s="1053"/>
      <c r="ES24" s="1053"/>
      <c r="ET24" s="1054"/>
      <c r="EU24" s="1054"/>
      <c r="EV24" s="1001"/>
      <c r="EW24" s="277"/>
      <c r="EX24" s="945" t="s">
        <v>251</v>
      </c>
      <c r="EY24" s="296" t="s">
        <v>217</v>
      </c>
      <c r="EZ24" s="297" t="s">
        <v>354</v>
      </c>
      <c r="FA24" s="298">
        <v>0.99980000054884133</v>
      </c>
      <c r="FB24" s="299">
        <v>1.3371883280840544E-4</v>
      </c>
      <c r="FC24" s="300">
        <v>0.99953781621982751</v>
      </c>
      <c r="FD24" s="1122">
        <v>1.000062184877855</v>
      </c>
      <c r="FE24" s="301">
        <v>1.3374558185137061E-4</v>
      </c>
      <c r="FF24" s="302">
        <v>11868.637569999966</v>
      </c>
      <c r="FG24" s="303">
        <v>4410</v>
      </c>
      <c r="FH24"/>
      <c r="FI24" s="1020"/>
      <c r="FJ24" s="1048"/>
      <c r="FK24" s="1055"/>
      <c r="FL24" s="1056"/>
      <c r="FM24" s="1057"/>
      <c r="FN24" s="1049"/>
      <c r="FO24" s="1050"/>
      <c r="FP24" s="1058"/>
      <c r="FQ24" s="1058"/>
      <c r="FR24" s="1045"/>
      <c r="FS24" s="1045"/>
      <c r="FT24" s="1045"/>
      <c r="FU24" s="1045"/>
      <c r="FV24" s="1045"/>
      <c r="FW24" s="1046"/>
      <c r="FX24" s="1046"/>
      <c r="FY24" s="1025"/>
      <c r="FZ24" s="966"/>
      <c r="GA24" s="1026"/>
      <c r="GB24" s="1027"/>
      <c r="GC24" s="969"/>
      <c r="GD24" s="1025"/>
      <c r="GE24" s="997"/>
      <c r="GF24" s="1028"/>
      <c r="GG24" s="1027"/>
      <c r="GH24" s="969"/>
      <c r="GI24" s="1025"/>
      <c r="GK24" s="8"/>
    </row>
    <row r="25" spans="1:193" ht="24.95" customHeight="1">
      <c r="A25" s="473" t="s">
        <v>134</v>
      </c>
      <c r="B25" s="397"/>
      <c r="C25" s="362">
        <v>94.342189099344381</v>
      </c>
      <c r="D25" s="362">
        <v>0.32142708031444539</v>
      </c>
      <c r="E25" s="362">
        <v>93.711141323451159</v>
      </c>
      <c r="F25" s="362">
        <v>94.973236875237589</v>
      </c>
      <c r="G25" s="362">
        <v>0.34070343648267021</v>
      </c>
      <c r="H25" s="363">
        <v>9401.0292909998716</v>
      </c>
      <c r="I25" s="364">
        <v>10978</v>
      </c>
      <c r="J25" s="363"/>
      <c r="K25" s="362">
        <v>97.668925681175438</v>
      </c>
      <c r="L25" s="362">
        <v>0.44145671396460895</v>
      </c>
      <c r="M25" s="362">
        <v>96.799207366938148</v>
      </c>
      <c r="N25" s="362">
        <v>98.538643995412727</v>
      </c>
      <c r="O25" s="362">
        <v>0.45199300687065369</v>
      </c>
      <c r="P25" s="363">
        <v>1781.4849430000124</v>
      </c>
      <c r="Q25" s="364">
        <v>2118</v>
      </c>
      <c r="R25" s="363"/>
      <c r="S25" s="366">
        <v>97.784630328708573</v>
      </c>
      <c r="T25" s="367">
        <v>0.60293183401817685</v>
      </c>
      <c r="U25" s="367">
        <v>96.596708744655302</v>
      </c>
      <c r="V25" s="367">
        <v>98.97255191276183</v>
      </c>
      <c r="W25" s="367">
        <v>0.61659161771270943</v>
      </c>
      <c r="X25" s="368">
        <v>1947.2041419999944</v>
      </c>
      <c r="Y25" s="369">
        <v>2206</v>
      </c>
      <c r="Z25" s="370"/>
      <c r="AA25" s="367">
        <v>97.857328404392291</v>
      </c>
      <c r="AB25" s="367">
        <v>0.31170344194443106</v>
      </c>
      <c r="AC25" s="367">
        <v>97.245296923027468</v>
      </c>
      <c r="AD25" s="367">
        <v>98.469359885757129</v>
      </c>
      <c r="AE25" s="367">
        <v>0.3185284607978735</v>
      </c>
      <c r="AF25" s="367">
        <v>4471.9144639999058</v>
      </c>
      <c r="AG25" s="369">
        <v>4984</v>
      </c>
      <c r="AH25" s="367"/>
      <c r="AI25" s="366">
        <v>97.915006630391929</v>
      </c>
      <c r="AJ25" s="367">
        <v>0.26860468541684751</v>
      </c>
      <c r="AK25" s="367">
        <v>97.387962105396099</v>
      </c>
      <c r="AL25" s="367">
        <v>98.442051155387773</v>
      </c>
      <c r="AM25" s="367">
        <v>0.27432432949810481</v>
      </c>
      <c r="AN25" s="368">
        <v>6278.8349310001176</v>
      </c>
      <c r="AO25" s="372">
        <v>7611</v>
      </c>
      <c r="AP25" s="367"/>
      <c r="AQ25" s="366">
        <v>98.720692501315384</v>
      </c>
      <c r="AR25" s="367">
        <v>0.17753731956728114</v>
      </c>
      <c r="AS25" s="367">
        <v>98.372336432562662</v>
      </c>
      <c r="AT25" s="367">
        <v>99.069048570068091</v>
      </c>
      <c r="AU25" s="367">
        <v>0.17983800059436941</v>
      </c>
      <c r="AV25" s="368">
        <v>6022.4955360000067</v>
      </c>
      <c r="AW25" s="475">
        <v>7119</v>
      </c>
      <c r="AX25" s="366"/>
      <c r="AY25" s="366">
        <v>98.796461846648796</v>
      </c>
      <c r="AZ25" s="366">
        <v>0.23600983826506983</v>
      </c>
      <c r="BA25" s="366">
        <v>98.332805628302424</v>
      </c>
      <c r="BB25" s="366">
        <v>99.260118064995169</v>
      </c>
      <c r="BC25" s="366">
        <v>0.23888490929098524</v>
      </c>
      <c r="BD25" s="515">
        <v>2745.579016999985</v>
      </c>
      <c r="BE25" s="475">
        <v>3389</v>
      </c>
      <c r="BF25" s="366"/>
      <c r="BG25" s="366">
        <v>98.51209481501995</v>
      </c>
      <c r="BH25" s="367">
        <v>0.21385909385290505</v>
      </c>
      <c r="BI25" s="367">
        <v>98.092469727837184</v>
      </c>
      <c r="BJ25" s="367">
        <v>98.931719902202701</v>
      </c>
      <c r="BK25" s="367">
        <v>0.21708917494291108</v>
      </c>
      <c r="BL25" s="368">
        <v>5584.2095879999788</v>
      </c>
      <c r="BM25" s="693">
        <v>6879</v>
      </c>
      <c r="BN25" s="367"/>
      <c r="BO25" s="398">
        <v>98.5</v>
      </c>
      <c r="BP25" s="398">
        <v>0.379</v>
      </c>
      <c r="BQ25" s="398">
        <v>97.76</v>
      </c>
      <c r="BR25" s="398">
        <v>99.25</v>
      </c>
      <c r="BS25" s="398">
        <v>0.4</v>
      </c>
      <c r="BT25" s="369">
        <v>2943.4720000000002</v>
      </c>
      <c r="BU25" s="369">
        <v>3387</v>
      </c>
      <c r="BV25" s="369"/>
      <c r="BW25" s="373">
        <v>98.732051120658298</v>
      </c>
      <c r="BX25" s="374">
        <v>0.21740588187531418</v>
      </c>
      <c r="BY25" s="374">
        <v>98.305568555315659</v>
      </c>
      <c r="BZ25" s="374">
        <v>99.158533686000951</v>
      </c>
      <c r="CA25" s="374">
        <v>0.22019787840690877</v>
      </c>
      <c r="CB25" s="375">
        <v>5931.8128849999821</v>
      </c>
      <c r="CC25" s="648">
        <v>6825</v>
      </c>
      <c r="CD25" s="369"/>
      <c r="CE25" s="374">
        <v>99.060631847360341</v>
      </c>
      <c r="CF25" s="374" t="e">
        <v>#REF!</v>
      </c>
      <c r="CG25" s="374">
        <v>98.669483363358992</v>
      </c>
      <c r="CH25" s="374">
        <v>99.451780331361704</v>
      </c>
      <c r="CI25" s="374">
        <v>0.20109391282321235</v>
      </c>
      <c r="CJ25" s="375">
        <v>2573.519970000008</v>
      </c>
      <c r="CK25" s="375">
        <v>3219</v>
      </c>
      <c r="CL25" s="369"/>
      <c r="CM25" s="376">
        <v>99.26288559157743</v>
      </c>
      <c r="CN25" s="373">
        <v>0.12678280272445031</v>
      </c>
      <c r="CO25" s="373">
        <v>99.01417709735253</v>
      </c>
      <c r="CP25" s="374">
        <v>99.511594085802329</v>
      </c>
      <c r="CQ25" s="374">
        <v>0.12772427677158718</v>
      </c>
      <c r="CR25" s="375">
        <v>5200.6675710000327</v>
      </c>
      <c r="CS25" s="375">
        <v>6367</v>
      </c>
      <c r="CT25" s="369"/>
      <c r="CU25" s="374">
        <v>99.060631847360341</v>
      </c>
      <c r="CV25" s="374" t="e">
        <v>#REF!</v>
      </c>
      <c r="CW25" s="374">
        <v>98.669483363358992</v>
      </c>
      <c r="CX25" s="374">
        <v>99.451780331361704</v>
      </c>
      <c r="CY25" s="374">
        <v>0.20109391282321235</v>
      </c>
      <c r="CZ25" s="375">
        <v>2573.519970000008</v>
      </c>
      <c r="DA25" s="375">
        <v>3219</v>
      </c>
      <c r="DB25" s="369"/>
      <c r="DC25" s="376">
        <v>98.914032189204775</v>
      </c>
      <c r="DD25" s="373">
        <v>0.26025094912772262</v>
      </c>
      <c r="DE25" s="373">
        <v>98.403102587818353</v>
      </c>
      <c r="DF25" s="374">
        <v>99.424961790591212</v>
      </c>
      <c r="DG25" s="374">
        <v>0.26310821970123438</v>
      </c>
      <c r="DH25" s="375">
        <v>2551.1973490000037</v>
      </c>
      <c r="DI25" s="375">
        <v>3232</v>
      </c>
      <c r="DJ25" s="369"/>
      <c r="DK25" s="376">
        <v>98.826450642466952</v>
      </c>
      <c r="DL25" s="374">
        <v>0.18613352542527462</v>
      </c>
      <c r="DM25" s="374">
        <v>98.461342594010688</v>
      </c>
      <c r="DN25" s="374">
        <v>99.191558690923216</v>
      </c>
      <c r="DO25" s="374">
        <v>0.18834383327057455</v>
      </c>
      <c r="DP25" s="375">
        <v>5180.6529149999706</v>
      </c>
      <c r="DQ25" s="375">
        <v>6317</v>
      </c>
      <c r="DR25" s="369"/>
      <c r="DS25" s="1029">
        <v>99.310773691454258</v>
      </c>
      <c r="DT25" s="1030">
        <v>0.14074800967760981</v>
      </c>
      <c r="DU25" s="1030">
        <v>99.034807160021685</v>
      </c>
      <c r="DV25" s="1030">
        <v>99.586740222886831</v>
      </c>
      <c r="DW25" s="1030">
        <v>0.14172481438408255</v>
      </c>
      <c r="DX25" s="1031">
        <v>7534.7131059999938</v>
      </c>
      <c r="DY25" s="1127">
        <v>8663</v>
      </c>
      <c r="DZ25" s="1032"/>
      <c r="EA25" s="1033"/>
      <c r="EB25" s="1034"/>
      <c r="EC25" s="1034"/>
      <c r="ED25" s="1034"/>
      <c r="EE25" s="1034"/>
      <c r="EF25" s="1035"/>
      <c r="EG25" s="1036"/>
      <c r="EH25" s="1031"/>
      <c r="EI25" s="1034" t="str">
        <f t="shared" si="0"/>
        <v>***</v>
      </c>
      <c r="EJ25" s="1034" t="str">
        <f t="shared" si="1"/>
        <v>***</v>
      </c>
      <c r="EK25" s="1031"/>
      <c r="EL25" s="1031"/>
      <c r="EM25" s="1031"/>
      <c r="EN25" s="1001"/>
      <c r="EO25" s="1037">
        <f>IF(FE34&lt;0.15,FA34*100,CONCATENATE("(",FIXED(FA34*100,1),")"))</f>
        <v>99.310773691454258</v>
      </c>
      <c r="EP25" s="1038">
        <f>FB34*100</f>
        <v>0.14074800967760981</v>
      </c>
      <c r="EQ25" s="1038">
        <f>IF(FC34&lt;0,0,FC34*100)</f>
        <v>99.034807160021685</v>
      </c>
      <c r="ER25" s="1038">
        <f>IF(FD34&gt;1,100,FD34*100)</f>
        <v>99.586740222886831</v>
      </c>
      <c r="ES25" s="1038">
        <f>IF(FE34&gt;1,100,FE34*100)</f>
        <v>0.14172481438408255</v>
      </c>
      <c r="ET25" s="1039">
        <f>+FF34</f>
        <v>7534.7131059999938</v>
      </c>
      <c r="EU25" s="1039">
        <f>+FG34</f>
        <v>8663</v>
      </c>
      <c r="EV25" s="1001"/>
      <c r="EW25" s="277"/>
      <c r="EX25" s="943" t="s">
        <v>252</v>
      </c>
      <c r="EY25" s="304" t="s">
        <v>217</v>
      </c>
      <c r="EZ25" s="305" t="s">
        <v>354</v>
      </c>
      <c r="FA25" s="306">
        <v>0.99896811530727636</v>
      </c>
      <c r="FB25" s="307">
        <v>4.1383390001864648E-4</v>
      </c>
      <c r="FC25" s="308">
        <v>0.99815670556699687</v>
      </c>
      <c r="FD25" s="308">
        <v>0.99977952504755585</v>
      </c>
      <c r="FE25" s="309">
        <v>4.1426136998512085E-4</v>
      </c>
      <c r="FF25" s="310">
        <v>9322.5619760000591</v>
      </c>
      <c r="FG25" s="311">
        <v>11049</v>
      </c>
      <c r="FH25"/>
      <c r="FI25" s="1020"/>
      <c r="FJ25" s="1033">
        <v>98.51209481501995</v>
      </c>
      <c r="FK25" s="1040">
        <v>0.21385909385290505</v>
      </c>
      <c r="FL25" s="1041">
        <v>98.092469727837184</v>
      </c>
      <c r="FM25" s="1042">
        <v>98.931719902202701</v>
      </c>
      <c r="FN25" s="1034">
        <v>0.21708917494291108</v>
      </c>
      <c r="FO25" s="1035">
        <v>5584.2095879999788</v>
      </c>
      <c r="FP25" s="1043">
        <v>6879</v>
      </c>
      <c r="FQ25" s="1043"/>
      <c r="FR25" s="1030">
        <v>99.310773691454258</v>
      </c>
      <c r="FS25" s="1030">
        <v>0.14074800967760981</v>
      </c>
      <c r="FT25" s="1030">
        <v>99.034807160021685</v>
      </c>
      <c r="FU25" s="1030">
        <v>99.586740222886831</v>
      </c>
      <c r="FV25" s="1030">
        <v>0.14172481438408255</v>
      </c>
      <c r="FW25" s="1031">
        <v>7534.7131059999938</v>
      </c>
      <c r="FX25" s="1031">
        <v>8663</v>
      </c>
      <c r="FY25" s="1025"/>
      <c r="FZ25" s="966">
        <f t="shared" si="2"/>
        <v>0.7986788764343089</v>
      </c>
      <c r="GA25" s="1026">
        <f t="shared" si="3"/>
        <v>3.1196081634375128</v>
      </c>
      <c r="GB25" s="1027">
        <f t="shared" si="4"/>
        <v>1.8109176009040162E-3</v>
      </c>
      <c r="GC25" s="969" t="str">
        <f t="shared" si="5"/>
        <v>***</v>
      </c>
      <c r="GD25" s="1025"/>
      <c r="GE25" s="997">
        <f>+EA25-DS25</f>
        <v>-99.310773691454258</v>
      </c>
      <c r="GF25" s="1028">
        <f t="shared" si="6"/>
        <v>-705.59273924320803</v>
      </c>
      <c r="GG25" s="1027">
        <f t="shared" si="7"/>
        <v>0</v>
      </c>
      <c r="GH25" s="969" t="str">
        <f t="shared" si="8"/>
        <v>***</v>
      </c>
      <c r="GI25" s="1025"/>
      <c r="GK25" s="8"/>
    </row>
    <row r="26" spans="1:193" ht="24.95" customHeight="1">
      <c r="A26" s="474" t="s">
        <v>65</v>
      </c>
      <c r="B26" s="437"/>
      <c r="C26" s="438">
        <v>99.482165022902024</v>
      </c>
      <c r="D26" s="438">
        <v>7.1805513065958726E-2</v>
      </c>
      <c r="E26" s="438">
        <v>99.341191495491657</v>
      </c>
      <c r="F26" s="438">
        <v>99.62313855031239</v>
      </c>
      <c r="G26" s="438">
        <v>7.2179282637675021E-2</v>
      </c>
      <c r="H26" s="439">
        <v>12409.087226999527</v>
      </c>
      <c r="I26" s="440">
        <v>11488</v>
      </c>
      <c r="J26" s="439"/>
      <c r="K26" s="438">
        <v>99.517492913272619</v>
      </c>
      <c r="L26" s="438">
        <v>0.16614663236510943</v>
      </c>
      <c r="M26" s="438">
        <v>99.19016576103823</v>
      </c>
      <c r="N26" s="438">
        <v>99.844820065507008</v>
      </c>
      <c r="O26" s="438">
        <v>0.1669521885060978</v>
      </c>
      <c r="P26" s="439">
        <v>2803.8837919999964</v>
      </c>
      <c r="Q26" s="440">
        <v>2526</v>
      </c>
      <c r="R26" s="439"/>
      <c r="S26" s="441">
        <v>99.672388871110769</v>
      </c>
      <c r="T26" s="442">
        <v>0.10360314665066418</v>
      </c>
      <c r="U26" s="442">
        <v>99.468265606857244</v>
      </c>
      <c r="V26" s="442">
        <v>99.876512135364308</v>
      </c>
      <c r="W26" s="442">
        <v>0.10394367770660778</v>
      </c>
      <c r="X26" s="443">
        <v>2766.9218780000542</v>
      </c>
      <c r="Y26" s="444">
        <v>2554</v>
      </c>
      <c r="Z26" s="445"/>
      <c r="AA26" s="442">
        <v>99.733013760646045</v>
      </c>
      <c r="AB26" s="442">
        <v>6.6707237508976128E-2</v>
      </c>
      <c r="AC26" s="442">
        <v>99.602033720336919</v>
      </c>
      <c r="AD26" s="442">
        <v>99.863993800955171</v>
      </c>
      <c r="AE26" s="442">
        <v>6.6885813426905916E-2</v>
      </c>
      <c r="AF26" s="442">
        <v>6875.9584930000592</v>
      </c>
      <c r="AG26" s="444">
        <v>6691</v>
      </c>
      <c r="AH26" s="442"/>
      <c r="AI26" s="441">
        <v>99.628537291629328</v>
      </c>
      <c r="AJ26" s="442">
        <v>9.5916810394332877E-2</v>
      </c>
      <c r="AK26" s="442">
        <v>99.440333464525779</v>
      </c>
      <c r="AL26" s="442">
        <v>99.816741118732878</v>
      </c>
      <c r="AM26" s="442">
        <v>9.6274434014391286E-2</v>
      </c>
      <c r="AN26" s="443">
        <v>11242.201992000251</v>
      </c>
      <c r="AO26" s="447">
        <v>10845</v>
      </c>
      <c r="AP26" s="442"/>
      <c r="AQ26" s="441">
        <v>99.800732154314247</v>
      </c>
      <c r="AR26" s="442">
        <v>4.9227513860913855E-2</v>
      </c>
      <c r="AS26" s="442">
        <v>99.704140050497116</v>
      </c>
      <c r="AT26" s="442">
        <v>99.897324258131377</v>
      </c>
      <c r="AU26" s="442">
        <v>4.9325804328566564E-2</v>
      </c>
      <c r="AV26" s="443">
        <v>10649.220864999876</v>
      </c>
      <c r="AW26" s="505">
        <v>10171</v>
      </c>
      <c r="AX26" s="441"/>
      <c r="AY26" s="441">
        <v>99.836513886268747</v>
      </c>
      <c r="AZ26" s="441">
        <v>5.8308738644170466E-2</v>
      </c>
      <c r="BA26" s="441">
        <v>99.721962690204037</v>
      </c>
      <c r="BB26" s="441">
        <v>99.951065082333471</v>
      </c>
      <c r="BC26" s="441">
        <v>5.840422143605125E-2</v>
      </c>
      <c r="BD26" s="527">
        <v>5060.7062649999489</v>
      </c>
      <c r="BE26" s="505">
        <v>4877</v>
      </c>
      <c r="BF26" s="441"/>
      <c r="BG26" s="441">
        <v>99.821069074138322</v>
      </c>
      <c r="BH26" s="442">
        <v>4.5931385707644594E-2</v>
      </c>
      <c r="BI26" s="442">
        <v>99.730944490774803</v>
      </c>
      <c r="BJ26" s="442">
        <v>99.911193657501855</v>
      </c>
      <c r="BK26" s="442">
        <v>4.6013718480144496E-2</v>
      </c>
      <c r="BL26" s="443">
        <v>10420.703917000152</v>
      </c>
      <c r="BM26" s="697">
        <v>9987</v>
      </c>
      <c r="BN26" s="442"/>
      <c r="BO26" s="448">
        <v>99.929999999999993</v>
      </c>
      <c r="BP26" s="448">
        <v>3.4999999999999996E-2</v>
      </c>
      <c r="BQ26" s="448">
        <v>99.86</v>
      </c>
      <c r="BR26" s="448">
        <v>100</v>
      </c>
      <c r="BS26" s="448">
        <v>0</v>
      </c>
      <c r="BT26" s="444">
        <v>5537.3010000000004</v>
      </c>
      <c r="BU26" s="444">
        <v>5336</v>
      </c>
      <c r="BV26" s="444"/>
      <c r="BW26" s="449">
        <v>99.815776483783708</v>
      </c>
      <c r="BX26" s="450">
        <v>4.9561804348304067E-2</v>
      </c>
      <c r="BY26" s="450">
        <v>99.718551674228664</v>
      </c>
      <c r="BZ26" s="450">
        <v>99.913001293338766</v>
      </c>
      <c r="CA26" s="450">
        <v>4.9653277361776563E-2</v>
      </c>
      <c r="CB26" s="451">
        <v>11199.109333999975</v>
      </c>
      <c r="CC26" s="653">
        <v>10822</v>
      </c>
      <c r="CD26" s="444"/>
      <c r="CE26" s="450">
        <v>99.894276972335348</v>
      </c>
      <c r="CF26" s="450" t="e">
        <v>#REF!</v>
      </c>
      <c r="CG26" s="450">
        <v>99.81138105544818</v>
      </c>
      <c r="CH26" s="450">
        <v>99.977172889222516</v>
      </c>
      <c r="CI26" s="450">
        <v>4.2262083001594328E-2</v>
      </c>
      <c r="CJ26" s="451">
        <v>5317.5122999999667</v>
      </c>
      <c r="CK26" s="451">
        <v>5041</v>
      </c>
      <c r="CL26" s="444"/>
      <c r="CM26" s="452">
        <v>99.863671503858058</v>
      </c>
      <c r="CN26" s="449">
        <v>3.4077965259676442E-2</v>
      </c>
      <c r="CO26" s="449">
        <v>99.796821116866667</v>
      </c>
      <c r="CP26" s="450">
        <v>99.930521890849448</v>
      </c>
      <c r="CQ26" s="450">
        <v>3.4124486659155032E-2</v>
      </c>
      <c r="CR26" s="451">
        <v>10662.040154000082</v>
      </c>
      <c r="CS26" s="451">
        <v>10235</v>
      </c>
      <c r="CT26" s="444"/>
      <c r="CU26" s="450">
        <v>99.894276972335348</v>
      </c>
      <c r="CV26" s="450" t="e">
        <v>#REF!</v>
      </c>
      <c r="CW26" s="450">
        <v>99.81138105544818</v>
      </c>
      <c r="CX26" s="450">
        <v>99.977172889222516</v>
      </c>
      <c r="CY26" s="450">
        <v>4.2262083001594328E-2</v>
      </c>
      <c r="CZ26" s="451">
        <v>5317.5122999999667</v>
      </c>
      <c r="DA26" s="451">
        <v>5041</v>
      </c>
      <c r="DB26" s="444"/>
      <c r="DC26" s="452">
        <v>99.902823115559329</v>
      </c>
      <c r="DD26" s="449">
        <v>3.7499711447607019E-2</v>
      </c>
      <c r="DE26" s="449">
        <v>99.829202970517599</v>
      </c>
      <c r="DF26" s="450">
        <v>99.976443260601059</v>
      </c>
      <c r="DG26" s="450">
        <v>3.7536187945590341E-2</v>
      </c>
      <c r="DH26" s="451">
        <v>5903.4152339999591</v>
      </c>
      <c r="DI26" s="451">
        <v>5680</v>
      </c>
      <c r="DJ26" s="444"/>
      <c r="DK26" s="452">
        <v>99.864535675989572</v>
      </c>
      <c r="DL26" s="450">
        <v>3.5863339185028258E-2</v>
      </c>
      <c r="DM26" s="450">
        <v>99.794188360797136</v>
      </c>
      <c r="DN26" s="450">
        <v>99.934882991182008</v>
      </c>
      <c r="DO26" s="450">
        <v>3.5911987115613137E-2</v>
      </c>
      <c r="DP26" s="451">
        <v>11725.416353000068</v>
      </c>
      <c r="DQ26" s="451">
        <v>11440</v>
      </c>
      <c r="DR26" s="444"/>
      <c r="DS26" s="1091">
        <v>99.916582864467188</v>
      </c>
      <c r="DT26" s="1092">
        <v>2.7636371144978168E-2</v>
      </c>
      <c r="DU26" s="1092">
        <v>99.862395856752244</v>
      </c>
      <c r="DV26" s="1092">
        <v>99.970769872182117</v>
      </c>
      <c r="DW26" s="1092">
        <v>2.7659443860751115E-2</v>
      </c>
      <c r="DX26" s="1093">
        <v>16655.025266999783</v>
      </c>
      <c r="DY26" s="1131">
        <v>17094</v>
      </c>
      <c r="DZ26" s="1094"/>
      <c r="EA26" s="1095"/>
      <c r="EB26" s="1096"/>
      <c r="EC26" s="1096"/>
      <c r="ED26" s="1096"/>
      <c r="EE26" s="1096"/>
      <c r="EF26" s="1097"/>
      <c r="EG26" s="1098"/>
      <c r="EH26" s="1031"/>
      <c r="EI26" s="1096" t="str">
        <f t="shared" si="0"/>
        <v>*</v>
      </c>
      <c r="EJ26" s="1096" t="str">
        <f t="shared" si="1"/>
        <v>***</v>
      </c>
      <c r="EK26" s="1031"/>
      <c r="EL26" s="1031"/>
      <c r="EM26" s="1031"/>
      <c r="EN26" s="1001"/>
      <c r="EO26" s="1099">
        <f t="shared" ref="EO26:EO27" si="10">IF(FE35&lt;0.15,FA35*100,CONCATENATE("(",FIXED(FA35*100,1),")"))</f>
        <v>99.916582864467188</v>
      </c>
      <c r="EP26" s="1100">
        <f t="shared" ref="EP26:EP27" si="11">FB35*100</f>
        <v>2.7636371144978168E-2</v>
      </c>
      <c r="EQ26" s="1100">
        <f t="shared" ref="EQ26:EQ27" si="12">IF(FC35&lt;0,0,FC35*100)</f>
        <v>99.862395856752244</v>
      </c>
      <c r="ER26" s="1100">
        <f t="shared" ref="ER26:ES27" si="13">IF(FD35&gt;1,100,FD35*100)</f>
        <v>99.970769872182117</v>
      </c>
      <c r="ES26" s="1100">
        <f t="shared" si="13"/>
        <v>2.7659443860751115E-2</v>
      </c>
      <c r="ET26" s="1101">
        <f t="shared" ref="ET26:EU27" si="14">+FF35</f>
        <v>16655.025266999783</v>
      </c>
      <c r="EU26" s="1101">
        <f t="shared" si="14"/>
        <v>17094</v>
      </c>
      <c r="EV26" s="1001"/>
      <c r="EW26" s="277"/>
      <c r="EX26" s="943" t="s">
        <v>253</v>
      </c>
      <c r="EY26" s="304" t="s">
        <v>217</v>
      </c>
      <c r="EZ26" s="305" t="s">
        <v>354</v>
      </c>
      <c r="FA26" s="306">
        <v>0.99921538334596627</v>
      </c>
      <c r="FB26" s="307">
        <v>4.9626387807057376E-4</v>
      </c>
      <c r="FC26" s="308">
        <v>0.99824235202978562</v>
      </c>
      <c r="FD26" s="871">
        <v>1.0001884146621469</v>
      </c>
      <c r="FE26" s="309">
        <v>4.9665356072560419E-4</v>
      </c>
      <c r="FF26" s="310">
        <v>5329.4675540000044</v>
      </c>
      <c r="FG26" s="311">
        <v>5793</v>
      </c>
      <c r="FH26"/>
      <c r="FI26" s="1020"/>
      <c r="FJ26" s="1095">
        <v>99.821069074138322</v>
      </c>
      <c r="FK26" s="1102">
        <v>4.5931385707644594E-2</v>
      </c>
      <c r="FL26" s="1103">
        <v>99.730944490774803</v>
      </c>
      <c r="FM26" s="1104">
        <v>99.911193657501855</v>
      </c>
      <c r="FN26" s="1096">
        <v>4.6013718480144496E-2</v>
      </c>
      <c r="FO26" s="1097">
        <v>10420.703917000152</v>
      </c>
      <c r="FP26" s="1105">
        <v>9987</v>
      </c>
      <c r="FQ26" s="1043"/>
      <c r="FR26" s="1092">
        <v>99.916582864467188</v>
      </c>
      <c r="FS26" s="1092">
        <v>2.7636371144978168E-2</v>
      </c>
      <c r="FT26" s="1092">
        <v>99.862395856752244</v>
      </c>
      <c r="FU26" s="1092">
        <v>99.970769872182117</v>
      </c>
      <c r="FV26" s="1092">
        <v>2.7659443860751115E-2</v>
      </c>
      <c r="FW26" s="1093">
        <v>16655.025266999783</v>
      </c>
      <c r="FX26" s="1093">
        <v>17094</v>
      </c>
      <c r="FY26" s="1025"/>
      <c r="FZ26" s="966">
        <f t="shared" si="2"/>
        <v>9.5513790328865866E-2</v>
      </c>
      <c r="GA26" s="1026">
        <f t="shared" si="3"/>
        <v>1.7818182831253804</v>
      </c>
      <c r="GB26" s="1027">
        <f t="shared" si="4"/>
        <v>7.4778869765594003E-2</v>
      </c>
      <c r="GC26" s="969" t="str">
        <f t="shared" si="5"/>
        <v>*</v>
      </c>
      <c r="GD26" s="1025"/>
      <c r="GE26" s="997">
        <f>+EA26-DS26</f>
        <v>-99.916582864467188</v>
      </c>
      <c r="GF26" s="1028">
        <f t="shared" si="6"/>
        <v>-3615.4016871575823</v>
      </c>
      <c r="GG26" s="1027">
        <f t="shared" si="7"/>
        <v>0</v>
      </c>
      <c r="GH26" s="969" t="str">
        <f t="shared" si="8"/>
        <v>***</v>
      </c>
      <c r="GI26" s="1025"/>
      <c r="GK26" s="8"/>
    </row>
    <row r="27" spans="1:193" ht="24.95" customHeight="1">
      <c r="A27" s="473" t="s">
        <v>4</v>
      </c>
      <c r="B27" s="397"/>
      <c r="C27" s="362">
        <v>100</v>
      </c>
      <c r="D27" s="362">
        <v>0</v>
      </c>
      <c r="E27" s="362">
        <v>100</v>
      </c>
      <c r="F27" s="362">
        <v>100</v>
      </c>
      <c r="G27" s="362">
        <v>0</v>
      </c>
      <c r="H27" s="363">
        <v>6032.8831580002507</v>
      </c>
      <c r="I27" s="364">
        <v>5377</v>
      </c>
      <c r="J27" s="363"/>
      <c r="K27" s="362">
        <v>100</v>
      </c>
      <c r="L27" s="362">
        <v>0</v>
      </c>
      <c r="M27" s="362">
        <v>100</v>
      </c>
      <c r="N27" s="362">
        <v>100</v>
      </c>
      <c r="O27" s="362">
        <v>0</v>
      </c>
      <c r="P27" s="363">
        <v>2044.0452889999933</v>
      </c>
      <c r="Q27" s="364">
        <v>1570</v>
      </c>
      <c r="R27" s="363"/>
      <c r="S27" s="366">
        <v>100</v>
      </c>
      <c r="T27" s="367">
        <v>0</v>
      </c>
      <c r="U27" s="367">
        <v>100</v>
      </c>
      <c r="V27" s="367">
        <v>100</v>
      </c>
      <c r="W27" s="367">
        <v>0</v>
      </c>
      <c r="X27" s="368">
        <v>2166.8654090000136</v>
      </c>
      <c r="Y27" s="369">
        <v>1639</v>
      </c>
      <c r="Z27" s="370"/>
      <c r="AA27" s="367">
        <v>99.993724756159224</v>
      </c>
      <c r="AB27" s="367">
        <v>4.4984004589647226E-3</v>
      </c>
      <c r="AC27" s="367">
        <v>99.984892121269155</v>
      </c>
      <c r="AD27" s="367">
        <v>100.00255739104928</v>
      </c>
      <c r="AE27" s="367">
        <v>4.4986827622776789E-3</v>
      </c>
      <c r="AF27" s="367">
        <v>4811.1277850000106</v>
      </c>
      <c r="AG27" s="369">
        <v>4484</v>
      </c>
      <c r="AH27" s="367"/>
      <c r="AI27" s="366">
        <v>100</v>
      </c>
      <c r="AJ27" s="367">
        <v>0</v>
      </c>
      <c r="AK27" s="367">
        <v>100</v>
      </c>
      <c r="AL27" s="367">
        <v>100</v>
      </c>
      <c r="AM27" s="367">
        <v>0</v>
      </c>
      <c r="AN27" s="368">
        <v>6691.48212900002</v>
      </c>
      <c r="AO27" s="372">
        <v>5756</v>
      </c>
      <c r="AP27" s="367"/>
      <c r="AQ27" s="366">
        <v>99.983405785650632</v>
      </c>
      <c r="AR27" s="367">
        <v>1.6598883194416457E-2</v>
      </c>
      <c r="AS27" s="367">
        <v>99.95083617319176</v>
      </c>
      <c r="AT27" s="367">
        <v>100.01597539810949</v>
      </c>
      <c r="AU27" s="367">
        <v>1.6601638105829247E-2</v>
      </c>
      <c r="AV27" s="368">
        <v>6275.2835300000115</v>
      </c>
      <c r="AW27" s="475">
        <v>5657</v>
      </c>
      <c r="AX27" s="366"/>
      <c r="AY27" s="366">
        <v>100</v>
      </c>
      <c r="AZ27" s="366">
        <v>0</v>
      </c>
      <c r="BA27" s="366">
        <v>100</v>
      </c>
      <c r="BB27" s="366">
        <v>100</v>
      </c>
      <c r="BC27" s="366">
        <v>0</v>
      </c>
      <c r="BD27" s="515">
        <v>3362.7145119999736</v>
      </c>
      <c r="BE27" s="475">
        <v>2903</v>
      </c>
      <c r="BF27" s="366"/>
      <c r="BG27" s="366">
        <v>100</v>
      </c>
      <c r="BH27" s="367">
        <v>0</v>
      </c>
      <c r="BI27" s="367">
        <v>100</v>
      </c>
      <c r="BJ27" s="367">
        <v>100</v>
      </c>
      <c r="BK27" s="367">
        <v>0</v>
      </c>
      <c r="BL27" s="368">
        <v>6512.0861889999669</v>
      </c>
      <c r="BM27" s="693">
        <v>5651</v>
      </c>
      <c r="BN27" s="367"/>
      <c r="BO27" s="398">
        <v>100</v>
      </c>
      <c r="BP27" s="398">
        <v>0</v>
      </c>
      <c r="BQ27" s="398">
        <v>100</v>
      </c>
      <c r="BR27" s="398">
        <v>100</v>
      </c>
      <c r="BS27" s="398">
        <v>0</v>
      </c>
      <c r="BT27" s="369">
        <v>3411.9850000000001</v>
      </c>
      <c r="BU27" s="369">
        <v>3170</v>
      </c>
      <c r="BV27" s="369"/>
      <c r="BW27" s="373">
        <v>100</v>
      </c>
      <c r="BX27" s="374">
        <v>0</v>
      </c>
      <c r="BY27" s="374">
        <v>100</v>
      </c>
      <c r="BZ27" s="374">
        <v>100</v>
      </c>
      <c r="CA27" s="374">
        <v>0</v>
      </c>
      <c r="CB27" s="375">
        <v>6757.07164499995</v>
      </c>
      <c r="CC27" s="648">
        <v>6241</v>
      </c>
      <c r="CD27" s="369"/>
      <c r="CE27" s="374">
        <v>100</v>
      </c>
      <c r="CF27" s="374" t="e">
        <v>#REF!</v>
      </c>
      <c r="CG27" s="374">
        <v>100</v>
      </c>
      <c r="CH27" s="374">
        <v>100</v>
      </c>
      <c r="CI27" s="374">
        <v>0</v>
      </c>
      <c r="CJ27" s="375">
        <v>3473.7305360000205</v>
      </c>
      <c r="CK27" s="375">
        <v>3104</v>
      </c>
      <c r="CL27" s="369"/>
      <c r="CM27" s="376">
        <v>100</v>
      </c>
      <c r="CN27" s="373">
        <v>0</v>
      </c>
      <c r="CO27" s="373">
        <v>100</v>
      </c>
      <c r="CP27" s="374">
        <v>100</v>
      </c>
      <c r="CQ27" s="374">
        <v>0</v>
      </c>
      <c r="CR27" s="375">
        <v>7056.7889780000469</v>
      </c>
      <c r="CS27" s="375">
        <v>6318</v>
      </c>
      <c r="CT27" s="369"/>
      <c r="CU27" s="374">
        <v>100</v>
      </c>
      <c r="CV27" s="374" t="e">
        <v>#REF!</v>
      </c>
      <c r="CW27" s="374">
        <v>100</v>
      </c>
      <c r="CX27" s="374">
        <v>100</v>
      </c>
      <c r="CY27" s="374">
        <v>0</v>
      </c>
      <c r="CZ27" s="375">
        <v>3473.7305360000205</v>
      </c>
      <c r="DA27" s="375">
        <v>3104</v>
      </c>
      <c r="DB27" s="369"/>
      <c r="DC27" s="376">
        <v>99.968266672073312</v>
      </c>
      <c r="DD27" s="373">
        <v>3.1746130122418885E-2</v>
      </c>
      <c r="DE27" s="373">
        <v>99.905942067058902</v>
      </c>
      <c r="DF27" s="374">
        <v>100</v>
      </c>
      <c r="DG27" s="374">
        <v>3.1756207423857784E-2</v>
      </c>
      <c r="DH27" s="375">
        <v>4081.387250000007</v>
      </c>
      <c r="DI27" s="375">
        <v>3624</v>
      </c>
      <c r="DJ27" s="369"/>
      <c r="DK27" s="376">
        <v>99.983741924742958</v>
      </c>
      <c r="DL27" s="374">
        <v>1.6259974328995869E-2</v>
      </c>
      <c r="DM27" s="374">
        <v>99.951847361516684</v>
      </c>
      <c r="DN27" s="374">
        <v>100</v>
      </c>
      <c r="DO27" s="374">
        <v>1.6262618317720728E-2</v>
      </c>
      <c r="DP27" s="375">
        <v>7965.9306499999348</v>
      </c>
      <c r="DQ27" s="375">
        <v>7115</v>
      </c>
      <c r="DR27" s="369"/>
      <c r="DS27" s="1029">
        <v>100</v>
      </c>
      <c r="DT27" s="1030">
        <v>0</v>
      </c>
      <c r="DU27" s="1030">
        <v>100</v>
      </c>
      <c r="DV27" s="1030">
        <v>100</v>
      </c>
      <c r="DW27" s="1030">
        <v>0</v>
      </c>
      <c r="DX27" s="1031">
        <v>11576.261775999945</v>
      </c>
      <c r="DY27" s="1127">
        <v>10009</v>
      </c>
      <c r="DZ27" s="1032"/>
      <c r="EA27" s="1033"/>
      <c r="EB27" s="1034"/>
      <c r="EC27" s="1034"/>
      <c r="ED27" s="1034"/>
      <c r="EE27" s="1034"/>
      <c r="EF27" s="1035"/>
      <c r="EG27" s="1036"/>
      <c r="EH27" s="1031"/>
      <c r="EI27" s="1034" t="e">
        <f t="shared" si="0"/>
        <v>#DIV/0!</v>
      </c>
      <c r="EJ27" s="1034" t="e">
        <f t="shared" si="1"/>
        <v>#DIV/0!</v>
      </c>
      <c r="EK27" s="1031"/>
      <c r="EL27" s="1031"/>
      <c r="EM27" s="1031"/>
      <c r="EN27" s="1001"/>
      <c r="EO27" s="1037">
        <f t="shared" si="10"/>
        <v>100</v>
      </c>
      <c r="EP27" s="1038">
        <f t="shared" si="11"/>
        <v>0</v>
      </c>
      <c r="EQ27" s="1038">
        <f t="shared" si="12"/>
        <v>100</v>
      </c>
      <c r="ER27" s="1038">
        <f t="shared" si="13"/>
        <v>100</v>
      </c>
      <c r="ES27" s="1038">
        <f t="shared" si="13"/>
        <v>0</v>
      </c>
      <c r="ET27" s="1039">
        <f t="shared" si="14"/>
        <v>11576.261775999945</v>
      </c>
      <c r="EU27" s="1039">
        <f t="shared" si="14"/>
        <v>10009</v>
      </c>
      <c r="EV27" s="1001"/>
      <c r="EW27" s="277"/>
      <c r="EX27" s="943" t="s">
        <v>254</v>
      </c>
      <c r="EY27" s="304" t="s">
        <v>217</v>
      </c>
      <c r="EZ27" s="305" t="s">
        <v>354</v>
      </c>
      <c r="FA27" s="306">
        <v>0.9932479411500833</v>
      </c>
      <c r="FB27" s="307">
        <v>1.6608398970398772E-3</v>
      </c>
      <c r="FC27" s="308">
        <v>0.9899915098392551</v>
      </c>
      <c r="FD27" s="308">
        <v>0.9965043724609115</v>
      </c>
      <c r="FE27" s="309">
        <v>1.6721302186811363E-3</v>
      </c>
      <c r="FF27" s="310">
        <v>4283.5091700000012</v>
      </c>
      <c r="FG27" s="311">
        <v>5940</v>
      </c>
      <c r="FH27"/>
      <c r="FI27" s="1020"/>
      <c r="FJ27" s="1033">
        <v>100</v>
      </c>
      <c r="FK27" s="1040">
        <v>0</v>
      </c>
      <c r="FL27" s="1041">
        <v>100</v>
      </c>
      <c r="FM27" s="1042">
        <v>100</v>
      </c>
      <c r="FN27" s="1034">
        <v>0</v>
      </c>
      <c r="FO27" s="1035">
        <v>6512.0861889999669</v>
      </c>
      <c r="FP27" s="1043">
        <v>5651</v>
      </c>
      <c r="FQ27" s="1043"/>
      <c r="FR27" s="1030">
        <v>100</v>
      </c>
      <c r="FS27" s="1030">
        <v>0</v>
      </c>
      <c r="FT27" s="1030">
        <v>100</v>
      </c>
      <c r="FU27" s="1030">
        <v>100</v>
      </c>
      <c r="FV27" s="1030">
        <v>0</v>
      </c>
      <c r="FW27" s="1031">
        <v>11576.261775999945</v>
      </c>
      <c r="FX27" s="1031">
        <v>10009</v>
      </c>
      <c r="FY27" s="1025"/>
      <c r="FZ27" s="966">
        <f t="shared" si="2"/>
        <v>0</v>
      </c>
      <c r="GA27" s="1026" t="e">
        <f t="shared" si="3"/>
        <v>#DIV/0!</v>
      </c>
      <c r="GB27" s="1027" t="e">
        <f t="shared" si="4"/>
        <v>#DIV/0!</v>
      </c>
      <c r="GC27" s="969" t="e">
        <f t="shared" si="5"/>
        <v>#DIV/0!</v>
      </c>
      <c r="GD27" s="1025"/>
      <c r="GE27" s="997">
        <f>+EA27-DS27</f>
        <v>-100</v>
      </c>
      <c r="GF27" s="1028" t="e">
        <f t="shared" si="6"/>
        <v>#DIV/0!</v>
      </c>
      <c r="GG27" s="1027" t="e">
        <f t="shared" si="7"/>
        <v>#DIV/0!</v>
      </c>
      <c r="GH27" s="969" t="e">
        <f t="shared" si="8"/>
        <v>#DIV/0!</v>
      </c>
      <c r="GI27" s="1025"/>
      <c r="GK27" s="8"/>
    </row>
    <row r="28" spans="1:193" ht="5.25" customHeight="1">
      <c r="A28" s="472"/>
      <c r="B28" s="397"/>
      <c r="C28" s="362"/>
      <c r="D28" s="362"/>
      <c r="E28" s="362"/>
      <c r="F28" s="362"/>
      <c r="G28" s="362"/>
      <c r="H28" s="363"/>
      <c r="I28" s="364"/>
      <c r="J28" s="363"/>
      <c r="K28" s="362"/>
      <c r="L28" s="362"/>
      <c r="M28" s="362"/>
      <c r="N28" s="362"/>
      <c r="O28" s="362"/>
      <c r="P28" s="363"/>
      <c r="Q28" s="364"/>
      <c r="R28" s="363"/>
      <c r="S28" s="366"/>
      <c r="T28" s="367"/>
      <c r="U28" s="367"/>
      <c r="V28" s="367"/>
      <c r="W28" s="367"/>
      <c r="X28" s="368"/>
      <c r="Y28" s="369"/>
      <c r="Z28" s="370"/>
      <c r="AA28" s="367"/>
      <c r="AB28" s="367"/>
      <c r="AC28" s="367"/>
      <c r="AD28" s="367"/>
      <c r="AE28" s="367"/>
      <c r="AF28" s="367"/>
      <c r="AG28" s="369"/>
      <c r="AH28" s="367"/>
      <c r="AI28" s="366"/>
      <c r="AJ28" s="367"/>
      <c r="AK28" s="367"/>
      <c r="AL28" s="367"/>
      <c r="AM28" s="367"/>
      <c r="AN28" s="368"/>
      <c r="AO28" s="372"/>
      <c r="AP28" s="367"/>
      <c r="AQ28" s="366"/>
      <c r="AR28" s="367"/>
      <c r="AS28" s="367"/>
      <c r="AT28" s="367"/>
      <c r="AU28" s="367"/>
      <c r="AV28" s="368"/>
      <c r="AW28" s="475"/>
      <c r="AX28" s="366"/>
      <c r="AY28" s="366"/>
      <c r="AZ28" s="366"/>
      <c r="BA28" s="366"/>
      <c r="BB28" s="366"/>
      <c r="BC28" s="366"/>
      <c r="BD28" s="515"/>
      <c r="BE28" s="475"/>
      <c r="BF28" s="366"/>
      <c r="BG28" s="366"/>
      <c r="BH28" s="367"/>
      <c r="BI28" s="367"/>
      <c r="BJ28" s="367"/>
      <c r="BK28" s="367"/>
      <c r="BL28" s="368"/>
      <c r="BM28" s="693"/>
      <c r="BN28" s="367"/>
      <c r="BO28" s="367"/>
      <c r="BP28" s="367"/>
      <c r="BQ28" s="367"/>
      <c r="BR28" s="367"/>
      <c r="BS28" s="367"/>
      <c r="BT28" s="368"/>
      <c r="BU28" s="369"/>
      <c r="BV28" s="369"/>
      <c r="BW28" s="475"/>
      <c r="BX28" s="369"/>
      <c r="BY28" s="369"/>
      <c r="BZ28" s="369"/>
      <c r="CA28" s="369"/>
      <c r="CB28" s="369"/>
      <c r="CC28" s="475"/>
      <c r="CD28" s="369"/>
      <c r="CE28" s="374"/>
      <c r="CF28" s="374"/>
      <c r="CG28" s="374"/>
      <c r="CH28" s="374"/>
      <c r="CI28" s="374"/>
      <c r="CJ28" s="375"/>
      <c r="CK28" s="375"/>
      <c r="CL28" s="369"/>
      <c r="CM28" s="376"/>
      <c r="CN28" s="373"/>
      <c r="CO28" s="373"/>
      <c r="CP28" s="374"/>
      <c r="CQ28" s="374"/>
      <c r="CR28" s="375"/>
      <c r="CS28" s="375"/>
      <c r="CT28" s="369"/>
      <c r="CU28" s="374"/>
      <c r="CV28" s="374"/>
      <c r="CW28" s="374"/>
      <c r="CX28" s="374"/>
      <c r="CY28" s="374"/>
      <c r="CZ28" s="375"/>
      <c r="DA28" s="375"/>
      <c r="DB28" s="369"/>
      <c r="DC28" s="376"/>
      <c r="DD28" s="373"/>
      <c r="DE28" s="373"/>
      <c r="DF28" s="374"/>
      <c r="DG28" s="374"/>
      <c r="DH28" s="375"/>
      <c r="DI28" s="375"/>
      <c r="DJ28" s="369"/>
      <c r="DK28" s="376"/>
      <c r="DL28" s="374"/>
      <c r="DM28" s="374"/>
      <c r="DN28" s="374"/>
      <c r="DO28" s="374"/>
      <c r="DP28" s="375"/>
      <c r="DQ28" s="375"/>
      <c r="DR28" s="369"/>
      <c r="DS28" s="1029"/>
      <c r="DT28" s="1030"/>
      <c r="DU28" s="1030"/>
      <c r="DV28" s="1030"/>
      <c r="DW28" s="1030"/>
      <c r="DX28" s="1031"/>
      <c r="DY28" s="1127"/>
      <c r="DZ28" s="1032"/>
      <c r="EA28" s="1033"/>
      <c r="EB28" s="1034"/>
      <c r="EC28" s="1034"/>
      <c r="ED28" s="1034"/>
      <c r="EE28" s="1034"/>
      <c r="EF28" s="1035"/>
      <c r="EG28" s="1036"/>
      <c r="EH28" s="1031"/>
      <c r="EI28" s="1034"/>
      <c r="EJ28" s="1034"/>
      <c r="EK28" s="1031"/>
      <c r="EL28" s="1031"/>
      <c r="EM28" s="1031"/>
      <c r="EN28" s="1001"/>
      <c r="EO28" s="1037"/>
      <c r="EP28" s="1038"/>
      <c r="EQ28" s="1038"/>
      <c r="ER28" s="1038"/>
      <c r="ES28" s="1038"/>
      <c r="ET28" s="1039"/>
      <c r="EU28" s="1039"/>
      <c r="EV28" s="1001"/>
      <c r="EW28" s="277"/>
      <c r="EX28" s="943" t="s">
        <v>255</v>
      </c>
      <c r="EY28" s="304" t="s">
        <v>217</v>
      </c>
      <c r="EZ28" s="305" t="s">
        <v>354</v>
      </c>
      <c r="FA28" s="306">
        <v>0.99916483593814309</v>
      </c>
      <c r="FB28" s="307">
        <v>6.1775977001779449E-4</v>
      </c>
      <c r="FC28" s="308">
        <v>0.99795358597886563</v>
      </c>
      <c r="FD28" s="871">
        <v>1.0003760858974207</v>
      </c>
      <c r="FE28" s="309">
        <v>6.1827613202356446E-4</v>
      </c>
      <c r="FF28" s="310">
        <v>3106.3357709999873</v>
      </c>
      <c r="FG28" s="311">
        <v>5406</v>
      </c>
      <c r="FH28"/>
      <c r="FI28" s="1020"/>
      <c r="FJ28" s="1033"/>
      <c r="FK28" s="1040"/>
      <c r="FL28" s="1041"/>
      <c r="FM28" s="1042"/>
      <c r="FN28" s="1034"/>
      <c r="FO28" s="1035"/>
      <c r="FP28" s="1043"/>
      <c r="FQ28" s="1043"/>
      <c r="FR28" s="1030"/>
      <c r="FS28" s="1030"/>
      <c r="FT28" s="1030"/>
      <c r="FU28" s="1030"/>
      <c r="FV28" s="1030"/>
      <c r="FW28" s="1031"/>
      <c r="FX28" s="1031"/>
      <c r="FY28" s="1025"/>
      <c r="FZ28" s="966"/>
      <c r="GA28" s="1026"/>
      <c r="GB28" s="1027"/>
      <c r="GC28" s="969"/>
      <c r="GD28" s="1025"/>
      <c r="GE28" s="997"/>
      <c r="GF28" s="1028"/>
      <c r="GG28" s="1027"/>
      <c r="GH28" s="969"/>
      <c r="GI28" s="1025"/>
      <c r="GK28" s="8"/>
    </row>
    <row r="29" spans="1:193" ht="24.95" customHeight="1" thickBot="1">
      <c r="A29" s="417" t="s">
        <v>133</v>
      </c>
      <c r="B29" s="418"/>
      <c r="C29" s="380"/>
      <c r="D29" s="380"/>
      <c r="E29" s="380"/>
      <c r="F29" s="380"/>
      <c r="G29" s="380"/>
      <c r="H29" s="381"/>
      <c r="I29" s="382"/>
      <c r="J29" s="381"/>
      <c r="K29" s="380"/>
      <c r="L29" s="380"/>
      <c r="M29" s="380"/>
      <c r="N29" s="380"/>
      <c r="O29" s="380"/>
      <c r="P29" s="381"/>
      <c r="Q29" s="382"/>
      <c r="R29" s="381"/>
      <c r="S29" s="384"/>
      <c r="T29" s="385"/>
      <c r="U29" s="385"/>
      <c r="V29" s="385"/>
      <c r="W29" s="385"/>
      <c r="X29" s="386"/>
      <c r="Y29" s="387"/>
      <c r="Z29" s="388"/>
      <c r="AA29" s="385"/>
      <c r="AB29" s="385"/>
      <c r="AC29" s="385"/>
      <c r="AD29" s="385"/>
      <c r="AE29" s="385"/>
      <c r="AF29" s="385"/>
      <c r="AG29" s="387"/>
      <c r="AH29" s="385"/>
      <c r="AI29" s="384"/>
      <c r="AJ29" s="385"/>
      <c r="AK29" s="385"/>
      <c r="AL29" s="385"/>
      <c r="AM29" s="385"/>
      <c r="AN29" s="386"/>
      <c r="AO29" s="390"/>
      <c r="AP29" s="385"/>
      <c r="AQ29" s="384"/>
      <c r="AR29" s="385"/>
      <c r="AS29" s="385"/>
      <c r="AT29" s="385"/>
      <c r="AU29" s="385"/>
      <c r="AV29" s="386"/>
      <c r="AW29" s="477"/>
      <c r="AX29" s="384"/>
      <c r="AY29" s="384"/>
      <c r="AZ29" s="384"/>
      <c r="BA29" s="384"/>
      <c r="BB29" s="384"/>
      <c r="BC29" s="384"/>
      <c r="BD29" s="519"/>
      <c r="BE29" s="477"/>
      <c r="BF29" s="384"/>
      <c r="BG29" s="384"/>
      <c r="BH29" s="385"/>
      <c r="BI29" s="385"/>
      <c r="BJ29" s="385"/>
      <c r="BK29" s="385"/>
      <c r="BL29" s="386"/>
      <c r="BM29" s="694"/>
      <c r="BN29" s="385"/>
      <c r="BO29" s="385"/>
      <c r="BP29" s="385"/>
      <c r="BQ29" s="385"/>
      <c r="BR29" s="385"/>
      <c r="BS29" s="385"/>
      <c r="BT29" s="386"/>
      <c r="BU29" s="387"/>
      <c r="BV29" s="387"/>
      <c r="BW29" s="477"/>
      <c r="BX29" s="387"/>
      <c r="BY29" s="387"/>
      <c r="BZ29" s="387"/>
      <c r="CA29" s="387"/>
      <c r="CB29" s="387"/>
      <c r="CC29" s="477"/>
      <c r="CD29" s="387"/>
      <c r="CE29" s="392"/>
      <c r="CF29" s="392"/>
      <c r="CG29" s="392"/>
      <c r="CH29" s="392"/>
      <c r="CI29" s="392"/>
      <c r="CJ29" s="393"/>
      <c r="CK29" s="393"/>
      <c r="CL29" s="387"/>
      <c r="CM29" s="394"/>
      <c r="CN29" s="391"/>
      <c r="CO29" s="391"/>
      <c r="CP29" s="392"/>
      <c r="CQ29" s="392"/>
      <c r="CR29" s="393"/>
      <c r="CS29" s="393"/>
      <c r="CT29" s="387"/>
      <c r="CU29" s="392"/>
      <c r="CV29" s="392"/>
      <c r="CW29" s="392"/>
      <c r="CX29" s="392"/>
      <c r="CY29" s="392"/>
      <c r="CZ29" s="393"/>
      <c r="DA29" s="393"/>
      <c r="DB29" s="387"/>
      <c r="DC29" s="394"/>
      <c r="DD29" s="391"/>
      <c r="DE29" s="391"/>
      <c r="DF29" s="392"/>
      <c r="DG29" s="392"/>
      <c r="DH29" s="393"/>
      <c r="DI29" s="393"/>
      <c r="DJ29" s="387"/>
      <c r="DK29" s="394"/>
      <c r="DL29" s="392"/>
      <c r="DM29" s="392"/>
      <c r="DN29" s="392"/>
      <c r="DO29" s="392"/>
      <c r="DP29" s="393"/>
      <c r="DQ29" s="393"/>
      <c r="DR29" s="387"/>
      <c r="DS29" s="1044"/>
      <c r="DT29" s="1045"/>
      <c r="DU29" s="1045"/>
      <c r="DV29" s="1045"/>
      <c r="DW29" s="1045"/>
      <c r="DX29" s="1046"/>
      <c r="DY29" s="1128"/>
      <c r="DZ29" s="1047"/>
      <c r="EA29" s="1048"/>
      <c r="EB29" s="1049"/>
      <c r="EC29" s="1049"/>
      <c r="ED29" s="1049"/>
      <c r="EE29" s="1049"/>
      <c r="EF29" s="1050"/>
      <c r="EG29" s="1051"/>
      <c r="EH29" s="1046"/>
      <c r="EI29" s="1049"/>
      <c r="EJ29" s="1049"/>
      <c r="EK29" s="1046"/>
      <c r="EL29" s="1046"/>
      <c r="EM29" s="1046"/>
      <c r="EN29" s="1001"/>
      <c r="EO29" s="1052"/>
      <c r="EP29" s="1053"/>
      <c r="EQ29" s="1053"/>
      <c r="ER29" s="1053"/>
      <c r="ES29" s="1053"/>
      <c r="ET29" s="1054"/>
      <c r="EU29" s="1054"/>
      <c r="EV29" s="1001"/>
      <c r="EW29" s="277"/>
      <c r="EX29" s="944" t="s">
        <v>256</v>
      </c>
      <c r="EY29" s="313" t="s">
        <v>217</v>
      </c>
      <c r="EZ29" s="314" t="s">
        <v>354</v>
      </c>
      <c r="FA29" s="315">
        <v>0.99022766843838905</v>
      </c>
      <c r="FB29" s="316">
        <v>3.9530805327483284E-3</v>
      </c>
      <c r="FC29" s="317">
        <v>0.98247680982521957</v>
      </c>
      <c r="FD29" s="317">
        <v>0.99797852705155854</v>
      </c>
      <c r="FE29" s="318">
        <v>3.992092585114718E-3</v>
      </c>
      <c r="FF29" s="319">
        <v>1855.4881080000055</v>
      </c>
      <c r="FG29" s="320">
        <v>3168</v>
      </c>
      <c r="FH29"/>
      <c r="FI29" s="1020"/>
      <c r="FJ29" s="1048"/>
      <c r="FK29" s="1055"/>
      <c r="FL29" s="1056"/>
      <c r="FM29" s="1057"/>
      <c r="FN29" s="1049"/>
      <c r="FO29" s="1050"/>
      <c r="FP29" s="1058"/>
      <c r="FQ29" s="1058"/>
      <c r="FR29" s="1045"/>
      <c r="FS29" s="1045"/>
      <c r="FT29" s="1045"/>
      <c r="FU29" s="1045"/>
      <c r="FV29" s="1045"/>
      <c r="FW29" s="1046"/>
      <c r="FX29" s="1046"/>
      <c r="FY29" s="1025"/>
      <c r="FZ29" s="966"/>
      <c r="GA29" s="1026"/>
      <c r="GB29" s="1027"/>
      <c r="GC29" s="969"/>
      <c r="GD29" s="1025"/>
      <c r="GE29" s="997"/>
      <c r="GF29" s="1028"/>
      <c r="GG29" s="1027"/>
      <c r="GH29" s="969"/>
      <c r="GI29" s="1025"/>
      <c r="GK29" s="8"/>
    </row>
    <row r="30" spans="1:193" ht="24.95" customHeight="1" thickTop="1">
      <c r="A30" s="473" t="s">
        <v>14</v>
      </c>
      <c r="B30" s="397"/>
      <c r="C30" s="362">
        <v>91.918463743036284</v>
      </c>
      <c r="D30" s="362">
        <v>0.57534713078422506</v>
      </c>
      <c r="E30" s="362">
        <v>90.788902640428688</v>
      </c>
      <c r="F30" s="362">
        <v>93.04802484564388</v>
      </c>
      <c r="G30" s="362">
        <v>0.62593205690713383</v>
      </c>
      <c r="H30" s="363">
        <v>4104.0394110002262</v>
      </c>
      <c r="I30" s="364">
        <v>5636</v>
      </c>
      <c r="J30" s="363"/>
      <c r="K30" s="362">
        <v>96.635712448389043</v>
      </c>
      <c r="L30" s="362">
        <v>0.63272943753725275</v>
      </c>
      <c r="M30" s="362">
        <v>95.389165816803938</v>
      </c>
      <c r="N30" s="362">
        <v>97.882259079974148</v>
      </c>
      <c r="O30" s="362">
        <v>0.65475735781963551</v>
      </c>
      <c r="P30" s="363">
        <v>1015.4202480000056</v>
      </c>
      <c r="Q30" s="364">
        <v>1352</v>
      </c>
      <c r="R30" s="363"/>
      <c r="S30" s="366">
        <v>96.327674392520933</v>
      </c>
      <c r="T30" s="367">
        <v>1.0391148727393507</v>
      </c>
      <c r="U30" s="367">
        <v>94.280366693719571</v>
      </c>
      <c r="V30" s="367">
        <v>98.374982091322295</v>
      </c>
      <c r="W30" s="367">
        <v>1.0787293260139472</v>
      </c>
      <c r="X30" s="368">
        <v>1024.4261000000104</v>
      </c>
      <c r="Y30" s="369">
        <v>1379</v>
      </c>
      <c r="Z30" s="370"/>
      <c r="AA30" s="367">
        <v>96.686901573378307</v>
      </c>
      <c r="AB30" s="367">
        <v>0.50111798356298654</v>
      </c>
      <c r="AC30" s="367">
        <v>95.702953562071812</v>
      </c>
      <c r="AD30" s="367">
        <v>97.670849584684788</v>
      </c>
      <c r="AE30" s="367">
        <v>0.51828942225713426</v>
      </c>
      <c r="AF30" s="367">
        <v>2415.6857929999746</v>
      </c>
      <c r="AG30" s="369">
        <v>2797</v>
      </c>
      <c r="AH30" s="367"/>
      <c r="AI30" s="366">
        <v>96.33733440220702</v>
      </c>
      <c r="AJ30" s="367">
        <v>0.49347031766584654</v>
      </c>
      <c r="AK30" s="367">
        <v>95.369068235255696</v>
      </c>
      <c r="AL30" s="367">
        <v>97.305600569158344</v>
      </c>
      <c r="AM30" s="367">
        <v>0.51223165009487892</v>
      </c>
      <c r="AN30" s="368">
        <v>3694.4061200000169</v>
      </c>
      <c r="AO30" s="372">
        <v>4856</v>
      </c>
      <c r="AP30" s="367"/>
      <c r="AQ30" s="366">
        <v>98.058586242289351</v>
      </c>
      <c r="AR30" s="367">
        <v>0.27430518670336762</v>
      </c>
      <c r="AS30" s="367">
        <v>97.52035643961257</v>
      </c>
      <c r="AT30" s="367">
        <v>98.596816044966147</v>
      </c>
      <c r="AU30" s="367">
        <v>0.27973602028648159</v>
      </c>
      <c r="AV30" s="368">
        <v>3631.0403550000228</v>
      </c>
      <c r="AW30" s="475">
        <v>4845</v>
      </c>
      <c r="AX30" s="366"/>
      <c r="AY30" s="366">
        <v>98.040123736557561</v>
      </c>
      <c r="AZ30" s="366">
        <v>0.40185311091329629</v>
      </c>
      <c r="BA30" s="366">
        <v>97.250657945188635</v>
      </c>
      <c r="BB30" s="366">
        <v>98.829589527926487</v>
      </c>
      <c r="BC30" s="366">
        <v>0.4098863767176702</v>
      </c>
      <c r="BD30" s="515">
        <v>1734.8525329999927</v>
      </c>
      <c r="BE30" s="475">
        <v>2375</v>
      </c>
      <c r="BF30" s="366"/>
      <c r="BG30" s="366">
        <v>97.944653052823497</v>
      </c>
      <c r="BH30" s="367">
        <v>0.28635121982759448</v>
      </c>
      <c r="BI30" s="367">
        <v>97.382787043666582</v>
      </c>
      <c r="BJ30" s="367">
        <v>98.506519061980399</v>
      </c>
      <c r="BK30" s="367">
        <v>0.29236023703423564</v>
      </c>
      <c r="BL30" s="368">
        <v>3482.2277620000054</v>
      </c>
      <c r="BM30" s="693">
        <v>4888</v>
      </c>
      <c r="BN30" s="367"/>
      <c r="BO30" s="398">
        <v>98.38</v>
      </c>
      <c r="BP30" s="398">
        <v>0.43</v>
      </c>
      <c r="BQ30" s="398">
        <v>97.54</v>
      </c>
      <c r="BR30" s="398">
        <v>99.22999999999999</v>
      </c>
      <c r="BS30" s="398">
        <v>0.4</v>
      </c>
      <c r="BT30" s="369">
        <v>1802.4159999999999</v>
      </c>
      <c r="BU30" s="369">
        <v>2325</v>
      </c>
      <c r="BV30" s="369"/>
      <c r="BW30" s="373">
        <v>98.103491923915684</v>
      </c>
      <c r="BX30" s="374">
        <v>0.30243315003209215</v>
      </c>
      <c r="BY30" s="374">
        <v>97.510212365157855</v>
      </c>
      <c r="BZ30" s="374">
        <v>98.696771482673512</v>
      </c>
      <c r="CA30" s="374">
        <v>0.30827969942868561</v>
      </c>
      <c r="CB30" s="375">
        <v>3627.5820740000181</v>
      </c>
      <c r="CC30" s="648">
        <v>4760</v>
      </c>
      <c r="CD30" s="369"/>
      <c r="CE30" s="374">
        <v>98.643870530320143</v>
      </c>
      <c r="CF30" s="374" t="e">
        <v>#REF!</v>
      </c>
      <c r="CG30" s="374">
        <v>98.104114002568608</v>
      </c>
      <c r="CH30" s="374">
        <v>99.183627058071679</v>
      </c>
      <c r="CI30" s="374">
        <v>0.27866740012014457</v>
      </c>
      <c r="CJ30" s="375">
        <v>1805.529821999997</v>
      </c>
      <c r="CK30" s="375">
        <v>2640</v>
      </c>
      <c r="CL30" s="369"/>
      <c r="CM30" s="376">
        <v>98.895961865327934</v>
      </c>
      <c r="CN30" s="373">
        <v>0.17780738127664777</v>
      </c>
      <c r="CO30" s="373">
        <v>98.547158990576051</v>
      </c>
      <c r="CP30" s="374">
        <v>99.244764740079802</v>
      </c>
      <c r="CQ30" s="374">
        <v>0.17979235746630165</v>
      </c>
      <c r="CR30" s="375">
        <v>3686.3196769999686</v>
      </c>
      <c r="CS30" s="375">
        <v>5428</v>
      </c>
      <c r="CT30" s="369"/>
      <c r="CU30" s="374">
        <v>98.643870530320143</v>
      </c>
      <c r="CV30" s="374" t="e">
        <v>#REF!</v>
      </c>
      <c r="CW30" s="374">
        <v>98.104114002568608</v>
      </c>
      <c r="CX30" s="374">
        <v>99.183627058071679</v>
      </c>
      <c r="CY30" s="374">
        <v>0.27866740012014457</v>
      </c>
      <c r="CZ30" s="375">
        <v>1805.529821999997</v>
      </c>
      <c r="DA30" s="375">
        <v>2640</v>
      </c>
      <c r="DB30" s="369"/>
      <c r="DC30" s="376">
        <v>98.705087839637443</v>
      </c>
      <c r="DD30" s="373">
        <v>0.29734724485697439</v>
      </c>
      <c r="DE30" s="373">
        <v>98.121330086602043</v>
      </c>
      <c r="DF30" s="374">
        <v>99.288845592672843</v>
      </c>
      <c r="DG30" s="374">
        <v>0.30124814370264646</v>
      </c>
      <c r="DH30" s="375">
        <v>2034.4758360000048</v>
      </c>
      <c r="DI30" s="375">
        <v>3016</v>
      </c>
      <c r="DJ30" s="369"/>
      <c r="DK30" s="376">
        <v>98.564217002217887</v>
      </c>
      <c r="DL30" s="374">
        <v>0.24878913349889151</v>
      </c>
      <c r="DM30" s="374">
        <v>98.076207575644332</v>
      </c>
      <c r="DN30" s="374">
        <v>99.052226428791457</v>
      </c>
      <c r="DO30" s="374">
        <v>0.25241323988125758</v>
      </c>
      <c r="DP30" s="375">
        <v>4063.0384320000121</v>
      </c>
      <c r="DQ30" s="375">
        <v>5855</v>
      </c>
      <c r="DR30" s="369"/>
      <c r="DS30" s="1029">
        <v>99.139085253042495</v>
      </c>
      <c r="DT30" s="1030">
        <v>0.17640870381296414</v>
      </c>
      <c r="DU30" s="1030">
        <v>98.793198314979989</v>
      </c>
      <c r="DV30" s="1030">
        <v>99.484972191104987</v>
      </c>
      <c r="DW30" s="1030">
        <v>0.177940620858765</v>
      </c>
      <c r="DX30" s="1031">
        <v>6007.1020019999896</v>
      </c>
      <c r="DY30" s="1127">
        <v>8494</v>
      </c>
      <c r="DZ30" s="1032"/>
      <c r="EA30" s="1033"/>
      <c r="EB30" s="1034"/>
      <c r="EC30" s="1034"/>
      <c r="ED30" s="1034"/>
      <c r="EE30" s="1034"/>
      <c r="EF30" s="1035"/>
      <c r="EG30" s="1036"/>
      <c r="EH30" s="1031"/>
      <c r="EI30" s="1034" t="str">
        <f t="shared" si="0"/>
        <v>***</v>
      </c>
      <c r="EJ30" s="1034" t="str">
        <f t="shared" si="1"/>
        <v>***</v>
      </c>
      <c r="EK30" s="1031"/>
      <c r="EL30" s="1031"/>
      <c r="EM30" s="1031"/>
      <c r="EN30" s="1001"/>
      <c r="EO30" s="1037">
        <f>IF(FE43&lt;0.15,FA43*100,CONCATENATE("(",FIXED(FA43*100,1),")"))</f>
        <v>99.139085253042495</v>
      </c>
      <c r="EP30" s="1038">
        <f>FB43*100</f>
        <v>0.17640870381296414</v>
      </c>
      <c r="EQ30" s="1038">
        <f>IF(FC43&lt;0,0,FC43*100)</f>
        <v>98.793198314979989</v>
      </c>
      <c r="ER30" s="1038">
        <f>IF(FD43&gt;1,100,FD43*100)</f>
        <v>99.484972191104987</v>
      </c>
      <c r="ES30" s="1038">
        <f>IF(FE43&gt;1,100,FE43*100)</f>
        <v>0.177940620858765</v>
      </c>
      <c r="ET30" s="1039">
        <f>+FF43</f>
        <v>6007.1020019999896</v>
      </c>
      <c r="EU30" s="1039">
        <f>+FG43</f>
        <v>8494</v>
      </c>
      <c r="EV30" s="1001"/>
      <c r="EW30" s="277"/>
      <c r="EX30" s="277"/>
      <c r="EY30" s="277"/>
      <c r="EZ30" s="277"/>
      <c r="FA30" s="277"/>
      <c r="FB30" s="277"/>
      <c r="FC30" s="277"/>
      <c r="FD30" s="277"/>
      <c r="FH30" s="956"/>
      <c r="FI30" s="1020"/>
      <c r="FJ30" s="1033">
        <v>97.944653052823497</v>
      </c>
      <c r="FK30" s="1040">
        <v>0.28635121982759448</v>
      </c>
      <c r="FL30" s="1041">
        <v>97.382787043666582</v>
      </c>
      <c r="FM30" s="1042">
        <v>98.506519061980399</v>
      </c>
      <c r="FN30" s="1034">
        <v>0.29236023703423564</v>
      </c>
      <c r="FO30" s="1035">
        <v>3482.2277620000054</v>
      </c>
      <c r="FP30" s="1043">
        <v>4888</v>
      </c>
      <c r="FQ30" s="1043"/>
      <c r="FR30" s="1030">
        <v>99.139085253042495</v>
      </c>
      <c r="FS30" s="1030">
        <v>0.17640870381296414</v>
      </c>
      <c r="FT30" s="1030">
        <v>98.793198314979989</v>
      </c>
      <c r="FU30" s="1030">
        <v>99.484972191104987</v>
      </c>
      <c r="FV30" s="1030">
        <v>0.177940620858765</v>
      </c>
      <c r="FW30" s="1031">
        <v>6007.1020019999896</v>
      </c>
      <c r="FX30" s="1031">
        <v>8494</v>
      </c>
      <c r="FY30" s="1025"/>
      <c r="FZ30" s="966">
        <f t="shared" si="2"/>
        <v>1.1944322002189978</v>
      </c>
      <c r="GA30" s="1026">
        <f t="shared" si="3"/>
        <v>3.5513826116788865</v>
      </c>
      <c r="GB30" s="1027">
        <f t="shared" si="4"/>
        <v>3.8321289338294484E-4</v>
      </c>
      <c r="GC30" s="969" t="str">
        <f t="shared" si="5"/>
        <v>***</v>
      </c>
      <c r="GD30" s="1025"/>
      <c r="GE30" s="997">
        <f t="shared" ref="GE30:GE36" si="15">+EA30-DS30</f>
        <v>-99.139085253042495</v>
      </c>
      <c r="GF30" s="1028">
        <f t="shared" si="6"/>
        <v>-561.98522584324348</v>
      </c>
      <c r="GG30" s="1027">
        <f t="shared" si="7"/>
        <v>0</v>
      </c>
      <c r="GH30" s="969" t="str">
        <f t="shared" si="8"/>
        <v>***</v>
      </c>
      <c r="GI30" s="1025"/>
      <c r="GK30" s="8"/>
    </row>
    <row r="31" spans="1:193" ht="24.95" customHeight="1" thickBot="1">
      <c r="A31" s="474" t="s">
        <v>15</v>
      </c>
      <c r="B31" s="437"/>
      <c r="C31" s="438">
        <v>96.669289769004507</v>
      </c>
      <c r="D31" s="438">
        <v>0.31477881091228638</v>
      </c>
      <c r="E31" s="438">
        <v>96.051294333367338</v>
      </c>
      <c r="F31" s="438">
        <v>97.287285204641677</v>
      </c>
      <c r="G31" s="438">
        <v>0.32562441667303454</v>
      </c>
      <c r="H31" s="439">
        <v>4964.4384090005287</v>
      </c>
      <c r="I31" s="440">
        <v>6134</v>
      </c>
      <c r="J31" s="439"/>
      <c r="K31" s="438">
        <v>99.359336769906207</v>
      </c>
      <c r="L31" s="438">
        <v>0.21719910378479498</v>
      </c>
      <c r="M31" s="438">
        <v>98.931430630024266</v>
      </c>
      <c r="N31" s="438">
        <v>99.787242909788148</v>
      </c>
      <c r="O31" s="438">
        <v>0.21859959098537371</v>
      </c>
      <c r="P31" s="439">
        <v>1198.0238040000058</v>
      </c>
      <c r="Q31" s="440">
        <v>1526</v>
      </c>
      <c r="R31" s="439"/>
      <c r="S31" s="441">
        <v>99.075132119463177</v>
      </c>
      <c r="T31" s="442">
        <v>0.34803604445113473</v>
      </c>
      <c r="U31" s="442">
        <v>98.389416909375981</v>
      </c>
      <c r="V31" s="442">
        <v>99.760847329550359</v>
      </c>
      <c r="W31" s="442">
        <v>0.3512849662733516</v>
      </c>
      <c r="X31" s="443">
        <v>1263.4714910000005</v>
      </c>
      <c r="Y31" s="444">
        <v>1570</v>
      </c>
      <c r="Z31" s="445"/>
      <c r="AA31" s="442">
        <v>99.163072406607867</v>
      </c>
      <c r="AB31" s="442">
        <v>0.20004589626599389</v>
      </c>
      <c r="AC31" s="442">
        <v>98.770281151340114</v>
      </c>
      <c r="AD31" s="442">
        <v>99.55586366187562</v>
      </c>
      <c r="AE31" s="442">
        <v>0.20173426600350428</v>
      </c>
      <c r="AF31" s="442">
        <v>2973.2879159998984</v>
      </c>
      <c r="AG31" s="444">
        <v>3620</v>
      </c>
      <c r="AH31" s="442"/>
      <c r="AI31" s="441">
        <v>99.569230961815464</v>
      </c>
      <c r="AJ31" s="442">
        <v>0.10405122392069757</v>
      </c>
      <c r="AK31" s="442">
        <v>99.365066139443087</v>
      </c>
      <c r="AL31" s="442">
        <v>99.773395784187841</v>
      </c>
      <c r="AM31" s="442">
        <v>0.10450138352539946</v>
      </c>
      <c r="AN31" s="443">
        <v>4464.9265140000161</v>
      </c>
      <c r="AO31" s="447">
        <v>5740</v>
      </c>
      <c r="AP31" s="442"/>
      <c r="AQ31" s="441">
        <v>99.449734725048316</v>
      </c>
      <c r="AR31" s="442">
        <v>0.14313267799296078</v>
      </c>
      <c r="AS31" s="442">
        <v>99.168885959632661</v>
      </c>
      <c r="AT31" s="442">
        <v>99.730583490463971</v>
      </c>
      <c r="AU31" s="442">
        <v>0.14392464533835511</v>
      </c>
      <c r="AV31" s="443">
        <v>4284.8342559999792</v>
      </c>
      <c r="AW31" s="505">
        <v>5130</v>
      </c>
      <c r="AX31" s="441"/>
      <c r="AY31" s="441">
        <v>99.827641344678412</v>
      </c>
      <c r="AZ31" s="441">
        <v>9.3896017035676876E-2</v>
      </c>
      <c r="BA31" s="441">
        <v>99.643176694829137</v>
      </c>
      <c r="BB31" s="441">
        <v>100.01210599452767</v>
      </c>
      <c r="BC31" s="441">
        <v>9.4058134371299812E-2</v>
      </c>
      <c r="BD31" s="527">
        <v>2148.2390850000097</v>
      </c>
      <c r="BE31" s="505">
        <v>2686</v>
      </c>
      <c r="BF31" s="441"/>
      <c r="BG31" s="441">
        <v>99.639103785472599</v>
      </c>
      <c r="BH31" s="442">
        <v>0.12773083395240761</v>
      </c>
      <c r="BI31" s="442">
        <v>99.388475853933372</v>
      </c>
      <c r="BJ31" s="442">
        <v>99.889731717011827</v>
      </c>
      <c r="BK31" s="442">
        <v>0.12819347936671305</v>
      </c>
      <c r="BL31" s="443">
        <v>4364.6052149999823</v>
      </c>
      <c r="BM31" s="697">
        <v>5496</v>
      </c>
      <c r="BN31" s="442"/>
      <c r="BO31" s="448">
        <v>99.75</v>
      </c>
      <c r="BP31" s="448">
        <v>0.11199999999999999</v>
      </c>
      <c r="BQ31" s="448">
        <v>99.53</v>
      </c>
      <c r="BR31" s="448">
        <v>99.97</v>
      </c>
      <c r="BS31" s="448">
        <v>0.1</v>
      </c>
      <c r="BT31" s="444">
        <v>2242.2979999999998</v>
      </c>
      <c r="BU31" s="444">
        <v>2753</v>
      </c>
      <c r="BV31" s="444"/>
      <c r="BW31" s="449">
        <v>99.784932237305213</v>
      </c>
      <c r="BX31" s="450">
        <v>7.0397392383064833E-2</v>
      </c>
      <c r="BY31" s="450">
        <v>99.646834499387609</v>
      </c>
      <c r="BZ31" s="450">
        <v>99.923029975222804</v>
      </c>
      <c r="CA31" s="450">
        <v>7.0549120798767587E-2</v>
      </c>
      <c r="CB31" s="451">
        <v>4478.5335929999701</v>
      </c>
      <c r="CC31" s="653">
        <v>5479</v>
      </c>
      <c r="CD31" s="444"/>
      <c r="CE31" s="450">
        <v>99.827670983380145</v>
      </c>
      <c r="CF31" s="450" t="e">
        <v>#REF!</v>
      </c>
      <c r="CG31" s="450">
        <v>99.673751463176401</v>
      </c>
      <c r="CH31" s="450">
        <v>99.981590503583888</v>
      </c>
      <c r="CI31" s="450">
        <v>7.8523767573298167E-2</v>
      </c>
      <c r="CJ31" s="451">
        <v>2280.0809040000058</v>
      </c>
      <c r="CK31" s="451">
        <v>2754</v>
      </c>
      <c r="CL31" s="444"/>
      <c r="CM31" s="452">
        <v>99.771047530062347</v>
      </c>
      <c r="CN31" s="449">
        <v>7.2349475427393894E-2</v>
      </c>
      <c r="CO31" s="449">
        <v>99.629120323021368</v>
      </c>
      <c r="CP31" s="450">
        <v>99.912974737103326</v>
      </c>
      <c r="CQ31" s="450">
        <v>7.251550145907211E-2</v>
      </c>
      <c r="CR31" s="451">
        <v>4559.4965640000401</v>
      </c>
      <c r="CS31" s="451">
        <v>5682</v>
      </c>
      <c r="CT31" s="444"/>
      <c r="CU31" s="450">
        <v>99.827670983380145</v>
      </c>
      <c r="CV31" s="450" t="e">
        <v>#REF!</v>
      </c>
      <c r="CW31" s="450">
        <v>99.673751463176401</v>
      </c>
      <c r="CX31" s="450">
        <v>99.981590503583888</v>
      </c>
      <c r="CY31" s="450">
        <v>7.8523767573298167E-2</v>
      </c>
      <c r="CZ31" s="451">
        <v>2280.0809040000058</v>
      </c>
      <c r="DA31" s="451">
        <v>2754</v>
      </c>
      <c r="DB31" s="444"/>
      <c r="DC31" s="452">
        <v>99.977235427702581</v>
      </c>
      <c r="DD31" s="449">
        <v>1.3166260016195603E-2</v>
      </c>
      <c r="DE31" s="449">
        <v>99.951387176219271</v>
      </c>
      <c r="DF31" s="450">
        <v>100</v>
      </c>
      <c r="DG31" s="450">
        <v>1.3169257941440714E-2</v>
      </c>
      <c r="DH31" s="451">
        <v>2484.5667760000097</v>
      </c>
      <c r="DI31" s="451">
        <v>3054</v>
      </c>
      <c r="DJ31" s="444"/>
      <c r="DK31" s="452">
        <v>99.819477806016906</v>
      </c>
      <c r="DL31" s="450">
        <v>6.1763218261382265E-2</v>
      </c>
      <c r="DM31" s="450">
        <v>99.698326884739998</v>
      </c>
      <c r="DN31" s="450">
        <v>99.940628727293827</v>
      </c>
      <c r="DO31" s="450">
        <v>6.1874916217663584E-2</v>
      </c>
      <c r="DP31" s="451">
        <v>4908.1344539999627</v>
      </c>
      <c r="DQ31" s="451">
        <v>5899</v>
      </c>
      <c r="DR31" s="444"/>
      <c r="DS31" s="1091">
        <v>99.855999089384682</v>
      </c>
      <c r="DT31" s="1092">
        <v>5.8939773244444188E-2</v>
      </c>
      <c r="DU31" s="1092">
        <v>99.740435076629211</v>
      </c>
      <c r="DV31" s="1092">
        <v>99.971563102140166</v>
      </c>
      <c r="DW31" s="1092">
        <v>5.9024769449940687E-2</v>
      </c>
      <c r="DX31" s="1093">
        <v>6884.4175759999971</v>
      </c>
      <c r="DY31" s="1131">
        <v>8855</v>
      </c>
      <c r="DZ31" s="1094"/>
      <c r="EA31" s="1095"/>
      <c r="EB31" s="1096"/>
      <c r="EC31" s="1096"/>
      <c r="ED31" s="1096"/>
      <c r="EE31" s="1096"/>
      <c r="EF31" s="1097"/>
      <c r="EG31" s="1098"/>
      <c r="EH31" s="1031"/>
      <c r="EI31" s="1096" t="str">
        <f t="shared" si="0"/>
        <v/>
      </c>
      <c r="EJ31" s="1096" t="str">
        <f t="shared" si="1"/>
        <v>***</v>
      </c>
      <c r="EK31" s="1031"/>
      <c r="EL31" s="1031"/>
      <c r="EM31" s="1031"/>
      <c r="EN31" s="1001"/>
      <c r="EO31" s="1099">
        <f t="shared" ref="EO31:EO33" si="16">IF(FE44&lt;0.15,FA44*100,CONCATENATE("(",FIXED(FA44*100,1),")"))</f>
        <v>99.855999089384682</v>
      </c>
      <c r="EP31" s="1100">
        <f t="shared" ref="EP31:EP34" si="17">FB44*100</f>
        <v>5.8939773244444188E-2</v>
      </c>
      <c r="EQ31" s="1100">
        <f t="shared" ref="EQ31:EQ34" si="18">IF(FC44&lt;0,0,FC44*100)</f>
        <v>99.740435076629211</v>
      </c>
      <c r="ER31" s="1100">
        <f t="shared" ref="ER31:ES34" si="19">IF(FD44&gt;1,100,FD44*100)</f>
        <v>99.971563102140166</v>
      </c>
      <c r="ES31" s="1100">
        <f t="shared" si="19"/>
        <v>5.9024769449940687E-2</v>
      </c>
      <c r="ET31" s="1101">
        <f t="shared" ref="ET31:EU34" si="20">+FF44</f>
        <v>6884.4175759999971</v>
      </c>
      <c r="EU31" s="1101">
        <f t="shared" si="20"/>
        <v>8855</v>
      </c>
      <c r="EV31" s="1001"/>
      <c r="EW31" s="277"/>
      <c r="EX31" s="2249" t="s">
        <v>210</v>
      </c>
      <c r="EY31" s="2249"/>
      <c r="EZ31" s="2249"/>
      <c r="FA31" s="2249"/>
      <c r="FB31" s="2249"/>
      <c r="FC31" s="2249"/>
      <c r="FD31" s="2249"/>
      <c r="FE31" s="2249"/>
      <c r="FF31" s="2249"/>
      <c r="FG31" s="2249"/>
      <c r="FH31"/>
      <c r="FI31" s="1020"/>
      <c r="FJ31" s="1095">
        <v>99.639103785472599</v>
      </c>
      <c r="FK31" s="1102">
        <v>0.12773083395240761</v>
      </c>
      <c r="FL31" s="1103">
        <v>99.388475853933372</v>
      </c>
      <c r="FM31" s="1104">
        <v>99.889731717011827</v>
      </c>
      <c r="FN31" s="1096">
        <v>0.12819347936671305</v>
      </c>
      <c r="FO31" s="1097">
        <v>4364.6052149999823</v>
      </c>
      <c r="FP31" s="1105">
        <v>5496</v>
      </c>
      <c r="FQ31" s="1043"/>
      <c r="FR31" s="1092">
        <v>99.855999089384682</v>
      </c>
      <c r="FS31" s="1092">
        <v>5.8939773244444188E-2</v>
      </c>
      <c r="FT31" s="1092">
        <v>99.740435076629211</v>
      </c>
      <c r="FU31" s="1092">
        <v>99.971563102140166</v>
      </c>
      <c r="FV31" s="1092">
        <v>5.9024769449940687E-2</v>
      </c>
      <c r="FW31" s="1093">
        <v>6884.4175759999971</v>
      </c>
      <c r="FX31" s="1093">
        <v>8855</v>
      </c>
      <c r="FY31" s="1025"/>
      <c r="FZ31" s="966">
        <f t="shared" si="2"/>
        <v>0.21689530391208223</v>
      </c>
      <c r="GA31" s="1026">
        <f t="shared" si="3"/>
        <v>1.5418337059626792</v>
      </c>
      <c r="GB31" s="1027">
        <f t="shared" si="4"/>
        <v>0.12311400905533798</v>
      </c>
      <c r="GC31" s="969" t="str">
        <f t="shared" si="5"/>
        <v/>
      </c>
      <c r="GD31" s="1025"/>
      <c r="GE31" s="997">
        <f t="shared" si="15"/>
        <v>-99.855999089384682</v>
      </c>
      <c r="GF31" s="1028">
        <f t="shared" si="6"/>
        <v>-1694.2039915092032</v>
      </c>
      <c r="GG31" s="1027">
        <f t="shared" si="7"/>
        <v>0</v>
      </c>
      <c r="GH31" s="969" t="str">
        <f t="shared" si="8"/>
        <v>***</v>
      </c>
      <c r="GI31" s="1025"/>
      <c r="GK31" s="8"/>
    </row>
    <row r="32" spans="1:193" ht="24.95" customHeight="1" thickTop="1">
      <c r="A32" s="474" t="s">
        <v>16</v>
      </c>
      <c r="B32" s="437"/>
      <c r="C32" s="438">
        <v>99.157364303158886</v>
      </c>
      <c r="D32" s="438">
        <v>0.14074705683071012</v>
      </c>
      <c r="E32" s="438">
        <v>98.881039990068501</v>
      </c>
      <c r="F32" s="438">
        <v>99.433688616249256</v>
      </c>
      <c r="G32" s="438">
        <v>0.14194312023098651</v>
      </c>
      <c r="H32" s="439">
        <v>5836.964798000351</v>
      </c>
      <c r="I32" s="440">
        <v>6231</v>
      </c>
      <c r="J32" s="439"/>
      <c r="K32" s="438">
        <v>99.733813840249454</v>
      </c>
      <c r="L32" s="438">
        <v>0.16391252801988393</v>
      </c>
      <c r="M32" s="438">
        <v>99.410888119465739</v>
      </c>
      <c r="N32" s="438">
        <v>100.05673956103315</v>
      </c>
      <c r="O32" s="438">
        <v>0.16435000498670788</v>
      </c>
      <c r="P32" s="439">
        <v>1428.647907000003</v>
      </c>
      <c r="Q32" s="440">
        <v>1354</v>
      </c>
      <c r="R32" s="439"/>
      <c r="S32" s="441">
        <v>99.88296087626756</v>
      </c>
      <c r="T32" s="442">
        <v>9.8520636688481183E-2</v>
      </c>
      <c r="U32" s="442">
        <v>99.688851386282678</v>
      </c>
      <c r="V32" s="442">
        <v>100.07707036625244</v>
      </c>
      <c r="W32" s="442">
        <v>9.8636079491602177E-2</v>
      </c>
      <c r="X32" s="443">
        <v>1431.2880569999795</v>
      </c>
      <c r="Y32" s="444">
        <v>1314</v>
      </c>
      <c r="Z32" s="445"/>
      <c r="AA32" s="442">
        <v>99.887893109246022</v>
      </c>
      <c r="AB32" s="442">
        <v>5.1573620559606216E-2</v>
      </c>
      <c r="AC32" s="442">
        <v>99.786628011903687</v>
      </c>
      <c r="AD32" s="442">
        <v>99.989158206588343</v>
      </c>
      <c r="AE32" s="442">
        <v>5.1631503032305279E-2</v>
      </c>
      <c r="AF32" s="442">
        <v>3453.3764819999005</v>
      </c>
      <c r="AG32" s="444">
        <v>3954</v>
      </c>
      <c r="AH32" s="442"/>
      <c r="AI32" s="441">
        <v>99.765513331161088</v>
      </c>
      <c r="AJ32" s="442">
        <v>9.5566490936888543E-2</v>
      </c>
      <c r="AK32" s="442">
        <v>99.577996885782696</v>
      </c>
      <c r="AL32" s="442">
        <v>99.953029776539495</v>
      </c>
      <c r="AM32" s="442">
        <v>9.5791108315822188E-2</v>
      </c>
      <c r="AN32" s="443">
        <v>5266.8124210000287</v>
      </c>
      <c r="AO32" s="447">
        <v>5653</v>
      </c>
      <c r="AP32" s="442"/>
      <c r="AQ32" s="441">
        <v>99.939448570236081</v>
      </c>
      <c r="AR32" s="442">
        <v>2.9886945540462818E-2</v>
      </c>
      <c r="AS32" s="442">
        <v>99.88080569514436</v>
      </c>
      <c r="AT32" s="442">
        <v>99.998091445327802</v>
      </c>
      <c r="AU32" s="442">
        <v>2.9905053477915361E-2</v>
      </c>
      <c r="AV32" s="443">
        <v>5047.1756190000142</v>
      </c>
      <c r="AW32" s="505">
        <v>5352</v>
      </c>
      <c r="AX32" s="441"/>
      <c r="AY32" s="441">
        <v>99.884693797567095</v>
      </c>
      <c r="AZ32" s="441">
        <v>6.7970613790810958E-2</v>
      </c>
      <c r="BA32" s="441">
        <v>99.751161238159398</v>
      </c>
      <c r="BB32" s="441">
        <v>100.01822635697476</v>
      </c>
      <c r="BC32" s="441">
        <v>6.80490785991342E-2</v>
      </c>
      <c r="BD32" s="527">
        <v>2472.626745000005</v>
      </c>
      <c r="BE32" s="505">
        <v>2556</v>
      </c>
      <c r="BF32" s="441"/>
      <c r="BG32" s="441">
        <v>99.874889165199164</v>
      </c>
      <c r="BH32" s="442">
        <v>5.8716260603045425E-2</v>
      </c>
      <c r="BI32" s="442">
        <v>99.759678651908828</v>
      </c>
      <c r="BJ32" s="442">
        <v>99.9900996784895</v>
      </c>
      <c r="BK32" s="442">
        <v>5.8789813028903737E-2</v>
      </c>
      <c r="BL32" s="443">
        <v>4874.5418489999038</v>
      </c>
      <c r="BM32" s="697">
        <v>4992</v>
      </c>
      <c r="BN32" s="442"/>
      <c r="BO32" s="448">
        <v>99.64</v>
      </c>
      <c r="BP32" s="448">
        <v>0.219</v>
      </c>
      <c r="BQ32" s="448">
        <v>99.21</v>
      </c>
      <c r="BR32" s="448">
        <v>100</v>
      </c>
      <c r="BS32" s="448">
        <v>0.2</v>
      </c>
      <c r="BT32" s="444">
        <v>2552.2179999999998</v>
      </c>
      <c r="BU32" s="444">
        <v>2671</v>
      </c>
      <c r="BV32" s="444"/>
      <c r="BW32" s="449">
        <v>99.801017298826267</v>
      </c>
      <c r="BX32" s="450">
        <v>0.10579759128229599</v>
      </c>
      <c r="BY32" s="450">
        <v>99.593475406454544</v>
      </c>
      <c r="BZ32" s="450">
        <v>100.008559191198</v>
      </c>
      <c r="CA32" s="450">
        <v>0.10600852991860259</v>
      </c>
      <c r="CB32" s="451">
        <v>5308.5056829999703</v>
      </c>
      <c r="CC32" s="653">
        <v>5477</v>
      </c>
      <c r="CD32" s="444"/>
      <c r="CE32" s="450">
        <v>100</v>
      </c>
      <c r="CF32" s="450" t="e">
        <v>#REF!</v>
      </c>
      <c r="CG32" s="450">
        <v>100</v>
      </c>
      <c r="CH32" s="450">
        <v>100</v>
      </c>
      <c r="CI32" s="450">
        <v>0</v>
      </c>
      <c r="CJ32" s="451">
        <v>2455.865950000004</v>
      </c>
      <c r="CK32" s="451">
        <v>2413</v>
      </c>
      <c r="CL32" s="444"/>
      <c r="CM32" s="452">
        <v>100</v>
      </c>
      <c r="CN32" s="449">
        <v>0</v>
      </c>
      <c r="CO32" s="449">
        <v>100</v>
      </c>
      <c r="CP32" s="450">
        <v>100</v>
      </c>
      <c r="CQ32" s="450">
        <v>0</v>
      </c>
      <c r="CR32" s="451">
        <v>5002.2811040000361</v>
      </c>
      <c r="CS32" s="451">
        <v>4767</v>
      </c>
      <c r="CT32" s="444"/>
      <c r="CU32" s="450">
        <v>100</v>
      </c>
      <c r="CV32" s="450" t="e">
        <v>#REF!</v>
      </c>
      <c r="CW32" s="450">
        <v>100</v>
      </c>
      <c r="CX32" s="450">
        <v>100</v>
      </c>
      <c r="CY32" s="450">
        <v>0</v>
      </c>
      <c r="CZ32" s="451">
        <v>2455.865950000004</v>
      </c>
      <c r="DA32" s="451">
        <v>2413</v>
      </c>
      <c r="DB32" s="444"/>
      <c r="DC32" s="452">
        <v>99.908624033678649</v>
      </c>
      <c r="DD32" s="449">
        <v>5.9697339210360717E-2</v>
      </c>
      <c r="DE32" s="449">
        <v>99.79142508463039</v>
      </c>
      <c r="DF32" s="450">
        <v>100</v>
      </c>
      <c r="DG32" s="450">
        <v>5.9751938121214716E-2</v>
      </c>
      <c r="DH32" s="451">
        <v>2712.939846000002</v>
      </c>
      <c r="DI32" s="451">
        <v>2528</v>
      </c>
      <c r="DJ32" s="444"/>
      <c r="DK32" s="452">
        <v>99.930644425424234</v>
      </c>
      <c r="DL32" s="450">
        <v>3.6415556925845444E-2</v>
      </c>
      <c r="DM32" s="450">
        <v>99.859213913955287</v>
      </c>
      <c r="DN32" s="450">
        <v>100</v>
      </c>
      <c r="DO32" s="450">
        <v>3.6440830673339114E-2</v>
      </c>
      <c r="DP32" s="451">
        <v>5375.0704579999692</v>
      </c>
      <c r="DQ32" s="451">
        <v>5219</v>
      </c>
      <c r="DR32" s="444"/>
      <c r="DS32" s="1091">
        <v>99.975112296825756</v>
      </c>
      <c r="DT32" s="1092">
        <v>1.8069129042970689E-2</v>
      </c>
      <c r="DU32" s="1092">
        <v>99.939683910453411</v>
      </c>
      <c r="DV32" s="1092">
        <v>100</v>
      </c>
      <c r="DW32" s="1092">
        <v>1.8073627153649508E-2</v>
      </c>
      <c r="DX32" s="1093">
        <v>7608.4321110000419</v>
      </c>
      <c r="DY32" s="1131">
        <v>7391</v>
      </c>
      <c r="DZ32" s="1094"/>
      <c r="EA32" s="1095"/>
      <c r="EB32" s="1096"/>
      <c r="EC32" s="1096"/>
      <c r="ED32" s="1096"/>
      <c r="EE32" s="1096"/>
      <c r="EF32" s="1097"/>
      <c r="EG32" s="1098"/>
      <c r="EH32" s="1031"/>
      <c r="EI32" s="1096" t="str">
        <f t="shared" si="0"/>
        <v>*</v>
      </c>
      <c r="EJ32" s="1096" t="str">
        <f t="shared" si="1"/>
        <v>***</v>
      </c>
      <c r="EK32" s="1031"/>
      <c r="EL32" s="1031"/>
      <c r="EM32" s="1031"/>
      <c r="EN32" s="1001"/>
      <c r="EO32" s="1099">
        <f t="shared" si="16"/>
        <v>99.975112296825756</v>
      </c>
      <c r="EP32" s="1100">
        <f t="shared" si="17"/>
        <v>1.8069129042970689E-2</v>
      </c>
      <c r="EQ32" s="1100">
        <f t="shared" si="18"/>
        <v>99.939683910453411</v>
      </c>
      <c r="ER32" s="1100">
        <f t="shared" si="19"/>
        <v>100</v>
      </c>
      <c r="ES32" s="1100">
        <f t="shared" si="19"/>
        <v>1.8073627153649508E-2</v>
      </c>
      <c r="ET32" s="1101">
        <f t="shared" si="20"/>
        <v>7608.4321110000419</v>
      </c>
      <c r="EU32" s="1101">
        <f t="shared" si="20"/>
        <v>7391</v>
      </c>
      <c r="EV32" s="1001"/>
      <c r="EW32" s="277"/>
      <c r="EX32" s="2250" t="s">
        <v>288</v>
      </c>
      <c r="EY32" s="2251"/>
      <c r="EZ32" s="2252"/>
      <c r="FA32" s="2256" t="s">
        <v>211</v>
      </c>
      <c r="FB32" s="2258" t="s">
        <v>212</v>
      </c>
      <c r="FC32" s="2258" t="s">
        <v>213</v>
      </c>
      <c r="FD32" s="2258"/>
      <c r="FE32" s="2258" t="s">
        <v>214</v>
      </c>
      <c r="FF32" s="2258" t="s">
        <v>215</v>
      </c>
      <c r="FG32" s="2260" t="s">
        <v>216</v>
      </c>
      <c r="FH32"/>
      <c r="FI32" s="1020"/>
      <c r="FJ32" s="1095">
        <v>99.874889165199164</v>
      </c>
      <c r="FK32" s="1102">
        <v>5.8716260603045425E-2</v>
      </c>
      <c r="FL32" s="1103">
        <v>99.759678651908828</v>
      </c>
      <c r="FM32" s="1104">
        <v>99.9900996784895</v>
      </c>
      <c r="FN32" s="1096">
        <v>5.8789813028903737E-2</v>
      </c>
      <c r="FO32" s="1097">
        <v>4874.5418489999038</v>
      </c>
      <c r="FP32" s="1105">
        <v>4992</v>
      </c>
      <c r="FQ32" s="1043"/>
      <c r="FR32" s="1092">
        <v>99.975112296825756</v>
      </c>
      <c r="FS32" s="1092">
        <v>1.8069129042970689E-2</v>
      </c>
      <c r="FT32" s="1092">
        <v>99.939683910453411</v>
      </c>
      <c r="FU32" s="1092">
        <v>100</v>
      </c>
      <c r="FV32" s="1092">
        <v>1.8073627153649508E-2</v>
      </c>
      <c r="FW32" s="1093">
        <v>7608.4321110000419</v>
      </c>
      <c r="FX32" s="1093">
        <v>7391</v>
      </c>
      <c r="FY32" s="1025"/>
      <c r="FZ32" s="966">
        <f t="shared" si="2"/>
        <v>0.10022313162659202</v>
      </c>
      <c r="GA32" s="1026">
        <f t="shared" si="3"/>
        <v>1.6314046211816451</v>
      </c>
      <c r="GB32" s="1027">
        <f t="shared" si="4"/>
        <v>0.10280497044928683</v>
      </c>
      <c r="GC32" s="969" t="str">
        <f t="shared" si="5"/>
        <v>*</v>
      </c>
      <c r="GD32" s="1025"/>
      <c r="GE32" s="997">
        <f t="shared" si="15"/>
        <v>-99.975112296825756</v>
      </c>
      <c r="GF32" s="1028">
        <f t="shared" si="6"/>
        <v>-5532.9236987057984</v>
      </c>
      <c r="GG32" s="1027">
        <f t="shared" si="7"/>
        <v>0</v>
      </c>
      <c r="GH32" s="969" t="str">
        <f t="shared" si="8"/>
        <v>***</v>
      </c>
      <c r="GI32" s="1025"/>
      <c r="GK32" s="8"/>
    </row>
    <row r="33" spans="1:193" ht="24.95" customHeight="1" thickBot="1">
      <c r="A33" s="474" t="s">
        <v>50</v>
      </c>
      <c r="B33" s="437"/>
      <c r="C33" s="438">
        <v>99.681543437943304</v>
      </c>
      <c r="D33" s="438">
        <v>9.6344093978731726E-2</v>
      </c>
      <c r="E33" s="438">
        <v>99.492394078884189</v>
      </c>
      <c r="F33" s="438">
        <v>99.870692797002434</v>
      </c>
      <c r="G33" s="438">
        <v>9.6651888259244992E-2</v>
      </c>
      <c r="H33" s="439">
        <v>6239.7696790002501</v>
      </c>
      <c r="I33" s="440">
        <v>5455</v>
      </c>
      <c r="J33" s="439"/>
      <c r="K33" s="438">
        <v>99.654778845183714</v>
      </c>
      <c r="L33" s="438">
        <v>0.26041660114376586</v>
      </c>
      <c r="M33" s="438">
        <v>99.141729478888834</v>
      </c>
      <c r="N33" s="438">
        <v>100.16782821147858</v>
      </c>
      <c r="O33" s="438">
        <v>0.26131872867665462</v>
      </c>
      <c r="P33" s="439">
        <v>1438.0439699999902</v>
      </c>
      <c r="Q33" s="440">
        <v>1105</v>
      </c>
      <c r="R33" s="439"/>
      <c r="S33" s="441">
        <v>99.922657821710487</v>
      </c>
      <c r="T33" s="442">
        <v>7.7286381878506533E-2</v>
      </c>
      <c r="U33" s="442">
        <v>99.770384951036206</v>
      </c>
      <c r="V33" s="442">
        <v>100.07493069238478</v>
      </c>
      <c r="W33" s="442">
        <v>7.7346203116821305E-2</v>
      </c>
      <c r="X33" s="443">
        <v>1579.530117999996</v>
      </c>
      <c r="Y33" s="444">
        <v>1148</v>
      </c>
      <c r="Z33" s="445"/>
      <c r="AA33" s="442">
        <v>99.912194135145597</v>
      </c>
      <c r="AB33" s="442">
        <v>5.2624470564239995E-2</v>
      </c>
      <c r="AC33" s="442">
        <v>99.808865687841461</v>
      </c>
      <c r="AD33" s="442">
        <v>100.01552258244972</v>
      </c>
      <c r="AE33" s="442">
        <v>5.2670718544182746E-2</v>
      </c>
      <c r="AF33" s="442">
        <v>3648.5797449999404</v>
      </c>
      <c r="AG33" s="444">
        <v>3382</v>
      </c>
      <c r="AH33" s="442"/>
      <c r="AI33" s="441">
        <v>99.962036324059014</v>
      </c>
      <c r="AJ33" s="442">
        <v>2.7771791203439838E-2</v>
      </c>
      <c r="AK33" s="442">
        <v>99.907543713550808</v>
      </c>
      <c r="AL33" s="442">
        <v>100.01652893456723</v>
      </c>
      <c r="AM33" s="442">
        <v>2.7782338400358979E-2</v>
      </c>
      <c r="AN33" s="443">
        <v>5381.4862479999938</v>
      </c>
      <c r="AO33" s="447">
        <v>4549</v>
      </c>
      <c r="AP33" s="442"/>
      <c r="AQ33" s="441">
        <v>99.956405756130266</v>
      </c>
      <c r="AR33" s="442">
        <v>2.8578926492409319E-2</v>
      </c>
      <c r="AS33" s="442">
        <v>99.900329419581226</v>
      </c>
      <c r="AT33" s="442">
        <v>100.01248209267931</v>
      </c>
      <c r="AU33" s="442">
        <v>2.8591390692993771E-2</v>
      </c>
      <c r="AV33" s="443">
        <v>5001.6580320000085</v>
      </c>
      <c r="AW33" s="505">
        <v>4425</v>
      </c>
      <c r="AX33" s="441"/>
      <c r="AY33" s="441">
        <v>99.970921411962905</v>
      </c>
      <c r="AZ33" s="441">
        <v>2.9076293113942268E-2</v>
      </c>
      <c r="BA33" s="441">
        <v>99.913799199567677</v>
      </c>
      <c r="BB33" s="441">
        <v>100.02804362435813</v>
      </c>
      <c r="BC33" s="441">
        <v>2.9084750548735949E-2</v>
      </c>
      <c r="BD33" s="527">
        <v>2436.2083850000031</v>
      </c>
      <c r="BE33" s="505">
        <v>2125</v>
      </c>
      <c r="BF33" s="441"/>
      <c r="BG33" s="441">
        <v>99.885723112360495</v>
      </c>
      <c r="BH33" s="442">
        <v>7.0994953837594479E-2</v>
      </c>
      <c r="BI33" s="442">
        <v>99.746419876959493</v>
      </c>
      <c r="BJ33" s="442">
        <v>100.0250263477615</v>
      </c>
      <c r="BK33" s="442">
        <v>7.1076177481072991E-2</v>
      </c>
      <c r="BL33" s="443">
        <v>4891.7721819999806</v>
      </c>
      <c r="BM33" s="697">
        <v>4148</v>
      </c>
      <c r="BN33" s="442"/>
      <c r="BO33" s="448">
        <v>99.87</v>
      </c>
      <c r="BP33" s="448">
        <v>0.125</v>
      </c>
      <c r="BQ33" s="448">
        <v>99.63</v>
      </c>
      <c r="BR33" s="448">
        <v>100</v>
      </c>
      <c r="BS33" s="448">
        <v>0.1</v>
      </c>
      <c r="BT33" s="444">
        <v>2632.4029999999998</v>
      </c>
      <c r="BU33" s="444">
        <v>2417</v>
      </c>
      <c r="BV33" s="444"/>
      <c r="BW33" s="449">
        <v>99.905364356357154</v>
      </c>
      <c r="BX33" s="450">
        <v>6.6050971390627641E-2</v>
      </c>
      <c r="BY33" s="450">
        <v>99.775792941457695</v>
      </c>
      <c r="BZ33" s="450">
        <v>100.03493577125661</v>
      </c>
      <c r="CA33" s="450">
        <v>6.6113538363192711E-2</v>
      </c>
      <c r="CB33" s="451">
        <v>5230.5228869999864</v>
      </c>
      <c r="CC33" s="653">
        <v>4759</v>
      </c>
      <c r="CD33" s="444"/>
      <c r="CE33" s="450">
        <v>100</v>
      </c>
      <c r="CF33" s="450" t="e">
        <v>#REF!</v>
      </c>
      <c r="CG33" s="450">
        <v>100</v>
      </c>
      <c r="CH33" s="450">
        <v>100</v>
      </c>
      <c r="CI33" s="450">
        <v>0</v>
      </c>
      <c r="CJ33" s="451">
        <v>2441.26123100002</v>
      </c>
      <c r="CK33" s="451">
        <v>2146</v>
      </c>
      <c r="CL33" s="444"/>
      <c r="CM33" s="452">
        <v>99.992935304716582</v>
      </c>
      <c r="CN33" s="449">
        <v>7.0670888280100121E-3</v>
      </c>
      <c r="CO33" s="449">
        <v>99.979071870692422</v>
      </c>
      <c r="CP33" s="450">
        <v>100</v>
      </c>
      <c r="CQ33" s="450">
        <v>7.0675881315753943E-3</v>
      </c>
      <c r="CR33" s="451">
        <v>4938.1889240000264</v>
      </c>
      <c r="CS33" s="451">
        <v>4107</v>
      </c>
      <c r="CT33" s="444"/>
      <c r="CU33" s="450">
        <v>100</v>
      </c>
      <c r="CV33" s="450" t="e">
        <v>#REF!</v>
      </c>
      <c r="CW33" s="450">
        <v>100</v>
      </c>
      <c r="CX33" s="450">
        <v>100</v>
      </c>
      <c r="CY33" s="450">
        <v>0</v>
      </c>
      <c r="CZ33" s="451">
        <v>2441.26123100002</v>
      </c>
      <c r="DA33" s="451">
        <v>2146</v>
      </c>
      <c r="DB33" s="444"/>
      <c r="DC33" s="452">
        <v>99.851243956331729</v>
      </c>
      <c r="DD33" s="449">
        <v>0.11111989868803275</v>
      </c>
      <c r="DE33" s="449">
        <v>99.63309126281392</v>
      </c>
      <c r="DF33" s="450">
        <v>100</v>
      </c>
      <c r="DG33" s="450">
        <v>0.1112854425094886</v>
      </c>
      <c r="DH33" s="451">
        <v>2724.3840990000072</v>
      </c>
      <c r="DI33" s="451">
        <v>2152</v>
      </c>
      <c r="DJ33" s="444"/>
      <c r="DK33" s="452">
        <v>99.915415532122623</v>
      </c>
      <c r="DL33" s="450">
        <v>5.6995126977493031E-2</v>
      </c>
      <c r="DM33" s="450">
        <v>99.80361740475827</v>
      </c>
      <c r="DN33" s="450">
        <v>100</v>
      </c>
      <c r="DO33" s="450">
        <v>5.7043376814230634E-2</v>
      </c>
      <c r="DP33" s="451">
        <v>5394.1428189999706</v>
      </c>
      <c r="DQ33" s="451">
        <v>4306</v>
      </c>
      <c r="DR33" s="444"/>
      <c r="DS33" s="1091">
        <v>99.987979730929254</v>
      </c>
      <c r="DT33" s="1092">
        <v>8.5457700923866359E-3</v>
      </c>
      <c r="DU33" s="1092">
        <v>99.971223923609358</v>
      </c>
      <c r="DV33" s="1092">
        <v>100</v>
      </c>
      <c r="DW33" s="1092">
        <v>8.5467974404359083E-3</v>
      </c>
      <c r="DX33" s="1093">
        <v>7803.2279850000241</v>
      </c>
      <c r="DY33" s="1131">
        <v>6232</v>
      </c>
      <c r="DZ33" s="1094"/>
      <c r="EA33" s="1095"/>
      <c r="EB33" s="1096"/>
      <c r="EC33" s="1096"/>
      <c r="ED33" s="1096"/>
      <c r="EE33" s="1096"/>
      <c r="EF33" s="1097"/>
      <c r="EG33" s="1098"/>
      <c r="EH33" s="1031"/>
      <c r="EI33" s="1096" t="str">
        <f t="shared" si="0"/>
        <v/>
      </c>
      <c r="EJ33" s="1096" t="str">
        <f t="shared" si="1"/>
        <v>***</v>
      </c>
      <c r="EK33" s="1031"/>
      <c r="EL33" s="1031"/>
      <c r="EM33" s="1031"/>
      <c r="EN33" s="1001"/>
      <c r="EO33" s="1099">
        <f t="shared" si="16"/>
        <v>99.987979730929254</v>
      </c>
      <c r="EP33" s="1100">
        <f t="shared" si="17"/>
        <v>8.5457700923866359E-3</v>
      </c>
      <c r="EQ33" s="1100">
        <f t="shared" si="18"/>
        <v>99.971223923609358</v>
      </c>
      <c r="ER33" s="1100">
        <f t="shared" si="19"/>
        <v>100</v>
      </c>
      <c r="ES33" s="1100">
        <f t="shared" si="19"/>
        <v>8.5467974404359083E-3</v>
      </c>
      <c r="ET33" s="1101">
        <f t="shared" si="20"/>
        <v>7803.2279850000241</v>
      </c>
      <c r="EU33" s="1101">
        <f t="shared" si="20"/>
        <v>6232</v>
      </c>
      <c r="EV33" s="1001"/>
      <c r="EW33" s="277"/>
      <c r="EX33" s="2253"/>
      <c r="EY33" s="2254"/>
      <c r="EZ33" s="2255"/>
      <c r="FA33" s="2257"/>
      <c r="FB33" s="2259"/>
      <c r="FC33" s="949" t="s">
        <v>3</v>
      </c>
      <c r="FD33" s="949" t="s">
        <v>4</v>
      </c>
      <c r="FE33" s="2259"/>
      <c r="FF33" s="2259"/>
      <c r="FG33" s="2261"/>
      <c r="FH33"/>
      <c r="FI33" s="1020"/>
      <c r="FJ33" s="1095">
        <v>99.885723112360495</v>
      </c>
      <c r="FK33" s="1102">
        <v>7.0994953837594479E-2</v>
      </c>
      <c r="FL33" s="1103">
        <v>99.746419876959493</v>
      </c>
      <c r="FM33" s="1104">
        <v>100.0250263477615</v>
      </c>
      <c r="FN33" s="1096">
        <v>7.1076177481072991E-2</v>
      </c>
      <c r="FO33" s="1097">
        <v>4891.7721819999806</v>
      </c>
      <c r="FP33" s="1105">
        <v>4148</v>
      </c>
      <c r="FQ33" s="1043"/>
      <c r="FR33" s="1092">
        <v>99.987979730929254</v>
      </c>
      <c r="FS33" s="1092">
        <v>8.5457700923866359E-3</v>
      </c>
      <c r="FT33" s="1092">
        <v>99.971223923609358</v>
      </c>
      <c r="FU33" s="1092">
        <v>100</v>
      </c>
      <c r="FV33" s="1092">
        <v>8.5467974404359083E-3</v>
      </c>
      <c r="FW33" s="1093">
        <v>7803.2279850000241</v>
      </c>
      <c r="FX33" s="1093">
        <v>6232</v>
      </c>
      <c r="FY33" s="1025"/>
      <c r="FZ33" s="966">
        <f t="shared" si="2"/>
        <v>0.10225661856875945</v>
      </c>
      <c r="GA33" s="1026">
        <f t="shared" si="3"/>
        <v>1.4300137405737603</v>
      </c>
      <c r="GB33" s="1027">
        <f t="shared" si="4"/>
        <v>0.15271307544249946</v>
      </c>
      <c r="GC33" s="969" t="str">
        <f t="shared" si="5"/>
        <v/>
      </c>
      <c r="GD33" s="1025"/>
      <c r="GE33" s="997">
        <f t="shared" si="15"/>
        <v>-99.987979730929254</v>
      </c>
      <c r="GF33" s="1028">
        <f t="shared" si="6"/>
        <v>-11700.288990925208</v>
      </c>
      <c r="GG33" s="1027">
        <f t="shared" si="7"/>
        <v>0</v>
      </c>
      <c r="GH33" s="969" t="str">
        <f t="shared" si="8"/>
        <v>***</v>
      </c>
      <c r="GI33" s="1025"/>
      <c r="GK33" s="8"/>
    </row>
    <row r="34" spans="1:193" ht="24.95" customHeight="1" thickTop="1">
      <c r="A34" s="473" t="s">
        <v>17</v>
      </c>
      <c r="B34" s="397"/>
      <c r="C34" s="362">
        <v>99.550967262796448</v>
      </c>
      <c r="D34" s="362">
        <v>0.10991148933440564</v>
      </c>
      <c r="E34" s="362">
        <v>99.335181458993802</v>
      </c>
      <c r="F34" s="362">
        <v>99.76675306659908</v>
      </c>
      <c r="G34" s="362">
        <v>0.11040725404933467</v>
      </c>
      <c r="H34" s="363">
        <v>6697.7873790001613</v>
      </c>
      <c r="I34" s="364">
        <v>4387</v>
      </c>
      <c r="J34" s="363"/>
      <c r="K34" s="362">
        <v>99.712612860507789</v>
      </c>
      <c r="L34" s="362">
        <v>0.21375765255364729</v>
      </c>
      <c r="M34" s="362">
        <v>99.291486758325135</v>
      </c>
      <c r="N34" s="362">
        <v>100.13373896269044</v>
      </c>
      <c r="O34" s="362">
        <v>0.21437373509877025</v>
      </c>
      <c r="P34" s="363">
        <v>1549.2780949999906</v>
      </c>
      <c r="Q34" s="364">
        <v>877</v>
      </c>
      <c r="R34" s="363"/>
      <c r="S34" s="366">
        <v>100</v>
      </c>
      <c r="T34" s="367">
        <v>0</v>
      </c>
      <c r="U34" s="367">
        <v>100</v>
      </c>
      <c r="V34" s="367">
        <v>100</v>
      </c>
      <c r="W34" s="367">
        <v>0</v>
      </c>
      <c r="X34" s="368">
        <v>1582.2756629999967</v>
      </c>
      <c r="Y34" s="369">
        <v>988</v>
      </c>
      <c r="Z34" s="370"/>
      <c r="AA34" s="367">
        <v>99.932259786372299</v>
      </c>
      <c r="AB34" s="367">
        <v>3.5020890647899441E-2</v>
      </c>
      <c r="AC34" s="367">
        <v>99.86349606837085</v>
      </c>
      <c r="AD34" s="367">
        <v>100.00102350437376</v>
      </c>
      <c r="AE34" s="367">
        <v>3.5044629955096059E-2</v>
      </c>
      <c r="AF34" s="367">
        <v>3668.0708060000129</v>
      </c>
      <c r="AG34" s="369">
        <v>2406</v>
      </c>
      <c r="AH34" s="367"/>
      <c r="AI34" s="366">
        <v>99.930921155565329</v>
      </c>
      <c r="AJ34" s="367">
        <v>3.5043427890452561E-2</v>
      </c>
      <c r="AK34" s="367">
        <v>99.862160453278676</v>
      </c>
      <c r="AL34" s="367">
        <v>99.999681857851996</v>
      </c>
      <c r="AM34" s="367">
        <v>3.5067652219376078E-2</v>
      </c>
      <c r="AN34" s="368">
        <v>5404.8877489999704</v>
      </c>
      <c r="AO34" s="372">
        <v>3414</v>
      </c>
      <c r="AP34" s="367"/>
      <c r="AQ34" s="366">
        <v>100</v>
      </c>
      <c r="AR34" s="367">
        <v>0</v>
      </c>
      <c r="AS34" s="367">
        <v>100</v>
      </c>
      <c r="AT34" s="367">
        <v>100</v>
      </c>
      <c r="AU34" s="367">
        <v>0</v>
      </c>
      <c r="AV34" s="368">
        <v>4982.2916690000111</v>
      </c>
      <c r="AW34" s="475">
        <v>3195</v>
      </c>
      <c r="AX34" s="366"/>
      <c r="AY34" s="366">
        <v>99.997707390604091</v>
      </c>
      <c r="AZ34" s="366">
        <v>2.2974507620420808E-3</v>
      </c>
      <c r="BA34" s="366">
        <v>99.993193903624075</v>
      </c>
      <c r="BB34" s="366">
        <v>100.00222087758411</v>
      </c>
      <c r="BC34" s="366">
        <v>2.2975034348216988E-3</v>
      </c>
      <c r="BD34" s="515">
        <v>2377.0730459999959</v>
      </c>
      <c r="BE34" s="475">
        <v>1427</v>
      </c>
      <c r="BF34" s="366"/>
      <c r="BG34" s="366">
        <v>99.944506815880302</v>
      </c>
      <c r="BH34" s="367">
        <v>5.4366567480788462E-2</v>
      </c>
      <c r="BI34" s="367">
        <v>99.837831082770521</v>
      </c>
      <c r="BJ34" s="367">
        <v>100</v>
      </c>
      <c r="BK34" s="367">
        <v>5.4396753971625078E-2</v>
      </c>
      <c r="BL34" s="368">
        <v>4903.8526859999965</v>
      </c>
      <c r="BM34" s="693">
        <v>2993</v>
      </c>
      <c r="BN34" s="367"/>
      <c r="BO34" s="398">
        <v>99.98</v>
      </c>
      <c r="BP34" s="398">
        <v>2.4E-2</v>
      </c>
      <c r="BQ34" s="398">
        <v>99.929999999999993</v>
      </c>
      <c r="BR34" s="398">
        <v>100.02</v>
      </c>
      <c r="BS34" s="398">
        <v>0</v>
      </c>
      <c r="BT34" s="369">
        <v>2663.422</v>
      </c>
      <c r="BU34" s="369">
        <v>1727</v>
      </c>
      <c r="BV34" s="369"/>
      <c r="BW34" s="373">
        <v>99.963730945281966</v>
      </c>
      <c r="BX34" s="374">
        <v>2.583777530853543E-2</v>
      </c>
      <c r="BY34" s="374">
        <v>99.913045284888241</v>
      </c>
      <c r="BZ34" s="374">
        <v>100.01441660567569</v>
      </c>
      <c r="CA34" s="374">
        <v>2.5847149825448675E-2</v>
      </c>
      <c r="CB34" s="375">
        <v>5242.8496269999896</v>
      </c>
      <c r="CC34" s="648">
        <v>3413</v>
      </c>
      <c r="CD34" s="369"/>
      <c r="CE34" s="374">
        <v>99.94197797845942</v>
      </c>
      <c r="CF34" s="374" t="e">
        <v>#REF!</v>
      </c>
      <c r="CG34" s="374">
        <v>99.82817684174627</v>
      </c>
      <c r="CH34" s="374">
        <v>100</v>
      </c>
      <c r="CI34" s="374">
        <v>5.7990523140528258E-2</v>
      </c>
      <c r="CJ34" s="375">
        <v>2382.024899</v>
      </c>
      <c r="CK34" s="375">
        <v>1411</v>
      </c>
      <c r="CL34" s="369"/>
      <c r="CM34" s="376">
        <v>99.970760945043594</v>
      </c>
      <c r="CN34" s="373">
        <v>2.9217291519090055E-2</v>
      </c>
      <c r="CO34" s="373">
        <v>99.913445690743401</v>
      </c>
      <c r="CP34" s="374">
        <v>100</v>
      </c>
      <c r="CQ34" s="374">
        <v>2.9225836877596164E-2</v>
      </c>
      <c r="CR34" s="375">
        <v>4733.2104340000078</v>
      </c>
      <c r="CS34" s="375">
        <v>2936</v>
      </c>
      <c r="CT34" s="369"/>
      <c r="CU34" s="374">
        <v>99.94197797845942</v>
      </c>
      <c r="CV34" s="374" t="e">
        <v>#REF!</v>
      </c>
      <c r="CW34" s="374">
        <v>99.82817684174627</v>
      </c>
      <c r="CX34" s="374">
        <v>100</v>
      </c>
      <c r="CY34" s="374">
        <v>5.7990523140528258E-2</v>
      </c>
      <c r="CZ34" s="375">
        <v>2382.024899</v>
      </c>
      <c r="DA34" s="375">
        <v>1411</v>
      </c>
      <c r="DB34" s="369"/>
      <c r="DC34" s="376">
        <v>99.949792863503134</v>
      </c>
      <c r="DD34" s="373">
        <v>5.0128007524141815E-2</v>
      </c>
      <c r="DE34" s="373">
        <v>99.851380607991885</v>
      </c>
      <c r="DF34" s="374">
        <v>100</v>
      </c>
      <c r="DG34" s="374">
        <v>5.0153188003700361E-2</v>
      </c>
      <c r="DH34" s="375">
        <v>2579.6332759999923</v>
      </c>
      <c r="DI34" s="375">
        <v>1786</v>
      </c>
      <c r="DJ34" s="369"/>
      <c r="DK34" s="414">
        <v>99.951493290047921</v>
      </c>
      <c r="DL34" s="412">
        <v>3.4306465950508146E-2</v>
      </c>
      <c r="DM34" s="412">
        <v>99.884199841412041</v>
      </c>
      <c r="DN34" s="412">
        <v>100</v>
      </c>
      <c r="DO34" s="412">
        <v>3.4323114964330409E-2</v>
      </c>
      <c r="DP34" s="413">
        <v>5131.6137550000458</v>
      </c>
      <c r="DQ34" s="413">
        <v>3593</v>
      </c>
      <c r="DR34" s="369"/>
      <c r="DS34" s="1029">
        <v>99.981733635365245</v>
      </c>
      <c r="DT34" s="1030">
        <v>1.2980887900058097E-2</v>
      </c>
      <c r="DU34" s="1030">
        <v>99.956281832409744</v>
      </c>
      <c r="DV34" s="1030">
        <v>100</v>
      </c>
      <c r="DW34" s="1030">
        <v>1.2983259469574288E-2</v>
      </c>
      <c r="DX34" s="1031">
        <v>7462.820474999985</v>
      </c>
      <c r="DY34" s="1127">
        <v>4794</v>
      </c>
      <c r="DZ34" s="1032"/>
      <c r="EA34" s="1120"/>
      <c r="EB34" s="1034"/>
      <c r="EC34" s="1034"/>
      <c r="ED34" s="1034"/>
      <c r="EE34" s="1034"/>
      <c r="EF34" s="1035"/>
      <c r="EG34" s="1036"/>
      <c r="EH34" s="1031"/>
      <c r="EI34" s="1034" t="str">
        <f t="shared" si="0"/>
        <v/>
      </c>
      <c r="EJ34" s="1034" t="str">
        <f t="shared" si="1"/>
        <v>***</v>
      </c>
      <c r="EK34" s="1031"/>
      <c r="EL34" s="1031"/>
      <c r="EM34" s="1031"/>
      <c r="EN34" s="1001"/>
      <c r="EO34" s="1037">
        <f>IF(FE47&lt;0.15,FA47*100,CONCATENATE("(",FIXED(FA47*100,1),")"))</f>
        <v>99.981733635365245</v>
      </c>
      <c r="EP34" s="1038">
        <f t="shared" si="17"/>
        <v>1.2980887900058097E-2</v>
      </c>
      <c r="EQ34" s="1038">
        <f t="shared" si="18"/>
        <v>99.956281832409744</v>
      </c>
      <c r="ER34" s="1038">
        <f t="shared" si="19"/>
        <v>100</v>
      </c>
      <c r="ES34" s="1038">
        <f t="shared" si="19"/>
        <v>1.2983259469574288E-2</v>
      </c>
      <c r="ET34" s="1039">
        <f t="shared" si="20"/>
        <v>7462.820474999985</v>
      </c>
      <c r="EU34" s="1039">
        <f t="shared" si="20"/>
        <v>4794</v>
      </c>
      <c r="EV34" s="1001"/>
      <c r="EW34" s="277"/>
      <c r="EX34" s="945" t="s">
        <v>257</v>
      </c>
      <c r="EY34" s="296" t="s">
        <v>217</v>
      </c>
      <c r="EZ34" s="297" t="s">
        <v>354</v>
      </c>
      <c r="FA34" s="298">
        <v>0.99310773691454257</v>
      </c>
      <c r="FB34" s="299">
        <v>1.4074800967760982E-3</v>
      </c>
      <c r="FC34" s="300">
        <v>0.99034807160021687</v>
      </c>
      <c r="FD34" s="300">
        <v>0.99586740222886827</v>
      </c>
      <c r="FE34" s="301">
        <v>1.4172481438408254E-3</v>
      </c>
      <c r="FF34" s="302">
        <v>7534.7131059999938</v>
      </c>
      <c r="FG34" s="303">
        <v>8663</v>
      </c>
      <c r="FH34"/>
      <c r="FI34" s="1020"/>
      <c r="FJ34" s="1120">
        <v>99.944506815880302</v>
      </c>
      <c r="FK34" s="1040">
        <v>5.4366567480788462E-2</v>
      </c>
      <c r="FL34" s="1041">
        <v>99.837831082770521</v>
      </c>
      <c r="FM34" s="1042">
        <v>100</v>
      </c>
      <c r="FN34" s="1034">
        <v>5.4396753971625078E-2</v>
      </c>
      <c r="FO34" s="1035">
        <v>4903.8526859999965</v>
      </c>
      <c r="FP34" s="1043">
        <v>2993</v>
      </c>
      <c r="FQ34" s="1043"/>
      <c r="FR34" s="1030">
        <v>99.981733635365245</v>
      </c>
      <c r="FS34" s="1030">
        <v>1.2980887900058097E-2</v>
      </c>
      <c r="FT34" s="1030">
        <v>99.956281832409744</v>
      </c>
      <c r="FU34" s="1030">
        <v>100</v>
      </c>
      <c r="FV34" s="1030">
        <v>1.2983259469574288E-2</v>
      </c>
      <c r="FW34" s="1031">
        <v>7462.820474999985</v>
      </c>
      <c r="FX34" s="1031">
        <v>4794</v>
      </c>
      <c r="FY34" s="1025"/>
      <c r="FZ34" s="966">
        <f t="shared" si="2"/>
        <v>3.7226819484942553E-2</v>
      </c>
      <c r="GA34" s="1026">
        <f t="shared" si="3"/>
        <v>0.66601595782667811</v>
      </c>
      <c r="GB34" s="1027">
        <f t="shared" si="4"/>
        <v>0.50540090053396636</v>
      </c>
      <c r="GC34" s="969" t="str">
        <f t="shared" si="5"/>
        <v/>
      </c>
      <c r="GD34" s="1025"/>
      <c r="GE34" s="997">
        <f t="shared" si="15"/>
        <v>-99.981733635365245</v>
      </c>
      <c r="GF34" s="1028">
        <f t="shared" si="6"/>
        <v>-7702.2261038798251</v>
      </c>
      <c r="GG34" s="1027">
        <f t="shared" si="7"/>
        <v>0</v>
      </c>
      <c r="GH34" s="969" t="str">
        <f t="shared" si="8"/>
        <v>***</v>
      </c>
      <c r="GI34" s="1025"/>
      <c r="GK34" s="8"/>
    </row>
    <row r="35" spans="1:193" ht="5.0999999999999996" customHeight="1">
      <c r="A35" s="133"/>
      <c r="B35" s="51"/>
      <c r="C35" s="52"/>
      <c r="D35" s="52"/>
      <c r="E35" s="52"/>
      <c r="F35" s="52"/>
      <c r="G35" s="52"/>
      <c r="H35" s="53"/>
      <c r="I35" s="54"/>
      <c r="J35" s="53"/>
      <c r="K35" s="52"/>
      <c r="L35" s="52"/>
      <c r="M35" s="52"/>
      <c r="N35" s="52"/>
      <c r="O35" s="52"/>
      <c r="P35" s="53"/>
      <c r="Q35" s="54"/>
      <c r="R35" s="53"/>
      <c r="S35" s="214"/>
      <c r="T35" s="55"/>
      <c r="U35" s="55"/>
      <c r="V35" s="55"/>
      <c r="W35" s="55"/>
      <c r="X35" s="56"/>
      <c r="Y35" s="57"/>
      <c r="Z35" s="58"/>
      <c r="AA35" s="55"/>
      <c r="AB35" s="55"/>
      <c r="AC35" s="55"/>
      <c r="AD35" s="55"/>
      <c r="AE35" s="55"/>
      <c r="AF35" s="55"/>
      <c r="AG35" s="57"/>
      <c r="AH35" s="55"/>
      <c r="AI35" s="214"/>
      <c r="AJ35" s="55"/>
      <c r="AK35" s="55"/>
      <c r="AL35" s="55"/>
      <c r="AM35" s="55"/>
      <c r="AN35" s="56"/>
      <c r="AO35" s="171"/>
      <c r="AP35" s="55"/>
      <c r="AQ35" s="214"/>
      <c r="AR35" s="55"/>
      <c r="AS35" s="55"/>
      <c r="AT35" s="55"/>
      <c r="AU35" s="55"/>
      <c r="AV35" s="56"/>
      <c r="AW35" s="215"/>
      <c r="AX35" s="214"/>
      <c r="AY35" s="214"/>
      <c r="AZ35" s="214"/>
      <c r="BA35" s="214"/>
      <c r="BB35" s="214"/>
      <c r="BC35" s="214"/>
      <c r="BD35" s="690"/>
      <c r="BE35" s="215"/>
      <c r="BF35" s="214"/>
      <c r="BG35" s="214"/>
      <c r="BH35" s="55"/>
      <c r="BI35" s="55"/>
      <c r="BJ35" s="55"/>
      <c r="BK35" s="55"/>
      <c r="BL35" s="56"/>
      <c r="BM35" s="699"/>
      <c r="BN35" s="55"/>
      <c r="BO35" s="55"/>
      <c r="BP35" s="55"/>
      <c r="BQ35" s="55"/>
      <c r="BR35" s="55"/>
      <c r="BS35" s="55"/>
      <c r="BT35" s="56"/>
      <c r="BU35" s="57"/>
      <c r="BV35" s="57"/>
      <c r="BW35" s="215"/>
      <c r="BX35" s="57"/>
      <c r="BY35" s="57"/>
      <c r="BZ35" s="57"/>
      <c r="CA35" s="57"/>
      <c r="CB35" s="57"/>
      <c r="CC35" s="215"/>
      <c r="CD35" s="57"/>
      <c r="CE35" s="134"/>
      <c r="CF35" s="134"/>
      <c r="CG35" s="134"/>
      <c r="CH35" s="134"/>
      <c r="CI35" s="134"/>
      <c r="CJ35" s="135"/>
      <c r="CK35" s="135"/>
      <c r="CL35" s="57"/>
      <c r="CM35" s="216"/>
      <c r="CN35" s="217"/>
      <c r="CO35" s="217"/>
      <c r="CP35" s="134"/>
      <c r="CQ35" s="134"/>
      <c r="CR35" s="135"/>
      <c r="CS35" s="135"/>
      <c r="CT35" s="57"/>
      <c r="CU35" s="134"/>
      <c r="CV35" s="134"/>
      <c r="CW35" s="134"/>
      <c r="CX35" s="134"/>
      <c r="CY35" s="134"/>
      <c r="CZ35" s="135"/>
      <c r="DA35" s="135"/>
      <c r="DB35" s="57"/>
      <c r="DC35" s="57"/>
      <c r="DD35" s="57"/>
      <c r="DE35" s="57"/>
      <c r="DF35" s="57"/>
      <c r="DG35" s="57"/>
      <c r="DH35" s="57"/>
      <c r="DI35" s="57"/>
      <c r="DJ35" s="57"/>
      <c r="DK35" s="700"/>
      <c r="DL35" s="48"/>
      <c r="DM35" s="48"/>
      <c r="DN35" s="48"/>
      <c r="DO35" s="48"/>
      <c r="DP35" s="40"/>
      <c r="DQ35" s="40"/>
      <c r="DR35" s="57"/>
      <c r="DS35" s="1032"/>
      <c r="DT35" s="1032"/>
      <c r="DU35" s="1032"/>
      <c r="DV35" s="1032"/>
      <c r="DW35" s="1032"/>
      <c r="DX35" s="1032"/>
      <c r="DY35" s="1133"/>
      <c r="DZ35" s="1032"/>
      <c r="EA35" s="1033"/>
      <c r="EB35" s="1034"/>
      <c r="EC35" s="1034"/>
      <c r="ED35" s="1034"/>
      <c r="EE35" s="1034"/>
      <c r="EF35" s="1035"/>
      <c r="EG35" s="1036"/>
      <c r="EH35" s="1032"/>
      <c r="EI35" s="1034"/>
      <c r="EJ35" s="1034"/>
      <c r="EK35" s="1032"/>
      <c r="EL35" s="1032"/>
      <c r="EM35" s="1032"/>
      <c r="EN35" s="1001"/>
      <c r="EO35" s="1037"/>
      <c r="EP35" s="1038"/>
      <c r="EQ35" s="1038"/>
      <c r="ER35" s="1038"/>
      <c r="ES35" s="1038"/>
      <c r="ET35" s="1039"/>
      <c r="EU35" s="1039"/>
      <c r="EV35" s="1001"/>
      <c r="EW35" s="277"/>
      <c r="EX35" s="943" t="s">
        <v>258</v>
      </c>
      <c r="EY35" s="304" t="s">
        <v>217</v>
      </c>
      <c r="EZ35" s="305" t="s">
        <v>354</v>
      </c>
      <c r="FA35" s="306">
        <v>0.99916582864467185</v>
      </c>
      <c r="FB35" s="307">
        <v>2.7636371144978169E-4</v>
      </c>
      <c r="FC35" s="308">
        <v>0.99862395856752251</v>
      </c>
      <c r="FD35" s="308">
        <v>0.99970769872182119</v>
      </c>
      <c r="FE35" s="309">
        <v>2.7659443860751117E-4</v>
      </c>
      <c r="FF35" s="310">
        <v>16655.025266999783</v>
      </c>
      <c r="FG35" s="311">
        <v>17094</v>
      </c>
      <c r="FH35"/>
      <c r="FI35" s="1020"/>
      <c r="FJ35" s="1033"/>
      <c r="FK35" s="1040"/>
      <c r="FL35" s="1041"/>
      <c r="FM35" s="1042"/>
      <c r="FN35" s="1034"/>
      <c r="FO35" s="1035"/>
      <c r="FP35" s="1043"/>
      <c r="FQ35" s="1043"/>
      <c r="FR35" s="1032"/>
      <c r="FS35" s="1032"/>
      <c r="FT35" s="1032"/>
      <c r="FU35" s="1032"/>
      <c r="FV35" s="1032"/>
      <c r="FW35" s="1032"/>
      <c r="FX35" s="1032"/>
      <c r="FY35" s="1025"/>
      <c r="FZ35" s="966"/>
      <c r="GA35" s="1026"/>
      <c r="GB35" s="1027"/>
      <c r="GC35" s="969"/>
      <c r="GD35" s="1025"/>
      <c r="GE35" s="997">
        <f t="shared" si="15"/>
        <v>0</v>
      </c>
      <c r="GF35" s="1028" t="e">
        <f t="shared" si="6"/>
        <v>#DIV/0!</v>
      </c>
      <c r="GG35" s="1027" t="e">
        <f t="shared" si="7"/>
        <v>#DIV/0!</v>
      </c>
      <c r="GH35" s="969"/>
      <c r="GI35" s="1025"/>
      <c r="GK35" s="8"/>
    </row>
    <row r="36" spans="1:193" ht="20.100000000000001" customHeight="1" thickBot="1">
      <c r="A36" s="533" t="s">
        <v>71</v>
      </c>
      <c r="B36" s="397"/>
      <c r="C36" s="626">
        <v>90.716671755471737</v>
      </c>
      <c r="D36" s="626">
        <v>0.54086942079246136</v>
      </c>
      <c r="E36" s="626">
        <v>89.639663143987789</v>
      </c>
      <c r="F36" s="626">
        <v>91.79368036695567</v>
      </c>
      <c r="G36" s="626">
        <v>0.59621832495176164</v>
      </c>
      <c r="H36" s="656">
        <v>3550.968223000114</v>
      </c>
      <c r="I36" s="657">
        <v>4602</v>
      </c>
      <c r="J36" s="656"/>
      <c r="K36" s="626">
        <v>97.302772667870556</v>
      </c>
      <c r="L36" s="626">
        <v>0.57129751858590117</v>
      </c>
      <c r="M36" s="626">
        <v>96.177253677955932</v>
      </c>
      <c r="N36" s="626">
        <v>98.428291657785195</v>
      </c>
      <c r="O36" s="626">
        <v>0.58713385335477075</v>
      </c>
      <c r="P36" s="656">
        <v>1151.1781610000171</v>
      </c>
      <c r="Q36" s="657">
        <v>1457</v>
      </c>
      <c r="R36" s="656"/>
      <c r="S36" s="366">
        <v>96.952958380039306</v>
      </c>
      <c r="T36" s="367">
        <v>0.39707418177120646</v>
      </c>
      <c r="U36" s="367">
        <v>96.174003699056897</v>
      </c>
      <c r="V36" s="367">
        <v>97.731913061021729</v>
      </c>
      <c r="W36" s="367">
        <v>0.40955344571822389</v>
      </c>
      <c r="X36" s="368">
        <v>4570.7712059999712</v>
      </c>
      <c r="Y36" s="369">
        <v>4928</v>
      </c>
      <c r="Z36" s="370"/>
      <c r="AA36" s="367">
        <v>97.136977483078439</v>
      </c>
      <c r="AB36" s="367">
        <v>0.47249897865338614</v>
      </c>
      <c r="AC36" s="367">
        <v>96.209223050709497</v>
      </c>
      <c r="AD36" s="367">
        <v>98.064731915447382</v>
      </c>
      <c r="AE36" s="367">
        <v>0.48642544877999411</v>
      </c>
      <c r="AF36" s="367">
        <v>2832.0880649999817</v>
      </c>
      <c r="AG36" s="369">
        <v>3109</v>
      </c>
      <c r="AH36" s="367"/>
      <c r="AI36" s="366">
        <v>97.047881230607686</v>
      </c>
      <c r="AJ36" s="367">
        <v>0.45291836787934503</v>
      </c>
      <c r="AK36" s="367">
        <v>96.15918434994677</v>
      </c>
      <c r="AL36" s="367">
        <v>97.936578111268588</v>
      </c>
      <c r="AM36" s="367">
        <v>0.46669578164525682</v>
      </c>
      <c r="AN36" s="368">
        <v>3226.7993750000164</v>
      </c>
      <c r="AO36" s="372">
        <v>4122</v>
      </c>
      <c r="AP36" s="367"/>
      <c r="AQ36" s="366">
        <v>98.244289102191544</v>
      </c>
      <c r="AR36" s="367">
        <v>0.29883849027681891</v>
      </c>
      <c r="AS36" s="367">
        <v>97.65792110971222</v>
      </c>
      <c r="AT36" s="367">
        <v>98.830657094670855</v>
      </c>
      <c r="AU36" s="367">
        <v>0.30417899402373783</v>
      </c>
      <c r="AV36" s="368">
        <v>2954.6507949999886</v>
      </c>
      <c r="AW36" s="475">
        <v>3853</v>
      </c>
      <c r="AX36" s="366"/>
      <c r="AY36" s="366">
        <v>98.354770373444637</v>
      </c>
      <c r="AZ36" s="366">
        <v>0.3430904908975082</v>
      </c>
      <c r="BA36" s="366">
        <v>97.680747456732675</v>
      </c>
      <c r="BB36" s="366">
        <v>99.028793290156585</v>
      </c>
      <c r="BC36" s="366">
        <v>0.34882953779956277</v>
      </c>
      <c r="BD36" s="515">
        <v>1662.0389979999902</v>
      </c>
      <c r="BE36" s="475">
        <v>2195</v>
      </c>
      <c r="BF36" s="366"/>
      <c r="BG36" s="366">
        <v>98.252704966755331</v>
      </c>
      <c r="BH36" s="367">
        <v>0.26286343532592799</v>
      </c>
      <c r="BI36" s="367">
        <v>97.736925674986381</v>
      </c>
      <c r="BJ36" s="367">
        <v>98.768484258524296</v>
      </c>
      <c r="BK36" s="367">
        <v>0.26753811553063112</v>
      </c>
      <c r="BL36" s="368">
        <v>3124.60734800003</v>
      </c>
      <c r="BM36" s="693">
        <v>4191</v>
      </c>
      <c r="BN36" s="367"/>
      <c r="BO36" s="398"/>
      <c r="BP36" s="398"/>
      <c r="BQ36" s="398"/>
      <c r="BR36" s="398"/>
      <c r="BS36" s="398"/>
      <c r="BT36" s="369"/>
      <c r="BU36" s="369"/>
      <c r="BV36" s="369"/>
      <c r="BW36" s="373">
        <v>98.925994592262853</v>
      </c>
      <c r="BX36" s="374">
        <v>0.16708997001163822</v>
      </c>
      <c r="BY36" s="374">
        <v>98.597364619685493</v>
      </c>
      <c r="BZ36" s="374">
        <v>99.254624564840228</v>
      </c>
      <c r="CA36" s="374">
        <v>0.16890400819352142</v>
      </c>
      <c r="CB36" s="375">
        <v>5564.0914439999715</v>
      </c>
      <c r="CC36" s="648">
        <v>7013</v>
      </c>
      <c r="CD36" s="369"/>
      <c r="CE36" s="374"/>
      <c r="CF36" s="374"/>
      <c r="CG36" s="374"/>
      <c r="CH36" s="374"/>
      <c r="CI36" s="374"/>
      <c r="CJ36" s="375"/>
      <c r="CK36" s="375"/>
      <c r="CL36" s="369"/>
      <c r="CM36" s="376">
        <v>99.074648487706511</v>
      </c>
      <c r="CN36" s="373">
        <v>0.14233967408043585</v>
      </c>
      <c r="CO36" s="373">
        <v>98.794679973332194</v>
      </c>
      <c r="CP36" s="374">
        <v>99.354617002080815</v>
      </c>
      <c r="CQ36" s="374">
        <v>0.14366911844062491</v>
      </c>
      <c r="CR36" s="375">
        <v>4766.9433090000948</v>
      </c>
      <c r="CS36" s="375">
        <v>6642</v>
      </c>
      <c r="CT36" s="369"/>
      <c r="CU36" s="374"/>
      <c r="CV36" s="374"/>
      <c r="CW36" s="374"/>
      <c r="CX36" s="374"/>
      <c r="CY36" s="374"/>
      <c r="CZ36" s="375"/>
      <c r="DA36" s="375"/>
      <c r="DB36" s="369"/>
      <c r="DC36" s="369"/>
      <c r="DD36" s="369"/>
      <c r="DE36" s="369"/>
      <c r="DF36" s="369"/>
      <c r="DG36" s="369"/>
      <c r="DH36" s="369"/>
      <c r="DI36" s="369"/>
      <c r="DJ36" s="369"/>
      <c r="DK36" s="376">
        <v>98.972456418769539</v>
      </c>
      <c r="DL36" s="374">
        <v>0.1705665210661689</v>
      </c>
      <c r="DM36" s="374">
        <v>98.637227968772862</v>
      </c>
      <c r="DN36" s="374">
        <v>99.307684868766216</v>
      </c>
      <c r="DO36" s="374">
        <v>0.17233736257335328</v>
      </c>
      <c r="DP36" s="375">
        <v>6290.6348870000011</v>
      </c>
      <c r="DQ36" s="375">
        <v>8452</v>
      </c>
      <c r="DR36" s="369"/>
      <c r="DS36" s="1029">
        <v>99.443401030412431</v>
      </c>
      <c r="DT36" s="1030">
        <v>0.11365581772608592</v>
      </c>
      <c r="DU36" s="1030">
        <v>99.220384592592083</v>
      </c>
      <c r="DV36" s="1030">
        <v>99.666417468232794</v>
      </c>
      <c r="DW36" s="1030">
        <v>0.11429196562909887</v>
      </c>
      <c r="DX36" s="1031">
        <v>9652.1677070000078</v>
      </c>
      <c r="DY36" s="1127">
        <v>12357</v>
      </c>
      <c r="DZ36" s="1032"/>
      <c r="EA36" s="1033"/>
      <c r="EB36" s="1034"/>
      <c r="EC36" s="1034"/>
      <c r="ED36" s="1034"/>
      <c r="EE36" s="1034"/>
      <c r="EF36" s="1035"/>
      <c r="EG36" s="1036"/>
      <c r="EH36" s="1031"/>
      <c r="EI36" s="1034" t="str">
        <f t="shared" si="0"/>
        <v>***</v>
      </c>
      <c r="EJ36" s="1034" t="str">
        <f t="shared" si="1"/>
        <v>***</v>
      </c>
      <c r="EK36" s="1031"/>
      <c r="EL36" s="1031"/>
      <c r="EM36" s="1031"/>
      <c r="EN36" s="1001"/>
      <c r="EO36" s="1037">
        <f>IF(FE53&lt;0.15,FA53*100,CONCATENATE("(",FIXED(FA53*100,1),")"))</f>
        <v>99.443401030412431</v>
      </c>
      <c r="EP36" s="1038">
        <f>FB53*100</f>
        <v>0.11365581772608592</v>
      </c>
      <c r="EQ36" s="1038">
        <f>IF(FC53&lt;0,0,FC53*100)</f>
        <v>99.220384592592083</v>
      </c>
      <c r="ER36" s="1038">
        <f>IF(FD53&gt;1,100,FD53*100)</f>
        <v>99.666417468232794</v>
      </c>
      <c r="ES36" s="1038">
        <f>IF(FE53&gt;1,100,FE53*100)</f>
        <v>0.11429196562909887</v>
      </c>
      <c r="ET36" s="1039">
        <f>+FF53</f>
        <v>9652.1677070000078</v>
      </c>
      <c r="EU36" s="1039">
        <f>+FG53</f>
        <v>12357</v>
      </c>
      <c r="EV36" s="1001"/>
      <c r="EW36" s="277"/>
      <c r="EX36" s="944" t="s">
        <v>259</v>
      </c>
      <c r="EY36" s="313" t="s">
        <v>217</v>
      </c>
      <c r="EZ36" s="314" t="s">
        <v>354</v>
      </c>
      <c r="FA36" s="903">
        <v>1</v>
      </c>
      <c r="FB36" s="904">
        <v>0</v>
      </c>
      <c r="FC36" s="902">
        <v>1</v>
      </c>
      <c r="FD36" s="902">
        <v>1</v>
      </c>
      <c r="FE36" s="319">
        <v>0</v>
      </c>
      <c r="FF36" s="319">
        <v>11576.261775999945</v>
      </c>
      <c r="FG36" s="320">
        <v>10009</v>
      </c>
      <c r="FH36"/>
      <c r="FI36" s="1020"/>
      <c r="FJ36" s="1033">
        <v>98.252704966755331</v>
      </c>
      <c r="FK36" s="1040">
        <v>0.26286343532592799</v>
      </c>
      <c r="FL36" s="1041">
        <v>97.736925674986381</v>
      </c>
      <c r="FM36" s="1042">
        <v>98.768484258524296</v>
      </c>
      <c r="FN36" s="1034">
        <v>0.26753811553063112</v>
      </c>
      <c r="FO36" s="1035">
        <v>3124.60734800003</v>
      </c>
      <c r="FP36" s="1043">
        <v>4191</v>
      </c>
      <c r="FQ36" s="1043"/>
      <c r="FR36" s="1030">
        <v>99.443401030412431</v>
      </c>
      <c r="FS36" s="1030">
        <v>0.11365581772608592</v>
      </c>
      <c r="FT36" s="1030">
        <v>99.220384592592083</v>
      </c>
      <c r="FU36" s="1030">
        <v>99.666417468232794</v>
      </c>
      <c r="FV36" s="1030">
        <v>0.11429196562909887</v>
      </c>
      <c r="FW36" s="1031">
        <v>9652.1677070000078</v>
      </c>
      <c r="FX36" s="1031">
        <v>12357</v>
      </c>
      <c r="FY36" s="1025"/>
      <c r="FZ36" s="966">
        <f t="shared" si="2"/>
        <v>1.1906960636571</v>
      </c>
      <c r="GA36" s="1026">
        <f t="shared" si="3"/>
        <v>4.157715054021315</v>
      </c>
      <c r="GB36" s="1027">
        <f t="shared" si="4"/>
        <v>3.2144662228006382E-5</v>
      </c>
      <c r="GC36" s="969" t="str">
        <f t="shared" si="5"/>
        <v>***</v>
      </c>
      <c r="GD36" s="1025"/>
      <c r="GE36" s="997">
        <f t="shared" si="15"/>
        <v>-99.443401030412431</v>
      </c>
      <c r="GF36" s="1028">
        <f t="shared" si="6"/>
        <v>-874.95214077007608</v>
      </c>
      <c r="GG36" s="1027">
        <f t="shared" si="7"/>
        <v>0</v>
      </c>
      <c r="GH36" s="969" t="str">
        <f t="shared" si="8"/>
        <v>***</v>
      </c>
      <c r="GI36" s="1025"/>
      <c r="GK36" s="8"/>
    </row>
    <row r="37" spans="1:193" ht="5.0999999999999996" customHeight="1" thickTop="1" thickBot="1">
      <c r="A37" s="195"/>
      <c r="B37" s="196"/>
      <c r="C37" s="196"/>
      <c r="D37" s="196"/>
      <c r="E37" s="196"/>
      <c r="F37" s="196"/>
      <c r="G37" s="196"/>
      <c r="H37" s="196"/>
      <c r="I37" s="196"/>
      <c r="J37" s="196"/>
      <c r="K37" s="196"/>
      <c r="L37" s="196"/>
      <c r="M37" s="196"/>
      <c r="N37" s="196"/>
      <c r="O37" s="196"/>
      <c r="P37" s="196"/>
      <c r="Q37" s="196"/>
      <c r="R37" s="196"/>
      <c r="S37" s="196"/>
      <c r="T37" s="196"/>
      <c r="U37" s="196"/>
      <c r="V37" s="196"/>
      <c r="W37" s="196"/>
      <c r="X37" s="196"/>
      <c r="Y37" s="196"/>
      <c r="Z37" s="196"/>
      <c r="AA37" s="197"/>
      <c r="AB37" s="197"/>
      <c r="AC37" s="197"/>
      <c r="AD37" s="197"/>
      <c r="AE37" s="197"/>
      <c r="AF37" s="197"/>
      <c r="AG37" s="197"/>
      <c r="AH37" s="197"/>
      <c r="AI37" s="197"/>
      <c r="AJ37" s="197"/>
      <c r="AK37" s="197"/>
      <c r="AL37" s="197"/>
      <c r="AM37" s="197"/>
      <c r="AN37" s="197"/>
      <c r="AO37" s="197"/>
      <c r="AP37" s="197"/>
      <c r="AQ37" s="197"/>
      <c r="AR37" s="197"/>
      <c r="AS37" s="197"/>
      <c r="AT37" s="197"/>
      <c r="AU37" s="197"/>
      <c r="AV37" s="197"/>
      <c r="AW37" s="197"/>
      <c r="AX37" s="197"/>
      <c r="AY37" s="197"/>
      <c r="AZ37" s="197"/>
      <c r="BA37" s="197"/>
      <c r="BB37" s="197"/>
      <c r="BC37" s="197"/>
      <c r="BD37" s="197"/>
      <c r="BE37" s="197"/>
      <c r="BF37" s="197"/>
      <c r="BG37" s="197"/>
      <c r="BH37" s="197"/>
      <c r="BI37" s="197"/>
      <c r="BJ37" s="197"/>
      <c r="BK37" s="197"/>
      <c r="BL37" s="197"/>
      <c r="BM37" s="197"/>
      <c r="BN37" s="197"/>
      <c r="BO37" s="197"/>
      <c r="BP37" s="197"/>
      <c r="BQ37" s="197"/>
      <c r="BR37" s="197"/>
      <c r="BS37" s="197"/>
      <c r="BT37" s="197"/>
      <c r="BU37" s="197"/>
      <c r="BV37" s="197"/>
      <c r="BW37" s="197"/>
      <c r="BX37" s="197"/>
      <c r="BY37" s="197"/>
      <c r="BZ37" s="197"/>
      <c r="CA37" s="197"/>
      <c r="CB37" s="197"/>
      <c r="CC37" s="197"/>
      <c r="CD37" s="197"/>
      <c r="CE37" s="197"/>
      <c r="CF37" s="197"/>
      <c r="CG37" s="197"/>
      <c r="CH37" s="197"/>
      <c r="CI37" s="197"/>
      <c r="CJ37" s="197"/>
      <c r="CK37" s="197"/>
      <c r="CL37" s="197"/>
      <c r="CM37" s="156"/>
      <c r="CN37" s="156"/>
      <c r="CO37" s="156"/>
      <c r="CP37" s="156"/>
      <c r="CQ37" s="156"/>
      <c r="CR37" s="157"/>
      <c r="CS37" s="157"/>
      <c r="CT37" s="197"/>
      <c r="CU37" s="197"/>
      <c r="CV37" s="197"/>
      <c r="CW37" s="197"/>
      <c r="CX37" s="197"/>
      <c r="CY37" s="197"/>
      <c r="CZ37" s="197"/>
      <c r="DA37" s="197"/>
      <c r="DB37" s="197"/>
      <c r="DC37" s="197"/>
      <c r="DD37" s="197"/>
      <c r="DE37" s="197"/>
      <c r="DF37" s="197"/>
      <c r="DG37" s="197"/>
      <c r="DH37" s="197"/>
      <c r="DI37" s="197"/>
      <c r="DJ37" s="197"/>
      <c r="DK37" s="156"/>
      <c r="DL37" s="156"/>
      <c r="DM37" s="156"/>
      <c r="DN37" s="156"/>
      <c r="DO37" s="156"/>
      <c r="DP37" s="157"/>
      <c r="DQ37" s="157"/>
      <c r="DR37" s="197"/>
      <c r="DS37" s="900"/>
      <c r="DT37" s="900"/>
      <c r="DU37" s="900"/>
      <c r="DV37" s="900"/>
      <c r="DW37" s="900"/>
      <c r="DX37" s="900"/>
      <c r="DY37" s="900"/>
      <c r="DZ37" s="900"/>
      <c r="EA37" s="900"/>
      <c r="EB37" s="900"/>
      <c r="EC37" s="900"/>
      <c r="ED37" s="900"/>
      <c r="EE37" s="900"/>
      <c r="EF37" s="900"/>
      <c r="EG37" s="900"/>
      <c r="EH37" s="900"/>
      <c r="EI37" s="900"/>
      <c r="EJ37" s="900"/>
      <c r="EK37" s="2"/>
      <c r="EL37" s="2"/>
      <c r="EM37" s="2"/>
      <c r="EO37" s="793"/>
      <c r="EP37" s="793"/>
      <c r="EQ37" s="793"/>
      <c r="ER37" s="793"/>
      <c r="ES37" s="793"/>
      <c r="ET37" s="770"/>
      <c r="EU37" s="770"/>
      <c r="FH37" s="956"/>
      <c r="FI37" s="1121"/>
      <c r="FZ37" s="966"/>
      <c r="GA37" s="1026"/>
      <c r="GB37" s="1027"/>
      <c r="GC37" s="969"/>
      <c r="GK37" s="29"/>
    </row>
    <row r="38" spans="1:193" ht="102.75" customHeight="1" thickTop="1">
      <c r="A38" s="2307" t="s">
        <v>352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  <c r="DZ38" s="2307"/>
      <c r="EA38" s="2307"/>
      <c r="EB38" s="2307"/>
      <c r="EC38" s="2307"/>
      <c r="ED38" s="2307"/>
      <c r="EE38" s="2307"/>
      <c r="EF38" s="2307"/>
      <c r="EG38" s="2307"/>
      <c r="EH38" s="2307"/>
      <c r="EI38" s="2307"/>
      <c r="EJ38" s="2307"/>
      <c r="EK38" s="59"/>
      <c r="EL38" s="59"/>
      <c r="EM38" s="766"/>
      <c r="EN38" s="766"/>
      <c r="ER38" s="767"/>
      <c r="ES38" s="767"/>
      <c r="ET38" s="767"/>
      <c r="FH38" s="956"/>
      <c r="FI38" s="1121"/>
    </row>
    <row r="39" spans="1:193" ht="12.75" customHeight="1">
      <c r="A39" s="25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FH39" s="956"/>
    </row>
    <row r="40" spans="1:193" ht="12.75" customHeight="1" thickBot="1">
      <c r="A40" s="25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EX40" s="2249" t="s">
        <v>210</v>
      </c>
      <c r="EY40" s="2249"/>
      <c r="EZ40" s="2249"/>
      <c r="FA40" s="2249"/>
      <c r="FB40" s="2249"/>
      <c r="FC40" s="2249"/>
      <c r="FD40" s="2249"/>
      <c r="FE40" s="2249"/>
      <c r="FF40" s="2249"/>
      <c r="FG40" s="2249"/>
      <c r="FH40"/>
    </row>
    <row r="41" spans="1:193" ht="12.75" customHeight="1" thickTop="1">
      <c r="A41" s="25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EX41" s="2250" t="s">
        <v>289</v>
      </c>
      <c r="EY41" s="2251"/>
      <c r="EZ41" s="2252"/>
      <c r="FA41" s="2256" t="s">
        <v>211</v>
      </c>
      <c r="FB41" s="2258" t="s">
        <v>212</v>
      </c>
      <c r="FC41" s="2258" t="s">
        <v>213</v>
      </c>
      <c r="FD41" s="2258"/>
      <c r="FE41" s="2258" t="s">
        <v>214</v>
      </c>
      <c r="FF41" s="2258" t="s">
        <v>215</v>
      </c>
      <c r="FG41" s="2260" t="s">
        <v>216</v>
      </c>
      <c r="FH41"/>
    </row>
    <row r="42" spans="1:193" ht="12.75" customHeight="1" thickBot="1">
      <c r="A42" s="25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EX42" s="2253"/>
      <c r="EY42" s="2254"/>
      <c r="EZ42" s="2255"/>
      <c r="FA42" s="2257"/>
      <c r="FB42" s="2259"/>
      <c r="FC42" s="949" t="s">
        <v>3</v>
      </c>
      <c r="FD42" s="949" t="s">
        <v>4</v>
      </c>
      <c r="FE42" s="2259"/>
      <c r="FF42" s="2259"/>
      <c r="FG42" s="2261"/>
      <c r="FH42"/>
    </row>
    <row r="43" spans="1:193" ht="12.75" customHeight="1" thickTop="1">
      <c r="A43" s="25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EX43" s="945" t="s">
        <v>260</v>
      </c>
      <c r="EY43" s="296" t="s">
        <v>217</v>
      </c>
      <c r="EZ43" s="297" t="s">
        <v>354</v>
      </c>
      <c r="FA43" s="298">
        <v>0.99139085253042492</v>
      </c>
      <c r="FB43" s="299">
        <v>1.7640870381296413E-3</v>
      </c>
      <c r="FC43" s="300">
        <v>0.98793198314979991</v>
      </c>
      <c r="FD43" s="300">
        <v>0.99484972191104992</v>
      </c>
      <c r="FE43" s="301">
        <v>1.7794062085876498E-3</v>
      </c>
      <c r="FF43" s="302">
        <v>6007.1020019999896</v>
      </c>
      <c r="FG43" s="303">
        <v>8494</v>
      </c>
      <c r="FH43"/>
    </row>
    <row r="44" spans="1:193" ht="12.75" customHeight="1">
      <c r="A44" s="25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EX44" s="943" t="s">
        <v>261</v>
      </c>
      <c r="EY44" s="304" t="s">
        <v>217</v>
      </c>
      <c r="EZ44" s="305" t="s">
        <v>354</v>
      </c>
      <c r="FA44" s="306">
        <v>0.99855999089384684</v>
      </c>
      <c r="FB44" s="307">
        <v>5.8939773244444187E-4</v>
      </c>
      <c r="FC44" s="308">
        <v>0.99740435076629208</v>
      </c>
      <c r="FD44" s="308">
        <v>0.9997156310214016</v>
      </c>
      <c r="FE44" s="309">
        <v>5.9024769449940689E-4</v>
      </c>
      <c r="FF44" s="310">
        <v>6884.4175759999971</v>
      </c>
      <c r="FG44" s="311">
        <v>8855</v>
      </c>
      <c r="FH44"/>
    </row>
    <row r="45" spans="1:193" ht="12.75" customHeight="1">
      <c r="A45" s="25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EX45" s="943" t="s">
        <v>262</v>
      </c>
      <c r="EY45" s="304" t="s">
        <v>217</v>
      </c>
      <c r="EZ45" s="305" t="s">
        <v>354</v>
      </c>
      <c r="FA45" s="306">
        <v>0.99975112296825752</v>
      </c>
      <c r="FB45" s="307">
        <v>1.8069129042970689E-4</v>
      </c>
      <c r="FC45" s="308">
        <v>0.99939683910453414</v>
      </c>
      <c r="FD45" s="871">
        <v>1.000105406831981</v>
      </c>
      <c r="FE45" s="309">
        <v>1.8073627153649508E-4</v>
      </c>
      <c r="FF45" s="310">
        <v>7608.4321110000419</v>
      </c>
      <c r="FG45" s="311">
        <v>7391</v>
      </c>
      <c r="FH45"/>
    </row>
    <row r="46" spans="1:193" ht="12.75" customHeight="1">
      <c r="A46" s="25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EX46" s="943" t="s">
        <v>263</v>
      </c>
      <c r="EY46" s="304" t="s">
        <v>217</v>
      </c>
      <c r="EZ46" s="305" t="s">
        <v>354</v>
      </c>
      <c r="FA46" s="306">
        <v>0.99987979730929255</v>
      </c>
      <c r="FB46" s="307">
        <v>8.5457700923866357E-5</v>
      </c>
      <c r="FC46" s="308">
        <v>0.99971223923609365</v>
      </c>
      <c r="FD46" s="871">
        <v>1.0000473553824916</v>
      </c>
      <c r="FE46" s="309">
        <v>8.546797440435908E-5</v>
      </c>
      <c r="FF46" s="310">
        <v>7803.2279850000241</v>
      </c>
      <c r="FG46" s="311">
        <v>6232</v>
      </c>
      <c r="FH46"/>
    </row>
    <row r="47" spans="1:193" ht="12.75" customHeight="1" thickBot="1">
      <c r="A47" s="25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EX47" s="944" t="s">
        <v>264</v>
      </c>
      <c r="EY47" s="313" t="s">
        <v>217</v>
      </c>
      <c r="EZ47" s="314" t="s">
        <v>354</v>
      </c>
      <c r="FA47" s="315">
        <v>0.99981733635365244</v>
      </c>
      <c r="FB47" s="316">
        <v>1.2980887900058098E-4</v>
      </c>
      <c r="FC47" s="317">
        <v>0.99956281832409744</v>
      </c>
      <c r="FD47" s="902">
        <v>1.0000718543832074</v>
      </c>
      <c r="FE47" s="318">
        <v>1.2983259469574287E-4</v>
      </c>
      <c r="FF47" s="319">
        <v>7462.820474999985</v>
      </c>
      <c r="FG47" s="320">
        <v>4794</v>
      </c>
      <c r="FH47"/>
    </row>
    <row r="48" spans="1:193" ht="12.75" customHeight="1" thickTop="1">
      <c r="A48" s="25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</row>
    <row r="49" spans="1:164" ht="12.75" customHeight="1">
      <c r="A49" s="25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</row>
    <row r="50" spans="1:164" ht="12.75" customHeight="1" thickBot="1">
      <c r="A50" s="25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EX50" s="2249" t="s">
        <v>210</v>
      </c>
      <c r="EY50" s="2249"/>
      <c r="EZ50" s="2249"/>
      <c r="FA50" s="2249"/>
      <c r="FB50" s="2249"/>
      <c r="FC50" s="2249"/>
      <c r="FD50" s="2249"/>
      <c r="FE50" s="2249"/>
      <c r="FF50" s="2249"/>
      <c r="FG50" s="2249"/>
      <c r="FH50"/>
    </row>
    <row r="51" spans="1:164" ht="12.75" customHeight="1" thickTop="1">
      <c r="A51" s="25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EX51" s="2250" t="s">
        <v>355</v>
      </c>
      <c r="EY51" s="2251"/>
      <c r="EZ51" s="2252"/>
      <c r="FA51" s="2256" t="s">
        <v>211</v>
      </c>
      <c r="FB51" s="2258" t="s">
        <v>212</v>
      </c>
      <c r="FC51" s="2258" t="s">
        <v>213</v>
      </c>
      <c r="FD51" s="2258"/>
      <c r="FE51" s="2258" t="s">
        <v>214</v>
      </c>
      <c r="FF51" s="2258" t="s">
        <v>215</v>
      </c>
      <c r="FG51" s="2260" t="s">
        <v>216</v>
      </c>
      <c r="FH51"/>
    </row>
    <row r="52" spans="1:164" ht="12.75" customHeight="1" thickBot="1">
      <c r="A52" s="2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EX52" s="2253"/>
      <c r="EY52" s="2254"/>
      <c r="EZ52" s="2255"/>
      <c r="FA52" s="2257"/>
      <c r="FB52" s="2259"/>
      <c r="FC52" s="949" t="s">
        <v>3</v>
      </c>
      <c r="FD52" s="949" t="s">
        <v>4</v>
      </c>
      <c r="FE52" s="2259"/>
      <c r="FF52" s="2259"/>
      <c r="FG52" s="2261"/>
      <c r="FH52"/>
    </row>
    <row r="53" spans="1:164" ht="12.75" customHeight="1" thickTop="1" thickBot="1">
      <c r="A53" s="2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EX53" s="872" t="s">
        <v>292</v>
      </c>
      <c r="EY53" s="873" t="s">
        <v>217</v>
      </c>
      <c r="EZ53" s="283" t="s">
        <v>356</v>
      </c>
      <c r="FA53" s="284">
        <v>0.99443401030412437</v>
      </c>
      <c r="FB53" s="285">
        <v>1.1365581772608592E-3</v>
      </c>
      <c r="FC53" s="286">
        <v>0.99220384592592081</v>
      </c>
      <c r="FD53" s="286">
        <v>0.99666417468232793</v>
      </c>
      <c r="FE53" s="287">
        <v>1.1429196562909886E-3</v>
      </c>
      <c r="FF53" s="288">
        <v>9652.1677070000078</v>
      </c>
      <c r="FG53" s="289">
        <v>12357</v>
      </c>
      <c r="FH53"/>
    </row>
    <row r="54" spans="1:164" ht="12.75" customHeight="1" thickTop="1">
      <c r="A54" s="2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</row>
    <row r="55" spans="1:164" ht="12.75" customHeight="1">
      <c r="A55" s="2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</row>
    <row r="56" spans="1:164" ht="12.75" customHeight="1">
      <c r="A56" s="2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</row>
    <row r="57" spans="1:164" ht="12.75" customHeight="1">
      <c r="A57" s="2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</row>
    <row r="58" spans="1:164" ht="12.75" customHeight="1">
      <c r="A58" s="2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</row>
    <row r="59" spans="1:164" ht="12.75" customHeight="1">
      <c r="A59" s="2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</row>
    <row r="60" spans="1:164" ht="12.75" customHeight="1">
      <c r="A60" s="2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</row>
    <row r="61" spans="1:164" ht="12.75" customHeight="1">
      <c r="A61" s="2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</row>
    <row r="62" spans="1:164" ht="12.75" customHeight="1">
      <c r="A62" s="25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</row>
    <row r="63" spans="1:164" ht="12.75" customHeight="1">
      <c r="A63" s="2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</row>
    <row r="64" spans="1:164" ht="12.75" customHeight="1">
      <c r="A64" s="25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</row>
    <row r="65" spans="1:122" ht="12.75" customHeight="1">
      <c r="A65" s="25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</row>
    <row r="66" spans="1:122" ht="12.75" customHeight="1">
      <c r="A66" s="25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</row>
    <row r="67" spans="1:122" ht="12.75" customHeight="1">
      <c r="A67" s="25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</row>
    <row r="68" spans="1:122" ht="12.75" customHeight="1">
      <c r="A68" s="25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</row>
    <row r="69" spans="1:122" ht="12.75" customHeight="1">
      <c r="A69" s="25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</row>
    <row r="70" spans="1:122" ht="12.75" customHeight="1">
      <c r="A70" s="25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</row>
    <row r="71" spans="1:122" ht="12.75" customHeight="1">
      <c r="A71" s="25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</row>
    <row r="72" spans="1:122" ht="12.75" customHeight="1">
      <c r="A72" s="25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</row>
    <row r="73" spans="1:122" ht="12.75" customHeight="1">
      <c r="A73" s="25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</row>
    <row r="74" spans="1:122" ht="12.75" customHeight="1">
      <c r="A74" s="25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</row>
    <row r="75" spans="1:122" ht="12.75" customHeight="1">
      <c r="A75" s="25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</row>
    <row r="76" spans="1:122" ht="12.75" customHeight="1">
      <c r="A76" s="25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</row>
    <row r="77" spans="1:122" ht="12.75" customHeight="1">
      <c r="A77" s="25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</row>
    <row r="78" spans="1:122" ht="12.75" customHeight="1">
      <c r="A78" s="25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</row>
    <row r="79" spans="1:122" ht="12.75" customHeight="1">
      <c r="A79" s="25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</row>
    <row r="80" spans="1:122" ht="12.75" customHeight="1">
      <c r="A80" s="25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</row>
    <row r="81" spans="1:122" ht="12.75" customHeight="1">
      <c r="A81" s="25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</row>
    <row r="82" spans="1:122" ht="12.75" customHeight="1">
      <c r="A82" s="25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</row>
    <row r="83" spans="1:122" ht="12.75" customHeight="1">
      <c r="A83" s="25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</row>
    <row r="84" spans="1:122" ht="12.75" customHeight="1">
      <c r="A84" s="25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</row>
    <row r="85" spans="1:122" ht="12.75" customHeight="1">
      <c r="A85" s="25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</row>
    <row r="86" spans="1:122" ht="12.75" customHeight="1">
      <c r="A86" s="25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</row>
    <row r="87" spans="1:122" ht="12.75" customHeight="1">
      <c r="A87" s="25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</row>
    <row r="88" spans="1:122" ht="12.75" customHeight="1">
      <c r="A88" s="25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</row>
    <row r="89" spans="1:122" ht="12.75" customHeight="1">
      <c r="A89" s="25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</row>
    <row r="90" spans="1:122" ht="12.75" customHeight="1">
      <c r="A90" s="25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</row>
    <row r="91" spans="1:122" ht="12.75" customHeight="1">
      <c r="A91" s="25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</row>
    <row r="92" spans="1:122" ht="12.75" customHeight="1">
      <c r="A92" s="25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</row>
    <row r="93" spans="1:122" ht="12.75" customHeight="1">
      <c r="A93" s="25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</row>
    <row r="94" spans="1:122" ht="12.75" customHeight="1">
      <c r="A94" s="25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</row>
    <row r="95" spans="1:122" ht="12.75" customHeight="1">
      <c r="A95" s="25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</row>
    <row r="96" spans="1:122" ht="12.75" customHeight="1">
      <c r="A96" s="25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</row>
    <row r="97" spans="1:122" ht="12.75" customHeight="1">
      <c r="A97" s="25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</row>
    <row r="98" spans="1:122" ht="12.75" customHeight="1">
      <c r="A98" s="25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</row>
    <row r="99" spans="1:122" ht="12.75" customHeight="1">
      <c r="A99" s="25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</row>
    <row r="100" spans="1:122" ht="14.25" customHeight="1">
      <c r="A100" s="61"/>
      <c r="Z100" s="39"/>
    </row>
    <row r="101" spans="1:122">
      <c r="Z101" s="15"/>
    </row>
    <row r="102" spans="1:122" ht="13.5" customHeight="1">
      <c r="Z102" s="15"/>
    </row>
    <row r="103" spans="1:122" ht="13.5" customHeight="1">
      <c r="Z103" s="15"/>
    </row>
    <row r="104" spans="1:122">
      <c r="Z104" s="15"/>
    </row>
    <row r="105" spans="1:122">
      <c r="Z105" s="15"/>
    </row>
    <row r="106" spans="1:122" ht="14.25" customHeight="1">
      <c r="Z106" s="15"/>
    </row>
    <row r="107" spans="1:122" ht="14.25" customHeight="1">
      <c r="Z107" s="15"/>
    </row>
    <row r="108" spans="1:122" ht="12.95" customHeight="1">
      <c r="Z108" s="15"/>
    </row>
    <row r="109" spans="1:122" ht="12.95" customHeight="1">
      <c r="Z109" s="15"/>
    </row>
    <row r="110" spans="1:122" ht="14.25" customHeight="1">
      <c r="Z110" s="15"/>
    </row>
    <row r="111" spans="1:122">
      <c r="Z111" s="15"/>
    </row>
    <row r="112" spans="1:122">
      <c r="Z112" s="15"/>
    </row>
    <row r="113" spans="26:26">
      <c r="Z113" s="15"/>
    </row>
    <row r="114" spans="26:26">
      <c r="Z114" s="15"/>
    </row>
    <row r="115" spans="26:26">
      <c r="Z115" s="15"/>
    </row>
    <row r="116" spans="26:26">
      <c r="Z116" s="15"/>
    </row>
    <row r="117" spans="26:26">
      <c r="Z117" s="15"/>
    </row>
    <row r="120" spans="26:26" ht="13.5" customHeight="1"/>
    <row r="121" spans="26:26" ht="13.5" customHeight="1"/>
  </sheetData>
  <mergeCells count="208">
    <mergeCell ref="EX50:FG50"/>
    <mergeCell ref="EX51:EZ52"/>
    <mergeCell ref="FA51:FA52"/>
    <mergeCell ref="FB51:FB52"/>
    <mergeCell ref="FC51:FD51"/>
    <mergeCell ref="FE51:FE52"/>
    <mergeCell ref="FF51:FF52"/>
    <mergeCell ref="FG51:FG52"/>
    <mergeCell ref="EX40:FG40"/>
    <mergeCell ref="EX41:EZ42"/>
    <mergeCell ref="FA41:FA42"/>
    <mergeCell ref="FB41:FB42"/>
    <mergeCell ref="FC41:FD41"/>
    <mergeCell ref="FE41:FE42"/>
    <mergeCell ref="FF41:FF42"/>
    <mergeCell ref="FG41:FG42"/>
    <mergeCell ref="A38:EJ38"/>
    <mergeCell ref="FC15:FD15"/>
    <mergeCell ref="FE15:FE16"/>
    <mergeCell ref="FF15:FF16"/>
    <mergeCell ref="FG15:FG16"/>
    <mergeCell ref="EX21:FG21"/>
    <mergeCell ref="EX22:EZ23"/>
    <mergeCell ref="FA22:FA23"/>
    <mergeCell ref="FB22:FB23"/>
    <mergeCell ref="FC22:FD22"/>
    <mergeCell ref="FE22:FE23"/>
    <mergeCell ref="FF22:FF23"/>
    <mergeCell ref="FG22:FG23"/>
    <mergeCell ref="EX31:FG31"/>
    <mergeCell ref="EX32:EZ33"/>
    <mergeCell ref="FA32:FA33"/>
    <mergeCell ref="FB32:FB33"/>
    <mergeCell ref="FC32:FD32"/>
    <mergeCell ref="FE32:FE33"/>
    <mergeCell ref="FF32:FF33"/>
    <mergeCell ref="FG32:FG33"/>
    <mergeCell ref="GH3:GH5"/>
    <mergeCell ref="EO4:EO5"/>
    <mergeCell ref="EP4:EP5"/>
    <mergeCell ref="EQ4:ER4"/>
    <mergeCell ref="ET4:ET5"/>
    <mergeCell ref="EU4:EU5"/>
    <mergeCell ref="FJ4:FJ5"/>
    <mergeCell ref="FK4:FK5"/>
    <mergeCell ref="FL4:FM4"/>
    <mergeCell ref="FN4:FN5"/>
    <mergeCell ref="FO4:FO5"/>
    <mergeCell ref="FP4:FP5"/>
    <mergeCell ref="FR4:FR5"/>
    <mergeCell ref="FS4:FS5"/>
    <mergeCell ref="FT4:FU4"/>
    <mergeCell ref="FV4:FV5"/>
    <mergeCell ref="FW4:FW5"/>
    <mergeCell ref="FX4:FX5"/>
    <mergeCell ref="FJ3:FP3"/>
    <mergeCell ref="FR3:FX3"/>
    <mergeCell ref="FZ3:FZ5"/>
    <mergeCell ref="GA3:GA5"/>
    <mergeCell ref="GB3:GB5"/>
    <mergeCell ref="GC3:GC5"/>
    <mergeCell ref="A1:EJ1"/>
    <mergeCell ref="EO3:EU3"/>
    <mergeCell ref="EI3:EJ4"/>
    <mergeCell ref="EG4:EG5"/>
    <mergeCell ref="CV4:CV5"/>
    <mergeCell ref="CW4:CX4"/>
    <mergeCell ref="CU4:CU5"/>
    <mergeCell ref="AQ3:AW3"/>
    <mergeCell ref="BG3:BM3"/>
    <mergeCell ref="CN4:CN5"/>
    <mergeCell ref="CE3:CK3"/>
    <mergeCell ref="CM3:CS3"/>
    <mergeCell ref="CO4:CP4"/>
    <mergeCell ref="CQ4:CQ5"/>
    <mergeCell ref="AY3:BE3"/>
    <mergeCell ref="CJ4:CJ5"/>
    <mergeCell ref="AU4:AU5"/>
    <mergeCell ref="AW4:AW5"/>
    <mergeCell ref="CR4:CR5"/>
    <mergeCell ref="U4:V4"/>
    <mergeCell ref="AR4:AR5"/>
    <mergeCell ref="EA3:EG3"/>
    <mergeCell ref="EA4:EA5"/>
    <mergeCell ref="EB4:EB5"/>
    <mergeCell ref="GE3:GE5"/>
    <mergeCell ref="GF3:GF5"/>
    <mergeCell ref="GG3:GG5"/>
    <mergeCell ref="DS3:DY3"/>
    <mergeCell ref="DS4:DS5"/>
    <mergeCell ref="DT4:DT5"/>
    <mergeCell ref="DU4:DV4"/>
    <mergeCell ref="DW4:DW5"/>
    <mergeCell ref="DX4:DX5"/>
    <mergeCell ref="DY4:DY5"/>
    <mergeCell ref="DC3:DI3"/>
    <mergeCell ref="DC4:DC5"/>
    <mergeCell ref="DD4:DD5"/>
    <mergeCell ref="DE4:DF4"/>
    <mergeCell ref="DG4:DG5"/>
    <mergeCell ref="DH4:DH5"/>
    <mergeCell ref="DI4:DI5"/>
    <mergeCell ref="DK3:DQ3"/>
    <mergeCell ref="DK4:DK5"/>
    <mergeCell ref="DL4:DL5"/>
    <mergeCell ref="AJ4:AJ5"/>
    <mergeCell ref="AA4:AA5"/>
    <mergeCell ref="AC4:AD4"/>
    <mergeCell ref="AM4:AM5"/>
    <mergeCell ref="AO4:AO5"/>
    <mergeCell ref="AQ4:AQ5"/>
    <mergeCell ref="CB4:CB5"/>
    <mergeCell ref="AB4:AB5"/>
    <mergeCell ref="BH4:BH5"/>
    <mergeCell ref="AV4:AV5"/>
    <mergeCell ref="BG4:BG5"/>
    <mergeCell ref="BA4:BB4"/>
    <mergeCell ref="BE4:BE5"/>
    <mergeCell ref="AS4:AT4"/>
    <mergeCell ref="BI4:BJ4"/>
    <mergeCell ref="BC4:BC5"/>
    <mergeCell ref="D4:D5"/>
    <mergeCell ref="E4:F4"/>
    <mergeCell ref="G4:G5"/>
    <mergeCell ref="H4:H5"/>
    <mergeCell ref="I4:I5"/>
    <mergeCell ref="BU4:BU5"/>
    <mergeCell ref="L4:L5"/>
    <mergeCell ref="AF4:AF5"/>
    <mergeCell ref="X4:X5"/>
    <mergeCell ref="AE4:AE5"/>
    <mergeCell ref="BK4:BK5"/>
    <mergeCell ref="BL4:BL5"/>
    <mergeCell ref="BM4:BM5"/>
    <mergeCell ref="BO4:BO5"/>
    <mergeCell ref="S4:S5"/>
    <mergeCell ref="T4:T5"/>
    <mergeCell ref="BD4:BD5"/>
    <mergeCell ref="W4:W5"/>
    <mergeCell ref="K4:K5"/>
    <mergeCell ref="AG4:AG5"/>
    <mergeCell ref="M4:N4"/>
    <mergeCell ref="Q4:Q5"/>
    <mergeCell ref="AN4:AN5"/>
    <mergeCell ref="AI4:AI5"/>
    <mergeCell ref="A3:A5"/>
    <mergeCell ref="K3:Q3"/>
    <mergeCell ref="C3:I3"/>
    <mergeCell ref="S3:Y3"/>
    <mergeCell ref="AA3:AG3"/>
    <mergeCell ref="C4:C5"/>
    <mergeCell ref="BW3:CC3"/>
    <mergeCell ref="CU3:DA3"/>
    <mergeCell ref="BW4:BW5"/>
    <mergeCell ref="BX4:BX5"/>
    <mergeCell ref="BY4:BZ4"/>
    <mergeCell ref="CA4:CA5"/>
    <mergeCell ref="O4:O5"/>
    <mergeCell ref="BP4:BP5"/>
    <mergeCell ref="AK4:AL4"/>
    <mergeCell ref="BQ4:BR4"/>
    <mergeCell ref="BS4:BS5"/>
    <mergeCell ref="BT4:BT5"/>
    <mergeCell ref="AI3:AO3"/>
    <mergeCell ref="BO3:BU3"/>
    <mergeCell ref="CI4:CI5"/>
    <mergeCell ref="P4:P5"/>
    <mergeCell ref="Y4:Y5"/>
    <mergeCell ref="CF4:CF5"/>
    <mergeCell ref="CG4:CH4"/>
    <mergeCell ref="CK4:CK5"/>
    <mergeCell ref="CM4:CM5"/>
    <mergeCell ref="CE4:CE5"/>
    <mergeCell ref="AY4:AY5"/>
    <mergeCell ref="AZ4:AZ5"/>
    <mergeCell ref="FE8:FE9"/>
    <mergeCell ref="FF8:FF9"/>
    <mergeCell ref="FG8:FG9"/>
    <mergeCell ref="CC4:CC5"/>
    <mergeCell ref="CY4:CY5"/>
    <mergeCell ref="CS4:CS5"/>
    <mergeCell ref="CZ4:CZ5"/>
    <mergeCell ref="ES4:ES5"/>
    <mergeCell ref="DA4:DA5"/>
    <mergeCell ref="DM4:DN4"/>
    <mergeCell ref="DO4:DO5"/>
    <mergeCell ref="DP4:DP5"/>
    <mergeCell ref="DQ4:DQ5"/>
    <mergeCell ref="EC4:ED4"/>
    <mergeCell ref="EE4:EE5"/>
    <mergeCell ref="EF4:EF5"/>
    <mergeCell ref="EX14:FG14"/>
    <mergeCell ref="EX15:EZ16"/>
    <mergeCell ref="FA15:FA16"/>
    <mergeCell ref="FB15:FB16"/>
    <mergeCell ref="EY1:FG1"/>
    <mergeCell ref="EY2:EZ3"/>
    <mergeCell ref="FA2:FA3"/>
    <mergeCell ref="FB2:FB3"/>
    <mergeCell ref="FC2:FD2"/>
    <mergeCell ref="FE2:FE3"/>
    <mergeCell ref="FF2:FF3"/>
    <mergeCell ref="FG2:FG3"/>
    <mergeCell ref="EX7:FG7"/>
    <mergeCell ref="EX8:EZ9"/>
    <mergeCell ref="FA8:FA9"/>
    <mergeCell ref="FB8:FB9"/>
    <mergeCell ref="FC8:FD8"/>
  </mergeCells>
  <phoneticPr fontId="5" type="noConversion"/>
  <conditionalFormatting sqref="GC3:GC5">
    <cfRule type="cellIs" dxfId="3" priority="2" operator="equal">
      <formula>#REF!=si</formula>
    </cfRule>
  </conditionalFormatting>
  <conditionalFormatting sqref="GH3:GH5">
    <cfRule type="cellIs" dxfId="2" priority="1" operator="equal">
      <formula>#REF!=si</formula>
    </cfRule>
  </conditionalFormatting>
  <printOptions horizontalCentered="1"/>
  <pageMargins left="0.19685039370078741" right="0.19685039370078741" top="0.78740157480314965" bottom="0.59055118110236227" header="0.31496062992125984" footer="0.31496062992125984"/>
  <pageSetup paperSize="9" scale="52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FL53"/>
  <sheetViews>
    <sheetView showGridLines="0" view="pageBreakPreview" topLeftCell="DC1" zoomScale="70" zoomScaleNormal="80" zoomScaleSheetLayoutView="70" workbookViewId="0">
      <selection activeCell="DY7" sqref="DW7:EF36"/>
    </sheetView>
  </sheetViews>
  <sheetFormatPr baseColWidth="10" defaultRowHeight="12.75"/>
  <cols>
    <col min="1" max="1" width="28" style="70" customWidth="1"/>
    <col min="2" max="2" width="8.7109375" style="63" hidden="1" customWidth="1"/>
    <col min="3" max="3" width="0.85546875" style="64" customWidth="1"/>
    <col min="4" max="4" width="7.140625" style="63" hidden="1" customWidth="1"/>
    <col min="5" max="7" width="8.7109375" style="63" hidden="1" customWidth="1"/>
    <col min="8" max="8" width="9" style="63" hidden="1" customWidth="1"/>
    <col min="9" max="9" width="8.7109375" style="63" hidden="1" customWidth="1"/>
    <col min="10" max="10" width="8.42578125" style="63" hidden="1" customWidth="1"/>
    <col min="11" max="11" width="0.85546875" style="64" hidden="1" customWidth="1"/>
    <col min="12" max="12" width="9.28515625" style="63" hidden="1" customWidth="1"/>
    <col min="13" max="15" width="8.7109375" style="63" hidden="1" customWidth="1"/>
    <col min="16" max="16" width="11.7109375" style="63" hidden="1" customWidth="1"/>
    <col min="17" max="17" width="8.7109375" style="63" hidden="1" customWidth="1"/>
    <col min="18" max="18" width="11.28515625" style="63" hidden="1" customWidth="1"/>
    <col min="19" max="19" width="0.85546875" style="63" hidden="1" customWidth="1"/>
    <col min="20" max="20" width="11.7109375" style="63" hidden="1" customWidth="1"/>
    <col min="21" max="23" width="8.7109375" style="63" hidden="1" customWidth="1"/>
    <col min="24" max="24" width="11.7109375" style="63" hidden="1" customWidth="1"/>
    <col min="25" max="25" width="8.7109375" style="63" hidden="1" customWidth="1"/>
    <col min="26" max="26" width="11.7109375" style="63" hidden="1" customWidth="1"/>
    <col min="27" max="27" width="0.85546875" style="63" hidden="1" customWidth="1"/>
    <col min="28" max="28" width="11.7109375" style="63" hidden="1" customWidth="1"/>
    <col min="29" max="29" width="10.7109375" style="63" hidden="1" customWidth="1"/>
    <col min="30" max="31" width="8.7109375" style="63" hidden="1" customWidth="1"/>
    <col min="32" max="32" width="11.7109375" style="63" hidden="1" customWidth="1"/>
    <col min="33" max="33" width="10.7109375" style="63" hidden="1" customWidth="1"/>
    <col min="34" max="34" width="11.7109375" style="63" hidden="1" customWidth="1"/>
    <col min="35" max="35" width="7.140625" style="63" hidden="1" customWidth="1"/>
    <col min="36" max="36" width="8.42578125" style="63" hidden="1" customWidth="1"/>
    <col min="37" max="37" width="7.140625" style="63" hidden="1" customWidth="1"/>
    <col min="38" max="39" width="10.7109375" style="63" hidden="1" customWidth="1"/>
    <col min="40" max="41" width="11.42578125" style="63" hidden="1" customWidth="1"/>
    <col min="42" max="42" width="0.85546875" style="63" hidden="1" customWidth="1"/>
    <col min="43" max="43" width="10.85546875" style="63" customWidth="1"/>
    <col min="44" max="44" width="10.7109375" style="63" hidden="1" customWidth="1"/>
    <col min="45" max="45" width="9.85546875" style="63" hidden="1" customWidth="1"/>
    <col min="46" max="46" width="11.140625" style="63" hidden="1" customWidth="1"/>
    <col min="47" max="47" width="11.7109375" style="63" customWidth="1"/>
    <col min="48" max="48" width="10.7109375" style="63" hidden="1" customWidth="1"/>
    <col min="49" max="49" width="11.7109375" style="63" customWidth="1"/>
    <col min="50" max="50" width="0.7109375" style="63" customWidth="1"/>
    <col min="51" max="51" width="10.85546875" style="63" customWidth="1"/>
    <col min="52" max="52" width="7" style="63" hidden="1" customWidth="1"/>
    <col min="53" max="54" width="10.28515625" style="63" hidden="1" customWidth="1"/>
    <col min="55" max="55" width="11.7109375" style="63" customWidth="1"/>
    <col min="56" max="56" width="7" style="63" hidden="1" customWidth="1"/>
    <col min="57" max="57" width="11.7109375" style="63" customWidth="1"/>
    <col min="58" max="58" width="0.7109375" style="63" customWidth="1"/>
    <col min="59" max="66" width="8.28515625" style="63" hidden="1" customWidth="1"/>
    <col min="67" max="67" width="10.85546875" style="3" customWidth="1"/>
    <col min="68" max="68" width="11.42578125" style="3" hidden="1" customWidth="1"/>
    <col min="69" max="69" width="9.28515625" style="3" hidden="1" customWidth="1"/>
    <col min="70" max="70" width="10.42578125" style="3" hidden="1" customWidth="1"/>
    <col min="71" max="71" width="11.7109375" style="3" customWidth="1"/>
    <col min="72" max="72" width="8.85546875" style="3" hidden="1" customWidth="1"/>
    <col min="73" max="73" width="11.7109375" style="16" customWidth="1"/>
    <col min="74" max="74" width="0.7109375" style="63" customWidth="1"/>
    <col min="75" max="90" width="8.28515625" style="63" hidden="1" customWidth="1"/>
    <col min="91" max="91" width="10.85546875" style="3" customWidth="1"/>
    <col min="92" max="92" width="11.42578125" style="3" hidden="1" customWidth="1"/>
    <col min="93" max="94" width="11.7109375" style="3" hidden="1" customWidth="1"/>
    <col min="95" max="95" width="11.7109375" style="3" customWidth="1"/>
    <col min="96" max="96" width="8.7109375" style="3" hidden="1" customWidth="1"/>
    <col min="97" max="97" width="11.7109375" style="16" customWidth="1"/>
    <col min="98" max="98" width="1" style="16" customWidth="1"/>
    <col min="99" max="106" width="8.5703125" style="16" hidden="1" customWidth="1"/>
    <col min="107" max="107" width="9" style="3" customWidth="1"/>
    <col min="108" max="110" width="9.7109375" style="3" hidden="1" customWidth="1"/>
    <col min="111" max="111" width="10.42578125" style="3" customWidth="1"/>
    <col min="112" max="112" width="9.7109375" style="3" hidden="1" customWidth="1"/>
    <col min="113" max="113" width="10.85546875" style="3" customWidth="1"/>
    <col min="114" max="114" width="1.5703125" style="3" customWidth="1"/>
    <col min="115" max="115" width="9.42578125" style="766" customWidth="1"/>
    <col min="116" max="116" width="11.42578125" style="766" hidden="1" customWidth="1"/>
    <col min="117" max="117" width="8.7109375" style="766" customWidth="1"/>
    <col min="118" max="118" width="9.5703125" style="766" customWidth="1"/>
    <col min="119" max="119" width="11.5703125" style="766" customWidth="1"/>
    <col min="120" max="120" width="8.7109375" style="766" hidden="1" customWidth="1"/>
    <col min="121" max="121" width="11.140625" style="767" customWidth="1"/>
    <col min="122" max="122" width="0.85546875" style="767" customWidth="1"/>
    <col min="123" max="124" width="10.140625" style="767" customWidth="1"/>
    <col min="125" max="126" width="12.28515625" style="770" customWidth="1"/>
    <col min="127" max="129" width="11.42578125" style="3" customWidth="1"/>
    <col min="130" max="130" width="8.7109375" style="3" customWidth="1"/>
    <col min="131" max="131" width="11.42578125" style="3" customWidth="1"/>
    <col min="132" max="132" width="8.7109375" style="3" customWidth="1"/>
    <col min="133" max="133" width="11.42578125" style="3" customWidth="1"/>
    <col min="134" max="134" width="7.140625" style="3" customWidth="1"/>
    <col min="135" max="135" width="11.42578125" style="3" customWidth="1"/>
    <col min="136" max="136" width="7.28515625" style="3" customWidth="1"/>
    <col min="137" max="137" width="7.140625" style="3" customWidth="1"/>
    <col min="138" max="139" width="11.42578125" style="3"/>
    <col min="140" max="144" width="7.28515625" style="3" customWidth="1"/>
    <col min="145" max="146" width="8.7109375" style="3" customWidth="1"/>
    <col min="147" max="147" width="11.42578125" style="3"/>
    <col min="148" max="152" width="7.28515625" style="3" customWidth="1"/>
    <col min="153" max="154" width="8.7109375" style="3" customWidth="1"/>
    <col min="155" max="168" width="11.42578125" style="3"/>
    <col min="169" max="16384" width="11.42578125" style="63"/>
  </cols>
  <sheetData>
    <row r="1" spans="1:168" ht="55.5" customHeight="1">
      <c r="A1" s="2327" t="s">
        <v>344</v>
      </c>
      <c r="B1" s="2327"/>
      <c r="C1" s="2327"/>
      <c r="D1" s="2327"/>
      <c r="E1" s="2327"/>
      <c r="F1" s="2327"/>
      <c r="G1" s="2327"/>
      <c r="H1" s="2327"/>
      <c r="I1" s="2327"/>
      <c r="J1" s="2327"/>
      <c r="K1" s="2327"/>
      <c r="L1" s="2327"/>
      <c r="M1" s="2327"/>
      <c r="N1" s="2327"/>
      <c r="O1" s="2327"/>
      <c r="P1" s="2327"/>
      <c r="Q1" s="2327"/>
      <c r="R1" s="2327"/>
      <c r="S1" s="2327"/>
      <c r="T1" s="2327"/>
      <c r="U1" s="2327"/>
      <c r="V1" s="2327"/>
      <c r="W1" s="2327"/>
      <c r="X1" s="2327"/>
      <c r="Y1" s="2327"/>
      <c r="Z1" s="2327"/>
      <c r="AA1" s="2327"/>
      <c r="AB1" s="2327"/>
      <c r="AC1" s="2327"/>
      <c r="AD1" s="2327"/>
      <c r="AE1" s="2327"/>
      <c r="AF1" s="2327"/>
      <c r="AG1" s="2327"/>
      <c r="AH1" s="2327"/>
      <c r="AI1" s="2327"/>
      <c r="AJ1" s="2327"/>
      <c r="AK1" s="2327"/>
      <c r="AL1" s="2327"/>
      <c r="AM1" s="2327"/>
      <c r="AN1" s="2327"/>
      <c r="AO1" s="2327"/>
      <c r="AP1" s="2327"/>
      <c r="AQ1" s="2327"/>
      <c r="AR1" s="2327"/>
      <c r="AS1" s="2327"/>
      <c r="AT1" s="2327"/>
      <c r="AU1" s="2327"/>
      <c r="AV1" s="2327"/>
      <c r="AW1" s="2327"/>
      <c r="AX1" s="2327"/>
      <c r="AY1" s="2327"/>
      <c r="AZ1" s="2327"/>
      <c r="BA1" s="2327"/>
      <c r="BB1" s="2327"/>
      <c r="BC1" s="2327"/>
      <c r="BD1" s="2327"/>
      <c r="BE1" s="2327"/>
      <c r="BF1" s="2327"/>
      <c r="BG1" s="2327"/>
      <c r="BH1" s="2327"/>
      <c r="BI1" s="2327"/>
      <c r="BJ1" s="2327"/>
      <c r="BK1" s="2327"/>
      <c r="BL1" s="2327"/>
      <c r="BM1" s="2327"/>
      <c r="BN1" s="2327"/>
      <c r="BO1" s="2327"/>
      <c r="BP1" s="2327"/>
      <c r="BQ1" s="2327"/>
      <c r="BR1" s="2327"/>
      <c r="BS1" s="2327"/>
      <c r="BT1" s="2327"/>
      <c r="BU1" s="2327"/>
      <c r="BV1" s="2327"/>
      <c r="BW1" s="2327"/>
      <c r="BX1" s="2327"/>
      <c r="BY1" s="2327"/>
      <c r="BZ1" s="2327"/>
      <c r="CA1" s="2327"/>
      <c r="CB1" s="2327"/>
      <c r="CC1" s="2327"/>
      <c r="CD1" s="2327"/>
      <c r="CE1" s="2327"/>
      <c r="CF1" s="2327"/>
      <c r="CG1" s="2327"/>
      <c r="CH1" s="2327"/>
      <c r="CI1" s="2327"/>
      <c r="CJ1" s="2327"/>
      <c r="CK1" s="2327"/>
      <c r="CL1" s="2327"/>
      <c r="CM1" s="2327"/>
      <c r="CN1" s="2327"/>
      <c r="CO1" s="2327"/>
      <c r="CP1" s="2327"/>
      <c r="CQ1" s="2327"/>
      <c r="CR1" s="2327"/>
      <c r="CS1" s="2327"/>
      <c r="CT1" s="2327"/>
      <c r="CU1" s="2327"/>
      <c r="CV1" s="2327"/>
      <c r="CW1" s="2327"/>
      <c r="CX1" s="2327"/>
      <c r="CY1" s="2327"/>
      <c r="CZ1" s="2327"/>
      <c r="DA1" s="2327"/>
      <c r="DB1" s="2327"/>
      <c r="DC1" s="2327"/>
      <c r="DD1" s="2327"/>
      <c r="DE1" s="2327"/>
      <c r="DF1" s="2327"/>
      <c r="DG1" s="2327"/>
      <c r="DH1" s="2327"/>
      <c r="DI1" s="2327"/>
      <c r="DJ1" s="2327"/>
      <c r="DK1" s="2327"/>
      <c r="DL1" s="2327"/>
      <c r="DM1" s="2327"/>
      <c r="DN1" s="2327"/>
      <c r="DO1" s="2327"/>
      <c r="DP1" s="2327"/>
      <c r="DQ1" s="2327"/>
      <c r="DR1" s="2327"/>
      <c r="DS1" s="2327"/>
      <c r="DT1" s="2327"/>
      <c r="DU1" s="925"/>
      <c r="DV1" s="925"/>
      <c r="DW1" s="277"/>
      <c r="DX1" s="277"/>
      <c r="DY1" s="277"/>
      <c r="DZ1" s="278"/>
      <c r="EA1" s="278"/>
      <c r="EB1" s="278"/>
      <c r="EC1" s="278"/>
      <c r="ED1" s="278"/>
      <c r="EE1" s="278"/>
      <c r="EF1" s="278"/>
      <c r="EG1" s="277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</row>
    <row r="2" spans="1:168" ht="10.5" customHeight="1" thickBot="1">
      <c r="A2" s="2316"/>
      <c r="B2" s="2316"/>
      <c r="C2" s="2316"/>
      <c r="D2" s="2316"/>
      <c r="E2" s="885"/>
      <c r="F2" s="885"/>
      <c r="G2" s="885"/>
      <c r="H2" s="885"/>
      <c r="I2" s="885"/>
      <c r="J2" s="885"/>
      <c r="K2" s="885"/>
      <c r="AA2" s="64"/>
      <c r="AP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V2" s="64"/>
      <c r="BW2" s="64"/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4"/>
      <c r="DW2" s="2249" t="s">
        <v>210</v>
      </c>
      <c r="DX2" s="2249"/>
      <c r="DY2" s="2249"/>
      <c r="DZ2" s="2249"/>
      <c r="EA2" s="2249"/>
      <c r="EB2" s="2249"/>
      <c r="EC2" s="2249"/>
      <c r="ED2" s="2249"/>
      <c r="EE2" s="2249"/>
    </row>
    <row r="3" spans="1:168" s="65" customFormat="1" ht="21" customHeight="1" thickTop="1">
      <c r="A3" s="2317" t="s">
        <v>19</v>
      </c>
      <c r="B3" s="189">
        <v>1996</v>
      </c>
      <c r="C3" s="189"/>
      <c r="D3" s="2338">
        <v>2000</v>
      </c>
      <c r="E3" s="2338"/>
      <c r="F3" s="2338"/>
      <c r="G3" s="2338"/>
      <c r="H3" s="2338"/>
      <c r="I3" s="2338"/>
      <c r="J3" s="2338"/>
      <c r="K3" s="883"/>
      <c r="L3" s="2309" t="s">
        <v>78</v>
      </c>
      <c r="M3" s="2309"/>
      <c r="N3" s="2309"/>
      <c r="O3" s="2309"/>
      <c r="P3" s="2309"/>
      <c r="Q3" s="2309"/>
      <c r="R3" s="2309"/>
      <c r="S3" s="888"/>
      <c r="T3" s="2309">
        <v>2009</v>
      </c>
      <c r="U3" s="2309"/>
      <c r="V3" s="2309"/>
      <c r="W3" s="2309"/>
      <c r="X3" s="2309"/>
      <c r="Y3" s="2309"/>
      <c r="Z3" s="2309"/>
      <c r="AA3" s="478"/>
      <c r="AB3" s="2309">
        <v>2010</v>
      </c>
      <c r="AC3" s="2309"/>
      <c r="AD3" s="2309"/>
      <c r="AE3" s="2309"/>
      <c r="AF3" s="2309"/>
      <c r="AG3" s="2309"/>
      <c r="AH3" s="2309"/>
      <c r="AI3" s="2310" t="s">
        <v>73</v>
      </c>
      <c r="AJ3" s="2310"/>
      <c r="AK3" s="2310"/>
      <c r="AL3" s="2310"/>
      <c r="AM3" s="2310"/>
      <c r="AN3" s="2310"/>
      <c r="AO3" s="2310"/>
      <c r="AP3" s="478"/>
      <c r="AQ3" s="2309">
        <v>2011</v>
      </c>
      <c r="AR3" s="2309"/>
      <c r="AS3" s="2309"/>
      <c r="AT3" s="2309"/>
      <c r="AU3" s="2309"/>
      <c r="AV3" s="2309"/>
      <c r="AW3" s="2309"/>
      <c r="AX3" s="888"/>
      <c r="AY3" s="2282">
        <v>2012</v>
      </c>
      <c r="AZ3" s="2282"/>
      <c r="BA3" s="2282"/>
      <c r="BB3" s="2282"/>
      <c r="BC3" s="2282"/>
      <c r="BD3" s="2282"/>
      <c r="BE3" s="2282"/>
      <c r="BF3" s="888"/>
      <c r="BG3" s="2322" t="s">
        <v>81</v>
      </c>
      <c r="BH3" s="2322"/>
      <c r="BI3" s="2322"/>
      <c r="BJ3" s="2322"/>
      <c r="BK3" s="2322"/>
      <c r="BL3" s="2322"/>
      <c r="BM3" s="2322"/>
      <c r="BN3" s="888"/>
      <c r="BO3" s="2313">
        <v>2013</v>
      </c>
      <c r="BP3" s="2313"/>
      <c r="BQ3" s="2313"/>
      <c r="BR3" s="2313"/>
      <c r="BS3" s="2313"/>
      <c r="BT3" s="2313"/>
      <c r="BU3" s="2313"/>
      <c r="BV3" s="888"/>
      <c r="BW3" s="2322" t="s">
        <v>81</v>
      </c>
      <c r="BX3" s="2322"/>
      <c r="BY3" s="2322"/>
      <c r="BZ3" s="2322"/>
      <c r="CA3" s="2322"/>
      <c r="CB3" s="2322"/>
      <c r="CC3" s="2322"/>
      <c r="CD3" s="888"/>
      <c r="CE3" s="2313" t="s">
        <v>140</v>
      </c>
      <c r="CF3" s="2313"/>
      <c r="CG3" s="2313"/>
      <c r="CH3" s="2313"/>
      <c r="CI3" s="2313"/>
      <c r="CJ3" s="2313"/>
      <c r="CK3" s="2313"/>
      <c r="CL3" s="888"/>
      <c r="CM3" s="2313">
        <v>2014</v>
      </c>
      <c r="CN3" s="2313"/>
      <c r="CO3" s="2313"/>
      <c r="CP3" s="2313"/>
      <c r="CQ3" s="2313"/>
      <c r="CR3" s="2313"/>
      <c r="CS3" s="2313"/>
      <c r="CT3" s="924"/>
      <c r="CU3" s="2326" t="s">
        <v>280</v>
      </c>
      <c r="CV3" s="2326"/>
      <c r="CW3" s="2326"/>
      <c r="CX3" s="2326"/>
      <c r="CY3" s="2326"/>
      <c r="CZ3" s="2326"/>
      <c r="DA3" s="2326"/>
      <c r="DB3" s="924"/>
      <c r="DC3" s="2326">
        <v>2015</v>
      </c>
      <c r="DD3" s="2326"/>
      <c r="DE3" s="2326"/>
      <c r="DF3" s="2326"/>
      <c r="DG3" s="2326"/>
      <c r="DH3" s="2326"/>
      <c r="DI3" s="2326"/>
      <c r="DJ3" s="958"/>
      <c r="DK3" s="2330" t="s">
        <v>338</v>
      </c>
      <c r="DL3" s="2330"/>
      <c r="DM3" s="2330"/>
      <c r="DN3" s="2330"/>
      <c r="DO3" s="2330"/>
      <c r="DP3" s="2330"/>
      <c r="DQ3" s="2330"/>
      <c r="DR3" s="926"/>
      <c r="DS3" s="2328" t="s">
        <v>339</v>
      </c>
      <c r="DT3" s="2328"/>
      <c r="DU3" s="927"/>
      <c r="DV3" s="927"/>
      <c r="DW3" s="2250"/>
      <c r="DX3" s="2252"/>
      <c r="DY3" s="2256" t="s">
        <v>211</v>
      </c>
      <c r="DZ3" s="2258" t="s">
        <v>212</v>
      </c>
      <c r="EA3" s="2258" t="s">
        <v>213</v>
      </c>
      <c r="EB3" s="2258"/>
      <c r="EC3" s="2258" t="s">
        <v>214</v>
      </c>
      <c r="ED3" s="2258" t="s">
        <v>215</v>
      </c>
      <c r="EE3" s="2260" t="s">
        <v>216</v>
      </c>
      <c r="EF3" s="280"/>
      <c r="EG3" s="279"/>
      <c r="EH3" s="17"/>
      <c r="EI3" s="17"/>
      <c r="EJ3" s="2326" t="s">
        <v>75</v>
      </c>
      <c r="EK3" s="2326"/>
      <c r="EL3" s="2326"/>
      <c r="EM3" s="2326"/>
      <c r="EN3" s="2326"/>
      <c r="EO3" s="2326"/>
      <c r="EP3" s="2326"/>
      <c r="EQ3" s="17"/>
      <c r="ER3" s="2326">
        <v>2015</v>
      </c>
      <c r="ES3" s="2326"/>
      <c r="ET3" s="2326"/>
      <c r="EU3" s="2326"/>
      <c r="EV3" s="2326"/>
      <c r="EW3" s="2326"/>
      <c r="EX3" s="2326"/>
      <c r="EY3" s="17"/>
      <c r="EZ3" s="2304" t="s">
        <v>345</v>
      </c>
      <c r="FA3" s="2304" t="s">
        <v>346</v>
      </c>
      <c r="FB3" s="2304" t="s">
        <v>347</v>
      </c>
      <c r="FC3" s="2304" t="s">
        <v>348</v>
      </c>
      <c r="FD3" s="8"/>
      <c r="FE3" s="2285" t="s">
        <v>345</v>
      </c>
      <c r="FF3" s="2285" t="s">
        <v>346</v>
      </c>
      <c r="FG3" s="2285" t="s">
        <v>347</v>
      </c>
      <c r="FH3" s="2285" t="s">
        <v>348</v>
      </c>
      <c r="FI3" s="17"/>
      <c r="FJ3" s="29"/>
      <c r="FK3" s="29"/>
      <c r="FL3" s="29"/>
    </row>
    <row r="4" spans="1:168" s="65" customFormat="1" ht="29.25" customHeight="1" thickBot="1">
      <c r="A4" s="2318"/>
      <c r="B4" s="2320" t="s">
        <v>0</v>
      </c>
      <c r="C4" s="886"/>
      <c r="D4" s="2311" t="s">
        <v>0</v>
      </c>
      <c r="E4" s="2323" t="s">
        <v>56</v>
      </c>
      <c r="F4" s="2311" t="s">
        <v>1</v>
      </c>
      <c r="G4" s="2311"/>
      <c r="H4" s="2311" t="s">
        <v>2</v>
      </c>
      <c r="I4" s="2323" t="s">
        <v>57</v>
      </c>
      <c r="J4" s="2311" t="s">
        <v>43</v>
      </c>
      <c r="K4" s="886"/>
      <c r="L4" s="2262" t="s">
        <v>0</v>
      </c>
      <c r="M4" s="2266" t="s">
        <v>56</v>
      </c>
      <c r="N4" s="2262" t="s">
        <v>1</v>
      </c>
      <c r="O4" s="2262"/>
      <c r="P4" s="2262" t="s">
        <v>2</v>
      </c>
      <c r="Q4" s="2266" t="s">
        <v>57</v>
      </c>
      <c r="R4" s="2262" t="s">
        <v>43</v>
      </c>
      <c r="S4" s="875"/>
      <c r="T4" s="2262" t="s">
        <v>0</v>
      </c>
      <c r="U4" s="2266" t="s">
        <v>56</v>
      </c>
      <c r="V4" s="2262" t="s">
        <v>1</v>
      </c>
      <c r="W4" s="2262"/>
      <c r="X4" s="2262" t="s">
        <v>2</v>
      </c>
      <c r="Y4" s="2266" t="s">
        <v>57</v>
      </c>
      <c r="Z4" s="2262" t="s">
        <v>43</v>
      </c>
      <c r="AA4" s="235"/>
      <c r="AB4" s="2262" t="s">
        <v>0</v>
      </c>
      <c r="AC4" s="2266" t="s">
        <v>56</v>
      </c>
      <c r="AD4" s="2262" t="s">
        <v>1</v>
      </c>
      <c r="AE4" s="2262"/>
      <c r="AF4" s="2262" t="s">
        <v>2</v>
      </c>
      <c r="AG4" s="2266" t="s">
        <v>57</v>
      </c>
      <c r="AH4" s="2262" t="s">
        <v>43</v>
      </c>
      <c r="AI4" s="2262" t="s">
        <v>0</v>
      </c>
      <c r="AJ4" s="2266" t="s">
        <v>56</v>
      </c>
      <c r="AK4" s="2262" t="s">
        <v>1</v>
      </c>
      <c r="AL4" s="2262"/>
      <c r="AM4" s="2262" t="s">
        <v>2</v>
      </c>
      <c r="AN4" s="2266" t="s">
        <v>57</v>
      </c>
      <c r="AO4" s="2262" t="s">
        <v>43</v>
      </c>
      <c r="AP4" s="235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875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875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875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3" t="s">
        <v>43</v>
      </c>
      <c r="BV4" s="875"/>
      <c r="BW4" s="2262" t="s">
        <v>0</v>
      </c>
      <c r="BX4" s="2266" t="s">
        <v>56</v>
      </c>
      <c r="BY4" s="2262" t="s">
        <v>1</v>
      </c>
      <c r="BZ4" s="2262"/>
      <c r="CA4" s="2262" t="s">
        <v>2</v>
      </c>
      <c r="CB4" s="2266" t="s">
        <v>57</v>
      </c>
      <c r="CC4" s="2262" t="s">
        <v>43</v>
      </c>
      <c r="CD4" s="875"/>
      <c r="CE4" s="2262" t="s">
        <v>0</v>
      </c>
      <c r="CF4" s="2266" t="s">
        <v>56</v>
      </c>
      <c r="CG4" s="2270" t="s">
        <v>1</v>
      </c>
      <c r="CH4" s="2270"/>
      <c r="CI4" s="2262" t="s">
        <v>2</v>
      </c>
      <c r="CJ4" s="2266" t="s">
        <v>57</v>
      </c>
      <c r="CK4" s="2263" t="s">
        <v>43</v>
      </c>
      <c r="CL4" s="875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921"/>
      <c r="CU4" s="2280" t="s">
        <v>0</v>
      </c>
      <c r="CV4" s="2283" t="s">
        <v>56</v>
      </c>
      <c r="CW4" s="2325" t="s">
        <v>1</v>
      </c>
      <c r="CX4" s="2325"/>
      <c r="CY4" s="2280" t="s">
        <v>2</v>
      </c>
      <c r="CZ4" s="2283" t="s">
        <v>57</v>
      </c>
      <c r="DA4" s="2314" t="s">
        <v>43</v>
      </c>
      <c r="DB4" s="921"/>
      <c r="DC4" s="2280" t="s">
        <v>0</v>
      </c>
      <c r="DD4" s="2283" t="s">
        <v>56</v>
      </c>
      <c r="DE4" s="2325" t="s">
        <v>1</v>
      </c>
      <c r="DF4" s="2325"/>
      <c r="DG4" s="2280" t="s">
        <v>2</v>
      </c>
      <c r="DH4" s="2283" t="s">
        <v>57</v>
      </c>
      <c r="DI4" s="2314" t="s">
        <v>43</v>
      </c>
      <c r="DJ4" s="959"/>
      <c r="DK4" s="2331" t="s">
        <v>0</v>
      </c>
      <c r="DL4" s="2333" t="s">
        <v>56</v>
      </c>
      <c r="DM4" s="2335" t="s">
        <v>1</v>
      </c>
      <c r="DN4" s="2335"/>
      <c r="DO4" s="2331" t="s">
        <v>2</v>
      </c>
      <c r="DP4" s="2333" t="s">
        <v>57</v>
      </c>
      <c r="DQ4" s="2336" t="s">
        <v>43</v>
      </c>
      <c r="DR4" s="947"/>
      <c r="DS4" s="2329"/>
      <c r="DT4" s="2329"/>
      <c r="DU4" s="947"/>
      <c r="DV4" s="947"/>
      <c r="DW4" s="2253"/>
      <c r="DX4" s="2255"/>
      <c r="DY4" s="2257"/>
      <c r="DZ4" s="2259"/>
      <c r="EA4" s="949" t="s">
        <v>3</v>
      </c>
      <c r="EB4" s="949" t="s">
        <v>4</v>
      </c>
      <c r="EC4" s="2259"/>
      <c r="ED4" s="2259"/>
      <c r="EE4" s="2261"/>
      <c r="EF4" s="109"/>
      <c r="EG4" s="109"/>
      <c r="EH4" s="21"/>
      <c r="EI4" s="21"/>
      <c r="EJ4" s="2280" t="s">
        <v>0</v>
      </c>
      <c r="EK4" s="2283" t="s">
        <v>56</v>
      </c>
      <c r="EL4" s="2280" t="s">
        <v>1</v>
      </c>
      <c r="EM4" s="2280"/>
      <c r="EN4" s="2280" t="s">
        <v>2</v>
      </c>
      <c r="EO4" s="2283" t="s">
        <v>57</v>
      </c>
      <c r="EP4" s="2280" t="s">
        <v>43</v>
      </c>
      <c r="EQ4" s="21"/>
      <c r="ER4" s="2280" t="s">
        <v>0</v>
      </c>
      <c r="ES4" s="2283" t="s">
        <v>56</v>
      </c>
      <c r="ET4" s="2325" t="s">
        <v>1</v>
      </c>
      <c r="EU4" s="2325"/>
      <c r="EV4" s="2280" t="s">
        <v>2</v>
      </c>
      <c r="EW4" s="2283" t="s">
        <v>57</v>
      </c>
      <c r="EX4" s="2314" t="s">
        <v>43</v>
      </c>
      <c r="EY4" s="21"/>
      <c r="EZ4" s="2305"/>
      <c r="FA4" s="2305"/>
      <c r="FB4" s="2305"/>
      <c r="FC4" s="2305"/>
      <c r="FD4" s="29"/>
      <c r="FE4" s="2286"/>
      <c r="FF4" s="2286"/>
      <c r="FG4" s="2286"/>
      <c r="FH4" s="2286"/>
      <c r="FI4" s="21"/>
      <c r="FJ4" s="29"/>
      <c r="FK4" s="29"/>
      <c r="FL4" s="29"/>
    </row>
    <row r="5" spans="1:168" s="65" customFormat="1" ht="39.75" customHeight="1" thickTop="1" thickBot="1">
      <c r="A5" s="2319"/>
      <c r="B5" s="2321"/>
      <c r="C5" s="887"/>
      <c r="D5" s="2312"/>
      <c r="E5" s="2324"/>
      <c r="F5" s="884" t="s">
        <v>3</v>
      </c>
      <c r="G5" s="884" t="s">
        <v>4</v>
      </c>
      <c r="H5" s="2312"/>
      <c r="I5" s="2324"/>
      <c r="J5" s="2312"/>
      <c r="K5" s="887"/>
      <c r="L5" s="2265"/>
      <c r="M5" s="2267"/>
      <c r="N5" s="876" t="s">
        <v>3</v>
      </c>
      <c r="O5" s="876" t="s">
        <v>4</v>
      </c>
      <c r="P5" s="2265"/>
      <c r="Q5" s="2267"/>
      <c r="R5" s="2265"/>
      <c r="S5" s="876"/>
      <c r="T5" s="2265"/>
      <c r="U5" s="2267"/>
      <c r="V5" s="876" t="s">
        <v>3</v>
      </c>
      <c r="W5" s="876" t="s">
        <v>4</v>
      </c>
      <c r="X5" s="2265"/>
      <c r="Y5" s="2267"/>
      <c r="Z5" s="2265"/>
      <c r="AA5" s="236"/>
      <c r="AB5" s="2265"/>
      <c r="AC5" s="2267"/>
      <c r="AD5" s="876" t="s">
        <v>3</v>
      </c>
      <c r="AE5" s="876" t="s">
        <v>4</v>
      </c>
      <c r="AF5" s="2265"/>
      <c r="AG5" s="2267"/>
      <c r="AH5" s="2265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6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876"/>
      <c r="AY5" s="2265"/>
      <c r="AZ5" s="2267"/>
      <c r="BA5" s="876" t="s">
        <v>3</v>
      </c>
      <c r="BB5" s="876" t="s">
        <v>4</v>
      </c>
      <c r="BC5" s="2265"/>
      <c r="BD5" s="2267"/>
      <c r="BE5" s="2265"/>
      <c r="BF5" s="876"/>
      <c r="BG5" s="2265"/>
      <c r="BH5" s="2267"/>
      <c r="BI5" s="876" t="s">
        <v>3</v>
      </c>
      <c r="BJ5" s="876" t="s">
        <v>4</v>
      </c>
      <c r="BK5" s="2265"/>
      <c r="BL5" s="2267"/>
      <c r="BM5" s="2265"/>
      <c r="BN5" s="876"/>
      <c r="BO5" s="2265"/>
      <c r="BP5" s="2267"/>
      <c r="BQ5" s="876" t="s">
        <v>3</v>
      </c>
      <c r="BR5" s="876" t="s">
        <v>4</v>
      </c>
      <c r="BS5" s="2265"/>
      <c r="BT5" s="2267"/>
      <c r="BU5" s="2264"/>
      <c r="BV5" s="876"/>
      <c r="BW5" s="2265"/>
      <c r="BX5" s="2267"/>
      <c r="BY5" s="876" t="s">
        <v>3</v>
      </c>
      <c r="BZ5" s="876" t="s">
        <v>4</v>
      </c>
      <c r="CA5" s="2265"/>
      <c r="CB5" s="2267"/>
      <c r="CC5" s="2265"/>
      <c r="CD5" s="876"/>
      <c r="CE5" s="2265"/>
      <c r="CF5" s="2267"/>
      <c r="CG5" s="876" t="s">
        <v>3</v>
      </c>
      <c r="CH5" s="876" t="s">
        <v>4</v>
      </c>
      <c r="CI5" s="2265"/>
      <c r="CJ5" s="2267"/>
      <c r="CK5" s="2264"/>
      <c r="CL5" s="876"/>
      <c r="CM5" s="2265"/>
      <c r="CN5" s="2267"/>
      <c r="CO5" s="920" t="s">
        <v>3</v>
      </c>
      <c r="CP5" s="920" t="s">
        <v>4</v>
      </c>
      <c r="CQ5" s="2265"/>
      <c r="CR5" s="2267"/>
      <c r="CS5" s="2264"/>
      <c r="CT5" s="922"/>
      <c r="CU5" s="2281"/>
      <c r="CV5" s="2284"/>
      <c r="CW5" s="923" t="s">
        <v>3</v>
      </c>
      <c r="CX5" s="923" t="s">
        <v>4</v>
      </c>
      <c r="CY5" s="2281"/>
      <c r="CZ5" s="2284"/>
      <c r="DA5" s="2315"/>
      <c r="DB5" s="922"/>
      <c r="DC5" s="2281"/>
      <c r="DD5" s="2284"/>
      <c r="DE5" s="942" t="s">
        <v>3</v>
      </c>
      <c r="DF5" s="942" t="s">
        <v>4</v>
      </c>
      <c r="DG5" s="2281"/>
      <c r="DH5" s="2284"/>
      <c r="DI5" s="2315"/>
      <c r="DJ5" s="960"/>
      <c r="DK5" s="2332"/>
      <c r="DL5" s="2334"/>
      <c r="DM5" s="946" t="s">
        <v>3</v>
      </c>
      <c r="DN5" s="946" t="s">
        <v>4</v>
      </c>
      <c r="DO5" s="2332"/>
      <c r="DP5" s="2334"/>
      <c r="DQ5" s="2337"/>
      <c r="DR5" s="948"/>
      <c r="DS5" s="928" t="s">
        <v>341</v>
      </c>
      <c r="DT5" s="929" t="s">
        <v>340</v>
      </c>
      <c r="DU5" s="947"/>
      <c r="DV5" s="947"/>
      <c r="DW5" s="282" t="s">
        <v>217</v>
      </c>
      <c r="DX5" s="283" t="s">
        <v>357</v>
      </c>
      <c r="DY5" s="284">
        <v>0.99815958257211412</v>
      </c>
      <c r="DZ5" s="285">
        <v>3.2638510715746888E-4</v>
      </c>
      <c r="EA5" s="286">
        <v>0.99751963486599871</v>
      </c>
      <c r="EB5" s="286">
        <v>0.99879953027822954</v>
      </c>
      <c r="EC5" s="287">
        <v>3.2698689954608386E-4</v>
      </c>
      <c r="ED5" s="288">
        <v>35766.000149000414</v>
      </c>
      <c r="EE5" s="289">
        <v>35766</v>
      </c>
      <c r="EF5" s="109"/>
      <c r="EG5" s="109"/>
      <c r="EH5" s="21"/>
      <c r="EI5" s="21"/>
      <c r="EJ5" s="2281"/>
      <c r="EK5" s="2284"/>
      <c r="EL5" s="942" t="s">
        <v>3</v>
      </c>
      <c r="EM5" s="942" t="s">
        <v>4</v>
      </c>
      <c r="EN5" s="2281"/>
      <c r="EO5" s="2284"/>
      <c r="EP5" s="2281"/>
      <c r="EQ5" s="21"/>
      <c r="ER5" s="2281"/>
      <c r="ES5" s="2284"/>
      <c r="ET5" s="942" t="s">
        <v>3</v>
      </c>
      <c r="EU5" s="942" t="s">
        <v>4</v>
      </c>
      <c r="EV5" s="2281"/>
      <c r="EW5" s="2284"/>
      <c r="EX5" s="2315"/>
      <c r="EY5" s="21"/>
      <c r="EZ5" s="2306"/>
      <c r="FA5" s="2306"/>
      <c r="FB5" s="2306"/>
      <c r="FC5" s="2306"/>
      <c r="FD5" s="29"/>
      <c r="FE5" s="2287"/>
      <c r="FF5" s="2287"/>
      <c r="FG5" s="2287"/>
      <c r="FH5" s="2287"/>
      <c r="FI5" s="21"/>
      <c r="FJ5" s="29"/>
      <c r="FK5" s="29"/>
      <c r="FL5" s="29"/>
    </row>
    <row r="6" spans="1:168" s="65" customFormat="1" ht="8.1" customHeight="1" thickTop="1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136"/>
      <c r="M6" s="136"/>
      <c r="N6" s="136"/>
      <c r="O6" s="136"/>
      <c r="P6" s="69"/>
      <c r="Q6" s="69"/>
      <c r="R6" s="69"/>
      <c r="S6" s="69"/>
      <c r="T6" s="136"/>
      <c r="U6" s="136"/>
      <c r="V6" s="136"/>
      <c r="W6" s="136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110"/>
      <c r="BH6" s="110"/>
      <c r="BI6" s="110"/>
      <c r="BJ6" s="110"/>
      <c r="BK6" s="110"/>
      <c r="BL6" s="110"/>
      <c r="BM6" s="110"/>
      <c r="BN6" s="69"/>
      <c r="BO6" s="110"/>
      <c r="BP6" s="110"/>
      <c r="BQ6" s="110"/>
      <c r="BR6" s="110"/>
      <c r="BS6" s="110"/>
      <c r="BT6" s="110"/>
      <c r="BU6" s="130"/>
      <c r="BV6" s="69"/>
      <c r="BW6" s="110"/>
      <c r="BX6" s="110"/>
      <c r="BY6" s="110"/>
      <c r="BZ6" s="110"/>
      <c r="CA6" s="110"/>
      <c r="CB6" s="110"/>
      <c r="CC6" s="110"/>
      <c r="CD6" s="69"/>
      <c r="CE6" s="110"/>
      <c r="CF6" s="110"/>
      <c r="CG6" s="110"/>
      <c r="CH6" s="110"/>
      <c r="CI6" s="110"/>
      <c r="CJ6" s="110"/>
      <c r="CK6" s="130"/>
      <c r="CL6" s="69"/>
      <c r="CM6" s="110"/>
      <c r="CN6" s="110"/>
      <c r="CO6" s="110"/>
      <c r="CP6" s="110"/>
      <c r="CQ6" s="110"/>
      <c r="CR6" s="110"/>
      <c r="CS6" s="130"/>
      <c r="CT6" s="130"/>
      <c r="CU6" s="110"/>
      <c r="CV6" s="110"/>
      <c r="CW6" s="110"/>
      <c r="CX6" s="110"/>
      <c r="CY6" s="110"/>
      <c r="CZ6" s="110"/>
      <c r="DA6" s="130"/>
      <c r="DB6" s="130"/>
      <c r="DC6" s="110"/>
      <c r="DD6" s="110"/>
      <c r="DE6" s="110"/>
      <c r="DF6" s="110"/>
      <c r="DG6" s="110"/>
      <c r="DH6" s="110"/>
      <c r="DI6" s="130"/>
      <c r="DJ6" s="110"/>
      <c r="DK6" s="798"/>
      <c r="DL6" s="798"/>
      <c r="DM6" s="798"/>
      <c r="DN6" s="798"/>
      <c r="DO6" s="798"/>
      <c r="DP6" s="798"/>
      <c r="DQ6" s="799"/>
      <c r="DR6" s="799"/>
      <c r="DS6" s="799"/>
      <c r="DT6" s="799"/>
      <c r="DU6" s="799"/>
      <c r="DV6" s="799"/>
      <c r="DW6" s="17"/>
      <c r="DX6" s="17"/>
      <c r="DY6" s="290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110"/>
      <c r="EK6" s="110"/>
      <c r="EL6" s="110"/>
      <c r="EM6" s="110"/>
      <c r="EN6" s="110"/>
      <c r="EO6" s="110"/>
      <c r="EP6" s="110"/>
      <c r="EQ6" s="21"/>
      <c r="ER6" s="110"/>
      <c r="ES6" s="110"/>
      <c r="ET6" s="110"/>
      <c r="EU6" s="110"/>
      <c r="EV6" s="110"/>
      <c r="EW6" s="110"/>
      <c r="EX6" s="130"/>
      <c r="EY6" s="21"/>
      <c r="EZ6" s="29"/>
      <c r="FA6" s="29"/>
      <c r="FB6" s="29"/>
      <c r="FC6" s="961"/>
      <c r="FD6" s="29"/>
      <c r="FE6" s="29"/>
      <c r="FF6" s="29"/>
      <c r="FG6" s="29"/>
      <c r="FH6" s="29"/>
      <c r="FI6" s="21"/>
      <c r="FJ6" s="29"/>
      <c r="FK6" s="29"/>
      <c r="FL6" s="29"/>
    </row>
    <row r="7" spans="1:168" s="66" customFormat="1" ht="24" customHeight="1">
      <c r="A7" s="479" t="s">
        <v>6</v>
      </c>
      <c r="B7" s="480">
        <v>97.8</v>
      </c>
      <c r="C7" s="480"/>
      <c r="D7" s="481">
        <v>97.858883522115917</v>
      </c>
      <c r="E7" s="481">
        <v>0.11788132784428942</v>
      </c>
      <c r="F7" s="481">
        <v>97.627450782588483</v>
      </c>
      <c r="G7" s="481">
        <v>98.090316261643352</v>
      </c>
      <c r="H7" s="481">
        <v>0.1204605280599267</v>
      </c>
      <c r="I7" s="481">
        <v>27842.99967599746</v>
      </c>
      <c r="J7" s="482">
        <v>27843</v>
      </c>
      <c r="K7" s="481"/>
      <c r="L7" s="483">
        <v>99.241351852583435</v>
      </c>
      <c r="M7" s="483"/>
      <c r="N7" s="483">
        <v>98.859936316081416</v>
      </c>
      <c r="O7" s="483">
        <v>99.622767389085467</v>
      </c>
      <c r="P7" s="483">
        <v>0.19506805302064673</v>
      </c>
      <c r="Q7" s="483"/>
      <c r="R7" s="347">
        <v>6399</v>
      </c>
      <c r="S7" s="347"/>
      <c r="T7" s="483">
        <v>99.286799397531681</v>
      </c>
      <c r="U7" s="483"/>
      <c r="V7" s="483">
        <v>99.112160268503629</v>
      </c>
      <c r="W7" s="483">
        <v>99.461438526559732</v>
      </c>
      <c r="X7" s="483">
        <v>8.9642987890898834E-2</v>
      </c>
      <c r="Y7" s="483"/>
      <c r="Z7" s="350">
        <v>24212</v>
      </c>
      <c r="AA7" s="484"/>
      <c r="AB7" s="483">
        <v>99.567228638608299</v>
      </c>
      <c r="AC7" s="483">
        <v>5.4221073567835711E-2</v>
      </c>
      <c r="AD7" s="483">
        <v>99.460838387377294</v>
      </c>
      <c r="AE7" s="483">
        <v>99.673618889839304</v>
      </c>
      <c r="AF7" s="483">
        <v>5.4456746772211441E-2</v>
      </c>
      <c r="AG7" s="483">
        <v>22946.999931000773</v>
      </c>
      <c r="AH7" s="347">
        <v>22947</v>
      </c>
      <c r="AI7" s="483"/>
      <c r="AJ7" s="483"/>
      <c r="AK7" s="483"/>
      <c r="AL7" s="483"/>
      <c r="AM7" s="483"/>
      <c r="AN7" s="483"/>
      <c r="AO7" s="347"/>
      <c r="AP7" s="484"/>
      <c r="AQ7" s="483">
        <v>99.548191999899785</v>
      </c>
      <c r="AR7" s="483">
        <v>5.891188467761866E-2</v>
      </c>
      <c r="AS7" s="483">
        <v>99.432597641490361</v>
      </c>
      <c r="AT7" s="483">
        <v>99.66378635830921</v>
      </c>
      <c r="AU7" s="483">
        <v>5.9179261314638409E-2</v>
      </c>
      <c r="AV7" s="483">
        <v>22516.999693999973</v>
      </c>
      <c r="AW7" s="350">
        <v>22517</v>
      </c>
      <c r="AX7" s="347"/>
      <c r="AY7" s="354">
        <v>99.598778580797884</v>
      </c>
      <c r="AZ7" s="354">
        <v>6.0393700248467762E-2</v>
      </c>
      <c r="BA7" s="354">
        <v>99.480304968261152</v>
      </c>
      <c r="BB7" s="354">
        <v>99.717252193334616</v>
      </c>
      <c r="BC7" s="354">
        <v>6.0636988835635536E-2</v>
      </c>
      <c r="BD7" s="356">
        <v>23887.993864000826</v>
      </c>
      <c r="BE7" s="356">
        <v>23888</v>
      </c>
      <c r="BF7" s="347"/>
      <c r="BG7" s="485">
        <v>99.737815363957424</v>
      </c>
      <c r="BH7" s="485">
        <v>4.979698738863432E-2</v>
      </c>
      <c r="BI7" s="485">
        <v>99.640036564031249</v>
      </c>
      <c r="BJ7" s="485">
        <v>99.835594163883613</v>
      </c>
      <c r="BK7" s="485">
        <v>4.992789064701092E-2</v>
      </c>
      <c r="BL7" s="348">
        <v>11364.76280600005</v>
      </c>
      <c r="BM7" s="348">
        <v>11364</v>
      </c>
      <c r="BN7" s="347"/>
      <c r="BO7" s="486">
        <v>99.769321858655744</v>
      </c>
      <c r="BP7" s="485">
        <v>3.344108016863781E-2</v>
      </c>
      <c r="BQ7" s="485">
        <v>99.703720842466879</v>
      </c>
      <c r="BR7" s="485">
        <v>99.834922874844608</v>
      </c>
      <c r="BS7" s="487">
        <v>3.3518399790282372E-2</v>
      </c>
      <c r="BT7" s="348">
        <v>22919.49670299971</v>
      </c>
      <c r="BU7" s="356">
        <v>22920</v>
      </c>
      <c r="BV7" s="347"/>
      <c r="BW7" s="485">
        <v>99.737815363957424</v>
      </c>
      <c r="BX7" s="485">
        <v>4.979698738863432E-2</v>
      </c>
      <c r="BY7" s="485">
        <v>99.640036564031249</v>
      </c>
      <c r="BZ7" s="485">
        <v>99.835594163883613</v>
      </c>
      <c r="CA7" s="485">
        <v>4.992789064701092E-2</v>
      </c>
      <c r="CB7" s="348">
        <v>11364.76280600005</v>
      </c>
      <c r="CC7" s="348">
        <v>11364</v>
      </c>
      <c r="CD7" s="347"/>
      <c r="CE7" s="486">
        <v>99.722901264655746</v>
      </c>
      <c r="CF7" s="485">
        <v>5.8613678712780087E-2</v>
      </c>
      <c r="CG7" s="485">
        <v>99.607829778457955</v>
      </c>
      <c r="CH7" s="485">
        <v>99.837972750853538</v>
      </c>
      <c r="CI7" s="485">
        <v>5.8776547783366814E-2</v>
      </c>
      <c r="CJ7" s="348">
        <v>12535.999833000045</v>
      </c>
      <c r="CK7" s="356">
        <v>12536</v>
      </c>
      <c r="CL7" s="347"/>
      <c r="CM7" s="486">
        <v>99.68648929616802</v>
      </c>
      <c r="CN7" s="485">
        <v>4.7087474178202526E-2</v>
      </c>
      <c r="CO7" s="488">
        <v>99.594125409734019</v>
      </c>
      <c r="CP7" s="485">
        <v>99.778853182602006</v>
      </c>
      <c r="CQ7" s="485">
        <v>4.7235562723355516E-2</v>
      </c>
      <c r="CR7" s="348">
        <v>24871.999917999805</v>
      </c>
      <c r="CS7" s="356">
        <v>24872</v>
      </c>
      <c r="CT7" s="163"/>
      <c r="CU7" s="719">
        <v>99.823828615351644</v>
      </c>
      <c r="CV7" s="208">
        <v>4.6543491717463858E-2</v>
      </c>
      <c r="CW7" s="720">
        <v>99.732535068750011</v>
      </c>
      <c r="CX7" s="208">
        <v>99.915122161953292</v>
      </c>
      <c r="CY7" s="208">
        <v>4.6625632740263434E-2</v>
      </c>
      <c r="CZ7" s="162">
        <v>16330.042507999786</v>
      </c>
      <c r="DA7" s="163">
        <v>17806</v>
      </c>
      <c r="DB7" s="163"/>
      <c r="DC7" s="719">
        <v>99.815958257211406</v>
      </c>
      <c r="DD7" s="208">
        <v>3.2638510715746888E-2</v>
      </c>
      <c r="DE7" s="720">
        <v>99.751963486599877</v>
      </c>
      <c r="DF7" s="208">
        <v>99.87995302782295</v>
      </c>
      <c r="DG7" s="208">
        <v>3.2698689954608388E-2</v>
      </c>
      <c r="DH7" s="162">
        <v>35766.000149000414</v>
      </c>
      <c r="DI7" s="962">
        <v>35766</v>
      </c>
      <c r="DJ7" s="963"/>
      <c r="DK7" s="800">
        <f>IF(EC5&lt;0.15,DY5*100,CONCATENATE("(",FIXED(DY5*100,1),")"))</f>
        <v>99.815958257211406</v>
      </c>
      <c r="DL7" s="801">
        <f t="shared" ref="DL7:DN7" si="0">+DZ5*100</f>
        <v>3.2638510715746888E-2</v>
      </c>
      <c r="DM7" s="802">
        <f>IF(EA5&lt;0,0,EA5*100)</f>
        <v>99.751963486599877</v>
      </c>
      <c r="DN7" s="801">
        <f t="shared" si="0"/>
        <v>99.87995302782295</v>
      </c>
      <c r="DO7" s="801">
        <f>IF(EC5&gt;1,100,EC5*100)</f>
        <v>3.2698689954608388E-2</v>
      </c>
      <c r="DP7" s="803">
        <f>+ED5</f>
        <v>35766.000149000414</v>
      </c>
      <c r="DQ7" s="804">
        <f>+EE5</f>
        <v>35766</v>
      </c>
      <c r="DR7" s="208"/>
      <c r="DS7" s="208" t="str">
        <f>+FC7</f>
        <v>***</v>
      </c>
      <c r="DT7" s="208" t="str">
        <f>+FH7</f>
        <v/>
      </c>
      <c r="DU7" s="804"/>
      <c r="DV7" s="804"/>
      <c r="DW7" s="292"/>
      <c r="DX7" s="292"/>
      <c r="DY7" s="293"/>
      <c r="DZ7" s="294"/>
      <c r="EA7" s="294"/>
      <c r="EB7" s="294"/>
      <c r="EC7" s="294"/>
      <c r="ED7" s="294"/>
      <c r="EE7" s="294"/>
      <c r="EF7" s="294"/>
      <c r="EG7" s="291"/>
      <c r="EH7" s="22"/>
      <c r="EI7" s="22"/>
      <c r="EJ7" s="964">
        <v>99.548191999899785</v>
      </c>
      <c r="EK7" s="208">
        <v>5.891188467761866E-2</v>
      </c>
      <c r="EL7" s="208">
        <v>99.432597641490361</v>
      </c>
      <c r="EM7" s="208">
        <v>99.66378635830921</v>
      </c>
      <c r="EN7" s="208">
        <v>5.9179261314638409E-2</v>
      </c>
      <c r="EO7" s="161">
        <v>22516.999693999973</v>
      </c>
      <c r="EP7" s="161">
        <v>22517</v>
      </c>
      <c r="EQ7" s="22"/>
      <c r="ER7" s="965">
        <v>99.815958257211406</v>
      </c>
      <c r="ES7" s="965">
        <v>3.2638510715746888E-2</v>
      </c>
      <c r="ET7" s="965">
        <v>99.751963486599877</v>
      </c>
      <c r="EU7" s="965">
        <v>99.87995302782295</v>
      </c>
      <c r="EV7" s="965">
        <v>3.2698689954608388E-2</v>
      </c>
      <c r="EW7" s="965">
        <v>35766.000149000414</v>
      </c>
      <c r="EX7" s="965">
        <v>35766</v>
      </c>
      <c r="EY7" s="22"/>
      <c r="EZ7" s="966">
        <f>+ER7-EJ7</f>
        <v>0.26776625731162085</v>
      </c>
      <c r="FA7" s="967">
        <f>EZ7/SQRT(ES7^2+EK7^2)</f>
        <v>3.9758038375670544</v>
      </c>
      <c r="FB7" s="968">
        <f>2*(1-NORMSDIST(ABS(FA7)))</f>
        <v>7.0141926189704051E-5</v>
      </c>
      <c r="FC7" s="969" t="str">
        <f>IF(FB7&lt;0.015,"***",IF(FB7&lt;0.055,"**",IF(FB7&lt;0.105,"*","")))</f>
        <v>***</v>
      </c>
      <c r="FD7" s="8"/>
      <c r="FE7" s="970">
        <f>+DK7-DC7</f>
        <v>0</v>
      </c>
      <c r="FF7" s="970">
        <f>FE7/SQRT(ES7^2+DD7^2)</f>
        <v>0</v>
      </c>
      <c r="FG7" s="968">
        <f>2*(1-NORMSDIST(ABS(FF7)))</f>
        <v>1</v>
      </c>
      <c r="FH7" s="969" t="str">
        <f>IF(FG7&lt;0.015,"***",IF(FG7&lt;0.055,"**",IF(FG7&lt;0.105,"*","")))</f>
        <v/>
      </c>
      <c r="FI7" s="22"/>
      <c r="FJ7" s="22"/>
      <c r="FK7" s="22"/>
      <c r="FL7" s="22"/>
    </row>
    <row r="8" spans="1:168" s="65" customFormat="1" ht="5.0999999999999996" customHeight="1">
      <c r="A8" s="489"/>
      <c r="B8" s="490"/>
      <c r="C8" s="490"/>
      <c r="D8" s="491"/>
      <c r="E8" s="491"/>
      <c r="F8" s="491"/>
      <c r="G8" s="491"/>
      <c r="H8" s="491"/>
      <c r="I8" s="491"/>
      <c r="J8" s="472"/>
      <c r="K8" s="491"/>
      <c r="L8" s="492"/>
      <c r="M8" s="492"/>
      <c r="N8" s="492"/>
      <c r="O8" s="492"/>
      <c r="P8" s="492"/>
      <c r="Q8" s="492"/>
      <c r="R8" s="493"/>
      <c r="S8" s="493"/>
      <c r="T8" s="492"/>
      <c r="U8" s="492"/>
      <c r="V8" s="492"/>
      <c r="W8" s="492"/>
      <c r="X8" s="492"/>
      <c r="Y8" s="492"/>
      <c r="Z8" s="494"/>
      <c r="AA8" s="492"/>
      <c r="AB8" s="492"/>
      <c r="AC8" s="492"/>
      <c r="AD8" s="492"/>
      <c r="AE8" s="492"/>
      <c r="AF8" s="492"/>
      <c r="AG8" s="492"/>
      <c r="AH8" s="493"/>
      <c r="AI8" s="492"/>
      <c r="AJ8" s="492"/>
      <c r="AK8" s="492"/>
      <c r="AL8" s="492"/>
      <c r="AM8" s="492"/>
      <c r="AN8" s="492"/>
      <c r="AO8" s="493"/>
      <c r="AP8" s="492"/>
      <c r="AQ8" s="492"/>
      <c r="AR8" s="492"/>
      <c r="AS8" s="492"/>
      <c r="AT8" s="492"/>
      <c r="AU8" s="492"/>
      <c r="AV8" s="492"/>
      <c r="AW8" s="494"/>
      <c r="AX8" s="493"/>
      <c r="AY8" s="374"/>
      <c r="AZ8" s="374"/>
      <c r="BA8" s="374"/>
      <c r="BB8" s="374"/>
      <c r="BC8" s="374"/>
      <c r="BD8" s="374"/>
      <c r="BE8" s="374"/>
      <c r="BF8" s="493"/>
      <c r="BG8" s="430"/>
      <c r="BH8" s="430"/>
      <c r="BI8" s="430"/>
      <c r="BJ8" s="430"/>
      <c r="BK8" s="430"/>
      <c r="BL8" s="433"/>
      <c r="BM8" s="433"/>
      <c r="BN8" s="493"/>
      <c r="BO8" s="495"/>
      <c r="BP8" s="430"/>
      <c r="BQ8" s="430"/>
      <c r="BR8" s="430"/>
      <c r="BS8" s="430"/>
      <c r="BT8" s="433"/>
      <c r="BU8" s="433"/>
      <c r="BV8" s="493"/>
      <c r="BW8" s="430"/>
      <c r="BX8" s="430"/>
      <c r="BY8" s="430"/>
      <c r="BZ8" s="430"/>
      <c r="CA8" s="430"/>
      <c r="CB8" s="433"/>
      <c r="CC8" s="433"/>
      <c r="CD8" s="493"/>
      <c r="CE8" s="495"/>
      <c r="CF8" s="430"/>
      <c r="CG8" s="430"/>
      <c r="CH8" s="430"/>
      <c r="CI8" s="430"/>
      <c r="CJ8" s="433"/>
      <c r="CK8" s="433"/>
      <c r="CL8" s="493"/>
      <c r="CM8" s="495"/>
      <c r="CN8" s="430"/>
      <c r="CO8" s="496"/>
      <c r="CP8" s="430"/>
      <c r="CQ8" s="430"/>
      <c r="CR8" s="433"/>
      <c r="CS8" s="433"/>
      <c r="CT8" s="49"/>
      <c r="CU8" s="722"/>
      <c r="CV8" s="32"/>
      <c r="CW8" s="723"/>
      <c r="CX8" s="32"/>
      <c r="CY8" s="32"/>
      <c r="CZ8" s="49"/>
      <c r="DA8" s="49"/>
      <c r="DB8" s="49"/>
      <c r="DC8" s="722"/>
      <c r="DD8" s="32"/>
      <c r="DE8" s="723"/>
      <c r="DF8" s="32"/>
      <c r="DG8" s="32"/>
      <c r="DH8" s="49"/>
      <c r="DI8" s="971"/>
      <c r="DJ8" s="972"/>
      <c r="DK8" s="805"/>
      <c r="DL8" s="806"/>
      <c r="DM8" s="807"/>
      <c r="DN8" s="806"/>
      <c r="DO8" s="806"/>
      <c r="DP8" s="808"/>
      <c r="DQ8" s="808"/>
      <c r="DR8" s="32"/>
      <c r="DS8" s="32"/>
      <c r="DT8" s="32"/>
      <c r="DU8" s="808"/>
      <c r="DV8" s="808"/>
      <c r="DW8" s="292"/>
      <c r="DX8" s="292"/>
      <c r="DY8" s="293"/>
      <c r="DZ8" s="291"/>
      <c r="EA8" s="291"/>
      <c r="EB8" s="291"/>
      <c r="EC8" s="291"/>
      <c r="ED8" s="291"/>
      <c r="EE8" s="291"/>
      <c r="EF8" s="291"/>
      <c r="EG8" s="291"/>
      <c r="EH8" s="22"/>
      <c r="EI8" s="22"/>
      <c r="EJ8" s="973"/>
      <c r="EK8" s="32"/>
      <c r="EL8" s="32"/>
      <c r="EM8" s="32"/>
      <c r="EN8" s="32"/>
      <c r="EO8" s="31"/>
      <c r="EP8" s="31"/>
      <c r="EQ8" s="22"/>
      <c r="ER8" s="965"/>
      <c r="ES8" s="965"/>
      <c r="ET8" s="965"/>
      <c r="EU8" s="965"/>
      <c r="EV8" s="965"/>
      <c r="EW8" s="965"/>
      <c r="EX8" s="965"/>
      <c r="EY8" s="22"/>
      <c r="EZ8" s="966">
        <f t="shared" ref="EZ8:EZ37" si="1">+ER8-EJ8</f>
        <v>0</v>
      </c>
      <c r="FA8" s="967" t="e">
        <f t="shared" ref="FA8:FA37" si="2">EZ8/SQRT(ES8^2+EK8^2)</f>
        <v>#DIV/0!</v>
      </c>
      <c r="FB8" s="968" t="e">
        <f t="shared" ref="FB8:FB37" si="3">2*(1-NORMSDIST(ABS(FA8)))</f>
        <v>#DIV/0!</v>
      </c>
      <c r="FC8" s="969"/>
      <c r="FD8" s="8"/>
      <c r="FE8" s="970">
        <f t="shared" ref="FE8:FE37" si="4">+DK8-DC8</f>
        <v>0</v>
      </c>
      <c r="FF8" s="970" t="e">
        <f t="shared" ref="FF8:FF37" si="5">FE8/SQRT(ES8^2+DD8^2)</f>
        <v>#DIV/0!</v>
      </c>
      <c r="FG8" s="968" t="e">
        <f t="shared" ref="FG8:FG37" si="6">2*(1-NORMSDIST(ABS(FF8)))</f>
        <v>#DIV/0!</v>
      </c>
      <c r="FH8" s="969"/>
      <c r="FI8" s="22"/>
      <c r="FJ8" s="22"/>
      <c r="FK8" s="22"/>
      <c r="FL8" s="22"/>
    </row>
    <row r="9" spans="1:168" s="65" customFormat="1" ht="20.25" customHeight="1" thickBot="1">
      <c r="A9" s="497" t="s">
        <v>20</v>
      </c>
      <c r="B9" s="490">
        <v>96.9</v>
      </c>
      <c r="C9" s="490"/>
      <c r="D9" s="491">
        <v>97.433547204399488</v>
      </c>
      <c r="E9" s="491">
        <v>0.44444640014831127</v>
      </c>
      <c r="F9" s="491">
        <v>96.560979429329137</v>
      </c>
      <c r="G9" s="491">
        <v>98.306114979469839</v>
      </c>
      <c r="H9" s="491">
        <v>0.45615336082954694</v>
      </c>
      <c r="I9" s="491">
        <v>362.49347800000572</v>
      </c>
      <c r="J9" s="475">
        <v>1091</v>
      </c>
      <c r="K9" s="491"/>
      <c r="L9" s="498">
        <v>99.741550921692479</v>
      </c>
      <c r="M9" s="498">
        <v>0.14418698502832764</v>
      </c>
      <c r="N9" s="498">
        <v>99.458694135528347</v>
      </c>
      <c r="O9" s="498">
        <v>100.02440770785661</v>
      </c>
      <c r="P9" s="498">
        <v>0.1445606005680917</v>
      </c>
      <c r="Q9" s="499">
        <v>455.58839200000443</v>
      </c>
      <c r="R9" s="369">
        <v>1099</v>
      </c>
      <c r="S9" s="369"/>
      <c r="T9" s="398">
        <v>99.308096035205821</v>
      </c>
      <c r="U9" s="398"/>
      <c r="V9" s="398">
        <v>98.786044107259556</v>
      </c>
      <c r="W9" s="398">
        <v>99.830147963152086</v>
      </c>
      <c r="X9" s="398">
        <v>0.26791394926012307</v>
      </c>
      <c r="Y9" s="398"/>
      <c r="Z9" s="372">
        <v>952</v>
      </c>
      <c r="AA9" s="498"/>
      <c r="AB9" s="398">
        <v>98.950218611083358</v>
      </c>
      <c r="AC9" s="398">
        <v>0.32833078986477132</v>
      </c>
      <c r="AD9" s="398">
        <v>98.305982100773647</v>
      </c>
      <c r="AE9" s="398">
        <v>99.594455121393054</v>
      </c>
      <c r="AF9" s="398">
        <v>0.33181411266533084</v>
      </c>
      <c r="AG9" s="398">
        <v>309.28944199999955</v>
      </c>
      <c r="AH9" s="369">
        <v>928</v>
      </c>
      <c r="AI9" s="398">
        <v>99.131358385710811</v>
      </c>
      <c r="AJ9" s="398">
        <v>0.21093390109692498</v>
      </c>
      <c r="AK9" s="398">
        <v>98.717631865328713</v>
      </c>
      <c r="AL9" s="398">
        <v>99.54508490609291</v>
      </c>
      <c r="AM9" s="398">
        <v>0.2127822159726703</v>
      </c>
      <c r="AN9" s="398">
        <v>626.28256700000259</v>
      </c>
      <c r="AO9" s="369">
        <v>1880</v>
      </c>
      <c r="AP9" s="498"/>
      <c r="AQ9" s="398">
        <v>99.16311630549184</v>
      </c>
      <c r="AR9" s="398">
        <v>0.28214327951679347</v>
      </c>
      <c r="AS9" s="398">
        <v>98.609506935264648</v>
      </c>
      <c r="AT9" s="398">
        <v>99.716725675719033</v>
      </c>
      <c r="AU9" s="398">
        <v>0.28452441797774347</v>
      </c>
      <c r="AV9" s="398">
        <v>287.74607699999763</v>
      </c>
      <c r="AW9" s="372">
        <v>904</v>
      </c>
      <c r="AX9" s="369"/>
      <c r="AY9" s="374">
        <v>99.266413658368577</v>
      </c>
      <c r="AZ9" s="374">
        <v>0.25402827246984955</v>
      </c>
      <c r="BA9" s="374">
        <v>98.768089379476081</v>
      </c>
      <c r="BB9" s="374">
        <v>99.764737937261074</v>
      </c>
      <c r="BC9" s="374">
        <v>0.25590556071069853</v>
      </c>
      <c r="BD9" s="375">
        <v>329.55098299999861</v>
      </c>
      <c r="BE9" s="375">
        <v>870</v>
      </c>
      <c r="BF9" s="369"/>
      <c r="BG9" s="398">
        <v>98.668512731823398</v>
      </c>
      <c r="BH9" s="398">
        <v>0.46643230410497755</v>
      </c>
      <c r="BI9" s="398">
        <v>97.752650280421378</v>
      </c>
      <c r="BJ9" s="398">
        <v>99.584375183225433</v>
      </c>
      <c r="BK9" s="398">
        <v>0.47272659857833232</v>
      </c>
      <c r="BL9" s="375">
        <v>143.39183299999974</v>
      </c>
      <c r="BM9" s="375">
        <v>407</v>
      </c>
      <c r="BN9" s="369"/>
      <c r="BO9" s="500">
        <v>98.960042137683374</v>
      </c>
      <c r="BP9" s="398">
        <v>0.33208697551785005</v>
      </c>
      <c r="BQ9" s="398">
        <v>98.308590601213908</v>
      </c>
      <c r="BR9" s="398">
        <v>99.611493674152825</v>
      </c>
      <c r="BS9" s="398">
        <v>0.33557683317860409</v>
      </c>
      <c r="BT9" s="375">
        <v>275.93733400000002</v>
      </c>
      <c r="BU9" s="375">
        <v>762</v>
      </c>
      <c r="BV9" s="369"/>
      <c r="BW9" s="398">
        <v>98.668512731823398</v>
      </c>
      <c r="BX9" s="398">
        <v>0.46643230410497755</v>
      </c>
      <c r="BY9" s="398">
        <v>97.752650280421378</v>
      </c>
      <c r="BZ9" s="398">
        <v>99.584375183225433</v>
      </c>
      <c r="CA9" s="398">
        <v>0.47272659857833232</v>
      </c>
      <c r="CB9" s="375">
        <v>143.39183299999974</v>
      </c>
      <c r="CC9" s="375">
        <v>407</v>
      </c>
      <c r="CD9" s="369"/>
      <c r="CE9" s="500">
        <v>99.10634084146281</v>
      </c>
      <c r="CF9" s="398">
        <v>0.44226040959152974</v>
      </c>
      <c r="CG9" s="398">
        <v>98.238086813806191</v>
      </c>
      <c r="CH9" s="398">
        <v>99.974594869119414</v>
      </c>
      <c r="CI9" s="398">
        <v>0.4462483488306761</v>
      </c>
      <c r="CJ9" s="375">
        <v>164.12219199999984</v>
      </c>
      <c r="CK9" s="375">
        <v>442</v>
      </c>
      <c r="CL9" s="369"/>
      <c r="CM9" s="500">
        <v>99.536581373705829</v>
      </c>
      <c r="CN9" s="398">
        <v>0.23663505652226349</v>
      </c>
      <c r="CO9" s="501">
        <v>99.072412635238209</v>
      </c>
      <c r="CP9" s="398">
        <v>100</v>
      </c>
      <c r="CQ9" s="398">
        <v>0.23773677300994223</v>
      </c>
      <c r="CR9" s="375">
        <v>316.4810209999996</v>
      </c>
      <c r="CS9" s="375">
        <v>816</v>
      </c>
      <c r="CT9" s="40"/>
      <c r="CU9" s="724">
        <v>99.13428674986703</v>
      </c>
      <c r="CV9" s="725">
        <v>0.44342333235434983</v>
      </c>
      <c r="CW9" s="726">
        <v>98.264526292222612</v>
      </c>
      <c r="CX9" s="725">
        <v>100</v>
      </c>
      <c r="CY9" s="725">
        <v>0.44729562988956956</v>
      </c>
      <c r="CZ9" s="727">
        <v>213.76812700000042</v>
      </c>
      <c r="DA9" s="727">
        <v>668</v>
      </c>
      <c r="DB9" s="40"/>
      <c r="DC9" s="974">
        <v>99.351938379607645</v>
      </c>
      <c r="DD9" s="35">
        <v>0.25932932963236022</v>
      </c>
      <c r="DE9" s="975">
        <v>98.843467845911988</v>
      </c>
      <c r="DF9" s="35">
        <v>99.860408913303317</v>
      </c>
      <c r="DG9" s="35">
        <v>0.26102090594499006</v>
      </c>
      <c r="DH9" s="40">
        <v>452.18524099999962</v>
      </c>
      <c r="DI9" s="701">
        <v>1349</v>
      </c>
      <c r="DJ9" s="976"/>
      <c r="DK9" s="930">
        <f>IF(ED12&lt;0.15,DZ12*100,CONCATENATE("(",FIXED(DZ12*100,1),")"))</f>
        <v>99.351938379607645</v>
      </c>
      <c r="DL9" s="931">
        <f t="shared" ref="DL9:DL33" si="7">+EA12*100</f>
        <v>0.25932932963236022</v>
      </c>
      <c r="DM9" s="932">
        <f>IF(EB12&lt;0,0,EB12*100)</f>
        <v>98.843467845911988</v>
      </c>
      <c r="DN9" s="931">
        <f>IF(EC12&gt;1,100,EC12*100)</f>
        <v>99.860408913303317</v>
      </c>
      <c r="DO9" s="931">
        <f>IF(ED12&gt;1,100,ED12*100)</f>
        <v>0.26102090594499006</v>
      </c>
      <c r="DP9" s="933">
        <f>+EE12</f>
        <v>452.18524099999962</v>
      </c>
      <c r="DQ9" s="933">
        <f>+EF12</f>
        <v>1349</v>
      </c>
      <c r="DR9" s="35"/>
      <c r="DS9" s="35" t="str">
        <f t="shared" ref="DS9:DS37" si="8">+FC9</f>
        <v/>
      </c>
      <c r="DT9" s="35" t="str">
        <f t="shared" ref="DT9:DT37" si="9">+FH9</f>
        <v/>
      </c>
      <c r="DU9" s="792"/>
      <c r="DV9" s="792"/>
      <c r="DW9" s="2249" t="s">
        <v>210</v>
      </c>
      <c r="DX9" s="2249"/>
      <c r="DY9" s="2249"/>
      <c r="DZ9" s="2249"/>
      <c r="EA9" s="2249"/>
      <c r="EB9" s="2249"/>
      <c r="EC9" s="2249"/>
      <c r="ED9" s="2249"/>
      <c r="EE9" s="2249"/>
      <c r="EF9" s="2249"/>
      <c r="EG9"/>
      <c r="EH9" s="17"/>
      <c r="EI9" s="17"/>
      <c r="EJ9" s="977">
        <v>99.16311630549184</v>
      </c>
      <c r="EK9" s="35">
        <v>0.28214327951679347</v>
      </c>
      <c r="EL9" s="35">
        <v>98.609506935264648</v>
      </c>
      <c r="EM9" s="35">
        <v>99.716725675719033</v>
      </c>
      <c r="EN9" s="35">
        <v>0.28452441797774347</v>
      </c>
      <c r="EO9" s="33">
        <v>287.74607699999763</v>
      </c>
      <c r="EP9" s="33">
        <v>904</v>
      </c>
      <c r="EQ9" s="17"/>
      <c r="ER9" s="965">
        <v>99.351938379607645</v>
      </c>
      <c r="ES9" s="965">
        <v>0.25932932963236022</v>
      </c>
      <c r="ET9" s="965">
        <v>98.843467845911988</v>
      </c>
      <c r="EU9" s="965">
        <v>99.860408913303317</v>
      </c>
      <c r="EV9" s="965">
        <v>0.26102090594499006</v>
      </c>
      <c r="EW9" s="965">
        <v>452.18524099999962</v>
      </c>
      <c r="EX9" s="965">
        <v>1349</v>
      </c>
      <c r="EY9" s="17"/>
      <c r="EZ9" s="966">
        <f t="shared" si="1"/>
        <v>0.18882207411580509</v>
      </c>
      <c r="FA9" s="967">
        <f t="shared" si="2"/>
        <v>0.49272673866395489</v>
      </c>
      <c r="FB9" s="968">
        <f t="shared" si="3"/>
        <v>0.62220568191818715</v>
      </c>
      <c r="FC9" s="969" t="str">
        <f t="shared" ref="FC9:FC37" si="10">IF(FB9&lt;0.015,"***",IF(FB9&lt;0.055,"**",IF(FB9&lt;0.105,"*","")))</f>
        <v/>
      </c>
      <c r="FD9" s="8"/>
      <c r="FE9" s="970">
        <f t="shared" si="4"/>
        <v>0</v>
      </c>
      <c r="FF9" s="970">
        <f t="shared" si="5"/>
        <v>0</v>
      </c>
      <c r="FG9" s="968">
        <f t="shared" si="6"/>
        <v>1</v>
      </c>
      <c r="FH9" s="969" t="str">
        <f t="shared" ref="FH9:FH37" si="11">IF(FG9&lt;0.015,"***",IF(FG9&lt;0.055,"**",IF(FG9&lt;0.105,"*","")))</f>
        <v/>
      </c>
      <c r="FI9" s="17"/>
      <c r="FJ9" s="17"/>
      <c r="FK9" s="17"/>
      <c r="FL9" s="17"/>
    </row>
    <row r="10" spans="1:168" s="65" customFormat="1" ht="20.25" customHeight="1" thickTop="1">
      <c r="A10" s="502" t="s">
        <v>21</v>
      </c>
      <c r="B10" s="503">
        <v>98.9</v>
      </c>
      <c r="C10" s="503"/>
      <c r="D10" s="504">
        <v>93.227513227513072</v>
      </c>
      <c r="E10" s="504">
        <v>1.332468928700375</v>
      </c>
      <c r="F10" s="504">
        <v>90.611518479713368</v>
      </c>
      <c r="G10" s="504">
        <v>95.843507975312775</v>
      </c>
      <c r="H10" s="504">
        <v>1.4292657634754331</v>
      </c>
      <c r="I10" s="504">
        <v>1026.1301400000175</v>
      </c>
      <c r="J10" s="505">
        <v>945</v>
      </c>
      <c r="K10" s="504"/>
      <c r="L10" s="506">
        <v>98.081801060755708</v>
      </c>
      <c r="M10" s="506">
        <v>0.50208714326471449</v>
      </c>
      <c r="N10" s="506">
        <v>97.096838682283845</v>
      </c>
      <c r="O10" s="506">
        <v>99.066763439227572</v>
      </c>
      <c r="P10" s="506">
        <v>0.51190652887144883</v>
      </c>
      <c r="Q10" s="507">
        <v>1202.936698999996</v>
      </c>
      <c r="R10" s="444">
        <v>1156</v>
      </c>
      <c r="S10" s="444"/>
      <c r="T10" s="448">
        <v>99.567583821555388</v>
      </c>
      <c r="U10" s="448"/>
      <c r="V10" s="448">
        <v>99.163852419854123</v>
      </c>
      <c r="W10" s="448">
        <v>99.971315223256667</v>
      </c>
      <c r="X10" s="448">
        <v>0.20665258350968507</v>
      </c>
      <c r="Y10" s="448"/>
      <c r="Z10" s="447">
        <v>1031</v>
      </c>
      <c r="AA10" s="506"/>
      <c r="AB10" s="448">
        <v>99.876051626268776</v>
      </c>
      <c r="AC10" s="448">
        <v>8.770837342468879E-2</v>
      </c>
      <c r="AD10" s="448">
        <v>99.70395404004077</v>
      </c>
      <c r="AE10" s="448">
        <v>100.04814921249678</v>
      </c>
      <c r="AF10" s="448">
        <v>8.7817221442522742E-2</v>
      </c>
      <c r="AG10" s="448">
        <v>870.77786300000071</v>
      </c>
      <c r="AH10" s="444">
        <v>957</v>
      </c>
      <c r="AI10" s="448">
        <v>99.714349411186134</v>
      </c>
      <c r="AJ10" s="448">
        <v>0.11436889258262228</v>
      </c>
      <c r="AK10" s="448">
        <v>99.49002584952963</v>
      </c>
      <c r="AL10" s="448">
        <v>99.938672972842639</v>
      </c>
      <c r="AM10" s="448">
        <v>0.11469652387843007</v>
      </c>
      <c r="AN10" s="448">
        <v>1830.1765179999957</v>
      </c>
      <c r="AO10" s="444">
        <v>1988</v>
      </c>
      <c r="AP10" s="506"/>
      <c r="AQ10" s="448">
        <v>99.576537041141194</v>
      </c>
      <c r="AR10" s="448">
        <v>0.1803266962862311</v>
      </c>
      <c r="AS10" s="448">
        <v>99.222707777735934</v>
      </c>
      <c r="AT10" s="448">
        <v>99.930366304546453</v>
      </c>
      <c r="AU10" s="448">
        <v>0.18109356043555427</v>
      </c>
      <c r="AV10" s="448">
        <v>932.21400299999686</v>
      </c>
      <c r="AW10" s="447">
        <v>1004</v>
      </c>
      <c r="AX10" s="444"/>
      <c r="AY10" s="450">
        <v>99.909032894917218</v>
      </c>
      <c r="AZ10" s="450">
        <v>9.0763762332218029E-2</v>
      </c>
      <c r="BA10" s="450">
        <v>99.730982688245277</v>
      </c>
      <c r="BB10" s="450">
        <v>100</v>
      </c>
      <c r="BC10" s="450">
        <v>9.0846402674803151E-2</v>
      </c>
      <c r="BD10" s="451">
        <v>1090.4106479999932</v>
      </c>
      <c r="BE10" s="451">
        <v>1118</v>
      </c>
      <c r="BF10" s="444"/>
      <c r="BG10" s="448">
        <v>99.853659816739039</v>
      </c>
      <c r="BH10" s="448">
        <v>0.14804497045039219</v>
      </c>
      <c r="BI10" s="448">
        <v>99.562966336975421</v>
      </c>
      <c r="BJ10" s="448">
        <v>100.14435329650264</v>
      </c>
      <c r="BK10" s="448">
        <v>0.14826193724105702</v>
      </c>
      <c r="BL10" s="451">
        <v>435.4279089999996</v>
      </c>
      <c r="BM10" s="451">
        <v>509</v>
      </c>
      <c r="BN10" s="444"/>
      <c r="BO10" s="508">
        <v>99.858959305530632</v>
      </c>
      <c r="BP10" s="448">
        <v>9.8854285872945286E-2</v>
      </c>
      <c r="BQ10" s="448">
        <v>99.665037889859036</v>
      </c>
      <c r="BR10" s="448">
        <v>100</v>
      </c>
      <c r="BS10" s="448">
        <v>9.8993907567661077E-2</v>
      </c>
      <c r="BT10" s="451">
        <v>977.77950199999486</v>
      </c>
      <c r="BU10" s="451">
        <v>1143</v>
      </c>
      <c r="BV10" s="444"/>
      <c r="BW10" s="448">
        <v>99.853659816739039</v>
      </c>
      <c r="BX10" s="448">
        <v>0.14804497045039219</v>
      </c>
      <c r="BY10" s="448">
        <v>99.562966336975421</v>
      </c>
      <c r="BZ10" s="448">
        <v>100.14435329650264</v>
      </c>
      <c r="CA10" s="448">
        <v>0.14826193724105702</v>
      </c>
      <c r="CB10" s="451">
        <v>435.4279089999996</v>
      </c>
      <c r="CC10" s="451">
        <v>509</v>
      </c>
      <c r="CD10" s="444"/>
      <c r="CE10" s="508">
        <v>99.328615307092036</v>
      </c>
      <c r="CF10" s="448">
        <v>0.37126971190350327</v>
      </c>
      <c r="CG10" s="448">
        <v>98.599731564129712</v>
      </c>
      <c r="CH10" s="448">
        <v>100</v>
      </c>
      <c r="CI10" s="448">
        <v>0.37377920829325678</v>
      </c>
      <c r="CJ10" s="451">
        <v>490.97663900000077</v>
      </c>
      <c r="CK10" s="451">
        <v>545</v>
      </c>
      <c r="CL10" s="444"/>
      <c r="CM10" s="508">
        <v>99.014793668196006</v>
      </c>
      <c r="CN10" s="448">
        <v>0.51030614325023615</v>
      </c>
      <c r="CO10" s="509">
        <v>98.013808597657842</v>
      </c>
      <c r="CP10" s="448">
        <v>100</v>
      </c>
      <c r="CQ10" s="448">
        <v>0.51538373645487767</v>
      </c>
      <c r="CR10" s="451">
        <v>996.83951300000047</v>
      </c>
      <c r="CS10" s="451">
        <v>1114</v>
      </c>
      <c r="CT10" s="40"/>
      <c r="CU10" s="724">
        <v>99.911193276410941</v>
      </c>
      <c r="CV10" s="725">
        <v>8.8524140174945726E-2</v>
      </c>
      <c r="CW10" s="726">
        <v>99.737556051995313</v>
      </c>
      <c r="CX10" s="725">
        <v>100</v>
      </c>
      <c r="CY10" s="725">
        <v>8.8602825441227398E-2</v>
      </c>
      <c r="CZ10" s="727">
        <v>616.1898309999973</v>
      </c>
      <c r="DA10" s="727">
        <v>623</v>
      </c>
      <c r="DB10" s="40"/>
      <c r="DC10" s="732">
        <v>99.527224389930694</v>
      </c>
      <c r="DD10" s="165">
        <v>0.28879061386615307</v>
      </c>
      <c r="DE10" s="733">
        <v>98.960988716676951</v>
      </c>
      <c r="DF10" s="165">
        <v>100</v>
      </c>
      <c r="DG10" s="725">
        <v>0.29016243106983541</v>
      </c>
      <c r="DH10" s="166">
        <v>1313.8203130000011</v>
      </c>
      <c r="DI10" s="978">
        <v>1294</v>
      </c>
      <c r="DJ10" s="979"/>
      <c r="DK10" s="809">
        <f t="shared" ref="DK10:DK33" si="12">IF(ED13&lt;0.15,DZ13*100,CONCATENATE("(",FIXED(DZ13*100,1),")"))</f>
        <v>99.527224389930694</v>
      </c>
      <c r="DL10" s="810">
        <f t="shared" si="7"/>
        <v>0.28879061386615307</v>
      </c>
      <c r="DM10" s="811">
        <f t="shared" ref="DM10:DM33" si="13">IF(EB13&lt;0,0,EB13*100)</f>
        <v>98.960988716676951</v>
      </c>
      <c r="DN10" s="810">
        <f t="shared" ref="DN10:DO25" si="14">IF(EC13&gt;1,100,EC13*100)</f>
        <v>100</v>
      </c>
      <c r="DO10" s="810">
        <f t="shared" si="14"/>
        <v>0.29016243106983541</v>
      </c>
      <c r="DP10" s="812">
        <f t="shared" ref="DP10:DQ25" si="15">+EE13</f>
        <v>1313.8203130000011</v>
      </c>
      <c r="DQ10" s="812">
        <f t="shared" si="15"/>
        <v>1294</v>
      </c>
      <c r="DR10" s="725"/>
      <c r="DS10" s="725" t="str">
        <f t="shared" si="8"/>
        <v/>
      </c>
      <c r="DT10" s="725" t="str">
        <f t="shared" si="9"/>
        <v/>
      </c>
      <c r="DU10" s="792"/>
      <c r="DV10" s="792"/>
      <c r="DW10" s="2250" t="s">
        <v>290</v>
      </c>
      <c r="DX10" s="2251"/>
      <c r="DY10" s="2252"/>
      <c r="DZ10" s="2256" t="s">
        <v>211</v>
      </c>
      <c r="EA10" s="2258" t="s">
        <v>212</v>
      </c>
      <c r="EB10" s="2258" t="s">
        <v>213</v>
      </c>
      <c r="EC10" s="2258"/>
      <c r="ED10" s="2258" t="s">
        <v>214</v>
      </c>
      <c r="EE10" s="2258" t="s">
        <v>215</v>
      </c>
      <c r="EF10" s="2260" t="s">
        <v>216</v>
      </c>
      <c r="EG10"/>
      <c r="EH10" s="17"/>
      <c r="EI10" s="17"/>
      <c r="EJ10" s="980">
        <v>99.576537041141194</v>
      </c>
      <c r="EK10" s="165">
        <v>0.1803266962862311</v>
      </c>
      <c r="EL10" s="165">
        <v>99.222707777735934</v>
      </c>
      <c r="EM10" s="165">
        <v>99.930366304546453</v>
      </c>
      <c r="EN10" s="165">
        <v>0.18109356043555427</v>
      </c>
      <c r="EO10" s="164">
        <v>932.21400299999686</v>
      </c>
      <c r="EP10" s="164">
        <v>1004</v>
      </c>
      <c r="EQ10" s="17"/>
      <c r="ER10" s="965">
        <v>99.527224389930694</v>
      </c>
      <c r="ES10" s="965">
        <v>0.28879061386615307</v>
      </c>
      <c r="ET10" s="965">
        <v>98.960988716676951</v>
      </c>
      <c r="EU10" s="965">
        <v>100</v>
      </c>
      <c r="EV10" s="965">
        <v>0.29016243106983541</v>
      </c>
      <c r="EW10" s="965">
        <v>1313.8203130000011</v>
      </c>
      <c r="EX10" s="965">
        <v>1294</v>
      </c>
      <c r="EY10" s="17"/>
      <c r="EZ10" s="966">
        <f t="shared" si="1"/>
        <v>-4.9312651210499325E-2</v>
      </c>
      <c r="FA10" s="967">
        <f t="shared" si="2"/>
        <v>-0.14483829608235668</v>
      </c>
      <c r="FB10" s="968">
        <f t="shared" si="3"/>
        <v>0.88483854511610982</v>
      </c>
      <c r="FC10" s="969" t="str">
        <f t="shared" si="10"/>
        <v/>
      </c>
      <c r="FD10" s="8"/>
      <c r="FE10" s="970">
        <f t="shared" si="4"/>
        <v>0</v>
      </c>
      <c r="FF10" s="970">
        <f t="shared" si="5"/>
        <v>0</v>
      </c>
      <c r="FG10" s="968">
        <f t="shared" si="6"/>
        <v>1</v>
      </c>
      <c r="FH10" s="969" t="str">
        <f t="shared" si="11"/>
        <v/>
      </c>
      <c r="FI10" s="17"/>
      <c r="FJ10" s="17"/>
      <c r="FK10" s="17"/>
      <c r="FL10" s="17"/>
    </row>
    <row r="11" spans="1:168" s="65" customFormat="1" ht="20.25" customHeight="1" thickBot="1">
      <c r="A11" s="502" t="s">
        <v>49</v>
      </c>
      <c r="B11" s="503">
        <v>91.1</v>
      </c>
      <c r="C11" s="503"/>
      <c r="D11" s="504">
        <v>94.798822374877346</v>
      </c>
      <c r="E11" s="504">
        <v>0.84546940295144968</v>
      </c>
      <c r="F11" s="504">
        <v>93.138938628317064</v>
      </c>
      <c r="G11" s="504">
        <v>96.458706121437615</v>
      </c>
      <c r="H11" s="504">
        <v>0.89185644058750213</v>
      </c>
      <c r="I11" s="504">
        <v>351.63651999999678</v>
      </c>
      <c r="J11" s="505">
        <v>1019</v>
      </c>
      <c r="K11" s="504"/>
      <c r="L11" s="506">
        <v>98.5592575164046</v>
      </c>
      <c r="M11" s="506">
        <v>0.48972982076893107</v>
      </c>
      <c r="N11" s="506">
        <v>97.598536941213823</v>
      </c>
      <c r="O11" s="506">
        <v>99.519978091595377</v>
      </c>
      <c r="P11" s="506">
        <v>0.49688870747369268</v>
      </c>
      <c r="Q11" s="507">
        <v>491.53926400000478</v>
      </c>
      <c r="R11" s="444">
        <v>1022</v>
      </c>
      <c r="S11" s="444"/>
      <c r="T11" s="448">
        <v>99.450549862256381</v>
      </c>
      <c r="U11" s="448"/>
      <c r="V11" s="448">
        <v>98.97633734119708</v>
      </c>
      <c r="W11" s="448">
        <v>99.924762383315681</v>
      </c>
      <c r="X11" s="448">
        <v>0.24301445440054159</v>
      </c>
      <c r="Y11" s="448"/>
      <c r="Z11" s="447">
        <v>762</v>
      </c>
      <c r="AA11" s="506"/>
      <c r="AB11" s="448">
        <v>99.528794973118309</v>
      </c>
      <c r="AC11" s="448">
        <v>0.25426323431663089</v>
      </c>
      <c r="AD11" s="448">
        <v>99.029890624721162</v>
      </c>
      <c r="AE11" s="448">
        <v>100.02769932151546</v>
      </c>
      <c r="AF11" s="448">
        <v>0.25546700769893249</v>
      </c>
      <c r="AG11" s="448">
        <v>364.25651299999913</v>
      </c>
      <c r="AH11" s="444">
        <v>790</v>
      </c>
      <c r="AI11" s="448">
        <v>99.491703395457534</v>
      </c>
      <c r="AJ11" s="448">
        <v>0.17378502165005946</v>
      </c>
      <c r="AK11" s="448">
        <v>99.150840822263248</v>
      </c>
      <c r="AL11" s="448">
        <v>99.832565968651807</v>
      </c>
      <c r="AM11" s="448">
        <v>0.17467287795777545</v>
      </c>
      <c r="AN11" s="448">
        <v>692.56000700000914</v>
      </c>
      <c r="AO11" s="444">
        <v>1552</v>
      </c>
      <c r="AP11" s="506"/>
      <c r="AQ11" s="448">
        <v>99.887756665888872</v>
      </c>
      <c r="AR11" s="448">
        <v>0.11219449528603342</v>
      </c>
      <c r="AS11" s="448">
        <v>99.66761346777821</v>
      </c>
      <c r="AT11" s="448">
        <v>100</v>
      </c>
      <c r="AU11" s="448">
        <v>0.11232056763604066</v>
      </c>
      <c r="AV11" s="448">
        <v>378.75567699999948</v>
      </c>
      <c r="AW11" s="447">
        <v>791</v>
      </c>
      <c r="AX11" s="444"/>
      <c r="AY11" s="450">
        <v>100</v>
      </c>
      <c r="AZ11" s="450">
        <v>0</v>
      </c>
      <c r="BA11" s="450">
        <v>100</v>
      </c>
      <c r="BB11" s="450">
        <v>100</v>
      </c>
      <c r="BC11" s="450">
        <v>0</v>
      </c>
      <c r="BD11" s="451">
        <v>359.9601640000007</v>
      </c>
      <c r="BE11" s="451">
        <v>791</v>
      </c>
      <c r="BF11" s="444"/>
      <c r="BG11" s="448">
        <v>99.474654824864132</v>
      </c>
      <c r="BH11" s="448">
        <v>0.5133401710248231</v>
      </c>
      <c r="BI11" s="448">
        <v>98.466686501700735</v>
      </c>
      <c r="BJ11" s="448">
        <v>100.48262314802751</v>
      </c>
      <c r="BK11" s="448">
        <v>0.51605122121671487</v>
      </c>
      <c r="BL11" s="451">
        <v>147.69755899999947</v>
      </c>
      <c r="BM11" s="451">
        <v>385</v>
      </c>
      <c r="BN11" s="444"/>
      <c r="BO11" s="508">
        <v>99.722048709908393</v>
      </c>
      <c r="BP11" s="448">
        <v>0.27463594677454584</v>
      </c>
      <c r="BQ11" s="448">
        <v>99.183298253895984</v>
      </c>
      <c r="BR11" s="448">
        <v>100</v>
      </c>
      <c r="BS11" s="448">
        <v>0.27540142859826544</v>
      </c>
      <c r="BT11" s="451">
        <v>279.53027300000008</v>
      </c>
      <c r="BU11" s="451">
        <v>727</v>
      </c>
      <c r="BV11" s="444"/>
      <c r="BW11" s="448">
        <v>99.474654824864132</v>
      </c>
      <c r="BX11" s="448">
        <v>0.5133401710248231</v>
      </c>
      <c r="BY11" s="448">
        <v>98.466686501700735</v>
      </c>
      <c r="BZ11" s="448">
        <v>100.48262314802751</v>
      </c>
      <c r="CA11" s="448">
        <v>0.51605122121671487</v>
      </c>
      <c r="CB11" s="451">
        <v>147.69755899999947</v>
      </c>
      <c r="CC11" s="451">
        <v>385</v>
      </c>
      <c r="CD11" s="444"/>
      <c r="CE11" s="508">
        <v>99.812085807718134</v>
      </c>
      <c r="CF11" s="448">
        <v>0.18639055049494518</v>
      </c>
      <c r="CG11" s="448">
        <v>99.446160342371059</v>
      </c>
      <c r="CH11" s="448">
        <v>100</v>
      </c>
      <c r="CI11" s="448">
        <v>0.18674146420906901</v>
      </c>
      <c r="CJ11" s="451">
        <v>176.05908100000005</v>
      </c>
      <c r="CK11" s="451">
        <v>409</v>
      </c>
      <c r="CL11" s="444"/>
      <c r="CM11" s="508">
        <v>99.552145578591492</v>
      </c>
      <c r="CN11" s="448">
        <v>0.22047609224149617</v>
      </c>
      <c r="CO11" s="509">
        <v>99.119673268266752</v>
      </c>
      <c r="CP11" s="448">
        <v>99.984617888916233</v>
      </c>
      <c r="CQ11" s="448">
        <v>0.22146794623069294</v>
      </c>
      <c r="CR11" s="451">
        <v>322.37663199999969</v>
      </c>
      <c r="CS11" s="451">
        <v>764</v>
      </c>
      <c r="CT11" s="40"/>
      <c r="CU11" s="724">
        <v>100</v>
      </c>
      <c r="CV11" s="725">
        <v>0</v>
      </c>
      <c r="CW11" s="726">
        <v>100</v>
      </c>
      <c r="CX11" s="725">
        <v>100</v>
      </c>
      <c r="CY11" s="725">
        <v>0</v>
      </c>
      <c r="CZ11" s="727">
        <v>227.61957699999974</v>
      </c>
      <c r="DA11" s="727">
        <v>538</v>
      </c>
      <c r="DB11" s="40"/>
      <c r="DC11" s="732">
        <v>99.95588978149047</v>
      </c>
      <c r="DD11" s="165">
        <v>4.4081081452151498E-2</v>
      </c>
      <c r="DE11" s="733">
        <v>99.869459407249224</v>
      </c>
      <c r="DF11" s="165">
        <v>100</v>
      </c>
      <c r="DG11" s="725">
        <v>4.4100534294192535E-2</v>
      </c>
      <c r="DH11" s="166">
        <v>513.10786399999995</v>
      </c>
      <c r="DI11" s="978">
        <v>1116</v>
      </c>
      <c r="DJ11" s="979"/>
      <c r="DK11" s="809">
        <f t="shared" si="12"/>
        <v>99.95588978149047</v>
      </c>
      <c r="DL11" s="810">
        <f t="shared" si="7"/>
        <v>4.4081081452151498E-2</v>
      </c>
      <c r="DM11" s="811">
        <f t="shared" si="13"/>
        <v>99.869459407249224</v>
      </c>
      <c r="DN11" s="810">
        <f t="shared" si="14"/>
        <v>100</v>
      </c>
      <c r="DO11" s="810">
        <f t="shared" si="14"/>
        <v>4.4100534294192535E-2</v>
      </c>
      <c r="DP11" s="812">
        <f t="shared" si="15"/>
        <v>513.10786399999995</v>
      </c>
      <c r="DQ11" s="812">
        <f t="shared" si="15"/>
        <v>1116</v>
      </c>
      <c r="DR11" s="725"/>
      <c r="DS11" s="725" t="str">
        <f t="shared" si="8"/>
        <v/>
      </c>
      <c r="DT11" s="725" t="str">
        <f t="shared" si="9"/>
        <v/>
      </c>
      <c r="DU11" s="792"/>
      <c r="DV11" s="792"/>
      <c r="DW11" s="2253"/>
      <c r="DX11" s="2254"/>
      <c r="DY11" s="2255"/>
      <c r="DZ11" s="2257"/>
      <c r="EA11" s="2259"/>
      <c r="EB11" s="949" t="s">
        <v>3</v>
      </c>
      <c r="EC11" s="949" t="s">
        <v>4</v>
      </c>
      <c r="ED11" s="2259"/>
      <c r="EE11" s="2259"/>
      <c r="EF11" s="2261"/>
      <c r="EG11"/>
      <c r="EH11" s="17"/>
      <c r="EI11" s="17"/>
      <c r="EJ11" s="980">
        <v>99.887756665888872</v>
      </c>
      <c r="EK11" s="165">
        <v>0.11219449528603342</v>
      </c>
      <c r="EL11" s="165">
        <v>99.66761346777821</v>
      </c>
      <c r="EM11" s="165">
        <v>100</v>
      </c>
      <c r="EN11" s="165">
        <v>0.11232056763604066</v>
      </c>
      <c r="EO11" s="164">
        <v>378.75567699999948</v>
      </c>
      <c r="EP11" s="164">
        <v>791</v>
      </c>
      <c r="EQ11" s="17"/>
      <c r="ER11" s="965">
        <v>99.95588978149047</v>
      </c>
      <c r="ES11" s="965">
        <v>4.4081081452151498E-2</v>
      </c>
      <c r="ET11" s="965">
        <v>99.869459407249224</v>
      </c>
      <c r="EU11" s="965">
        <v>100</v>
      </c>
      <c r="EV11" s="965">
        <v>4.4100534294192535E-2</v>
      </c>
      <c r="EW11" s="965">
        <v>513.10786399999995</v>
      </c>
      <c r="EX11" s="965">
        <v>1116</v>
      </c>
      <c r="EY11" s="17"/>
      <c r="EZ11" s="966">
        <f t="shared" si="1"/>
        <v>6.8133115601597183E-2</v>
      </c>
      <c r="FA11" s="967">
        <f t="shared" si="2"/>
        <v>0.56521578953756413</v>
      </c>
      <c r="FB11" s="968">
        <f t="shared" si="3"/>
        <v>0.57192699828746352</v>
      </c>
      <c r="FC11" s="969" t="str">
        <f t="shared" si="10"/>
        <v/>
      </c>
      <c r="FD11" s="8"/>
      <c r="FE11" s="970">
        <f t="shared" si="4"/>
        <v>0</v>
      </c>
      <c r="FF11" s="970">
        <f t="shared" si="5"/>
        <v>0</v>
      </c>
      <c r="FG11" s="968">
        <f t="shared" si="6"/>
        <v>1</v>
      </c>
      <c r="FH11" s="969" t="str">
        <f t="shared" si="11"/>
        <v/>
      </c>
      <c r="FI11" s="17"/>
      <c r="FJ11" s="17"/>
      <c r="FK11" s="17"/>
      <c r="FL11" s="17"/>
    </row>
    <row r="12" spans="1:168" s="65" customFormat="1" ht="20.25" customHeight="1" thickTop="1">
      <c r="A12" s="502" t="s">
        <v>22</v>
      </c>
      <c r="B12" s="503">
        <v>98.5</v>
      </c>
      <c r="C12" s="503"/>
      <c r="D12" s="504">
        <v>99.565217391304316</v>
      </c>
      <c r="E12" s="504">
        <v>0.22778098490935095</v>
      </c>
      <c r="F12" s="504">
        <v>99.118022077900122</v>
      </c>
      <c r="G12" s="504">
        <v>100.01241270470851</v>
      </c>
      <c r="H12" s="504">
        <v>0.22877566169934815</v>
      </c>
      <c r="I12" s="504">
        <v>1231.5695000000005</v>
      </c>
      <c r="J12" s="505">
        <v>1150</v>
      </c>
      <c r="K12" s="504"/>
      <c r="L12" s="506">
        <v>99.764715699295024</v>
      </c>
      <c r="M12" s="506">
        <v>0.14207544900268454</v>
      </c>
      <c r="N12" s="506">
        <v>99.486001189175894</v>
      </c>
      <c r="O12" s="506">
        <v>100.04343020941417</v>
      </c>
      <c r="P12" s="506">
        <v>0.14241051859549228</v>
      </c>
      <c r="Q12" s="507">
        <v>1481.9518300000391</v>
      </c>
      <c r="R12" s="444">
        <v>1699</v>
      </c>
      <c r="S12" s="444"/>
      <c r="T12" s="448">
        <v>99.730518509340826</v>
      </c>
      <c r="U12" s="448"/>
      <c r="V12" s="448">
        <v>99.416609202650335</v>
      </c>
      <c r="W12" s="448">
        <v>100.04442781603132</v>
      </c>
      <c r="X12" s="448">
        <v>0.16041404590755709</v>
      </c>
      <c r="Y12" s="448"/>
      <c r="Z12" s="447">
        <v>860</v>
      </c>
      <c r="AA12" s="506"/>
      <c r="AB12" s="448">
        <v>100</v>
      </c>
      <c r="AC12" s="448">
        <v>0</v>
      </c>
      <c r="AD12" s="448">
        <v>100</v>
      </c>
      <c r="AE12" s="448">
        <v>100</v>
      </c>
      <c r="AF12" s="448">
        <v>0</v>
      </c>
      <c r="AG12" s="448">
        <v>1004.4863539999964</v>
      </c>
      <c r="AH12" s="444">
        <v>852</v>
      </c>
      <c r="AI12" s="448">
        <v>99.866302723081617</v>
      </c>
      <c r="AJ12" s="448">
        <v>8.0321229866340688E-2</v>
      </c>
      <c r="AK12" s="448">
        <v>99.70876037084426</v>
      </c>
      <c r="AL12" s="448">
        <v>100.02384507531899</v>
      </c>
      <c r="AM12" s="448">
        <v>8.0428760929562707E-2</v>
      </c>
      <c r="AN12" s="448">
        <v>1993.5342450000005</v>
      </c>
      <c r="AO12" s="444">
        <v>1712</v>
      </c>
      <c r="AP12" s="506"/>
      <c r="AQ12" s="448">
        <v>99.710592207690112</v>
      </c>
      <c r="AR12" s="448">
        <v>0.1680389807627361</v>
      </c>
      <c r="AS12" s="448">
        <v>99.380873369541632</v>
      </c>
      <c r="AT12" s="448">
        <v>100.04031104583859</v>
      </c>
      <c r="AU12" s="448">
        <v>0.16852671019416152</v>
      </c>
      <c r="AV12" s="448">
        <v>964.35620400000062</v>
      </c>
      <c r="AW12" s="447">
        <v>830</v>
      </c>
      <c r="AX12" s="444"/>
      <c r="AY12" s="450">
        <v>99.882911297253045</v>
      </c>
      <c r="AZ12" s="450">
        <v>0.11624846890547168</v>
      </c>
      <c r="BA12" s="450">
        <v>99.654868040979082</v>
      </c>
      <c r="BB12" s="450">
        <v>100</v>
      </c>
      <c r="BC12" s="450">
        <v>0.1163847422904149</v>
      </c>
      <c r="BD12" s="451">
        <v>905.87902600000143</v>
      </c>
      <c r="BE12" s="451">
        <v>915</v>
      </c>
      <c r="BF12" s="444"/>
      <c r="BG12" s="448">
        <v>99.479671284110623</v>
      </c>
      <c r="BH12" s="448">
        <v>0.37926544964529268</v>
      </c>
      <c r="BI12" s="448">
        <v>98.734965179093393</v>
      </c>
      <c r="BJ12" s="448">
        <v>100.22437738912784</v>
      </c>
      <c r="BK12" s="448">
        <v>0.38124919870525431</v>
      </c>
      <c r="BL12" s="451">
        <v>436.61168999999916</v>
      </c>
      <c r="BM12" s="451">
        <v>392</v>
      </c>
      <c r="BN12" s="444"/>
      <c r="BO12" s="508">
        <v>99.6929541702808</v>
      </c>
      <c r="BP12" s="448">
        <v>0.18485966687807018</v>
      </c>
      <c r="BQ12" s="448">
        <v>99.330316900839094</v>
      </c>
      <c r="BR12" s="448">
        <v>100</v>
      </c>
      <c r="BS12" s="448">
        <v>0.18542901894783873</v>
      </c>
      <c r="BT12" s="451">
        <v>932.22142200000212</v>
      </c>
      <c r="BU12" s="451">
        <v>843</v>
      </c>
      <c r="BV12" s="444"/>
      <c r="BW12" s="448">
        <v>99.479671284110623</v>
      </c>
      <c r="BX12" s="448">
        <v>0.37926544964529268</v>
      </c>
      <c r="BY12" s="448">
        <v>98.734965179093393</v>
      </c>
      <c r="BZ12" s="448">
        <v>100.22437738912784</v>
      </c>
      <c r="CA12" s="448">
        <v>0.38124919870525431</v>
      </c>
      <c r="CB12" s="451">
        <v>436.61168999999916</v>
      </c>
      <c r="CC12" s="451">
        <v>392</v>
      </c>
      <c r="CD12" s="444"/>
      <c r="CE12" s="508">
        <v>99.669584504311942</v>
      </c>
      <c r="CF12" s="448">
        <v>0.25170352851854244</v>
      </c>
      <c r="CG12" s="448">
        <v>99.175435361246102</v>
      </c>
      <c r="CH12" s="448">
        <v>100</v>
      </c>
      <c r="CI12" s="448">
        <v>0.25253795304790611</v>
      </c>
      <c r="CJ12" s="451">
        <v>583.9172269999998</v>
      </c>
      <c r="CK12" s="451">
        <v>493</v>
      </c>
      <c r="CL12" s="444"/>
      <c r="CM12" s="508">
        <v>99.688078098121906</v>
      </c>
      <c r="CN12" s="448">
        <v>0.16110044998022571</v>
      </c>
      <c r="CO12" s="509">
        <v>99.372073387184869</v>
      </c>
      <c r="CP12" s="448">
        <v>100</v>
      </c>
      <c r="CQ12" s="448">
        <v>0.16160452990342161</v>
      </c>
      <c r="CR12" s="451">
        <v>1191.0856459999973</v>
      </c>
      <c r="CS12" s="451">
        <v>990</v>
      </c>
      <c r="CT12" s="40"/>
      <c r="CU12" s="724">
        <v>100</v>
      </c>
      <c r="CV12" s="725">
        <v>0</v>
      </c>
      <c r="CW12" s="726">
        <v>100</v>
      </c>
      <c r="CX12" s="725">
        <v>100</v>
      </c>
      <c r="CY12" s="725">
        <v>0</v>
      </c>
      <c r="CZ12" s="727">
        <v>688.65331799999751</v>
      </c>
      <c r="DA12" s="727">
        <v>633</v>
      </c>
      <c r="DB12" s="40"/>
      <c r="DC12" s="732">
        <v>100</v>
      </c>
      <c r="DD12" s="165">
        <v>0</v>
      </c>
      <c r="DE12" s="733">
        <v>100</v>
      </c>
      <c r="DF12" s="165">
        <v>100</v>
      </c>
      <c r="DG12" s="725">
        <v>0</v>
      </c>
      <c r="DH12" s="166">
        <v>1597.7127720000058</v>
      </c>
      <c r="DI12" s="978">
        <v>1252</v>
      </c>
      <c r="DJ12" s="979"/>
      <c r="DK12" s="809">
        <f t="shared" si="12"/>
        <v>100</v>
      </c>
      <c r="DL12" s="810">
        <f t="shared" si="7"/>
        <v>0</v>
      </c>
      <c r="DM12" s="811">
        <f t="shared" si="13"/>
        <v>100</v>
      </c>
      <c r="DN12" s="810">
        <f t="shared" si="14"/>
        <v>100</v>
      </c>
      <c r="DO12" s="810">
        <f t="shared" si="14"/>
        <v>0</v>
      </c>
      <c r="DP12" s="812">
        <f t="shared" si="15"/>
        <v>1597.7127720000058</v>
      </c>
      <c r="DQ12" s="812">
        <f t="shared" si="15"/>
        <v>1252</v>
      </c>
      <c r="DR12" s="725"/>
      <c r="DS12" s="725" t="str">
        <f t="shared" si="8"/>
        <v>*</v>
      </c>
      <c r="DT12" s="725" t="e">
        <f t="shared" si="9"/>
        <v>#DIV/0!</v>
      </c>
      <c r="DU12" s="792"/>
      <c r="DV12" s="792"/>
      <c r="DW12" s="945" t="s">
        <v>218</v>
      </c>
      <c r="DX12" s="296" t="s">
        <v>217</v>
      </c>
      <c r="DY12" s="297" t="s">
        <v>357</v>
      </c>
      <c r="DZ12" s="298">
        <v>0.99351938379607652</v>
      </c>
      <c r="EA12" s="299">
        <v>2.5932932963236019E-3</v>
      </c>
      <c r="EB12" s="300">
        <v>0.98843467845911992</v>
      </c>
      <c r="EC12" s="300">
        <v>0.99860408913303311</v>
      </c>
      <c r="ED12" s="301">
        <v>2.6102090594499008E-3</v>
      </c>
      <c r="EE12" s="302">
        <v>452.18524099999962</v>
      </c>
      <c r="EF12" s="303">
        <v>1349</v>
      </c>
      <c r="EG12"/>
      <c r="EH12" s="17"/>
      <c r="EI12" s="17"/>
      <c r="EJ12" s="981">
        <v>99.710592207690112</v>
      </c>
      <c r="EK12" s="165">
        <v>0.1680389807627361</v>
      </c>
      <c r="EL12" s="165">
        <v>99.380873369541632</v>
      </c>
      <c r="EM12" s="165">
        <v>100.04031104583859</v>
      </c>
      <c r="EN12" s="165">
        <v>0.16852671019416152</v>
      </c>
      <c r="EO12" s="164">
        <v>964.35620400000062</v>
      </c>
      <c r="EP12" s="164">
        <v>830</v>
      </c>
      <c r="EQ12" s="17"/>
      <c r="ER12" s="965">
        <v>100</v>
      </c>
      <c r="ES12" s="965">
        <v>0</v>
      </c>
      <c r="ET12" s="965">
        <v>100</v>
      </c>
      <c r="EU12" s="965">
        <v>100</v>
      </c>
      <c r="EV12" s="965">
        <v>0</v>
      </c>
      <c r="EW12" s="965">
        <v>1597.7127720000058</v>
      </c>
      <c r="EX12" s="965">
        <v>1252</v>
      </c>
      <c r="EY12" s="17"/>
      <c r="EZ12" s="966">
        <f t="shared" si="1"/>
        <v>0.28940779230988767</v>
      </c>
      <c r="FA12" s="967">
        <f t="shared" si="2"/>
        <v>1.7222658159211235</v>
      </c>
      <c r="FB12" s="968">
        <f t="shared" si="3"/>
        <v>8.5021377127742825E-2</v>
      </c>
      <c r="FC12" s="969" t="str">
        <f t="shared" si="10"/>
        <v>*</v>
      </c>
      <c r="FD12" s="8"/>
      <c r="FE12" s="970">
        <f t="shared" si="4"/>
        <v>0</v>
      </c>
      <c r="FF12" s="970" t="e">
        <f t="shared" si="5"/>
        <v>#DIV/0!</v>
      </c>
      <c r="FG12" s="968" t="e">
        <f t="shared" si="6"/>
        <v>#DIV/0!</v>
      </c>
      <c r="FH12" s="969" t="e">
        <f t="shared" si="11"/>
        <v>#DIV/0!</v>
      </c>
      <c r="FI12" s="17"/>
      <c r="FJ12" s="17"/>
      <c r="FK12" s="17"/>
      <c r="FL12" s="17"/>
    </row>
    <row r="13" spans="1:168" s="65" customFormat="1" ht="20.25" customHeight="1">
      <c r="A13" s="502" t="s">
        <v>23</v>
      </c>
      <c r="B13" s="503">
        <v>89.2</v>
      </c>
      <c r="C13" s="503"/>
      <c r="D13" s="504">
        <v>93.129139072847352</v>
      </c>
      <c r="E13" s="504">
        <v>1.0529998837272836</v>
      </c>
      <c r="F13" s="504">
        <v>91.061817196943636</v>
      </c>
      <c r="G13" s="504">
        <v>95.196460948751067</v>
      </c>
      <c r="H13" s="504">
        <v>1.1306878751489451</v>
      </c>
      <c r="I13" s="504">
        <v>432.50748800001224</v>
      </c>
      <c r="J13" s="505">
        <v>1208</v>
      </c>
      <c r="K13" s="504"/>
      <c r="L13" s="506">
        <v>98.250265051090949</v>
      </c>
      <c r="M13" s="506">
        <v>0.45031352074172665</v>
      </c>
      <c r="N13" s="506">
        <v>97.366868847069924</v>
      </c>
      <c r="O13" s="506">
        <v>99.133661255111974</v>
      </c>
      <c r="P13" s="506">
        <v>0.45833313580127233</v>
      </c>
      <c r="Q13" s="507">
        <v>776.11829199999124</v>
      </c>
      <c r="R13" s="444">
        <v>1130</v>
      </c>
      <c r="S13" s="444"/>
      <c r="T13" s="448">
        <v>98.435652980602129</v>
      </c>
      <c r="U13" s="448"/>
      <c r="V13" s="448">
        <v>97.531618774093744</v>
      </c>
      <c r="W13" s="448">
        <v>99.339687187110513</v>
      </c>
      <c r="X13" s="448">
        <v>0.46805696771750921</v>
      </c>
      <c r="Y13" s="448"/>
      <c r="Z13" s="447">
        <v>930</v>
      </c>
      <c r="AA13" s="506"/>
      <c r="AB13" s="448">
        <v>99.103252313974394</v>
      </c>
      <c r="AC13" s="448">
        <v>0.32641002331854013</v>
      </c>
      <c r="AD13" s="448">
        <v>98.462784648911807</v>
      </c>
      <c r="AE13" s="448">
        <v>99.743719979036968</v>
      </c>
      <c r="AF13" s="448">
        <v>0.32936358363338353</v>
      </c>
      <c r="AG13" s="448">
        <v>614.11343299999771</v>
      </c>
      <c r="AH13" s="444">
        <v>968</v>
      </c>
      <c r="AI13" s="448">
        <v>98.786566394114018</v>
      </c>
      <c r="AJ13" s="448">
        <v>0.29548417582147785</v>
      </c>
      <c r="AK13" s="448">
        <v>98.207002657536563</v>
      </c>
      <c r="AL13" s="448">
        <v>99.366130130691459</v>
      </c>
      <c r="AM13" s="448">
        <v>0.29911372224703991</v>
      </c>
      <c r="AN13" s="448">
        <v>1168.3272929999991</v>
      </c>
      <c r="AO13" s="444">
        <v>1898</v>
      </c>
      <c r="AP13" s="506"/>
      <c r="AQ13" s="448">
        <v>99.554525770775044</v>
      </c>
      <c r="AR13" s="448">
        <v>0.24710869023930934</v>
      </c>
      <c r="AS13" s="448">
        <v>99.069659760089465</v>
      </c>
      <c r="AT13" s="448">
        <v>100.03939178146059</v>
      </c>
      <c r="AU13" s="448">
        <v>0.24821442152040255</v>
      </c>
      <c r="AV13" s="448">
        <v>657.66363299999352</v>
      </c>
      <c r="AW13" s="447">
        <v>975</v>
      </c>
      <c r="AX13" s="444"/>
      <c r="AY13" s="450">
        <v>99.278744887694216</v>
      </c>
      <c r="AZ13" s="450">
        <v>0.32277884230209264</v>
      </c>
      <c r="BA13" s="450">
        <v>98.645553423342406</v>
      </c>
      <c r="BB13" s="450">
        <v>99.911936352046027</v>
      </c>
      <c r="BC13" s="450">
        <v>0.32512381443502886</v>
      </c>
      <c r="BD13" s="451">
        <v>682.76382600000079</v>
      </c>
      <c r="BE13" s="451">
        <v>942</v>
      </c>
      <c r="BF13" s="444"/>
      <c r="BG13" s="448">
        <v>99.43413355846512</v>
      </c>
      <c r="BH13" s="448">
        <v>0.41601627006975506</v>
      </c>
      <c r="BI13" s="448">
        <v>98.617265435104045</v>
      </c>
      <c r="BJ13" s="448">
        <v>100.2510016818262</v>
      </c>
      <c r="BK13" s="448">
        <v>0.41838376338357341</v>
      </c>
      <c r="BL13" s="451">
        <v>265.65773999999976</v>
      </c>
      <c r="BM13" s="451">
        <v>424</v>
      </c>
      <c r="BN13" s="444"/>
      <c r="BO13" s="508">
        <v>99.425233900677469</v>
      </c>
      <c r="BP13" s="448">
        <v>0.25099399411869516</v>
      </c>
      <c r="BQ13" s="448">
        <v>98.932861615199371</v>
      </c>
      <c r="BR13" s="448">
        <v>99.917606186155567</v>
      </c>
      <c r="BS13" s="448">
        <v>0.25244496218075774</v>
      </c>
      <c r="BT13" s="451">
        <v>516.4126770000023</v>
      </c>
      <c r="BU13" s="451">
        <v>905</v>
      </c>
      <c r="BV13" s="444"/>
      <c r="BW13" s="448">
        <v>99.43413355846512</v>
      </c>
      <c r="BX13" s="448">
        <v>0.41601627006975506</v>
      </c>
      <c r="BY13" s="448">
        <v>98.617265435104045</v>
      </c>
      <c r="BZ13" s="448">
        <v>100.2510016818262</v>
      </c>
      <c r="CA13" s="448">
        <v>0.41838376338357341</v>
      </c>
      <c r="CB13" s="451">
        <v>265.65773999999976</v>
      </c>
      <c r="CC13" s="451">
        <v>424</v>
      </c>
      <c r="CD13" s="444"/>
      <c r="CE13" s="508">
        <v>98.916190451270367</v>
      </c>
      <c r="CF13" s="448">
        <v>0.40974048676061464</v>
      </c>
      <c r="CG13" s="448">
        <v>98.111780153155593</v>
      </c>
      <c r="CH13" s="448">
        <v>99.720600749385142</v>
      </c>
      <c r="CI13" s="448">
        <v>0.41422995051802702</v>
      </c>
      <c r="CJ13" s="451">
        <v>243.52110599999995</v>
      </c>
      <c r="CK13" s="451">
        <v>428</v>
      </c>
      <c r="CL13" s="444"/>
      <c r="CM13" s="508">
        <v>98.908207806369361</v>
      </c>
      <c r="CN13" s="448">
        <v>0.34668306493129974</v>
      </c>
      <c r="CO13" s="509">
        <v>98.228175678998952</v>
      </c>
      <c r="CP13" s="448">
        <v>99.588239933739771</v>
      </c>
      <c r="CQ13" s="448">
        <v>0.35050990470881277</v>
      </c>
      <c r="CR13" s="451">
        <v>492.68478300000061</v>
      </c>
      <c r="CS13" s="451">
        <v>892</v>
      </c>
      <c r="CT13" s="40"/>
      <c r="CU13" s="724">
        <v>100</v>
      </c>
      <c r="CV13" s="725">
        <v>0</v>
      </c>
      <c r="CW13" s="726">
        <v>100</v>
      </c>
      <c r="CX13" s="725">
        <v>100</v>
      </c>
      <c r="CY13" s="725">
        <v>0</v>
      </c>
      <c r="CZ13" s="727">
        <v>271.73532499999965</v>
      </c>
      <c r="DA13" s="727">
        <v>719</v>
      </c>
      <c r="DB13" s="40"/>
      <c r="DC13" s="732">
        <v>100</v>
      </c>
      <c r="DD13" s="165">
        <v>0</v>
      </c>
      <c r="DE13" s="733">
        <v>100</v>
      </c>
      <c r="DF13" s="165">
        <v>100</v>
      </c>
      <c r="DG13" s="725">
        <v>0</v>
      </c>
      <c r="DH13" s="166">
        <v>648.74148300000058</v>
      </c>
      <c r="DI13" s="978">
        <v>1481</v>
      </c>
      <c r="DJ13" s="979"/>
      <c r="DK13" s="809">
        <f t="shared" si="12"/>
        <v>100</v>
      </c>
      <c r="DL13" s="810">
        <f t="shared" si="7"/>
        <v>0</v>
      </c>
      <c r="DM13" s="811">
        <f t="shared" si="13"/>
        <v>100</v>
      </c>
      <c r="DN13" s="810">
        <f t="shared" si="14"/>
        <v>100</v>
      </c>
      <c r="DO13" s="810">
        <f t="shared" si="14"/>
        <v>0</v>
      </c>
      <c r="DP13" s="812">
        <f t="shared" si="15"/>
        <v>648.74148300000058</v>
      </c>
      <c r="DQ13" s="812">
        <f t="shared" si="15"/>
        <v>1481</v>
      </c>
      <c r="DR13" s="725"/>
      <c r="DS13" s="725" t="str">
        <f t="shared" si="8"/>
        <v>*</v>
      </c>
      <c r="DT13" s="725" t="e">
        <f t="shared" si="9"/>
        <v>#DIV/0!</v>
      </c>
      <c r="DU13" s="792"/>
      <c r="DV13" s="792"/>
      <c r="DW13" s="943" t="s">
        <v>219</v>
      </c>
      <c r="DX13" s="304" t="s">
        <v>217</v>
      </c>
      <c r="DY13" s="305" t="s">
        <v>357</v>
      </c>
      <c r="DZ13" s="306">
        <v>0.99527224389930691</v>
      </c>
      <c r="EA13" s="307">
        <v>2.8879061386615306E-3</v>
      </c>
      <c r="EB13" s="308">
        <v>0.98960988716676956</v>
      </c>
      <c r="EC13" s="871">
        <v>1.0009346006318443</v>
      </c>
      <c r="ED13" s="309">
        <v>2.901624310698354E-3</v>
      </c>
      <c r="EE13" s="310">
        <v>1313.8203130000011</v>
      </c>
      <c r="EF13" s="311">
        <v>1294</v>
      </c>
      <c r="EG13"/>
      <c r="EH13" s="17"/>
      <c r="EI13" s="17"/>
      <c r="EJ13" s="980">
        <v>99.554525770775044</v>
      </c>
      <c r="EK13" s="165">
        <v>0.24710869023930934</v>
      </c>
      <c r="EL13" s="165">
        <v>99.069659760089465</v>
      </c>
      <c r="EM13" s="165">
        <v>100.03939178146059</v>
      </c>
      <c r="EN13" s="165">
        <v>0.24821442152040255</v>
      </c>
      <c r="EO13" s="164">
        <v>657.66363299999352</v>
      </c>
      <c r="EP13" s="164">
        <v>975</v>
      </c>
      <c r="EQ13" s="17"/>
      <c r="ER13" s="965">
        <v>100</v>
      </c>
      <c r="ES13" s="965">
        <v>0</v>
      </c>
      <c r="ET13" s="965">
        <v>100</v>
      </c>
      <c r="EU13" s="965">
        <v>100</v>
      </c>
      <c r="EV13" s="965">
        <v>0</v>
      </c>
      <c r="EW13" s="965">
        <v>648.74148300000058</v>
      </c>
      <c r="EX13" s="965">
        <v>1481</v>
      </c>
      <c r="EY13" s="17"/>
      <c r="EZ13" s="966">
        <f t="shared" si="1"/>
        <v>0.44547422922495628</v>
      </c>
      <c r="FA13" s="967">
        <f t="shared" si="2"/>
        <v>1.8027461065555497</v>
      </c>
      <c r="FB13" s="968">
        <f t="shared" si="3"/>
        <v>7.1428097578748684E-2</v>
      </c>
      <c r="FC13" s="969" t="str">
        <f t="shared" si="10"/>
        <v>*</v>
      </c>
      <c r="FD13" s="8"/>
      <c r="FE13" s="970">
        <f t="shared" si="4"/>
        <v>0</v>
      </c>
      <c r="FF13" s="970" t="e">
        <f t="shared" si="5"/>
        <v>#DIV/0!</v>
      </c>
      <c r="FG13" s="968" t="e">
        <f t="shared" si="6"/>
        <v>#DIV/0!</v>
      </c>
      <c r="FH13" s="969" t="e">
        <f t="shared" si="11"/>
        <v>#DIV/0!</v>
      </c>
      <c r="FI13" s="17"/>
      <c r="FJ13" s="17"/>
      <c r="FK13" s="17"/>
      <c r="FL13" s="17"/>
    </row>
    <row r="14" spans="1:168" s="65" customFormat="1" ht="20.25" customHeight="1">
      <c r="A14" s="502" t="s">
        <v>24</v>
      </c>
      <c r="B14" s="503">
        <v>92.7</v>
      </c>
      <c r="C14" s="503"/>
      <c r="D14" s="504">
        <v>91.894852135816407</v>
      </c>
      <c r="E14" s="504">
        <v>1.1052753340028465</v>
      </c>
      <c r="F14" s="504">
        <v>89.724899496512364</v>
      </c>
      <c r="G14" s="504">
        <v>94.06480477512045</v>
      </c>
      <c r="H14" s="504">
        <v>1.202760881936346</v>
      </c>
      <c r="I14" s="504">
        <v>1441.9365069999737</v>
      </c>
      <c r="J14" s="505">
        <v>913</v>
      </c>
      <c r="K14" s="504"/>
      <c r="L14" s="506">
        <v>98.492753505655969</v>
      </c>
      <c r="M14" s="506">
        <v>0.72110775596865717</v>
      </c>
      <c r="N14" s="506">
        <v>97.078130526395725</v>
      </c>
      <c r="O14" s="506">
        <v>99.907376484916227</v>
      </c>
      <c r="P14" s="506">
        <v>0.73214295499135118</v>
      </c>
      <c r="Q14" s="507">
        <v>1810.6626289999949</v>
      </c>
      <c r="R14" s="444">
        <v>1115</v>
      </c>
      <c r="S14" s="444"/>
      <c r="T14" s="448">
        <v>96.2579178505176</v>
      </c>
      <c r="U14" s="448"/>
      <c r="V14" s="448">
        <v>93.892274112203012</v>
      </c>
      <c r="W14" s="448">
        <v>98.623561588832203</v>
      </c>
      <c r="X14" s="448">
        <v>1.2525040990545178</v>
      </c>
      <c r="Y14" s="448"/>
      <c r="Z14" s="447">
        <v>942</v>
      </c>
      <c r="AA14" s="506"/>
      <c r="AB14" s="448">
        <v>98.409408753977019</v>
      </c>
      <c r="AC14" s="448">
        <v>0.43230713898964929</v>
      </c>
      <c r="AD14" s="448">
        <v>97.561154337388885</v>
      </c>
      <c r="AE14" s="448">
        <v>99.257663170565152</v>
      </c>
      <c r="AF14" s="448">
        <v>0.43929451915559697</v>
      </c>
      <c r="AG14" s="448">
        <v>1211.1696859999993</v>
      </c>
      <c r="AH14" s="444">
        <v>948</v>
      </c>
      <c r="AI14" s="448">
        <v>97.327181523096513</v>
      </c>
      <c r="AJ14" s="448">
        <v>0.58179601399877878</v>
      </c>
      <c r="AK14" s="448">
        <v>96.186044706339473</v>
      </c>
      <c r="AL14" s="448">
        <v>98.468318339853539</v>
      </c>
      <c r="AM14" s="448">
        <v>0.59777341221035363</v>
      </c>
      <c r="AN14" s="448">
        <v>2437.023373</v>
      </c>
      <c r="AO14" s="444">
        <v>1890</v>
      </c>
      <c r="AP14" s="506"/>
      <c r="AQ14" s="448">
        <v>96.919320100050768</v>
      </c>
      <c r="AR14" s="448">
        <v>0.69984237523265092</v>
      </c>
      <c r="AS14" s="448">
        <v>95.546119585495219</v>
      </c>
      <c r="AT14" s="448">
        <v>98.292520614606318</v>
      </c>
      <c r="AU14" s="448">
        <v>0.72208758223870817</v>
      </c>
      <c r="AV14" s="448">
        <v>1043.301740000001</v>
      </c>
      <c r="AW14" s="447">
        <v>846</v>
      </c>
      <c r="AX14" s="444"/>
      <c r="AY14" s="450">
        <v>97.01237808845427</v>
      </c>
      <c r="AZ14" s="450">
        <v>0.92276013881180885</v>
      </c>
      <c r="BA14" s="450">
        <v>95.202210360691964</v>
      </c>
      <c r="BB14" s="450">
        <v>98.822545816216561</v>
      </c>
      <c r="BC14" s="450">
        <v>0.95117773318622456</v>
      </c>
      <c r="BD14" s="451">
        <v>1145.7901640000071</v>
      </c>
      <c r="BE14" s="451">
        <v>907</v>
      </c>
      <c r="BF14" s="444"/>
      <c r="BG14" s="448">
        <v>98.947041132364959</v>
      </c>
      <c r="BH14" s="448">
        <v>0.54809231634010502</v>
      </c>
      <c r="BI14" s="448">
        <v>97.870835286371744</v>
      </c>
      <c r="BJ14" s="448">
        <v>100.02324697835816</v>
      </c>
      <c r="BK14" s="448">
        <v>0.55392491788299414</v>
      </c>
      <c r="BL14" s="451">
        <v>537.38490399999853</v>
      </c>
      <c r="BM14" s="451">
        <v>471</v>
      </c>
      <c r="BN14" s="444"/>
      <c r="BO14" s="508">
        <v>99.065518460153925</v>
      </c>
      <c r="BP14" s="448">
        <v>0.35111290028006809</v>
      </c>
      <c r="BQ14" s="448">
        <v>98.37674396664957</v>
      </c>
      <c r="BR14" s="448">
        <v>99.754292953658279</v>
      </c>
      <c r="BS14" s="448">
        <v>0.35442493587846363</v>
      </c>
      <c r="BT14" s="451">
        <v>1012.3112759999927</v>
      </c>
      <c r="BU14" s="451">
        <v>840</v>
      </c>
      <c r="BV14" s="444"/>
      <c r="BW14" s="448">
        <v>98.947041132364959</v>
      </c>
      <c r="BX14" s="448">
        <v>0.54809231634010502</v>
      </c>
      <c r="BY14" s="448">
        <v>97.870835286371744</v>
      </c>
      <c r="BZ14" s="448">
        <v>100.02324697835816</v>
      </c>
      <c r="CA14" s="448">
        <v>0.55392491788299414</v>
      </c>
      <c r="CB14" s="451">
        <v>537.38490399999853</v>
      </c>
      <c r="CC14" s="451">
        <v>471</v>
      </c>
      <c r="CD14" s="444"/>
      <c r="CE14" s="508">
        <v>99.401982906786401</v>
      </c>
      <c r="CF14" s="448">
        <v>0.32240211880398578</v>
      </c>
      <c r="CG14" s="448">
        <v>98.769036949821526</v>
      </c>
      <c r="CH14" s="448">
        <v>100</v>
      </c>
      <c r="CI14" s="448">
        <v>0.32434173783667514</v>
      </c>
      <c r="CJ14" s="451">
        <v>588.54889599999774</v>
      </c>
      <c r="CK14" s="451">
        <v>508</v>
      </c>
      <c r="CL14" s="444"/>
      <c r="CM14" s="508">
        <v>98.972346149519325</v>
      </c>
      <c r="CN14" s="448">
        <v>0.46163694884709994</v>
      </c>
      <c r="CO14" s="509">
        <v>98.066827570296283</v>
      </c>
      <c r="CP14" s="448">
        <v>99.877864728742352</v>
      </c>
      <c r="CQ14" s="448">
        <v>0.46643023713886361</v>
      </c>
      <c r="CR14" s="451">
        <v>1180.6830669999961</v>
      </c>
      <c r="CS14" s="451">
        <v>930</v>
      </c>
      <c r="CT14" s="40"/>
      <c r="CU14" s="724">
        <v>99.601999604896008</v>
      </c>
      <c r="CV14" s="725">
        <v>0.28492441199148183</v>
      </c>
      <c r="CW14" s="726">
        <v>99.043129629218356</v>
      </c>
      <c r="CX14" s="725">
        <v>100</v>
      </c>
      <c r="CY14" s="725">
        <v>0.28606294363740487</v>
      </c>
      <c r="CZ14" s="727">
        <v>833.51726300000394</v>
      </c>
      <c r="DA14" s="727">
        <v>582</v>
      </c>
      <c r="DB14" s="40"/>
      <c r="DC14" s="732">
        <v>99.276803975064638</v>
      </c>
      <c r="DD14" s="165">
        <v>0.2846067660491321</v>
      </c>
      <c r="DE14" s="733">
        <v>98.718771628968071</v>
      </c>
      <c r="DF14" s="165">
        <v>99.83483632116122</v>
      </c>
      <c r="DG14" s="725">
        <v>0.28668002459125974</v>
      </c>
      <c r="DH14" s="166">
        <v>1791.1529589999973</v>
      </c>
      <c r="DI14" s="978">
        <v>1157</v>
      </c>
      <c r="DJ14" s="979"/>
      <c r="DK14" s="809">
        <f t="shared" si="12"/>
        <v>99.276803975064638</v>
      </c>
      <c r="DL14" s="810">
        <f t="shared" si="7"/>
        <v>0.2846067660491321</v>
      </c>
      <c r="DM14" s="811">
        <f t="shared" si="13"/>
        <v>98.718771628968071</v>
      </c>
      <c r="DN14" s="810">
        <f t="shared" si="14"/>
        <v>99.83483632116122</v>
      </c>
      <c r="DO14" s="810">
        <f t="shared" si="14"/>
        <v>0.28668002459125974</v>
      </c>
      <c r="DP14" s="812">
        <f t="shared" si="15"/>
        <v>1791.1529589999973</v>
      </c>
      <c r="DQ14" s="812">
        <f t="shared" si="15"/>
        <v>1157</v>
      </c>
      <c r="DR14" s="725"/>
      <c r="DS14" s="725" t="str">
        <f t="shared" si="8"/>
        <v>***</v>
      </c>
      <c r="DT14" s="725" t="str">
        <f t="shared" si="9"/>
        <v/>
      </c>
      <c r="DU14" s="792"/>
      <c r="DV14" s="792"/>
      <c r="DW14" s="943" t="s">
        <v>220</v>
      </c>
      <c r="DX14" s="304" t="s">
        <v>217</v>
      </c>
      <c r="DY14" s="305" t="s">
        <v>357</v>
      </c>
      <c r="DZ14" s="306">
        <v>0.9995588978149047</v>
      </c>
      <c r="EA14" s="307">
        <v>4.4081081452151499E-4</v>
      </c>
      <c r="EB14" s="308">
        <v>0.99869459407249217</v>
      </c>
      <c r="EC14" s="871">
        <v>1.0004232015573171</v>
      </c>
      <c r="ED14" s="309">
        <v>4.4100534294192536E-4</v>
      </c>
      <c r="EE14" s="310">
        <v>513.10786399999995</v>
      </c>
      <c r="EF14" s="311">
        <v>1116</v>
      </c>
      <c r="EG14"/>
      <c r="EH14" s="17"/>
      <c r="EI14" s="17"/>
      <c r="EJ14" s="980">
        <v>96.919320100050768</v>
      </c>
      <c r="EK14" s="165">
        <v>0.69984237523265092</v>
      </c>
      <c r="EL14" s="165">
        <v>95.546119585495219</v>
      </c>
      <c r="EM14" s="165">
        <v>98.292520614606318</v>
      </c>
      <c r="EN14" s="165">
        <v>0.72208758223870817</v>
      </c>
      <c r="EO14" s="164">
        <v>1043.301740000001</v>
      </c>
      <c r="EP14" s="164">
        <v>846</v>
      </c>
      <c r="EQ14" s="17"/>
      <c r="ER14" s="965">
        <v>99.276803975064638</v>
      </c>
      <c r="ES14" s="965">
        <v>0.2846067660491321</v>
      </c>
      <c r="ET14" s="965">
        <v>98.718771628968071</v>
      </c>
      <c r="EU14" s="965">
        <v>99.83483632116122</v>
      </c>
      <c r="EV14" s="965">
        <v>0.28668002459125974</v>
      </c>
      <c r="EW14" s="965">
        <v>1791.1529589999973</v>
      </c>
      <c r="EX14" s="965">
        <v>1157</v>
      </c>
      <c r="EY14" s="17"/>
      <c r="EZ14" s="966">
        <f t="shared" si="1"/>
        <v>2.3574838750138696</v>
      </c>
      <c r="FA14" s="967">
        <f t="shared" si="2"/>
        <v>3.1204283849759085</v>
      </c>
      <c r="FB14" s="968">
        <f t="shared" si="3"/>
        <v>1.8058820328088476E-3</v>
      </c>
      <c r="FC14" s="969" t="str">
        <f t="shared" si="10"/>
        <v>***</v>
      </c>
      <c r="FD14" s="8"/>
      <c r="FE14" s="970">
        <f t="shared" si="4"/>
        <v>0</v>
      </c>
      <c r="FF14" s="970">
        <f t="shared" si="5"/>
        <v>0</v>
      </c>
      <c r="FG14" s="968">
        <f t="shared" si="6"/>
        <v>1</v>
      </c>
      <c r="FH14" s="969" t="str">
        <f t="shared" si="11"/>
        <v/>
      </c>
      <c r="FI14" s="17"/>
      <c r="FJ14" s="17"/>
      <c r="FK14" s="17"/>
      <c r="FL14" s="17"/>
    </row>
    <row r="15" spans="1:168" s="65" customFormat="1" ht="20.25" customHeight="1">
      <c r="A15" s="474" t="s">
        <v>185</v>
      </c>
      <c r="B15" s="503"/>
      <c r="C15" s="503"/>
      <c r="D15" s="504"/>
      <c r="E15" s="504"/>
      <c r="F15" s="504"/>
      <c r="G15" s="504"/>
      <c r="H15" s="504"/>
      <c r="I15" s="504"/>
      <c r="J15" s="505"/>
      <c r="K15" s="504"/>
      <c r="L15" s="506" t="s">
        <v>79</v>
      </c>
      <c r="M15" s="506" t="s">
        <v>79</v>
      </c>
      <c r="N15" s="506" t="s">
        <v>79</v>
      </c>
      <c r="O15" s="506" t="s">
        <v>79</v>
      </c>
      <c r="P15" s="506" t="s">
        <v>79</v>
      </c>
      <c r="Q15" s="507" t="s">
        <v>79</v>
      </c>
      <c r="R15" s="444" t="s">
        <v>79</v>
      </c>
      <c r="S15" s="444" t="s">
        <v>79</v>
      </c>
      <c r="T15" s="448" t="s">
        <v>79</v>
      </c>
      <c r="U15" s="448" t="s">
        <v>79</v>
      </c>
      <c r="V15" s="448" t="s">
        <v>79</v>
      </c>
      <c r="W15" s="448" t="s">
        <v>79</v>
      </c>
      <c r="X15" s="448" t="s">
        <v>79</v>
      </c>
      <c r="Y15" s="448" t="s">
        <v>79</v>
      </c>
      <c r="Z15" s="447" t="s">
        <v>79</v>
      </c>
      <c r="AA15" s="506" t="s">
        <v>79</v>
      </c>
      <c r="AB15" s="448" t="s">
        <v>79</v>
      </c>
      <c r="AC15" s="448" t="s">
        <v>79</v>
      </c>
      <c r="AD15" s="448" t="s">
        <v>79</v>
      </c>
      <c r="AE15" s="448" t="s">
        <v>79</v>
      </c>
      <c r="AF15" s="448" t="s">
        <v>79</v>
      </c>
      <c r="AG15" s="448" t="s">
        <v>79</v>
      </c>
      <c r="AH15" s="444" t="s">
        <v>79</v>
      </c>
      <c r="AI15" s="448" t="s">
        <v>79</v>
      </c>
      <c r="AJ15" s="448" t="s">
        <v>79</v>
      </c>
      <c r="AK15" s="448" t="s">
        <v>79</v>
      </c>
      <c r="AL15" s="448" t="s">
        <v>79</v>
      </c>
      <c r="AM15" s="448" t="s">
        <v>79</v>
      </c>
      <c r="AN15" s="448" t="s">
        <v>79</v>
      </c>
      <c r="AO15" s="444" t="s">
        <v>79</v>
      </c>
      <c r="AP15" s="506" t="s">
        <v>79</v>
      </c>
      <c r="AQ15" s="448" t="s">
        <v>79</v>
      </c>
      <c r="AR15" s="448" t="s">
        <v>79</v>
      </c>
      <c r="AS15" s="448" t="s">
        <v>79</v>
      </c>
      <c r="AT15" s="448" t="s">
        <v>79</v>
      </c>
      <c r="AU15" s="448" t="s">
        <v>79</v>
      </c>
      <c r="AV15" s="448" t="s">
        <v>79</v>
      </c>
      <c r="AW15" s="447" t="s">
        <v>79</v>
      </c>
      <c r="AX15" s="444" t="s">
        <v>79</v>
      </c>
      <c r="AY15" s="450" t="s">
        <v>79</v>
      </c>
      <c r="AZ15" s="450" t="s">
        <v>79</v>
      </c>
      <c r="BA15" s="450" t="s">
        <v>79</v>
      </c>
      <c r="BB15" s="450" t="s">
        <v>79</v>
      </c>
      <c r="BC15" s="450" t="s">
        <v>79</v>
      </c>
      <c r="BD15" s="451" t="s">
        <v>79</v>
      </c>
      <c r="BE15" s="451" t="s">
        <v>79</v>
      </c>
      <c r="BF15" s="444" t="s">
        <v>79</v>
      </c>
      <c r="BG15" s="448" t="s">
        <v>79</v>
      </c>
      <c r="BH15" s="448" t="s">
        <v>79</v>
      </c>
      <c r="BI15" s="448" t="s">
        <v>79</v>
      </c>
      <c r="BJ15" s="448" t="s">
        <v>79</v>
      </c>
      <c r="BK15" s="448" t="s">
        <v>79</v>
      </c>
      <c r="BL15" s="451" t="s">
        <v>79</v>
      </c>
      <c r="BM15" s="451" t="s">
        <v>79</v>
      </c>
      <c r="BN15" s="444" t="s">
        <v>79</v>
      </c>
      <c r="BO15" s="508" t="s">
        <v>79</v>
      </c>
      <c r="BP15" s="448" t="s">
        <v>79</v>
      </c>
      <c r="BQ15" s="448" t="s">
        <v>79</v>
      </c>
      <c r="BR15" s="448" t="s">
        <v>79</v>
      </c>
      <c r="BS15" s="448" t="s">
        <v>79</v>
      </c>
      <c r="BT15" s="451" t="s">
        <v>79</v>
      </c>
      <c r="BU15" s="451" t="s">
        <v>79</v>
      </c>
      <c r="BV15" s="444"/>
      <c r="BW15" s="448"/>
      <c r="BX15" s="448"/>
      <c r="BY15" s="448"/>
      <c r="BZ15" s="448"/>
      <c r="CA15" s="448"/>
      <c r="CB15" s="451"/>
      <c r="CC15" s="451"/>
      <c r="CD15" s="444"/>
      <c r="CE15" s="508"/>
      <c r="CF15" s="448"/>
      <c r="CG15" s="448"/>
      <c r="CH15" s="448"/>
      <c r="CI15" s="448"/>
      <c r="CJ15" s="451"/>
      <c r="CK15" s="451"/>
      <c r="CL15" s="444"/>
      <c r="CM15" s="508">
        <v>99.925819014114381</v>
      </c>
      <c r="CN15" s="448">
        <v>7.4765399608838434E-2</v>
      </c>
      <c r="CO15" s="509">
        <v>99.779163815482818</v>
      </c>
      <c r="CP15" s="448">
        <v>100</v>
      </c>
      <c r="CQ15" s="448">
        <v>7.4820902491955485E-2</v>
      </c>
      <c r="CR15" s="451">
        <v>896.69474199999877</v>
      </c>
      <c r="CS15" s="451">
        <v>987</v>
      </c>
      <c r="CT15" s="40"/>
      <c r="CU15" s="724">
        <v>100</v>
      </c>
      <c r="CV15" s="725">
        <v>0</v>
      </c>
      <c r="CW15" s="726">
        <v>100</v>
      </c>
      <c r="CX15" s="725">
        <v>100</v>
      </c>
      <c r="CY15" s="725">
        <v>0</v>
      </c>
      <c r="CZ15" s="727">
        <v>500.67912299999841</v>
      </c>
      <c r="DA15" s="727">
        <v>777</v>
      </c>
      <c r="DB15" s="40"/>
      <c r="DC15" s="732">
        <v>99.9268277519419</v>
      </c>
      <c r="DD15" s="165">
        <v>5.1925334472691043E-2</v>
      </c>
      <c r="DE15" s="733">
        <v>99.825017044417663</v>
      </c>
      <c r="DF15" s="165">
        <v>100</v>
      </c>
      <c r="DG15" s="725">
        <v>5.1963357229342221E-2</v>
      </c>
      <c r="DH15" s="166">
        <v>1281.8644020000102</v>
      </c>
      <c r="DI15" s="978">
        <v>1509</v>
      </c>
      <c r="DJ15" s="979"/>
      <c r="DK15" s="809">
        <f t="shared" si="12"/>
        <v>99.9268277519419</v>
      </c>
      <c r="DL15" s="810">
        <f t="shared" si="7"/>
        <v>5.1925334472691043E-2</v>
      </c>
      <c r="DM15" s="811">
        <f t="shared" si="13"/>
        <v>99.825017044417663</v>
      </c>
      <c r="DN15" s="810">
        <f t="shared" si="14"/>
        <v>100</v>
      </c>
      <c r="DO15" s="810">
        <f t="shared" si="14"/>
        <v>5.1963357229342221E-2</v>
      </c>
      <c r="DP15" s="812">
        <f t="shared" si="15"/>
        <v>1281.8644020000102</v>
      </c>
      <c r="DQ15" s="812">
        <f t="shared" si="15"/>
        <v>1509</v>
      </c>
      <c r="DR15" s="725"/>
      <c r="DS15" s="725" t="e">
        <f t="shared" si="8"/>
        <v>#VALUE!</v>
      </c>
      <c r="DT15" s="725" t="str">
        <f t="shared" si="9"/>
        <v/>
      </c>
      <c r="DU15" s="792"/>
      <c r="DV15" s="792"/>
      <c r="DW15" s="943" t="s">
        <v>221</v>
      </c>
      <c r="DX15" s="304" t="s">
        <v>217</v>
      </c>
      <c r="DY15" s="305" t="s">
        <v>357</v>
      </c>
      <c r="DZ15" s="1123">
        <v>1</v>
      </c>
      <c r="EA15" s="1124">
        <v>0</v>
      </c>
      <c r="EB15" s="871">
        <v>1</v>
      </c>
      <c r="EC15" s="871">
        <v>1</v>
      </c>
      <c r="ED15" s="310">
        <v>0</v>
      </c>
      <c r="EE15" s="310">
        <v>1597.7127720000058</v>
      </c>
      <c r="EF15" s="311">
        <v>1252</v>
      </c>
      <c r="EG15"/>
      <c r="EH15" s="17"/>
      <c r="EI15" s="17"/>
      <c r="EJ15" s="980" t="s">
        <v>79</v>
      </c>
      <c r="EK15" s="165" t="s">
        <v>79</v>
      </c>
      <c r="EL15" s="165" t="s">
        <v>79</v>
      </c>
      <c r="EM15" s="165" t="s">
        <v>79</v>
      </c>
      <c r="EN15" s="165" t="s">
        <v>79</v>
      </c>
      <c r="EO15" s="164" t="s">
        <v>79</v>
      </c>
      <c r="EP15" s="164" t="s">
        <v>79</v>
      </c>
      <c r="EQ15" s="17"/>
      <c r="ER15" s="965">
        <v>99.9268277519419</v>
      </c>
      <c r="ES15" s="965">
        <v>5.1925334472691043E-2</v>
      </c>
      <c r="ET15" s="965">
        <v>99.825017044417663</v>
      </c>
      <c r="EU15" s="965">
        <v>100</v>
      </c>
      <c r="EV15" s="965">
        <v>5.1963357229342221E-2</v>
      </c>
      <c r="EW15" s="965">
        <v>1281.8644020000102</v>
      </c>
      <c r="EX15" s="965">
        <v>1509</v>
      </c>
      <c r="EY15" s="17"/>
      <c r="EZ15" s="966" t="e">
        <f t="shared" si="1"/>
        <v>#VALUE!</v>
      </c>
      <c r="FA15" s="967" t="e">
        <f t="shared" si="2"/>
        <v>#VALUE!</v>
      </c>
      <c r="FB15" s="968" t="e">
        <f t="shared" si="3"/>
        <v>#VALUE!</v>
      </c>
      <c r="FC15" s="969" t="e">
        <f t="shared" si="10"/>
        <v>#VALUE!</v>
      </c>
      <c r="FD15" s="8"/>
      <c r="FE15" s="970">
        <f t="shared" si="4"/>
        <v>0</v>
      </c>
      <c r="FF15" s="970">
        <f t="shared" si="5"/>
        <v>0</v>
      </c>
      <c r="FG15" s="968">
        <f t="shared" si="6"/>
        <v>1</v>
      </c>
      <c r="FH15" s="969" t="str">
        <f t="shared" si="11"/>
        <v/>
      </c>
      <c r="FI15" s="17"/>
      <c r="FJ15" s="17"/>
      <c r="FK15" s="17"/>
      <c r="FL15" s="17"/>
    </row>
    <row r="16" spans="1:168" s="65" customFormat="1" ht="20.25" customHeight="1">
      <c r="A16" s="502" t="s">
        <v>25</v>
      </c>
      <c r="B16" s="503">
        <v>98.9</v>
      </c>
      <c r="C16" s="503"/>
      <c r="D16" s="504">
        <v>95.449620801733374</v>
      </c>
      <c r="E16" s="504">
        <v>0.92590007887431969</v>
      </c>
      <c r="F16" s="504">
        <v>93.631830014157572</v>
      </c>
      <c r="G16" s="504">
        <v>97.267411589309191</v>
      </c>
      <c r="H16" s="504">
        <v>0.97004060476844256</v>
      </c>
      <c r="I16" s="504">
        <v>1130.3722560000269</v>
      </c>
      <c r="J16" s="505">
        <v>923</v>
      </c>
      <c r="K16" s="504"/>
      <c r="L16" s="506">
        <v>98.595023802545285</v>
      </c>
      <c r="M16" s="506">
        <v>0.40204248327525421</v>
      </c>
      <c r="N16" s="506">
        <v>97.806322626094826</v>
      </c>
      <c r="O16" s="506">
        <v>99.38372497899573</v>
      </c>
      <c r="P16" s="506">
        <v>0.40777157687026727</v>
      </c>
      <c r="Q16" s="507">
        <v>1317.1519940000107</v>
      </c>
      <c r="R16" s="444">
        <v>861</v>
      </c>
      <c r="S16" s="444"/>
      <c r="T16" s="448">
        <v>98.477408338102677</v>
      </c>
      <c r="U16" s="448"/>
      <c r="V16" s="448">
        <v>97.400328446638866</v>
      </c>
      <c r="W16" s="448">
        <v>99.554488229566502</v>
      </c>
      <c r="X16" s="448">
        <v>0.5574136315125281</v>
      </c>
      <c r="Y16" s="448"/>
      <c r="Z16" s="447">
        <v>780</v>
      </c>
      <c r="AA16" s="506"/>
      <c r="AB16" s="448">
        <v>99.25856327867092</v>
      </c>
      <c r="AC16" s="448">
        <v>0.30331225487325558</v>
      </c>
      <c r="AD16" s="448">
        <v>98.663417058317364</v>
      </c>
      <c r="AE16" s="448">
        <v>99.853709499024461</v>
      </c>
      <c r="AF16" s="448">
        <v>0.30557792179773829</v>
      </c>
      <c r="AG16" s="448">
        <v>994.19758800000068</v>
      </c>
      <c r="AH16" s="444">
        <v>905</v>
      </c>
      <c r="AI16" s="448">
        <v>98.901447910397678</v>
      </c>
      <c r="AJ16" s="448">
        <v>0.32493726719543969</v>
      </c>
      <c r="AK16" s="448">
        <v>98.264114773333745</v>
      </c>
      <c r="AL16" s="448">
        <v>99.538781047461612</v>
      </c>
      <c r="AM16" s="448">
        <v>0.32854652187683342</v>
      </c>
      <c r="AN16" s="448">
        <v>1831.4855700000005</v>
      </c>
      <c r="AO16" s="444">
        <v>1685</v>
      </c>
      <c r="AP16" s="506"/>
      <c r="AQ16" s="448">
        <v>99.331442559245289</v>
      </c>
      <c r="AR16" s="448">
        <v>0.27742327673611394</v>
      </c>
      <c r="AS16" s="448">
        <v>98.787094574833688</v>
      </c>
      <c r="AT16" s="448">
        <v>99.87579054365689</v>
      </c>
      <c r="AU16" s="448">
        <v>0.27929049411584606</v>
      </c>
      <c r="AV16" s="448">
        <v>959.07421099999681</v>
      </c>
      <c r="AW16" s="447">
        <v>783</v>
      </c>
      <c r="AX16" s="444"/>
      <c r="AY16" s="450">
        <v>99.414612752890037</v>
      </c>
      <c r="AZ16" s="450">
        <v>0.27309391592616067</v>
      </c>
      <c r="BA16" s="450">
        <v>98.878887625128982</v>
      </c>
      <c r="BB16" s="450">
        <v>99.950337880651091</v>
      </c>
      <c r="BC16" s="450">
        <v>0.27470198632164533</v>
      </c>
      <c r="BD16" s="451">
        <v>953.85012699999936</v>
      </c>
      <c r="BE16" s="451">
        <v>811</v>
      </c>
      <c r="BF16" s="444"/>
      <c r="BG16" s="448">
        <v>99.526515674760347</v>
      </c>
      <c r="BH16" s="448">
        <v>0.3180957134219819</v>
      </c>
      <c r="BI16" s="448">
        <v>98.901919313592444</v>
      </c>
      <c r="BJ16" s="448">
        <v>100.15111203592826</v>
      </c>
      <c r="BK16" s="448">
        <v>0.31960901199583547</v>
      </c>
      <c r="BL16" s="451">
        <v>518.86997499999893</v>
      </c>
      <c r="BM16" s="451">
        <v>420</v>
      </c>
      <c r="BN16" s="444"/>
      <c r="BO16" s="508">
        <v>99.377380049388861</v>
      </c>
      <c r="BP16" s="448">
        <v>0.2822092967525735</v>
      </c>
      <c r="BQ16" s="448">
        <v>98.823773032164709</v>
      </c>
      <c r="BR16" s="448">
        <v>99.930987066613014</v>
      </c>
      <c r="BS16" s="448">
        <v>0.28397739667952637</v>
      </c>
      <c r="BT16" s="451">
        <v>1011.8503260000002</v>
      </c>
      <c r="BU16" s="451">
        <v>868</v>
      </c>
      <c r="BV16" s="444"/>
      <c r="BW16" s="448">
        <v>99.526515674760347</v>
      </c>
      <c r="BX16" s="448">
        <v>0.3180957134219819</v>
      </c>
      <c r="BY16" s="448">
        <v>98.901919313592444</v>
      </c>
      <c r="BZ16" s="448">
        <v>100.15111203592826</v>
      </c>
      <c r="CA16" s="448">
        <v>0.31960901199583547</v>
      </c>
      <c r="CB16" s="451">
        <v>518.86997499999893</v>
      </c>
      <c r="CC16" s="451">
        <v>420</v>
      </c>
      <c r="CD16" s="444"/>
      <c r="CE16" s="508">
        <v>99.360297134103831</v>
      </c>
      <c r="CF16" s="448">
        <v>0.47212778433036895</v>
      </c>
      <c r="CG16" s="448">
        <v>98.433406909649776</v>
      </c>
      <c r="CH16" s="448">
        <v>100</v>
      </c>
      <c r="CI16" s="448">
        <v>0.47516744408800549</v>
      </c>
      <c r="CJ16" s="451">
        <v>479.95783100000068</v>
      </c>
      <c r="CK16" s="451">
        <v>392</v>
      </c>
      <c r="CL16" s="444"/>
      <c r="CM16" s="508">
        <v>99.143796149529351</v>
      </c>
      <c r="CN16" s="448">
        <v>0.33809095017889024</v>
      </c>
      <c r="CO16" s="509">
        <v>98.48061778475865</v>
      </c>
      <c r="CP16" s="448">
        <v>99.806974514300052</v>
      </c>
      <c r="CQ16" s="448">
        <v>0.34101069689623259</v>
      </c>
      <c r="CR16" s="451">
        <v>963.97732799999915</v>
      </c>
      <c r="CS16" s="451">
        <v>787</v>
      </c>
      <c r="CT16" s="40"/>
      <c r="CU16" s="724">
        <v>99.888211413587186</v>
      </c>
      <c r="CV16" s="725">
        <v>0.1116896279356219</v>
      </c>
      <c r="CW16" s="726">
        <v>99.669135837677274</v>
      </c>
      <c r="CX16" s="725">
        <v>100</v>
      </c>
      <c r="CY16" s="725">
        <v>0.11181462392310833</v>
      </c>
      <c r="CZ16" s="727">
        <v>622.54208799999924</v>
      </c>
      <c r="DA16" s="727">
        <v>547</v>
      </c>
      <c r="DB16" s="40"/>
      <c r="DC16" s="732">
        <v>99.888733913546773</v>
      </c>
      <c r="DD16" s="165">
        <v>0.11132526781620368</v>
      </c>
      <c r="DE16" s="733">
        <v>99.67045695112003</v>
      </c>
      <c r="DF16" s="165">
        <v>100</v>
      </c>
      <c r="DG16" s="725">
        <v>0.1114492730607189</v>
      </c>
      <c r="DH16" s="166">
        <v>1270.8760099999934</v>
      </c>
      <c r="DI16" s="978">
        <v>1140</v>
      </c>
      <c r="DJ16" s="979"/>
      <c r="DK16" s="809">
        <f t="shared" si="12"/>
        <v>99.888733913546773</v>
      </c>
      <c r="DL16" s="810">
        <f t="shared" si="7"/>
        <v>0.11132526781620368</v>
      </c>
      <c r="DM16" s="811">
        <f t="shared" si="13"/>
        <v>99.67045695112003</v>
      </c>
      <c r="DN16" s="810">
        <f t="shared" si="14"/>
        <v>100</v>
      </c>
      <c r="DO16" s="810">
        <f t="shared" si="14"/>
        <v>0.1114492730607189</v>
      </c>
      <c r="DP16" s="812">
        <f t="shared" si="15"/>
        <v>1270.8760099999934</v>
      </c>
      <c r="DQ16" s="812">
        <f t="shared" si="15"/>
        <v>1140</v>
      </c>
      <c r="DR16" s="725"/>
      <c r="DS16" s="725" t="str">
        <f t="shared" si="8"/>
        <v>*</v>
      </c>
      <c r="DT16" s="725" t="str">
        <f t="shared" si="9"/>
        <v/>
      </c>
      <c r="DU16" s="792"/>
      <c r="DV16" s="792"/>
      <c r="DW16" s="943" t="s">
        <v>222</v>
      </c>
      <c r="DX16" s="304" t="s">
        <v>217</v>
      </c>
      <c r="DY16" s="305" t="s">
        <v>357</v>
      </c>
      <c r="DZ16" s="1123">
        <v>1</v>
      </c>
      <c r="EA16" s="1124">
        <v>0</v>
      </c>
      <c r="EB16" s="871">
        <v>1</v>
      </c>
      <c r="EC16" s="871">
        <v>1</v>
      </c>
      <c r="ED16" s="310">
        <v>0</v>
      </c>
      <c r="EE16" s="310">
        <v>648.74148300000058</v>
      </c>
      <c r="EF16" s="311">
        <v>1481</v>
      </c>
      <c r="EG16"/>
      <c r="EH16" s="17"/>
      <c r="EI16" s="17"/>
      <c r="EJ16" s="980">
        <v>99.331442559245289</v>
      </c>
      <c r="EK16" s="165">
        <v>0.27742327673611394</v>
      </c>
      <c r="EL16" s="165">
        <v>98.787094574833688</v>
      </c>
      <c r="EM16" s="165">
        <v>99.87579054365689</v>
      </c>
      <c r="EN16" s="165">
        <v>0.27929049411584606</v>
      </c>
      <c r="EO16" s="164">
        <v>959.07421099999681</v>
      </c>
      <c r="EP16" s="164">
        <v>783</v>
      </c>
      <c r="EQ16" s="17"/>
      <c r="ER16" s="965">
        <v>99.888733913546773</v>
      </c>
      <c r="ES16" s="965">
        <v>0.11132526781620368</v>
      </c>
      <c r="ET16" s="965">
        <v>99.67045695112003</v>
      </c>
      <c r="EU16" s="965">
        <v>100</v>
      </c>
      <c r="EV16" s="965">
        <v>0.1114492730607189</v>
      </c>
      <c r="EW16" s="965">
        <v>1270.8760099999934</v>
      </c>
      <c r="EX16" s="965">
        <v>1140</v>
      </c>
      <c r="EY16" s="17"/>
      <c r="EZ16" s="966">
        <f t="shared" si="1"/>
        <v>0.55729135430148347</v>
      </c>
      <c r="FA16" s="967">
        <f t="shared" si="2"/>
        <v>1.8643096203815845</v>
      </c>
      <c r="FB16" s="968">
        <f t="shared" si="3"/>
        <v>6.2278236597541392E-2</v>
      </c>
      <c r="FC16" s="969" t="str">
        <f t="shared" si="10"/>
        <v>*</v>
      </c>
      <c r="FD16" s="8"/>
      <c r="FE16" s="970">
        <f t="shared" si="4"/>
        <v>0</v>
      </c>
      <c r="FF16" s="970">
        <f t="shared" si="5"/>
        <v>0</v>
      </c>
      <c r="FG16" s="968">
        <f t="shared" si="6"/>
        <v>1</v>
      </c>
      <c r="FH16" s="969" t="str">
        <f t="shared" si="11"/>
        <v/>
      </c>
      <c r="FI16" s="17"/>
      <c r="FJ16" s="17"/>
      <c r="FK16" s="17"/>
      <c r="FL16" s="17"/>
    </row>
    <row r="17" spans="1:168" s="65" customFormat="1" ht="20.25" customHeight="1">
      <c r="A17" s="502" t="s">
        <v>26</v>
      </c>
      <c r="B17" s="503">
        <v>93.4</v>
      </c>
      <c r="C17" s="503"/>
      <c r="D17" s="504">
        <v>92.864983534577405</v>
      </c>
      <c r="E17" s="504">
        <v>1.4317179799503015</v>
      </c>
      <c r="F17" s="504">
        <v>90.054136215583313</v>
      </c>
      <c r="G17" s="504">
        <v>95.675830853571497</v>
      </c>
      <c r="H17" s="504">
        <v>1.5417199524051117</v>
      </c>
      <c r="I17" s="504">
        <v>382.60724599999594</v>
      </c>
      <c r="J17" s="505">
        <v>911</v>
      </c>
      <c r="K17" s="504"/>
      <c r="L17" s="506">
        <v>97.57584163730229</v>
      </c>
      <c r="M17" s="506">
        <v>0.62390120928842563</v>
      </c>
      <c r="N17" s="506">
        <v>96.351912231270447</v>
      </c>
      <c r="O17" s="506">
        <v>98.799771043334118</v>
      </c>
      <c r="P17" s="506">
        <v>0.63940130960644914</v>
      </c>
      <c r="Q17" s="507">
        <v>527.3913699999938</v>
      </c>
      <c r="R17" s="444">
        <v>1001</v>
      </c>
      <c r="S17" s="444"/>
      <c r="T17" s="448">
        <v>96.046012255085444</v>
      </c>
      <c r="U17" s="448"/>
      <c r="V17" s="448">
        <v>94.397395374736703</v>
      </c>
      <c r="W17" s="448">
        <v>97.694629135434184</v>
      </c>
      <c r="X17" s="448">
        <v>0.87479578557303084</v>
      </c>
      <c r="Y17" s="448"/>
      <c r="Z17" s="447">
        <v>737</v>
      </c>
      <c r="AA17" s="506"/>
      <c r="AB17" s="448">
        <v>98.022129035757985</v>
      </c>
      <c r="AC17" s="448">
        <v>0.63850684435657501</v>
      </c>
      <c r="AD17" s="448">
        <v>96.769278453616238</v>
      </c>
      <c r="AE17" s="448">
        <v>99.274979617899746</v>
      </c>
      <c r="AF17" s="448">
        <v>0.6513905080797121</v>
      </c>
      <c r="AG17" s="448">
        <v>395.9714330000005</v>
      </c>
      <c r="AH17" s="444">
        <v>696</v>
      </c>
      <c r="AI17" s="448">
        <v>96.982621299258426</v>
      </c>
      <c r="AJ17" s="448">
        <v>0.6001537603114937</v>
      </c>
      <c r="AK17" s="448">
        <v>95.805477532150974</v>
      </c>
      <c r="AL17" s="448">
        <v>98.159765066365864</v>
      </c>
      <c r="AM17" s="448">
        <v>0.61882608685076113</v>
      </c>
      <c r="AN17" s="448">
        <v>835.44548099999679</v>
      </c>
      <c r="AO17" s="444">
        <v>1433</v>
      </c>
      <c r="AP17" s="506"/>
      <c r="AQ17" s="448">
        <v>98.657307038053048</v>
      </c>
      <c r="AR17" s="448">
        <v>0.38305421011752894</v>
      </c>
      <c r="AS17" s="448">
        <v>97.905694593520522</v>
      </c>
      <c r="AT17" s="448">
        <v>99.40891948258556</v>
      </c>
      <c r="AU17" s="448">
        <v>0.3882674498400624</v>
      </c>
      <c r="AV17" s="448">
        <v>405.16507900000181</v>
      </c>
      <c r="AW17" s="447">
        <v>743</v>
      </c>
      <c r="AX17" s="444"/>
      <c r="AY17" s="450">
        <v>99.418759653910556</v>
      </c>
      <c r="AZ17" s="450">
        <v>0.30240050290880965</v>
      </c>
      <c r="BA17" s="450">
        <v>98.825544138631074</v>
      </c>
      <c r="BB17" s="450">
        <v>100.01197516919005</v>
      </c>
      <c r="BC17" s="450">
        <v>0.30416845267583759</v>
      </c>
      <c r="BD17" s="451">
        <v>363.43691800000016</v>
      </c>
      <c r="BE17" s="451">
        <v>761</v>
      </c>
      <c r="BF17" s="444"/>
      <c r="BG17" s="448">
        <v>99.799261720337199</v>
      </c>
      <c r="BH17" s="448">
        <v>0.20366967473149158</v>
      </c>
      <c r="BI17" s="448">
        <v>99.399346435880716</v>
      </c>
      <c r="BJ17" s="448">
        <v>100.19917700479368</v>
      </c>
      <c r="BK17" s="448">
        <v>0.20407934008793133</v>
      </c>
      <c r="BL17" s="451">
        <v>164.1879169999996</v>
      </c>
      <c r="BM17" s="451">
        <v>366</v>
      </c>
      <c r="BN17" s="444"/>
      <c r="BO17" s="508">
        <v>99.591870102693676</v>
      </c>
      <c r="BP17" s="448">
        <v>0.24049067004428315</v>
      </c>
      <c r="BQ17" s="448">
        <v>99.120102077878457</v>
      </c>
      <c r="BR17" s="448">
        <v>100</v>
      </c>
      <c r="BS17" s="448">
        <v>0.2414762066384559</v>
      </c>
      <c r="BT17" s="451">
        <v>324.62973400000106</v>
      </c>
      <c r="BU17" s="451">
        <v>735</v>
      </c>
      <c r="BV17" s="444"/>
      <c r="BW17" s="448">
        <v>99.799261720337199</v>
      </c>
      <c r="BX17" s="448">
        <v>0.20366967473149158</v>
      </c>
      <c r="BY17" s="448">
        <v>99.399346435880716</v>
      </c>
      <c r="BZ17" s="448">
        <v>100.19917700479368</v>
      </c>
      <c r="CA17" s="448">
        <v>0.20407934008793133</v>
      </c>
      <c r="CB17" s="451">
        <v>164.1879169999996</v>
      </c>
      <c r="CC17" s="451">
        <v>366</v>
      </c>
      <c r="CD17" s="444"/>
      <c r="CE17" s="508">
        <v>99.697592538242645</v>
      </c>
      <c r="CF17" s="448">
        <v>0.29003038323461883</v>
      </c>
      <c r="CG17" s="448">
        <v>99.128199386776004</v>
      </c>
      <c r="CH17" s="448">
        <v>100</v>
      </c>
      <c r="CI17" s="448">
        <v>0.29091011713584475</v>
      </c>
      <c r="CJ17" s="451">
        <v>135.05751400000011</v>
      </c>
      <c r="CK17" s="451">
        <v>329</v>
      </c>
      <c r="CL17" s="444"/>
      <c r="CM17" s="508">
        <v>99.747359900112883</v>
      </c>
      <c r="CN17" s="448">
        <v>0.17400512750371319</v>
      </c>
      <c r="CO17" s="509">
        <v>99.406042169311249</v>
      </c>
      <c r="CP17" s="448">
        <v>100</v>
      </c>
      <c r="CQ17" s="448">
        <v>0.17444584766750931</v>
      </c>
      <c r="CR17" s="451">
        <v>296.95760899999954</v>
      </c>
      <c r="CS17" s="451">
        <v>676</v>
      </c>
      <c r="CT17" s="40"/>
      <c r="CU17" s="724">
        <v>99.865197637153329</v>
      </c>
      <c r="CV17" s="725">
        <v>0.13477838723970742</v>
      </c>
      <c r="CW17" s="726">
        <v>99.600834210123494</v>
      </c>
      <c r="CX17" s="725">
        <v>100</v>
      </c>
      <c r="CY17" s="725">
        <v>0.13496031693584232</v>
      </c>
      <c r="CZ17" s="727">
        <v>225.407769999999</v>
      </c>
      <c r="DA17" s="727">
        <v>540</v>
      </c>
      <c r="DB17" s="40"/>
      <c r="DC17" s="732">
        <v>99.757509198603771</v>
      </c>
      <c r="DD17" s="165">
        <v>0.16442207993436722</v>
      </c>
      <c r="DE17" s="733">
        <v>99.435124596545464</v>
      </c>
      <c r="DF17" s="165">
        <v>100</v>
      </c>
      <c r="DG17" s="725">
        <v>0.1648217575350894</v>
      </c>
      <c r="DH17" s="166">
        <v>422.48612899999807</v>
      </c>
      <c r="DI17" s="978">
        <v>1127</v>
      </c>
      <c r="DJ17" s="979"/>
      <c r="DK17" s="809">
        <f t="shared" si="12"/>
        <v>99.757509198603771</v>
      </c>
      <c r="DL17" s="810">
        <f t="shared" si="7"/>
        <v>0.16442207993436722</v>
      </c>
      <c r="DM17" s="811">
        <f t="shared" si="13"/>
        <v>99.435124596545464</v>
      </c>
      <c r="DN17" s="810">
        <f t="shared" si="14"/>
        <v>100</v>
      </c>
      <c r="DO17" s="810">
        <f t="shared" si="14"/>
        <v>0.1648217575350894</v>
      </c>
      <c r="DP17" s="812">
        <f t="shared" si="15"/>
        <v>422.48612899999807</v>
      </c>
      <c r="DQ17" s="812">
        <f t="shared" si="15"/>
        <v>1127</v>
      </c>
      <c r="DR17" s="725"/>
      <c r="DS17" s="725" t="str">
        <f t="shared" si="8"/>
        <v>***</v>
      </c>
      <c r="DT17" s="725" t="str">
        <f t="shared" si="9"/>
        <v/>
      </c>
      <c r="DU17" s="792"/>
      <c r="DV17" s="792"/>
      <c r="DW17" s="943" t="s">
        <v>223</v>
      </c>
      <c r="DX17" s="304" t="s">
        <v>217</v>
      </c>
      <c r="DY17" s="305" t="s">
        <v>357</v>
      </c>
      <c r="DZ17" s="306">
        <v>0.99276803975064642</v>
      </c>
      <c r="EA17" s="307">
        <v>2.8460676604913208E-3</v>
      </c>
      <c r="EB17" s="308">
        <v>0.98718771628968072</v>
      </c>
      <c r="EC17" s="308">
        <v>0.99834836321161213</v>
      </c>
      <c r="ED17" s="309">
        <v>2.8668002459125977E-3</v>
      </c>
      <c r="EE17" s="310">
        <v>1791.1529589999973</v>
      </c>
      <c r="EF17" s="311">
        <v>1157</v>
      </c>
      <c r="EG17"/>
      <c r="EH17" s="17"/>
      <c r="EI17" s="17"/>
      <c r="EJ17" s="980">
        <v>98.657307038053048</v>
      </c>
      <c r="EK17" s="165">
        <v>0.38305421011752894</v>
      </c>
      <c r="EL17" s="165">
        <v>97.905694593520522</v>
      </c>
      <c r="EM17" s="165">
        <v>99.40891948258556</v>
      </c>
      <c r="EN17" s="165">
        <v>0.3882674498400624</v>
      </c>
      <c r="EO17" s="164">
        <v>405.16507900000181</v>
      </c>
      <c r="EP17" s="164">
        <v>743</v>
      </c>
      <c r="EQ17" s="17"/>
      <c r="ER17" s="965">
        <v>99.757509198603771</v>
      </c>
      <c r="ES17" s="965">
        <v>0.16442207993436722</v>
      </c>
      <c r="ET17" s="965">
        <v>99.435124596545464</v>
      </c>
      <c r="EU17" s="965">
        <v>100</v>
      </c>
      <c r="EV17" s="965">
        <v>0.1648217575350894</v>
      </c>
      <c r="EW17" s="965">
        <v>422.48612899999807</v>
      </c>
      <c r="EX17" s="965">
        <v>1127</v>
      </c>
      <c r="EY17" s="17"/>
      <c r="EZ17" s="966">
        <f t="shared" si="1"/>
        <v>1.1002021605507224</v>
      </c>
      <c r="FA17" s="967">
        <f t="shared" si="2"/>
        <v>2.6393145737545782</v>
      </c>
      <c r="FB17" s="968">
        <f t="shared" si="3"/>
        <v>8.3073855189923496E-3</v>
      </c>
      <c r="FC17" s="969" t="str">
        <f t="shared" si="10"/>
        <v>***</v>
      </c>
      <c r="FD17" s="8"/>
      <c r="FE17" s="970">
        <f t="shared" si="4"/>
        <v>0</v>
      </c>
      <c r="FF17" s="970">
        <f t="shared" si="5"/>
        <v>0</v>
      </c>
      <c r="FG17" s="968">
        <f t="shared" si="6"/>
        <v>1</v>
      </c>
      <c r="FH17" s="969" t="str">
        <f t="shared" si="11"/>
        <v/>
      </c>
      <c r="FI17" s="17"/>
      <c r="FJ17" s="17"/>
      <c r="FK17" s="17"/>
      <c r="FL17" s="17"/>
    </row>
    <row r="18" spans="1:168" s="69" customFormat="1" ht="20.25" customHeight="1">
      <c r="A18" s="502" t="s">
        <v>27</v>
      </c>
      <c r="B18" s="503">
        <v>94.4</v>
      </c>
      <c r="C18" s="503"/>
      <c r="D18" s="504">
        <v>92.877767083734426</v>
      </c>
      <c r="E18" s="504">
        <v>0.9474532849559224</v>
      </c>
      <c r="F18" s="504">
        <v>91.017661557936009</v>
      </c>
      <c r="G18" s="504">
        <v>94.737872609532843</v>
      </c>
      <c r="H18" s="504">
        <v>1.0201077337504689</v>
      </c>
      <c r="I18" s="504">
        <v>739.95709799999145</v>
      </c>
      <c r="J18" s="505">
        <v>1039</v>
      </c>
      <c r="K18" s="504"/>
      <c r="L18" s="506">
        <v>98.580684821316339</v>
      </c>
      <c r="M18" s="506">
        <v>0.54876673333860315</v>
      </c>
      <c r="N18" s="506">
        <v>97.504149414771476</v>
      </c>
      <c r="O18" s="506">
        <v>99.657220227861217</v>
      </c>
      <c r="P18" s="506">
        <v>0.55666760109576963</v>
      </c>
      <c r="Q18" s="507">
        <v>906.67388000001245</v>
      </c>
      <c r="R18" s="444">
        <v>977</v>
      </c>
      <c r="S18" s="444"/>
      <c r="T18" s="448">
        <v>99.35739739757058</v>
      </c>
      <c r="U18" s="448"/>
      <c r="V18" s="448">
        <v>98.800747347081867</v>
      </c>
      <c r="W18" s="448">
        <v>99.914047448059293</v>
      </c>
      <c r="X18" s="448">
        <v>0.2855277504471524</v>
      </c>
      <c r="Y18" s="448"/>
      <c r="Z18" s="447">
        <v>864</v>
      </c>
      <c r="AA18" s="506"/>
      <c r="AB18" s="448">
        <v>99.19671653478035</v>
      </c>
      <c r="AC18" s="448">
        <v>0.32188546716125666</v>
      </c>
      <c r="AD18" s="448">
        <v>98.565126758601323</v>
      </c>
      <c r="AE18" s="448">
        <v>99.828306310959377</v>
      </c>
      <c r="AF18" s="448">
        <v>0.32449205821081506</v>
      </c>
      <c r="AG18" s="448">
        <v>654.71221899999864</v>
      </c>
      <c r="AH18" s="444">
        <v>840</v>
      </c>
      <c r="AI18" s="448">
        <v>99.276947897329563</v>
      </c>
      <c r="AJ18" s="448">
        <v>0.2214162177221223</v>
      </c>
      <c r="AK18" s="448">
        <v>98.842661323014312</v>
      </c>
      <c r="AL18" s="448">
        <v>99.711234471644829</v>
      </c>
      <c r="AM18" s="448">
        <v>0.22302883238423782</v>
      </c>
      <c r="AN18" s="448">
        <v>1307.6491950000113</v>
      </c>
      <c r="AO18" s="444">
        <v>1704</v>
      </c>
      <c r="AP18" s="506"/>
      <c r="AQ18" s="448">
        <v>98.729745064758447</v>
      </c>
      <c r="AR18" s="448">
        <v>0.51233363514856622</v>
      </c>
      <c r="AS18" s="448">
        <v>97.724466110084904</v>
      </c>
      <c r="AT18" s="448">
        <v>99.735024019431989</v>
      </c>
      <c r="AU18" s="448">
        <v>0.51892530950274229</v>
      </c>
      <c r="AV18" s="448">
        <v>597.88218799999959</v>
      </c>
      <c r="AW18" s="447">
        <v>784</v>
      </c>
      <c r="AX18" s="444"/>
      <c r="AY18" s="450">
        <v>99.442044262050317</v>
      </c>
      <c r="AZ18" s="450">
        <v>0.29165748461484953</v>
      </c>
      <c r="BA18" s="450">
        <v>98.869903199596166</v>
      </c>
      <c r="BB18" s="450">
        <v>100.01418532450448</v>
      </c>
      <c r="BC18" s="450">
        <v>0.2932939349539837</v>
      </c>
      <c r="BD18" s="451">
        <v>685.27245800000026</v>
      </c>
      <c r="BE18" s="451">
        <v>901</v>
      </c>
      <c r="BF18" s="444"/>
      <c r="BG18" s="448">
        <v>99.491454076854168</v>
      </c>
      <c r="BH18" s="448">
        <v>0.34816381103929628</v>
      </c>
      <c r="BI18" s="448">
        <v>98.807817547690973</v>
      </c>
      <c r="BJ18" s="448">
        <v>100.17509060601736</v>
      </c>
      <c r="BK18" s="448">
        <v>0.34994343410676271</v>
      </c>
      <c r="BL18" s="451">
        <v>242.66500700000151</v>
      </c>
      <c r="BM18" s="451">
        <v>359</v>
      </c>
      <c r="BN18" s="444"/>
      <c r="BO18" s="508">
        <v>99.752149737901334</v>
      </c>
      <c r="BP18" s="448">
        <v>0.1737388160154533</v>
      </c>
      <c r="BQ18" s="448">
        <v>99.411328124945399</v>
      </c>
      <c r="BR18" s="448">
        <v>100</v>
      </c>
      <c r="BS18" s="448">
        <v>0.17417049805137219</v>
      </c>
      <c r="BT18" s="451">
        <v>498.57159300000103</v>
      </c>
      <c r="BU18" s="451">
        <v>803</v>
      </c>
      <c r="BV18" s="444"/>
      <c r="BW18" s="448">
        <v>99.491454076854168</v>
      </c>
      <c r="BX18" s="448">
        <v>0.34816381103929628</v>
      </c>
      <c r="BY18" s="448">
        <v>98.807817547690973</v>
      </c>
      <c r="BZ18" s="448">
        <v>100.17509060601736</v>
      </c>
      <c r="CA18" s="448">
        <v>0.34994343410676271</v>
      </c>
      <c r="CB18" s="451">
        <v>242.66500700000151</v>
      </c>
      <c r="CC18" s="451">
        <v>359</v>
      </c>
      <c r="CD18" s="444"/>
      <c r="CE18" s="508">
        <v>99.525182235064264</v>
      </c>
      <c r="CF18" s="448">
        <v>0.26768309111547139</v>
      </c>
      <c r="CG18" s="448">
        <v>98.999661711508381</v>
      </c>
      <c r="CH18" s="448">
        <v>100</v>
      </c>
      <c r="CI18" s="448">
        <v>0.26896016174403198</v>
      </c>
      <c r="CJ18" s="451">
        <v>322.3779969999996</v>
      </c>
      <c r="CK18" s="451">
        <v>417</v>
      </c>
      <c r="CL18" s="444"/>
      <c r="CM18" s="508">
        <v>99.644128310604401</v>
      </c>
      <c r="CN18" s="448">
        <v>0.17914648057765409</v>
      </c>
      <c r="CO18" s="509">
        <v>99.292725618574181</v>
      </c>
      <c r="CP18" s="448">
        <v>99.995531002634607</v>
      </c>
      <c r="CQ18" s="448">
        <v>0.17978628908191158</v>
      </c>
      <c r="CR18" s="451">
        <v>573.44600899999978</v>
      </c>
      <c r="CS18" s="451">
        <v>813</v>
      </c>
      <c r="CT18" s="40"/>
      <c r="CU18" s="724">
        <v>99.084756105649802</v>
      </c>
      <c r="CV18" s="725">
        <v>0.37129438546370563</v>
      </c>
      <c r="CW18" s="726">
        <v>98.356474233545583</v>
      </c>
      <c r="CX18" s="725">
        <v>99.813037977754021</v>
      </c>
      <c r="CY18" s="725">
        <v>0.37472402421600598</v>
      </c>
      <c r="CZ18" s="727">
        <v>398.62128800000141</v>
      </c>
      <c r="DA18" s="727">
        <v>734</v>
      </c>
      <c r="DB18" s="40"/>
      <c r="DC18" s="732">
        <v>99.023596527670207</v>
      </c>
      <c r="DD18" s="165">
        <v>0.35858059106461149</v>
      </c>
      <c r="DE18" s="733">
        <v>98.320522699615339</v>
      </c>
      <c r="DF18" s="165">
        <v>99.726670355725076</v>
      </c>
      <c r="DG18" s="725">
        <v>0.36211630726259586</v>
      </c>
      <c r="DH18" s="166">
        <v>816.56264299999953</v>
      </c>
      <c r="DI18" s="978">
        <v>1450</v>
      </c>
      <c r="DJ18" s="979"/>
      <c r="DK18" s="809">
        <f t="shared" si="12"/>
        <v>99.023596527670207</v>
      </c>
      <c r="DL18" s="810">
        <f t="shared" si="7"/>
        <v>0.35858059106461149</v>
      </c>
      <c r="DM18" s="811">
        <f t="shared" si="13"/>
        <v>98.320522699615339</v>
      </c>
      <c r="DN18" s="810">
        <f t="shared" si="14"/>
        <v>99.726670355725076</v>
      </c>
      <c r="DO18" s="810">
        <f t="shared" si="14"/>
        <v>0.36211630726259586</v>
      </c>
      <c r="DP18" s="812">
        <f t="shared" si="15"/>
        <v>816.56264299999953</v>
      </c>
      <c r="DQ18" s="812">
        <f t="shared" si="15"/>
        <v>1450</v>
      </c>
      <c r="DR18" s="725"/>
      <c r="DS18" s="725" t="str">
        <f t="shared" si="8"/>
        <v/>
      </c>
      <c r="DT18" s="725" t="str">
        <f t="shared" si="9"/>
        <v/>
      </c>
      <c r="DU18" s="792"/>
      <c r="DV18" s="792"/>
      <c r="DW18" s="943" t="s">
        <v>224</v>
      </c>
      <c r="DX18" s="304" t="s">
        <v>217</v>
      </c>
      <c r="DY18" s="305" t="s">
        <v>357</v>
      </c>
      <c r="DZ18" s="306">
        <v>0.99926827751941893</v>
      </c>
      <c r="EA18" s="307">
        <v>5.1925334472691044E-4</v>
      </c>
      <c r="EB18" s="308">
        <v>0.99825017044417663</v>
      </c>
      <c r="EC18" s="871">
        <v>1.0002863845946612</v>
      </c>
      <c r="ED18" s="309">
        <v>5.1963357229342221E-4</v>
      </c>
      <c r="EE18" s="310">
        <v>1281.8644020000102</v>
      </c>
      <c r="EF18" s="311">
        <v>1509</v>
      </c>
      <c r="EG18"/>
      <c r="EH18" s="20"/>
      <c r="EI18" s="20"/>
      <c r="EJ18" s="980">
        <v>98.729745064758447</v>
      </c>
      <c r="EK18" s="165">
        <v>0.51233363514856622</v>
      </c>
      <c r="EL18" s="165">
        <v>97.724466110084904</v>
      </c>
      <c r="EM18" s="165">
        <v>99.735024019431989</v>
      </c>
      <c r="EN18" s="165">
        <v>0.51892530950274229</v>
      </c>
      <c r="EO18" s="164">
        <v>597.88218799999959</v>
      </c>
      <c r="EP18" s="164">
        <v>784</v>
      </c>
      <c r="EQ18" s="20"/>
      <c r="ER18" s="965">
        <v>99.023596527670207</v>
      </c>
      <c r="ES18" s="965">
        <v>0.35858059106461149</v>
      </c>
      <c r="ET18" s="965">
        <v>98.320522699615339</v>
      </c>
      <c r="EU18" s="965">
        <v>99.726670355725076</v>
      </c>
      <c r="EV18" s="965">
        <v>0.36211630726259586</v>
      </c>
      <c r="EW18" s="965">
        <v>816.56264299999953</v>
      </c>
      <c r="EX18" s="965">
        <v>1450</v>
      </c>
      <c r="EY18" s="20"/>
      <c r="EZ18" s="966">
        <f t="shared" si="1"/>
        <v>0.29385146291176056</v>
      </c>
      <c r="FA18" s="967">
        <f t="shared" si="2"/>
        <v>0.46989729169384842</v>
      </c>
      <c r="FB18" s="968">
        <f t="shared" si="3"/>
        <v>0.63842839935228102</v>
      </c>
      <c r="FC18" s="969" t="str">
        <f t="shared" si="10"/>
        <v/>
      </c>
      <c r="FD18" s="8"/>
      <c r="FE18" s="970">
        <f t="shared" si="4"/>
        <v>0</v>
      </c>
      <c r="FF18" s="970">
        <f t="shared" si="5"/>
        <v>0</v>
      </c>
      <c r="FG18" s="968">
        <f t="shared" si="6"/>
        <v>1</v>
      </c>
      <c r="FH18" s="969" t="str">
        <f t="shared" si="11"/>
        <v/>
      </c>
      <c r="FI18" s="20"/>
      <c r="FJ18" s="20"/>
      <c r="FK18" s="20"/>
      <c r="FL18" s="20"/>
    </row>
    <row r="19" spans="1:168" s="65" customFormat="1" ht="20.25" customHeight="1">
      <c r="A19" s="502" t="s">
        <v>28</v>
      </c>
      <c r="B19" s="503">
        <v>99.4</v>
      </c>
      <c r="C19" s="503"/>
      <c r="D19" s="504">
        <v>99.901768172888012</v>
      </c>
      <c r="E19" s="504">
        <v>9.9097133734480342E-2</v>
      </c>
      <c r="F19" s="504">
        <v>99.7072138566202</v>
      </c>
      <c r="G19" s="504">
        <v>100.09632248915582</v>
      </c>
      <c r="H19" s="504">
        <v>9.9194574377287098E-2</v>
      </c>
      <c r="I19" s="504">
        <v>793.25308599999335</v>
      </c>
      <c r="J19" s="505">
        <v>1018</v>
      </c>
      <c r="K19" s="504"/>
      <c r="L19" s="506">
        <v>99.927123618825291</v>
      </c>
      <c r="M19" s="506">
        <v>7.2764793526618216E-2</v>
      </c>
      <c r="N19" s="506">
        <v>99.784378310441227</v>
      </c>
      <c r="O19" s="506">
        <v>100.06986892720934</v>
      </c>
      <c r="P19" s="506">
        <v>7.2817860548234609E-2</v>
      </c>
      <c r="Q19" s="507">
        <v>911.99369299999091</v>
      </c>
      <c r="R19" s="444">
        <v>1426</v>
      </c>
      <c r="S19" s="444"/>
      <c r="T19" s="448">
        <v>99.797186230355734</v>
      </c>
      <c r="U19" s="448"/>
      <c r="V19" s="448">
        <v>99.523459167765452</v>
      </c>
      <c r="W19" s="448">
        <v>100.07091329294602</v>
      </c>
      <c r="X19" s="448">
        <v>0.13978665679676222</v>
      </c>
      <c r="Y19" s="448"/>
      <c r="Z19" s="447">
        <v>1011</v>
      </c>
      <c r="AA19" s="506"/>
      <c r="AB19" s="448">
        <v>99.895910301474558</v>
      </c>
      <c r="AC19" s="448">
        <v>0.10452966930465941</v>
      </c>
      <c r="AD19" s="448">
        <v>99.690806694211901</v>
      </c>
      <c r="AE19" s="448">
        <v>100.1010139087372</v>
      </c>
      <c r="AF19" s="448">
        <v>0.10463858729471576</v>
      </c>
      <c r="AG19" s="448">
        <v>608.67310499999894</v>
      </c>
      <c r="AH19" s="444">
        <v>944</v>
      </c>
      <c r="AI19" s="448">
        <v>99.845008540955888</v>
      </c>
      <c r="AJ19" s="448">
        <v>8.6140972702700949E-2</v>
      </c>
      <c r="AK19" s="448">
        <v>99.676051323963819</v>
      </c>
      <c r="AL19" s="448">
        <v>100.01396575794797</v>
      </c>
      <c r="AM19" s="448">
        <v>8.6274691105230741E-2</v>
      </c>
      <c r="AN19" s="448">
        <v>1256.5408519999967</v>
      </c>
      <c r="AO19" s="444">
        <v>1955</v>
      </c>
      <c r="AP19" s="506"/>
      <c r="AQ19" s="448">
        <v>99.889903395803316</v>
      </c>
      <c r="AR19" s="448">
        <v>0.10977209256212404</v>
      </c>
      <c r="AS19" s="448">
        <v>99.674513331804931</v>
      </c>
      <c r="AT19" s="448">
        <v>100</v>
      </c>
      <c r="AU19" s="448">
        <v>0.10989308111267621</v>
      </c>
      <c r="AV19" s="448">
        <v>643.44854700000224</v>
      </c>
      <c r="AW19" s="447">
        <v>943</v>
      </c>
      <c r="AX19" s="444"/>
      <c r="AY19" s="450">
        <v>99.841434121779471</v>
      </c>
      <c r="AZ19" s="450">
        <v>0.11808610425703035</v>
      </c>
      <c r="BA19" s="450">
        <v>99.609785997816843</v>
      </c>
      <c r="BB19" s="450">
        <v>100</v>
      </c>
      <c r="BC19" s="450">
        <v>0.11827364590235886</v>
      </c>
      <c r="BD19" s="451">
        <v>630.85766700000295</v>
      </c>
      <c r="BE19" s="451">
        <v>1019</v>
      </c>
      <c r="BF19" s="444"/>
      <c r="BG19" s="448">
        <v>100</v>
      </c>
      <c r="BH19" s="448">
        <v>0</v>
      </c>
      <c r="BI19" s="448">
        <v>100</v>
      </c>
      <c r="BJ19" s="448">
        <v>100</v>
      </c>
      <c r="BK19" s="448">
        <v>0</v>
      </c>
      <c r="BL19" s="451">
        <v>284.37960799999962</v>
      </c>
      <c r="BM19" s="451">
        <v>482</v>
      </c>
      <c r="BN19" s="444"/>
      <c r="BO19" s="508">
        <v>100</v>
      </c>
      <c r="BP19" s="448">
        <v>0</v>
      </c>
      <c r="BQ19" s="448">
        <v>100</v>
      </c>
      <c r="BR19" s="448">
        <v>100</v>
      </c>
      <c r="BS19" s="448">
        <v>0</v>
      </c>
      <c r="BT19" s="451">
        <v>638.24996100000101</v>
      </c>
      <c r="BU19" s="451">
        <v>987</v>
      </c>
      <c r="BV19" s="444"/>
      <c r="BW19" s="448">
        <v>100</v>
      </c>
      <c r="BX19" s="448">
        <v>0</v>
      </c>
      <c r="BY19" s="448">
        <v>100</v>
      </c>
      <c r="BZ19" s="448">
        <v>100</v>
      </c>
      <c r="CA19" s="448">
        <v>0</v>
      </c>
      <c r="CB19" s="451">
        <v>284.37960799999962</v>
      </c>
      <c r="CC19" s="451">
        <v>482</v>
      </c>
      <c r="CD19" s="444"/>
      <c r="CE19" s="508">
        <v>99.696224142655538</v>
      </c>
      <c r="CF19" s="448">
        <v>0.29261307940616471</v>
      </c>
      <c r="CG19" s="448">
        <v>99.121760593060287</v>
      </c>
      <c r="CH19" s="448">
        <v>100</v>
      </c>
      <c r="CI19" s="448">
        <v>0.2935046757512742</v>
      </c>
      <c r="CJ19" s="451">
        <v>338.27342600000156</v>
      </c>
      <c r="CK19" s="451">
        <v>509</v>
      </c>
      <c r="CL19" s="444"/>
      <c r="CM19" s="508">
        <v>99.854992084315512</v>
      </c>
      <c r="CN19" s="448">
        <v>0.14269731189396095</v>
      </c>
      <c r="CO19" s="509">
        <v>99.575085834506297</v>
      </c>
      <c r="CP19" s="448">
        <v>100</v>
      </c>
      <c r="CQ19" s="448">
        <v>0.14290453478126589</v>
      </c>
      <c r="CR19" s="451">
        <v>708.61717800000611</v>
      </c>
      <c r="CS19" s="451">
        <v>1015</v>
      </c>
      <c r="CT19" s="40"/>
      <c r="CU19" s="724">
        <v>100</v>
      </c>
      <c r="CV19" s="725">
        <v>0</v>
      </c>
      <c r="CW19" s="726">
        <v>100</v>
      </c>
      <c r="CX19" s="725">
        <v>100</v>
      </c>
      <c r="CY19" s="725">
        <v>0</v>
      </c>
      <c r="CZ19" s="727">
        <v>542.21525099999724</v>
      </c>
      <c r="DA19" s="727">
        <v>706</v>
      </c>
      <c r="DB19" s="40"/>
      <c r="DC19" s="732">
        <v>99.946379935665888</v>
      </c>
      <c r="DD19" s="165">
        <v>5.3785297206483999E-2</v>
      </c>
      <c r="DE19" s="733">
        <v>99.840922373984256</v>
      </c>
      <c r="DF19" s="165">
        <v>100</v>
      </c>
      <c r="DG19" s="725">
        <v>5.381415238961617E-2</v>
      </c>
      <c r="DH19" s="166">
        <v>1001.4907789999987</v>
      </c>
      <c r="DI19" s="978">
        <v>1397</v>
      </c>
      <c r="DJ19" s="979"/>
      <c r="DK19" s="809">
        <f t="shared" si="12"/>
        <v>99.946379935665888</v>
      </c>
      <c r="DL19" s="810">
        <f t="shared" si="7"/>
        <v>5.3785297206483999E-2</v>
      </c>
      <c r="DM19" s="811">
        <f t="shared" si="13"/>
        <v>99.840922373984256</v>
      </c>
      <c r="DN19" s="810">
        <f t="shared" si="14"/>
        <v>100</v>
      </c>
      <c r="DO19" s="810">
        <f t="shared" si="14"/>
        <v>5.381415238961617E-2</v>
      </c>
      <c r="DP19" s="812">
        <f t="shared" si="15"/>
        <v>1001.4907789999987</v>
      </c>
      <c r="DQ19" s="812">
        <f t="shared" si="15"/>
        <v>1397</v>
      </c>
      <c r="DR19" s="725"/>
      <c r="DS19" s="725" t="str">
        <f t="shared" si="8"/>
        <v/>
      </c>
      <c r="DT19" s="725" t="str">
        <f t="shared" si="9"/>
        <v/>
      </c>
      <c r="DU19" s="792"/>
      <c r="DV19" s="792"/>
      <c r="DW19" s="943" t="s">
        <v>225</v>
      </c>
      <c r="DX19" s="304" t="s">
        <v>217</v>
      </c>
      <c r="DY19" s="305" t="s">
        <v>357</v>
      </c>
      <c r="DZ19" s="306">
        <v>0.99888733913546779</v>
      </c>
      <c r="EA19" s="307">
        <v>1.1132526781620368E-3</v>
      </c>
      <c r="EB19" s="308">
        <v>0.99670456951120023</v>
      </c>
      <c r="EC19" s="871">
        <v>1.0010701087597353</v>
      </c>
      <c r="ED19" s="309">
        <v>1.114492730607189E-3</v>
      </c>
      <c r="EE19" s="310">
        <v>1270.8760099999934</v>
      </c>
      <c r="EF19" s="311">
        <v>1140</v>
      </c>
      <c r="EG19"/>
      <c r="EH19" s="17"/>
      <c r="EI19" s="17"/>
      <c r="EJ19" s="981">
        <v>99.889903395803316</v>
      </c>
      <c r="EK19" s="165">
        <v>0.10977209256212404</v>
      </c>
      <c r="EL19" s="165">
        <v>99.674513331804931</v>
      </c>
      <c r="EM19" s="165">
        <v>100</v>
      </c>
      <c r="EN19" s="165">
        <v>0.10989308111267621</v>
      </c>
      <c r="EO19" s="164">
        <v>643.44854700000224</v>
      </c>
      <c r="EP19" s="164">
        <v>943</v>
      </c>
      <c r="EQ19" s="17"/>
      <c r="ER19" s="965">
        <v>99.946379935665888</v>
      </c>
      <c r="ES19" s="965">
        <v>5.3785297206483999E-2</v>
      </c>
      <c r="ET19" s="965">
        <v>99.840922373984256</v>
      </c>
      <c r="EU19" s="965">
        <v>100</v>
      </c>
      <c r="EV19" s="965">
        <v>5.381415238961617E-2</v>
      </c>
      <c r="EW19" s="965">
        <v>1001.4907789999987</v>
      </c>
      <c r="EX19" s="965">
        <v>1397</v>
      </c>
      <c r="EY19" s="17"/>
      <c r="EZ19" s="966">
        <f t="shared" si="1"/>
        <v>5.6476539862572395E-2</v>
      </c>
      <c r="FA19" s="967">
        <f t="shared" si="2"/>
        <v>0.46201121494868275</v>
      </c>
      <c r="FB19" s="968">
        <f t="shared" si="3"/>
        <v>0.64407327801561731</v>
      </c>
      <c r="FC19" s="969" t="str">
        <f t="shared" si="10"/>
        <v/>
      </c>
      <c r="FD19" s="8"/>
      <c r="FE19" s="970">
        <f t="shared" si="4"/>
        <v>0</v>
      </c>
      <c r="FF19" s="970">
        <f t="shared" si="5"/>
        <v>0</v>
      </c>
      <c r="FG19" s="968">
        <f t="shared" si="6"/>
        <v>1</v>
      </c>
      <c r="FH19" s="969" t="str">
        <f t="shared" si="11"/>
        <v/>
      </c>
      <c r="FI19" s="17"/>
      <c r="FJ19" s="17"/>
      <c r="FK19" s="17"/>
      <c r="FL19" s="17"/>
    </row>
    <row r="20" spans="1:168" s="65" customFormat="1" ht="20.25" customHeight="1">
      <c r="A20" s="502" t="s">
        <v>29</v>
      </c>
      <c r="B20" s="503">
        <v>99.5</v>
      </c>
      <c r="C20" s="503"/>
      <c r="D20" s="504">
        <v>98.819255222524887</v>
      </c>
      <c r="E20" s="504">
        <v>0.32506656284038399</v>
      </c>
      <c r="F20" s="504">
        <v>98.181062163940652</v>
      </c>
      <c r="G20" s="504">
        <v>99.457448281109123</v>
      </c>
      <c r="H20" s="504">
        <v>0.32895063022726378</v>
      </c>
      <c r="I20" s="504">
        <v>1337.1854190000249</v>
      </c>
      <c r="J20" s="505">
        <v>1101</v>
      </c>
      <c r="K20" s="504"/>
      <c r="L20" s="506">
        <v>99.505826591045505</v>
      </c>
      <c r="M20" s="506">
        <v>0.25317419150943588</v>
      </c>
      <c r="N20" s="506">
        <v>99.009165688287936</v>
      </c>
      <c r="O20" s="506">
        <v>100.00248749380309</v>
      </c>
      <c r="P20" s="506">
        <v>0.25443152444725176</v>
      </c>
      <c r="Q20" s="507">
        <v>1567.3979739999809</v>
      </c>
      <c r="R20" s="444">
        <v>980</v>
      </c>
      <c r="S20" s="444"/>
      <c r="T20" s="448">
        <v>99.321171731210555</v>
      </c>
      <c r="U20" s="448"/>
      <c r="V20" s="448">
        <v>98.709862413749335</v>
      </c>
      <c r="W20" s="448">
        <v>99.932481048671775</v>
      </c>
      <c r="X20" s="448">
        <v>0.31367901003126031</v>
      </c>
      <c r="Y20" s="448"/>
      <c r="Z20" s="447">
        <v>914</v>
      </c>
      <c r="AA20" s="506"/>
      <c r="AB20" s="448">
        <v>99.618873445619144</v>
      </c>
      <c r="AC20" s="448">
        <v>0.22442203441076597</v>
      </c>
      <c r="AD20" s="448">
        <v>99.178522212203163</v>
      </c>
      <c r="AE20" s="448">
        <v>100.05922467903513</v>
      </c>
      <c r="AF20" s="448">
        <v>0.22528063874690923</v>
      </c>
      <c r="AG20" s="448">
        <v>1072.0557130000043</v>
      </c>
      <c r="AH20" s="444">
        <v>948</v>
      </c>
      <c r="AI20" s="448">
        <v>99.472710611976169</v>
      </c>
      <c r="AJ20" s="448">
        <v>0.19813086175510999</v>
      </c>
      <c r="AK20" s="448">
        <v>99.084096019499725</v>
      </c>
      <c r="AL20" s="448">
        <v>99.861325204452612</v>
      </c>
      <c r="AM20" s="448">
        <v>0.19918112267793747</v>
      </c>
      <c r="AN20" s="448">
        <v>2106.0787969999833</v>
      </c>
      <c r="AO20" s="444">
        <v>1862</v>
      </c>
      <c r="AP20" s="506"/>
      <c r="AQ20" s="448">
        <v>99.625298935253696</v>
      </c>
      <c r="AR20" s="448">
        <v>0.37365592436998307</v>
      </c>
      <c r="AS20" s="448">
        <v>98.892127401533656</v>
      </c>
      <c r="AT20" s="448">
        <v>100</v>
      </c>
      <c r="AU20" s="448">
        <v>0.37506128299080077</v>
      </c>
      <c r="AV20" s="448">
        <v>1051.3831879999962</v>
      </c>
      <c r="AW20" s="447">
        <v>922</v>
      </c>
      <c r="AX20" s="444"/>
      <c r="AY20" s="450">
        <v>99.720132337084138</v>
      </c>
      <c r="AZ20" s="450">
        <v>0.20413381857273824</v>
      </c>
      <c r="BA20" s="450">
        <v>99.319685422460083</v>
      </c>
      <c r="BB20" s="450">
        <v>100</v>
      </c>
      <c r="BC20" s="450">
        <v>0.20470672650403665</v>
      </c>
      <c r="BD20" s="451">
        <v>1009.5978829999948</v>
      </c>
      <c r="BE20" s="451">
        <v>919</v>
      </c>
      <c r="BF20" s="444"/>
      <c r="BG20" s="448">
        <v>99.745382394280952</v>
      </c>
      <c r="BH20" s="448">
        <v>0.25407831210230036</v>
      </c>
      <c r="BI20" s="448">
        <v>99.246487305492835</v>
      </c>
      <c r="BJ20" s="448">
        <v>100.24427748306908</v>
      </c>
      <c r="BK20" s="448">
        <v>0.25472689161485262</v>
      </c>
      <c r="BL20" s="451">
        <v>437.11706299999935</v>
      </c>
      <c r="BM20" s="451">
        <v>405</v>
      </c>
      <c r="BN20" s="444"/>
      <c r="BO20" s="508">
        <v>99.816121321021427</v>
      </c>
      <c r="BP20" s="448">
        <v>0.13602269003695602</v>
      </c>
      <c r="BQ20" s="448">
        <v>99.549287036776747</v>
      </c>
      <c r="BR20" s="448">
        <v>100</v>
      </c>
      <c r="BS20" s="448">
        <v>0.13627326752107474</v>
      </c>
      <c r="BT20" s="451">
        <v>961.47960699999965</v>
      </c>
      <c r="BU20" s="451">
        <v>849</v>
      </c>
      <c r="BV20" s="444"/>
      <c r="BW20" s="448">
        <v>99.745382394280952</v>
      </c>
      <c r="BX20" s="448">
        <v>0.25407831210230036</v>
      </c>
      <c r="BY20" s="448">
        <v>99.246487305492835</v>
      </c>
      <c r="BZ20" s="448">
        <v>100.24427748306908</v>
      </c>
      <c r="CA20" s="448">
        <v>0.25472689161485262</v>
      </c>
      <c r="CB20" s="451">
        <v>437.11706299999935</v>
      </c>
      <c r="CC20" s="451">
        <v>405</v>
      </c>
      <c r="CD20" s="444"/>
      <c r="CE20" s="508">
        <v>100</v>
      </c>
      <c r="CF20" s="448">
        <v>0</v>
      </c>
      <c r="CG20" s="448">
        <v>100</v>
      </c>
      <c r="CH20" s="448">
        <v>100</v>
      </c>
      <c r="CI20" s="448">
        <v>0</v>
      </c>
      <c r="CJ20" s="451">
        <v>455.82011600000192</v>
      </c>
      <c r="CK20" s="451">
        <v>418</v>
      </c>
      <c r="CL20" s="444"/>
      <c r="CM20" s="508">
        <v>100</v>
      </c>
      <c r="CN20" s="448">
        <v>0</v>
      </c>
      <c r="CO20" s="509">
        <v>100</v>
      </c>
      <c r="CP20" s="448">
        <v>100</v>
      </c>
      <c r="CQ20" s="448">
        <v>0</v>
      </c>
      <c r="CR20" s="451">
        <v>1008.2672459999975</v>
      </c>
      <c r="CS20" s="451">
        <v>871</v>
      </c>
      <c r="CT20" s="40"/>
      <c r="CU20" s="724">
        <v>99.433578497293681</v>
      </c>
      <c r="CV20" s="725">
        <v>0.32260482647670036</v>
      </c>
      <c r="CW20" s="726">
        <v>98.800799613005182</v>
      </c>
      <c r="CX20" s="725">
        <v>100</v>
      </c>
      <c r="CY20" s="725">
        <v>0.32444253878027812</v>
      </c>
      <c r="CZ20" s="727">
        <v>622.91455799999972</v>
      </c>
      <c r="DA20" s="727">
        <v>636</v>
      </c>
      <c r="DB20" s="40"/>
      <c r="DC20" s="732">
        <v>99.602052045721052</v>
      </c>
      <c r="DD20" s="165">
        <v>0.22205830120999429</v>
      </c>
      <c r="DE20" s="733">
        <v>99.166659322931608</v>
      </c>
      <c r="DF20" s="165">
        <v>100</v>
      </c>
      <c r="DG20" s="725">
        <v>0.22294550829942866</v>
      </c>
      <c r="DH20" s="166">
        <v>1354.9043139999933</v>
      </c>
      <c r="DI20" s="978">
        <v>1299</v>
      </c>
      <c r="DJ20" s="979"/>
      <c r="DK20" s="809">
        <f t="shared" si="12"/>
        <v>99.602052045721052</v>
      </c>
      <c r="DL20" s="810">
        <f t="shared" si="7"/>
        <v>0.22205830120999429</v>
      </c>
      <c r="DM20" s="811">
        <f t="shared" si="13"/>
        <v>99.166659322931608</v>
      </c>
      <c r="DN20" s="810">
        <f t="shared" si="14"/>
        <v>100</v>
      </c>
      <c r="DO20" s="810">
        <f t="shared" si="14"/>
        <v>0.22294550829942866</v>
      </c>
      <c r="DP20" s="812">
        <f t="shared" si="15"/>
        <v>1354.9043139999933</v>
      </c>
      <c r="DQ20" s="812">
        <f t="shared" si="15"/>
        <v>1299</v>
      </c>
      <c r="DR20" s="725"/>
      <c r="DS20" s="725" t="str">
        <f t="shared" si="8"/>
        <v/>
      </c>
      <c r="DT20" s="725" t="str">
        <f t="shared" si="9"/>
        <v/>
      </c>
      <c r="DU20" s="792"/>
      <c r="DV20" s="792"/>
      <c r="DW20" s="943" t="s">
        <v>226</v>
      </c>
      <c r="DX20" s="304" t="s">
        <v>217</v>
      </c>
      <c r="DY20" s="305" t="s">
        <v>357</v>
      </c>
      <c r="DZ20" s="306">
        <v>0.99757509198603778</v>
      </c>
      <c r="EA20" s="307">
        <v>1.6442207993436723E-3</v>
      </c>
      <c r="EB20" s="308">
        <v>0.99435124596545466</v>
      </c>
      <c r="EC20" s="871">
        <v>1.0007989380066209</v>
      </c>
      <c r="ED20" s="309">
        <v>1.6482175753508941E-3</v>
      </c>
      <c r="EE20" s="310">
        <v>422.48612899999807</v>
      </c>
      <c r="EF20" s="311">
        <v>1127</v>
      </c>
      <c r="EG20"/>
      <c r="EH20" s="17"/>
      <c r="EI20" s="17"/>
      <c r="EJ20" s="980">
        <v>99.625298935253696</v>
      </c>
      <c r="EK20" s="165">
        <v>0.37365592436998307</v>
      </c>
      <c r="EL20" s="165">
        <v>98.892127401533656</v>
      </c>
      <c r="EM20" s="165">
        <v>100</v>
      </c>
      <c r="EN20" s="165">
        <v>0.37506128299080077</v>
      </c>
      <c r="EO20" s="164">
        <v>1051.3831879999962</v>
      </c>
      <c r="EP20" s="164">
        <v>922</v>
      </c>
      <c r="EQ20" s="17"/>
      <c r="ER20" s="965">
        <v>99.602052045721052</v>
      </c>
      <c r="ES20" s="965">
        <v>0.22205830120999429</v>
      </c>
      <c r="ET20" s="965">
        <v>99.166659322931608</v>
      </c>
      <c r="EU20" s="965">
        <v>100</v>
      </c>
      <c r="EV20" s="965">
        <v>0.22294550829942866</v>
      </c>
      <c r="EW20" s="965">
        <v>1354.9043139999933</v>
      </c>
      <c r="EX20" s="965">
        <v>1299</v>
      </c>
      <c r="EY20" s="17"/>
      <c r="EZ20" s="966">
        <f t="shared" si="1"/>
        <v>-2.3246889532643422E-2</v>
      </c>
      <c r="FA20" s="967">
        <f t="shared" si="2"/>
        <v>-5.3483023885136809E-2</v>
      </c>
      <c r="FB20" s="968">
        <f t="shared" si="3"/>
        <v>0.95734705626632155</v>
      </c>
      <c r="FC20" s="969" t="str">
        <f t="shared" si="10"/>
        <v/>
      </c>
      <c r="FD20" s="8"/>
      <c r="FE20" s="970">
        <f t="shared" si="4"/>
        <v>0</v>
      </c>
      <c r="FF20" s="970">
        <f t="shared" si="5"/>
        <v>0</v>
      </c>
      <c r="FG20" s="968">
        <f t="shared" si="6"/>
        <v>1</v>
      </c>
      <c r="FH20" s="969" t="str">
        <f t="shared" si="11"/>
        <v/>
      </c>
      <c r="FI20" s="17"/>
      <c r="FJ20" s="17"/>
      <c r="FK20" s="17"/>
      <c r="FL20" s="17"/>
    </row>
    <row r="21" spans="1:168" s="65" customFormat="1" ht="20.25" customHeight="1">
      <c r="A21" s="502" t="s">
        <v>30</v>
      </c>
      <c r="B21" s="503">
        <v>98.3</v>
      </c>
      <c r="C21" s="503"/>
      <c r="D21" s="504">
        <v>97.321428571428726</v>
      </c>
      <c r="E21" s="504">
        <v>0.57714359214359168</v>
      </c>
      <c r="F21" s="504">
        <v>96.188340532185308</v>
      </c>
      <c r="G21" s="504">
        <v>98.454516610672144</v>
      </c>
      <c r="H21" s="504">
        <v>0.59302827816589154</v>
      </c>
      <c r="I21" s="504">
        <v>1484.1086399999863</v>
      </c>
      <c r="J21" s="505">
        <v>1120</v>
      </c>
      <c r="K21" s="504"/>
      <c r="L21" s="506">
        <v>99.226434776207299</v>
      </c>
      <c r="M21" s="506">
        <v>0.36144568242866937</v>
      </c>
      <c r="N21" s="506">
        <v>98.517373801774752</v>
      </c>
      <c r="O21" s="506">
        <v>99.935495750639831</v>
      </c>
      <c r="P21" s="506">
        <v>0.36426349817351039</v>
      </c>
      <c r="Q21" s="507">
        <v>2022.1715660000291</v>
      </c>
      <c r="R21" s="444">
        <v>1223</v>
      </c>
      <c r="S21" s="444"/>
      <c r="T21" s="448">
        <v>98.150985080188292</v>
      </c>
      <c r="U21" s="448"/>
      <c r="V21" s="448">
        <v>97.175523274840799</v>
      </c>
      <c r="W21" s="448">
        <v>99.126446885535785</v>
      </c>
      <c r="X21" s="448">
        <v>0.50650283928245765</v>
      </c>
      <c r="Y21" s="448"/>
      <c r="Z21" s="447">
        <v>1070</v>
      </c>
      <c r="AA21" s="506"/>
      <c r="AB21" s="448">
        <v>98.783558354525852</v>
      </c>
      <c r="AC21" s="448">
        <v>0.51118301557417745</v>
      </c>
      <c r="AD21" s="448">
        <v>97.780537095938641</v>
      </c>
      <c r="AE21" s="448">
        <v>99.786579613113062</v>
      </c>
      <c r="AF21" s="448">
        <v>0.51747783142168746</v>
      </c>
      <c r="AG21" s="448">
        <v>1215.3576010000013</v>
      </c>
      <c r="AH21" s="444">
        <v>953</v>
      </c>
      <c r="AI21" s="448">
        <v>98.441565023927268</v>
      </c>
      <c r="AJ21" s="448">
        <v>0.4391039174643549</v>
      </c>
      <c r="AK21" s="448">
        <v>97.580305004016125</v>
      </c>
      <c r="AL21" s="448">
        <v>99.302825043838411</v>
      </c>
      <c r="AM21" s="448">
        <v>0.44605540084376555</v>
      </c>
      <c r="AN21" s="448">
        <v>2654.6318990000441</v>
      </c>
      <c r="AO21" s="444">
        <v>2023</v>
      </c>
      <c r="AP21" s="506"/>
      <c r="AQ21" s="448">
        <v>99.639523212304653</v>
      </c>
      <c r="AR21" s="448">
        <v>0.16170039660086757</v>
      </c>
      <c r="AS21" s="448">
        <v>99.322241670525571</v>
      </c>
      <c r="AT21" s="448">
        <v>99.956804754083734</v>
      </c>
      <c r="AU21" s="448">
        <v>0.16228539778971859</v>
      </c>
      <c r="AV21" s="448">
        <v>1151.0330599999991</v>
      </c>
      <c r="AW21" s="447">
        <v>883</v>
      </c>
      <c r="AX21" s="444"/>
      <c r="AY21" s="450">
        <v>98.890150893098678</v>
      </c>
      <c r="AZ21" s="450">
        <v>0.28637899893354202</v>
      </c>
      <c r="BA21" s="450">
        <v>98.328364574017016</v>
      </c>
      <c r="BB21" s="450">
        <v>99.451937212180354</v>
      </c>
      <c r="BC21" s="450">
        <v>0.28959304475439701</v>
      </c>
      <c r="BD21" s="451">
        <v>1357.0961949999983</v>
      </c>
      <c r="BE21" s="451">
        <v>994</v>
      </c>
      <c r="BF21" s="444"/>
      <c r="BG21" s="448">
        <v>99.461309723230556</v>
      </c>
      <c r="BH21" s="448">
        <v>0.25589282586565953</v>
      </c>
      <c r="BI21" s="448">
        <v>98.958851748662894</v>
      </c>
      <c r="BJ21" s="448">
        <v>99.963767697798218</v>
      </c>
      <c r="BK21" s="448">
        <v>0.25727876153825896</v>
      </c>
      <c r="BL21" s="451">
        <v>626.97883099999797</v>
      </c>
      <c r="BM21" s="451">
        <v>488</v>
      </c>
      <c r="BN21" s="444"/>
      <c r="BO21" s="508">
        <v>99.454516926817575</v>
      </c>
      <c r="BP21" s="448">
        <v>0.25693865057149884</v>
      </c>
      <c r="BQ21" s="448">
        <v>98.950483071132098</v>
      </c>
      <c r="BR21" s="448">
        <v>99.958550782503067</v>
      </c>
      <c r="BS21" s="448">
        <v>0.25834789460650048</v>
      </c>
      <c r="BT21" s="451">
        <v>1405.0699970000001</v>
      </c>
      <c r="BU21" s="451">
        <v>1026</v>
      </c>
      <c r="BV21" s="444"/>
      <c r="BW21" s="448">
        <v>99.461309723230556</v>
      </c>
      <c r="BX21" s="448">
        <v>0.25589282586565953</v>
      </c>
      <c r="BY21" s="448">
        <v>98.958851748662894</v>
      </c>
      <c r="BZ21" s="448">
        <v>99.963767697798218</v>
      </c>
      <c r="CA21" s="448">
        <v>0.25727876153825896</v>
      </c>
      <c r="CB21" s="451">
        <v>626.97883099999797</v>
      </c>
      <c r="CC21" s="451">
        <v>488</v>
      </c>
      <c r="CD21" s="444"/>
      <c r="CE21" s="508">
        <v>99.13347782810969</v>
      </c>
      <c r="CF21" s="448">
        <v>0.59837049185887126</v>
      </c>
      <c r="CG21" s="448">
        <v>97.958745524878708</v>
      </c>
      <c r="CH21" s="448">
        <v>100</v>
      </c>
      <c r="CI21" s="448">
        <v>0.6036008268532681</v>
      </c>
      <c r="CJ21" s="451">
        <v>777.17965199999605</v>
      </c>
      <c r="CK21" s="451">
        <v>525</v>
      </c>
      <c r="CL21" s="444"/>
      <c r="CM21" s="508">
        <v>99.240364585166034</v>
      </c>
      <c r="CN21" s="448">
        <v>0.36727021159826773</v>
      </c>
      <c r="CO21" s="509">
        <v>98.519949980078692</v>
      </c>
      <c r="CP21" s="448">
        <v>99.960779190253362</v>
      </c>
      <c r="CQ21" s="448">
        <v>0.37008148159621485</v>
      </c>
      <c r="CR21" s="451">
        <v>1524.3621840000037</v>
      </c>
      <c r="CS21" s="451">
        <v>1022</v>
      </c>
      <c r="CT21" s="40"/>
      <c r="CU21" s="724">
        <v>99.92895162700384</v>
      </c>
      <c r="CV21" s="725">
        <v>7.0838131964532619E-2</v>
      </c>
      <c r="CW21" s="726">
        <v>99.790004932996965</v>
      </c>
      <c r="CX21" s="725">
        <v>100</v>
      </c>
      <c r="CY21" s="725">
        <v>7.0888497088355332E-2</v>
      </c>
      <c r="CZ21" s="727">
        <v>1061.552810000002</v>
      </c>
      <c r="DA21" s="727">
        <v>706</v>
      </c>
      <c r="DB21" s="40"/>
      <c r="DC21" s="732">
        <v>99.799178715146894</v>
      </c>
      <c r="DD21" s="165">
        <v>0.13712461222382386</v>
      </c>
      <c r="DE21" s="733">
        <v>99.530316628243327</v>
      </c>
      <c r="DF21" s="165">
        <v>100</v>
      </c>
      <c r="DG21" s="725">
        <v>0.13740054175717575</v>
      </c>
      <c r="DH21" s="166">
        <v>2208.51290899999</v>
      </c>
      <c r="DI21" s="978">
        <v>1374</v>
      </c>
      <c r="DJ21" s="979"/>
      <c r="DK21" s="809">
        <f t="shared" si="12"/>
        <v>99.799178715146894</v>
      </c>
      <c r="DL21" s="810">
        <f t="shared" si="7"/>
        <v>0.13712461222382386</v>
      </c>
      <c r="DM21" s="811">
        <f t="shared" si="13"/>
        <v>99.530316628243327</v>
      </c>
      <c r="DN21" s="810">
        <f t="shared" si="14"/>
        <v>100</v>
      </c>
      <c r="DO21" s="810">
        <f t="shared" si="14"/>
        <v>0.13740054175717575</v>
      </c>
      <c r="DP21" s="812">
        <f t="shared" si="15"/>
        <v>2208.51290899999</v>
      </c>
      <c r="DQ21" s="812">
        <f t="shared" si="15"/>
        <v>1374</v>
      </c>
      <c r="DR21" s="725"/>
      <c r="DS21" s="725" t="str">
        <f t="shared" si="8"/>
        <v/>
      </c>
      <c r="DT21" s="725" t="str">
        <f t="shared" si="9"/>
        <v/>
      </c>
      <c r="DU21" s="792"/>
      <c r="DV21" s="792"/>
      <c r="DW21" s="943" t="s">
        <v>227</v>
      </c>
      <c r="DX21" s="304" t="s">
        <v>217</v>
      </c>
      <c r="DY21" s="305" t="s">
        <v>357</v>
      </c>
      <c r="DZ21" s="306">
        <v>0.9902359652767021</v>
      </c>
      <c r="EA21" s="307">
        <v>3.585805910646115E-3</v>
      </c>
      <c r="EB21" s="308">
        <v>0.98320522699615343</v>
      </c>
      <c r="EC21" s="308">
        <v>0.99726670355725078</v>
      </c>
      <c r="ED21" s="309">
        <v>3.6211630726259588E-3</v>
      </c>
      <c r="EE21" s="310">
        <v>816.56264299999953</v>
      </c>
      <c r="EF21" s="311">
        <v>1450</v>
      </c>
      <c r="EG21"/>
      <c r="EH21" s="17"/>
      <c r="EI21" s="17"/>
      <c r="EJ21" s="980">
        <v>99.639523212304653</v>
      </c>
      <c r="EK21" s="165">
        <v>0.16170039660086757</v>
      </c>
      <c r="EL21" s="165">
        <v>99.322241670525571</v>
      </c>
      <c r="EM21" s="165">
        <v>99.956804754083734</v>
      </c>
      <c r="EN21" s="165">
        <v>0.16228539778971859</v>
      </c>
      <c r="EO21" s="164">
        <v>1151.0330599999991</v>
      </c>
      <c r="EP21" s="164">
        <v>883</v>
      </c>
      <c r="EQ21" s="17"/>
      <c r="ER21" s="965">
        <v>99.799178715146894</v>
      </c>
      <c r="ES21" s="965">
        <v>0.13712461222382386</v>
      </c>
      <c r="ET21" s="965">
        <v>99.530316628243327</v>
      </c>
      <c r="EU21" s="965">
        <v>100</v>
      </c>
      <c r="EV21" s="965">
        <v>0.13740054175717575</v>
      </c>
      <c r="EW21" s="965">
        <v>2208.51290899999</v>
      </c>
      <c r="EX21" s="965">
        <v>1374</v>
      </c>
      <c r="EY21" s="17"/>
      <c r="EZ21" s="966">
        <f t="shared" si="1"/>
        <v>0.1596555028422415</v>
      </c>
      <c r="FA21" s="967">
        <f t="shared" si="2"/>
        <v>0.7530402437468815</v>
      </c>
      <c r="FB21" s="968">
        <f t="shared" si="3"/>
        <v>0.45142573117227869</v>
      </c>
      <c r="FC21" s="969" t="str">
        <f t="shared" si="10"/>
        <v/>
      </c>
      <c r="FD21" s="8"/>
      <c r="FE21" s="970">
        <f t="shared" si="4"/>
        <v>0</v>
      </c>
      <c r="FF21" s="970">
        <f t="shared" si="5"/>
        <v>0</v>
      </c>
      <c r="FG21" s="968">
        <f t="shared" si="6"/>
        <v>1</v>
      </c>
      <c r="FH21" s="969" t="str">
        <f t="shared" si="11"/>
        <v/>
      </c>
      <c r="FI21" s="17"/>
      <c r="FJ21" s="17"/>
      <c r="FK21" s="17"/>
      <c r="FL21" s="17"/>
    </row>
    <row r="22" spans="1:168" s="65" customFormat="1" ht="20.25" customHeight="1">
      <c r="A22" s="502" t="s">
        <v>31</v>
      </c>
      <c r="B22" s="503">
        <v>99.8</v>
      </c>
      <c r="C22" s="503"/>
      <c r="D22" s="504">
        <v>97.365945437441027</v>
      </c>
      <c r="E22" s="504">
        <v>0.33113930608573366</v>
      </c>
      <c r="F22" s="504">
        <v>96.715829951179572</v>
      </c>
      <c r="G22" s="504">
        <v>98.016060923702469</v>
      </c>
      <c r="H22" s="504">
        <v>0.34009766412476866</v>
      </c>
      <c r="I22" s="504">
        <v>1350.3395300000241</v>
      </c>
      <c r="J22" s="505">
        <v>1063</v>
      </c>
      <c r="K22" s="504"/>
      <c r="L22" s="506">
        <v>99.613596937066589</v>
      </c>
      <c r="M22" s="506">
        <v>0.18603083676795301</v>
      </c>
      <c r="N22" s="506">
        <v>99.248653564367089</v>
      </c>
      <c r="O22" s="506">
        <v>99.978540309766075</v>
      </c>
      <c r="P22" s="506">
        <v>0.18675245397019719</v>
      </c>
      <c r="Q22" s="507">
        <v>1388.1709319999561</v>
      </c>
      <c r="R22" s="444">
        <v>1422</v>
      </c>
      <c r="S22" s="444"/>
      <c r="T22" s="448">
        <v>99.760353727693612</v>
      </c>
      <c r="U22" s="448"/>
      <c r="V22" s="448">
        <v>99.295221800796739</v>
      </c>
      <c r="W22" s="448">
        <v>100.22548565459049</v>
      </c>
      <c r="X22" s="448">
        <v>0.23762079699361063</v>
      </c>
      <c r="Y22" s="448"/>
      <c r="Z22" s="447">
        <v>884</v>
      </c>
      <c r="AA22" s="506"/>
      <c r="AB22" s="448">
        <v>99.780773984041488</v>
      </c>
      <c r="AC22" s="448">
        <v>0.21961171385543177</v>
      </c>
      <c r="AD22" s="448">
        <v>99.349861354081838</v>
      </c>
      <c r="AE22" s="448">
        <v>100.21168661400112</v>
      </c>
      <c r="AF22" s="448">
        <v>0.22009421764011927</v>
      </c>
      <c r="AG22" s="448">
        <v>950.00951000000362</v>
      </c>
      <c r="AH22" s="444">
        <v>883</v>
      </c>
      <c r="AI22" s="448">
        <v>99.770984475611883</v>
      </c>
      <c r="AJ22" s="448">
        <v>0.16070691441652166</v>
      </c>
      <c r="AK22" s="448">
        <v>99.45577334948598</v>
      </c>
      <c r="AL22" s="448">
        <v>100.08619560173777</v>
      </c>
      <c r="AM22" s="448">
        <v>0.16107580301145072</v>
      </c>
      <c r="AN22" s="448">
        <v>1824.8422289999901</v>
      </c>
      <c r="AO22" s="444">
        <v>1767</v>
      </c>
      <c r="AP22" s="506"/>
      <c r="AQ22" s="448">
        <v>99.678574333253238</v>
      </c>
      <c r="AR22" s="448">
        <v>0.23070214863275176</v>
      </c>
      <c r="AS22" s="448">
        <v>99.225900530661278</v>
      </c>
      <c r="AT22" s="448">
        <v>100</v>
      </c>
      <c r="AU22" s="448">
        <v>0.23144607572480941</v>
      </c>
      <c r="AV22" s="448">
        <v>1042.8607130000012</v>
      </c>
      <c r="AW22" s="447">
        <v>948</v>
      </c>
      <c r="AX22" s="444"/>
      <c r="AY22" s="450">
        <v>100</v>
      </c>
      <c r="AZ22" s="450">
        <v>0</v>
      </c>
      <c r="BA22" s="450">
        <v>100</v>
      </c>
      <c r="BB22" s="450">
        <v>100</v>
      </c>
      <c r="BC22" s="450">
        <v>0</v>
      </c>
      <c r="BD22" s="451">
        <v>954.77655299999833</v>
      </c>
      <c r="BE22" s="451">
        <v>980</v>
      </c>
      <c r="BF22" s="444"/>
      <c r="BG22" s="448">
        <v>100</v>
      </c>
      <c r="BH22" s="448">
        <v>0</v>
      </c>
      <c r="BI22" s="448">
        <v>100</v>
      </c>
      <c r="BJ22" s="448">
        <v>100</v>
      </c>
      <c r="BK22" s="448">
        <v>0</v>
      </c>
      <c r="BL22" s="451">
        <v>497.10959000000162</v>
      </c>
      <c r="BM22" s="451">
        <v>491</v>
      </c>
      <c r="BN22" s="444"/>
      <c r="BO22" s="508">
        <v>100</v>
      </c>
      <c r="BP22" s="448">
        <v>0</v>
      </c>
      <c r="BQ22" s="448">
        <v>100</v>
      </c>
      <c r="BR22" s="448">
        <v>100</v>
      </c>
      <c r="BS22" s="448">
        <v>0</v>
      </c>
      <c r="BT22" s="451">
        <v>899.87901800000179</v>
      </c>
      <c r="BU22" s="451">
        <v>902</v>
      </c>
      <c r="BV22" s="444"/>
      <c r="BW22" s="448">
        <v>100</v>
      </c>
      <c r="BX22" s="448">
        <v>0</v>
      </c>
      <c r="BY22" s="448">
        <v>100</v>
      </c>
      <c r="BZ22" s="448">
        <v>100</v>
      </c>
      <c r="CA22" s="448">
        <v>0</v>
      </c>
      <c r="CB22" s="451">
        <v>497.10959000000162</v>
      </c>
      <c r="CC22" s="451">
        <v>491</v>
      </c>
      <c r="CD22" s="444"/>
      <c r="CE22" s="508">
        <v>100</v>
      </c>
      <c r="CF22" s="448">
        <v>0</v>
      </c>
      <c r="CG22" s="448">
        <v>100</v>
      </c>
      <c r="CH22" s="448">
        <v>100</v>
      </c>
      <c r="CI22" s="448">
        <v>0</v>
      </c>
      <c r="CJ22" s="451">
        <v>513.81367200000022</v>
      </c>
      <c r="CK22" s="451">
        <v>505</v>
      </c>
      <c r="CL22" s="444"/>
      <c r="CM22" s="508">
        <v>100</v>
      </c>
      <c r="CN22" s="448">
        <v>0</v>
      </c>
      <c r="CO22" s="509">
        <v>100</v>
      </c>
      <c r="CP22" s="448">
        <v>100</v>
      </c>
      <c r="CQ22" s="448">
        <v>0</v>
      </c>
      <c r="CR22" s="451">
        <v>965.30068500000039</v>
      </c>
      <c r="CS22" s="451">
        <v>965</v>
      </c>
      <c r="CT22" s="40"/>
      <c r="CU22" s="724">
        <v>100</v>
      </c>
      <c r="CV22" s="725">
        <v>0</v>
      </c>
      <c r="CW22" s="726">
        <v>100</v>
      </c>
      <c r="CX22" s="725">
        <v>100</v>
      </c>
      <c r="CY22" s="725">
        <v>0</v>
      </c>
      <c r="CZ22" s="727">
        <v>670.59257699999773</v>
      </c>
      <c r="DA22" s="727">
        <v>788</v>
      </c>
      <c r="DB22" s="40"/>
      <c r="DC22" s="732">
        <v>100</v>
      </c>
      <c r="DD22" s="165">
        <v>0</v>
      </c>
      <c r="DE22" s="733">
        <v>100</v>
      </c>
      <c r="DF22" s="165">
        <v>100</v>
      </c>
      <c r="DG22" s="725">
        <v>0</v>
      </c>
      <c r="DH22" s="166">
        <v>1567.9471850000039</v>
      </c>
      <c r="DI22" s="978">
        <v>1628</v>
      </c>
      <c r="DJ22" s="979"/>
      <c r="DK22" s="809">
        <f t="shared" si="12"/>
        <v>100</v>
      </c>
      <c r="DL22" s="810">
        <f t="shared" si="7"/>
        <v>0</v>
      </c>
      <c r="DM22" s="811">
        <f t="shared" si="13"/>
        <v>100</v>
      </c>
      <c r="DN22" s="810">
        <f t="shared" si="14"/>
        <v>100</v>
      </c>
      <c r="DO22" s="810">
        <f t="shared" si="14"/>
        <v>0</v>
      </c>
      <c r="DP22" s="812">
        <f t="shared" si="15"/>
        <v>1567.9471850000039</v>
      </c>
      <c r="DQ22" s="812">
        <f t="shared" si="15"/>
        <v>1628</v>
      </c>
      <c r="DR22" s="725"/>
      <c r="DS22" s="725" t="str">
        <f t="shared" si="8"/>
        <v/>
      </c>
      <c r="DT22" s="725" t="e">
        <f t="shared" si="9"/>
        <v>#DIV/0!</v>
      </c>
      <c r="DU22" s="792"/>
      <c r="DV22" s="792"/>
      <c r="DW22" s="943" t="s">
        <v>228</v>
      </c>
      <c r="DX22" s="304" t="s">
        <v>217</v>
      </c>
      <c r="DY22" s="305" t="s">
        <v>357</v>
      </c>
      <c r="DZ22" s="306">
        <v>0.99946379935665886</v>
      </c>
      <c r="EA22" s="307">
        <v>5.3785297206483998E-4</v>
      </c>
      <c r="EB22" s="308">
        <v>0.99840922373984253</v>
      </c>
      <c r="EC22" s="871">
        <v>1.0005183749734752</v>
      </c>
      <c r="ED22" s="309">
        <v>5.3814152389616171E-4</v>
      </c>
      <c r="EE22" s="310">
        <v>1001.4907789999987</v>
      </c>
      <c r="EF22" s="311">
        <v>1397</v>
      </c>
      <c r="EG22"/>
      <c r="EH22" s="17"/>
      <c r="EI22" s="17"/>
      <c r="EJ22" s="981">
        <v>99.678574333253238</v>
      </c>
      <c r="EK22" s="165">
        <v>0.23070214863275176</v>
      </c>
      <c r="EL22" s="165">
        <v>99.225900530661278</v>
      </c>
      <c r="EM22" s="165">
        <v>100</v>
      </c>
      <c r="EN22" s="165">
        <v>0.23144607572480941</v>
      </c>
      <c r="EO22" s="164">
        <v>1042.8607130000012</v>
      </c>
      <c r="EP22" s="164">
        <v>948</v>
      </c>
      <c r="EQ22" s="17"/>
      <c r="ER22" s="965">
        <v>100</v>
      </c>
      <c r="ES22" s="965">
        <v>0</v>
      </c>
      <c r="ET22" s="965">
        <v>100</v>
      </c>
      <c r="EU22" s="965">
        <v>100</v>
      </c>
      <c r="EV22" s="965">
        <v>0</v>
      </c>
      <c r="EW22" s="965">
        <v>1567.9471850000039</v>
      </c>
      <c r="EX22" s="965">
        <v>1628</v>
      </c>
      <c r="EY22" s="17"/>
      <c r="EZ22" s="966">
        <f t="shared" si="1"/>
        <v>0.32142566674676232</v>
      </c>
      <c r="FA22" s="967">
        <f t="shared" si="2"/>
        <v>1.3932495585831355</v>
      </c>
      <c r="FB22" s="968">
        <f t="shared" si="3"/>
        <v>0.16354433812840385</v>
      </c>
      <c r="FC22" s="969" t="str">
        <f t="shared" si="10"/>
        <v/>
      </c>
      <c r="FD22" s="8"/>
      <c r="FE22" s="970">
        <f t="shared" si="4"/>
        <v>0</v>
      </c>
      <c r="FF22" s="970" t="e">
        <f t="shared" si="5"/>
        <v>#DIV/0!</v>
      </c>
      <c r="FG22" s="968" t="e">
        <f t="shared" si="6"/>
        <v>#DIV/0!</v>
      </c>
      <c r="FH22" s="969" t="e">
        <f t="shared" si="11"/>
        <v>#DIV/0!</v>
      </c>
      <c r="FI22" s="17"/>
      <c r="FJ22" s="17"/>
      <c r="FK22" s="17"/>
      <c r="FL22" s="17"/>
    </row>
    <row r="23" spans="1:168" s="65" customFormat="1" ht="20.25" customHeight="1">
      <c r="A23" s="502" t="s">
        <v>135</v>
      </c>
      <c r="B23" s="503">
        <v>99.9</v>
      </c>
      <c r="C23" s="503"/>
      <c r="D23" s="504">
        <v>99.677256957992228</v>
      </c>
      <c r="E23" s="504">
        <v>8.9978493274470231E-2</v>
      </c>
      <c r="F23" s="504">
        <v>99.500604984538313</v>
      </c>
      <c r="G23" s="504">
        <v>99.853908931446128</v>
      </c>
      <c r="H23" s="504">
        <v>9.0269832879119632E-2</v>
      </c>
      <c r="I23" s="504">
        <v>9530.5720020000281</v>
      </c>
      <c r="J23" s="505">
        <v>3547</v>
      </c>
      <c r="K23" s="504"/>
      <c r="L23" s="506" t="s">
        <v>79</v>
      </c>
      <c r="M23" s="506" t="s">
        <v>79</v>
      </c>
      <c r="N23" s="506" t="s">
        <v>79</v>
      </c>
      <c r="O23" s="506" t="s">
        <v>79</v>
      </c>
      <c r="P23" s="506" t="s">
        <v>79</v>
      </c>
      <c r="Q23" s="507" t="s">
        <v>79</v>
      </c>
      <c r="R23" s="444" t="s">
        <v>79</v>
      </c>
      <c r="S23" s="444" t="s">
        <v>79</v>
      </c>
      <c r="T23" s="448" t="s">
        <v>79</v>
      </c>
      <c r="U23" s="448" t="s">
        <v>79</v>
      </c>
      <c r="V23" s="448" t="s">
        <v>79</v>
      </c>
      <c r="W23" s="448" t="s">
        <v>79</v>
      </c>
      <c r="X23" s="448" t="s">
        <v>79</v>
      </c>
      <c r="Y23" s="448" t="s">
        <v>79</v>
      </c>
      <c r="Z23" s="447" t="s">
        <v>79</v>
      </c>
      <c r="AA23" s="506" t="s">
        <v>79</v>
      </c>
      <c r="AB23" s="448" t="s">
        <v>79</v>
      </c>
      <c r="AC23" s="448" t="s">
        <v>79</v>
      </c>
      <c r="AD23" s="448" t="s">
        <v>79</v>
      </c>
      <c r="AE23" s="448" t="s">
        <v>79</v>
      </c>
      <c r="AF23" s="448" t="s">
        <v>79</v>
      </c>
      <c r="AG23" s="448" t="s">
        <v>79</v>
      </c>
      <c r="AH23" s="444" t="s">
        <v>79</v>
      </c>
      <c r="AI23" s="448" t="s">
        <v>79</v>
      </c>
      <c r="AJ23" s="448" t="s">
        <v>79</v>
      </c>
      <c r="AK23" s="448" t="s">
        <v>79</v>
      </c>
      <c r="AL23" s="448" t="s">
        <v>79</v>
      </c>
      <c r="AM23" s="448" t="s">
        <v>79</v>
      </c>
      <c r="AN23" s="448" t="s">
        <v>79</v>
      </c>
      <c r="AO23" s="444" t="s">
        <v>79</v>
      </c>
      <c r="AP23" s="506" t="s">
        <v>79</v>
      </c>
      <c r="AQ23" s="448" t="s">
        <v>79</v>
      </c>
      <c r="AR23" s="448" t="s">
        <v>79</v>
      </c>
      <c r="AS23" s="448" t="s">
        <v>79</v>
      </c>
      <c r="AT23" s="448" t="s">
        <v>79</v>
      </c>
      <c r="AU23" s="448" t="s">
        <v>79</v>
      </c>
      <c r="AV23" s="448" t="s">
        <v>79</v>
      </c>
      <c r="AW23" s="447" t="s">
        <v>79</v>
      </c>
      <c r="AX23" s="444" t="s">
        <v>79</v>
      </c>
      <c r="AY23" s="450" t="s">
        <v>79</v>
      </c>
      <c r="AZ23" s="450" t="s">
        <v>79</v>
      </c>
      <c r="BA23" s="450" t="s">
        <v>79</v>
      </c>
      <c r="BB23" s="450" t="s">
        <v>79</v>
      </c>
      <c r="BC23" s="450" t="s">
        <v>79</v>
      </c>
      <c r="BD23" s="451" t="s">
        <v>79</v>
      </c>
      <c r="BE23" s="451" t="s">
        <v>79</v>
      </c>
      <c r="BF23" s="444" t="s">
        <v>79</v>
      </c>
      <c r="BG23" s="448" t="s">
        <v>79</v>
      </c>
      <c r="BH23" s="448" t="s">
        <v>79</v>
      </c>
      <c r="BI23" s="448" t="s">
        <v>79</v>
      </c>
      <c r="BJ23" s="448" t="s">
        <v>79</v>
      </c>
      <c r="BK23" s="448" t="s">
        <v>79</v>
      </c>
      <c r="BL23" s="451" t="s">
        <v>79</v>
      </c>
      <c r="BM23" s="451" t="s">
        <v>79</v>
      </c>
      <c r="BN23" s="444" t="s">
        <v>79</v>
      </c>
      <c r="BO23" s="508" t="s">
        <v>79</v>
      </c>
      <c r="BP23" s="448" t="s">
        <v>79</v>
      </c>
      <c r="BQ23" s="448" t="s">
        <v>79</v>
      </c>
      <c r="BR23" s="448" t="s">
        <v>79</v>
      </c>
      <c r="BS23" s="448" t="s">
        <v>79</v>
      </c>
      <c r="BT23" s="451" t="s">
        <v>79</v>
      </c>
      <c r="BU23" s="451" t="s">
        <v>79</v>
      </c>
      <c r="BW23" s="448">
        <v>100</v>
      </c>
      <c r="BX23" s="448">
        <v>0</v>
      </c>
      <c r="BY23" s="448">
        <v>100</v>
      </c>
      <c r="BZ23" s="448">
        <v>100</v>
      </c>
      <c r="CA23" s="448">
        <v>0</v>
      </c>
      <c r="CB23" s="451">
        <v>4077.8376849999786</v>
      </c>
      <c r="CC23" s="451">
        <v>1290</v>
      </c>
      <c r="CD23" s="444"/>
      <c r="CE23" s="508">
        <v>99.959295906072768</v>
      </c>
      <c r="CF23" s="448">
        <v>3.0085614993934681E-2</v>
      </c>
      <c r="CG23" s="448">
        <v>99.900231255865577</v>
      </c>
      <c r="CH23" s="448">
        <v>100</v>
      </c>
      <c r="CI23" s="448">
        <v>3.0097866057604859E-2</v>
      </c>
      <c r="CJ23" s="451">
        <v>4672.6209000000081</v>
      </c>
      <c r="CK23" s="451">
        <v>2180</v>
      </c>
      <c r="CL23" s="444"/>
      <c r="CM23" s="508">
        <v>99.972220109510943</v>
      </c>
      <c r="CN23" s="448">
        <v>1.9743115214815466E-2</v>
      </c>
      <c r="CO23" s="509">
        <v>99.933493231856545</v>
      </c>
      <c r="CP23" s="448">
        <v>100</v>
      </c>
      <c r="CQ23" s="448">
        <v>1.9748601354644905E-2</v>
      </c>
      <c r="CR23" s="451">
        <v>8202.1777619999375</v>
      </c>
      <c r="CS23" s="451">
        <v>3312</v>
      </c>
      <c r="CT23" s="40"/>
      <c r="CU23" s="724">
        <v>99.977801533749499</v>
      </c>
      <c r="CV23" s="725">
        <v>1.6903926549765556E-2</v>
      </c>
      <c r="CW23" s="726">
        <v>99.944645031104841</v>
      </c>
      <c r="CX23" s="725">
        <v>100</v>
      </c>
      <c r="CY23" s="725">
        <v>1.6907679795358673E-2</v>
      </c>
      <c r="CZ23" s="727">
        <v>5219.9282009999552</v>
      </c>
      <c r="DA23" s="727">
        <v>2173</v>
      </c>
      <c r="DB23" s="40"/>
      <c r="DC23" s="732">
        <v>99.973930938262072</v>
      </c>
      <c r="DD23" s="165">
        <v>1.8476884499789049E-2</v>
      </c>
      <c r="DE23" s="733">
        <v>99.937703060235478</v>
      </c>
      <c r="DF23" s="165">
        <v>100</v>
      </c>
      <c r="DG23" s="725">
        <v>1.848170250622562E-2</v>
      </c>
      <c r="DH23" s="166">
        <v>11644.320115999932</v>
      </c>
      <c r="DI23" s="978">
        <v>4266</v>
      </c>
      <c r="DJ23" s="979"/>
      <c r="DK23" s="809">
        <f t="shared" si="12"/>
        <v>99.973930938262072</v>
      </c>
      <c r="DL23" s="810">
        <f t="shared" si="7"/>
        <v>1.8476884499789049E-2</v>
      </c>
      <c r="DM23" s="811">
        <f t="shared" si="13"/>
        <v>99.937703060235478</v>
      </c>
      <c r="DN23" s="810">
        <f t="shared" si="14"/>
        <v>100</v>
      </c>
      <c r="DO23" s="810">
        <f t="shared" si="14"/>
        <v>1.848170250622562E-2</v>
      </c>
      <c r="DP23" s="812">
        <f t="shared" si="15"/>
        <v>11644.320115999932</v>
      </c>
      <c r="DQ23" s="812">
        <f t="shared" si="15"/>
        <v>4266</v>
      </c>
      <c r="DR23" s="725"/>
      <c r="DS23" s="725" t="e">
        <f t="shared" si="8"/>
        <v>#VALUE!</v>
      </c>
      <c r="DT23" s="725" t="str">
        <f t="shared" si="9"/>
        <v/>
      </c>
      <c r="DU23" s="792"/>
      <c r="DV23" s="792"/>
      <c r="DW23" s="943" t="s">
        <v>229</v>
      </c>
      <c r="DX23" s="304" t="s">
        <v>217</v>
      </c>
      <c r="DY23" s="305" t="s">
        <v>357</v>
      </c>
      <c r="DZ23" s="306">
        <v>0.99602052045721057</v>
      </c>
      <c r="EA23" s="307">
        <v>2.2205830120999429E-3</v>
      </c>
      <c r="EB23" s="308">
        <v>0.99166659322931605</v>
      </c>
      <c r="EC23" s="871">
        <v>1.0003744476851051</v>
      </c>
      <c r="ED23" s="309">
        <v>2.2294550829942868E-3</v>
      </c>
      <c r="EE23" s="310">
        <v>1354.9043139999933</v>
      </c>
      <c r="EF23" s="311">
        <v>1299</v>
      </c>
      <c r="EG23"/>
      <c r="EH23" s="17"/>
      <c r="EI23" s="17"/>
      <c r="EJ23" s="980" t="s">
        <v>79</v>
      </c>
      <c r="EK23" s="165" t="s">
        <v>79</v>
      </c>
      <c r="EL23" s="165" t="s">
        <v>79</v>
      </c>
      <c r="EM23" s="165" t="s">
        <v>79</v>
      </c>
      <c r="EN23" s="165" t="s">
        <v>79</v>
      </c>
      <c r="EO23" s="164" t="s">
        <v>79</v>
      </c>
      <c r="EP23" s="164" t="s">
        <v>79</v>
      </c>
      <c r="EQ23" s="17"/>
      <c r="ER23" s="965">
        <v>99.973930938262072</v>
      </c>
      <c r="ES23" s="965">
        <v>1.8476884499789049E-2</v>
      </c>
      <c r="ET23" s="965">
        <v>99.937703060235478</v>
      </c>
      <c r="EU23" s="965">
        <v>100</v>
      </c>
      <c r="EV23" s="965">
        <v>1.848170250622562E-2</v>
      </c>
      <c r="EW23" s="965">
        <v>11644.320115999932</v>
      </c>
      <c r="EX23" s="965">
        <v>4266</v>
      </c>
      <c r="EY23" s="17"/>
      <c r="EZ23" s="966" t="e">
        <f t="shared" si="1"/>
        <v>#VALUE!</v>
      </c>
      <c r="FA23" s="967" t="e">
        <f t="shared" si="2"/>
        <v>#VALUE!</v>
      </c>
      <c r="FB23" s="968" t="e">
        <f t="shared" si="3"/>
        <v>#VALUE!</v>
      </c>
      <c r="FC23" s="969" t="e">
        <f t="shared" si="10"/>
        <v>#VALUE!</v>
      </c>
      <c r="FD23" s="8"/>
      <c r="FE23" s="970">
        <f t="shared" si="4"/>
        <v>0</v>
      </c>
      <c r="FF23" s="970">
        <f t="shared" si="5"/>
        <v>0</v>
      </c>
      <c r="FG23" s="968">
        <f t="shared" si="6"/>
        <v>1</v>
      </c>
      <c r="FH23" s="969" t="str">
        <f t="shared" si="11"/>
        <v/>
      </c>
      <c r="FI23" s="17"/>
      <c r="FJ23" s="17"/>
      <c r="FK23" s="17"/>
      <c r="FL23" s="17"/>
    </row>
    <row r="24" spans="1:168" s="65" customFormat="1" ht="20.25" customHeight="1">
      <c r="A24" s="502" t="s">
        <v>32</v>
      </c>
      <c r="B24" s="503">
        <v>96.1</v>
      </c>
      <c r="C24" s="503"/>
      <c r="D24" s="504">
        <v>98.408239700374537</v>
      </c>
      <c r="E24" s="504">
        <v>0.38125228641927089</v>
      </c>
      <c r="F24" s="504">
        <v>97.659738960599526</v>
      </c>
      <c r="G24" s="504">
        <v>99.156740440149534</v>
      </c>
      <c r="H24" s="504">
        <v>0.3874190693584979</v>
      </c>
      <c r="I24" s="504">
        <v>819.60883200000524</v>
      </c>
      <c r="J24" s="505">
        <v>1068</v>
      </c>
      <c r="K24" s="504"/>
      <c r="L24" s="506">
        <v>99.563837104064163</v>
      </c>
      <c r="M24" s="506">
        <v>0.29000245082095438</v>
      </c>
      <c r="N24" s="506">
        <v>98.994928882543192</v>
      </c>
      <c r="O24" s="506">
        <v>100.13274532558513</v>
      </c>
      <c r="P24" s="506">
        <v>0.29127287502775101</v>
      </c>
      <c r="Q24" s="507">
        <v>963.57416900000692</v>
      </c>
      <c r="R24" s="444">
        <v>1149</v>
      </c>
      <c r="S24" s="444"/>
      <c r="T24" s="448">
        <v>98.953438636893992</v>
      </c>
      <c r="U24" s="448"/>
      <c r="V24" s="448">
        <v>97.372760462920382</v>
      </c>
      <c r="W24" s="448">
        <v>100.53411681086762</v>
      </c>
      <c r="X24" s="448">
        <v>0.81410204162094335</v>
      </c>
      <c r="Y24" s="448"/>
      <c r="Z24" s="447">
        <v>1052</v>
      </c>
      <c r="AA24" s="506"/>
      <c r="AB24" s="448">
        <v>98.850646227487672</v>
      </c>
      <c r="AC24" s="448">
        <v>0.64631539685806449</v>
      </c>
      <c r="AD24" s="448">
        <v>97.582474040521106</v>
      </c>
      <c r="AE24" s="448">
        <v>100.11881841445425</v>
      </c>
      <c r="AF24" s="448">
        <v>0.65383021914766382</v>
      </c>
      <c r="AG24" s="448">
        <v>671.06074600000329</v>
      </c>
      <c r="AH24" s="444">
        <v>865</v>
      </c>
      <c r="AI24" s="448">
        <v>98.906615861000034</v>
      </c>
      <c r="AJ24" s="448">
        <v>0.58349187808100522</v>
      </c>
      <c r="AK24" s="448">
        <v>97.762152770267448</v>
      </c>
      <c r="AL24" s="448">
        <v>100.05107895173262</v>
      </c>
      <c r="AM24" s="448">
        <v>0.58994221266353375</v>
      </c>
      <c r="AN24" s="448">
        <v>1473.2136149999933</v>
      </c>
      <c r="AO24" s="444">
        <v>1917</v>
      </c>
      <c r="AP24" s="506"/>
      <c r="AQ24" s="448">
        <v>99.192670457232921</v>
      </c>
      <c r="AR24" s="448">
        <v>0.50713970643109407</v>
      </c>
      <c r="AS24" s="448">
        <v>98.197582805401012</v>
      </c>
      <c r="AT24" s="448">
        <v>100</v>
      </c>
      <c r="AU24" s="448">
        <v>0.51126731853614948</v>
      </c>
      <c r="AV24" s="448">
        <v>647.21166799999878</v>
      </c>
      <c r="AW24" s="447">
        <v>865</v>
      </c>
      <c r="AX24" s="444"/>
      <c r="AY24" s="450">
        <v>99.902017268797039</v>
      </c>
      <c r="AZ24" s="450">
        <v>9.75428681692284E-2</v>
      </c>
      <c r="BA24" s="450">
        <v>99.71066856981588</v>
      </c>
      <c r="BB24" s="450">
        <v>100</v>
      </c>
      <c r="BC24" s="450">
        <v>9.7638537074560675E-2</v>
      </c>
      <c r="BD24" s="451">
        <v>731.42072200000086</v>
      </c>
      <c r="BE24" s="451">
        <v>973</v>
      </c>
      <c r="BF24" s="444"/>
      <c r="BG24" s="448">
        <v>100</v>
      </c>
      <c r="BH24" s="448">
        <v>0</v>
      </c>
      <c r="BI24" s="448">
        <v>100</v>
      </c>
      <c r="BJ24" s="448">
        <v>100</v>
      </c>
      <c r="BK24" s="448">
        <v>0</v>
      </c>
      <c r="BL24" s="451">
        <v>402.36227800000199</v>
      </c>
      <c r="BM24" s="451">
        <v>455</v>
      </c>
      <c r="BN24" s="444"/>
      <c r="BO24" s="508">
        <v>100</v>
      </c>
      <c r="BP24" s="448">
        <v>0</v>
      </c>
      <c r="BQ24" s="448">
        <v>100</v>
      </c>
      <c r="BR24" s="448">
        <v>100</v>
      </c>
      <c r="BS24" s="448">
        <v>0</v>
      </c>
      <c r="BT24" s="451">
        <v>796.41890899999817</v>
      </c>
      <c r="BU24" s="451">
        <v>954</v>
      </c>
      <c r="BV24" s="444"/>
      <c r="BW24" s="448">
        <v>100</v>
      </c>
      <c r="BX24" s="448">
        <v>0</v>
      </c>
      <c r="BY24" s="448">
        <v>100</v>
      </c>
      <c r="BZ24" s="448">
        <v>100</v>
      </c>
      <c r="CA24" s="448">
        <v>0</v>
      </c>
      <c r="CB24" s="451">
        <v>402.36227800000199</v>
      </c>
      <c r="CC24" s="451">
        <v>455</v>
      </c>
      <c r="CD24" s="444"/>
      <c r="CE24" s="508">
        <v>100</v>
      </c>
      <c r="CF24" s="448">
        <v>0</v>
      </c>
      <c r="CG24" s="448">
        <v>100</v>
      </c>
      <c r="CH24" s="448">
        <v>100</v>
      </c>
      <c r="CI24" s="448">
        <v>0</v>
      </c>
      <c r="CJ24" s="451">
        <v>378.83388800000125</v>
      </c>
      <c r="CK24" s="451">
        <v>423</v>
      </c>
      <c r="CL24" s="444"/>
      <c r="CM24" s="508">
        <v>99.883220419683482</v>
      </c>
      <c r="CN24" s="448">
        <v>0.11688417683944829</v>
      </c>
      <c r="CO24" s="509">
        <v>99.653947624233211</v>
      </c>
      <c r="CP24" s="448">
        <v>100</v>
      </c>
      <c r="CQ24" s="448">
        <v>0.11702083327743257</v>
      </c>
      <c r="CR24" s="451">
        <v>788.73206900000309</v>
      </c>
      <c r="CS24" s="451">
        <v>885</v>
      </c>
      <c r="CT24" s="40"/>
      <c r="CU24" s="724">
        <v>98.762975248683588</v>
      </c>
      <c r="CV24" s="725">
        <v>1.0071459967770888</v>
      </c>
      <c r="CW24" s="726">
        <v>96.787491102595453</v>
      </c>
      <c r="CX24" s="725">
        <v>100</v>
      </c>
      <c r="CY24" s="725">
        <v>1.019760688903014</v>
      </c>
      <c r="CZ24" s="727">
        <v>579.40796999999782</v>
      </c>
      <c r="DA24" s="727">
        <v>732</v>
      </c>
      <c r="DB24" s="40"/>
      <c r="DC24" s="732">
        <v>99.350699132924063</v>
      </c>
      <c r="DD24" s="165">
        <v>0.50474347637008987</v>
      </c>
      <c r="DE24" s="733">
        <v>98.361041753355238</v>
      </c>
      <c r="DF24" s="165">
        <v>100</v>
      </c>
      <c r="DG24" s="725">
        <v>0.50804219877182699</v>
      </c>
      <c r="DH24" s="166">
        <v>1266.4367810000035</v>
      </c>
      <c r="DI24" s="978">
        <v>1467</v>
      </c>
      <c r="DJ24" s="979"/>
      <c r="DK24" s="809">
        <f t="shared" si="12"/>
        <v>99.350699132924063</v>
      </c>
      <c r="DL24" s="810">
        <f t="shared" si="7"/>
        <v>0.50474347637008987</v>
      </c>
      <c r="DM24" s="811">
        <f t="shared" si="13"/>
        <v>98.361041753355238</v>
      </c>
      <c r="DN24" s="810">
        <f t="shared" si="14"/>
        <v>100</v>
      </c>
      <c r="DO24" s="810">
        <f t="shared" si="14"/>
        <v>0.50804219877182699</v>
      </c>
      <c r="DP24" s="812">
        <f t="shared" si="15"/>
        <v>1266.4367810000035</v>
      </c>
      <c r="DQ24" s="812">
        <f t="shared" si="15"/>
        <v>1467</v>
      </c>
      <c r="DR24" s="725"/>
      <c r="DS24" s="725" t="str">
        <f t="shared" si="8"/>
        <v/>
      </c>
      <c r="DT24" s="725" t="str">
        <f t="shared" si="9"/>
        <v/>
      </c>
      <c r="DU24" s="792"/>
      <c r="DV24" s="792"/>
      <c r="DW24" s="943" t="s">
        <v>230</v>
      </c>
      <c r="DX24" s="304" t="s">
        <v>217</v>
      </c>
      <c r="DY24" s="305" t="s">
        <v>357</v>
      </c>
      <c r="DZ24" s="306">
        <v>0.99799178715146897</v>
      </c>
      <c r="EA24" s="307">
        <v>1.3712461222382386E-3</v>
      </c>
      <c r="EB24" s="308">
        <v>0.99530316628243332</v>
      </c>
      <c r="EC24" s="871">
        <v>1.0006804080205045</v>
      </c>
      <c r="ED24" s="309">
        <v>1.3740054175717575E-3</v>
      </c>
      <c r="EE24" s="310">
        <v>2208.51290899999</v>
      </c>
      <c r="EF24" s="311">
        <v>1374</v>
      </c>
      <c r="EG24"/>
      <c r="EH24" s="17"/>
      <c r="EI24" s="17"/>
      <c r="EJ24" s="980">
        <v>99.192670457232921</v>
      </c>
      <c r="EK24" s="165">
        <v>0.50713970643109407</v>
      </c>
      <c r="EL24" s="165">
        <v>98.197582805401012</v>
      </c>
      <c r="EM24" s="165">
        <v>100</v>
      </c>
      <c r="EN24" s="165">
        <v>0.51126731853614948</v>
      </c>
      <c r="EO24" s="164">
        <v>647.21166799999878</v>
      </c>
      <c r="EP24" s="164">
        <v>865</v>
      </c>
      <c r="EQ24" s="17"/>
      <c r="ER24" s="965">
        <v>99.350699132924063</v>
      </c>
      <c r="ES24" s="965">
        <v>0.50474347637008987</v>
      </c>
      <c r="ET24" s="965">
        <v>98.361041753355238</v>
      </c>
      <c r="EU24" s="965">
        <v>100</v>
      </c>
      <c r="EV24" s="965">
        <v>0.50804219877182699</v>
      </c>
      <c r="EW24" s="965">
        <v>1266.4367810000035</v>
      </c>
      <c r="EX24" s="965">
        <v>1467</v>
      </c>
      <c r="EY24" s="17"/>
      <c r="EZ24" s="966">
        <f t="shared" si="1"/>
        <v>0.15802867569114198</v>
      </c>
      <c r="FA24" s="967">
        <f t="shared" si="2"/>
        <v>0.22086113651142564</v>
      </c>
      <c r="FB24" s="968">
        <f t="shared" si="3"/>
        <v>0.82520055872184006</v>
      </c>
      <c r="FC24" s="969" t="str">
        <f t="shared" si="10"/>
        <v/>
      </c>
      <c r="FD24" s="8"/>
      <c r="FE24" s="970">
        <f t="shared" si="4"/>
        <v>0</v>
      </c>
      <c r="FF24" s="970">
        <f t="shared" si="5"/>
        <v>0</v>
      </c>
      <c r="FG24" s="968">
        <f t="shared" si="6"/>
        <v>1</v>
      </c>
      <c r="FH24" s="969" t="str">
        <f t="shared" si="11"/>
        <v/>
      </c>
      <c r="FI24" s="17"/>
      <c r="FJ24" s="17"/>
      <c r="FK24" s="17"/>
      <c r="FL24" s="17"/>
    </row>
    <row r="25" spans="1:168" s="65" customFormat="1" ht="20.25" customHeight="1">
      <c r="A25" s="502" t="s">
        <v>33</v>
      </c>
      <c r="B25" s="503">
        <v>98</v>
      </c>
      <c r="C25" s="503"/>
      <c r="D25" s="504">
        <v>98.282442748091754</v>
      </c>
      <c r="E25" s="504">
        <v>0.5213587572909083</v>
      </c>
      <c r="F25" s="504">
        <v>97.258875337688679</v>
      </c>
      <c r="G25" s="504">
        <v>99.306010158494814</v>
      </c>
      <c r="H25" s="504">
        <v>0.53046988120472915</v>
      </c>
      <c r="I25" s="504">
        <v>65.720080000000948</v>
      </c>
      <c r="J25" s="505">
        <v>1048</v>
      </c>
      <c r="K25" s="504"/>
      <c r="L25" s="506">
        <v>99.773692335571312</v>
      </c>
      <c r="M25" s="506">
        <v>0.14802065345794094</v>
      </c>
      <c r="N25" s="506">
        <v>99.483314904384983</v>
      </c>
      <c r="O25" s="506">
        <v>100.06406976675765</v>
      </c>
      <c r="P25" s="506">
        <v>0.14835639535129103</v>
      </c>
      <c r="Q25" s="507">
        <v>134.23407500000303</v>
      </c>
      <c r="R25" s="444">
        <v>1673</v>
      </c>
      <c r="S25" s="444"/>
      <c r="T25" s="448">
        <v>99.713630434208625</v>
      </c>
      <c r="U25" s="448"/>
      <c r="V25" s="448">
        <v>99.397389004114245</v>
      </c>
      <c r="W25" s="448">
        <v>100.02987186430299</v>
      </c>
      <c r="X25" s="448">
        <v>0.16163317893261175</v>
      </c>
      <c r="Y25" s="448"/>
      <c r="Z25" s="447">
        <v>1093</v>
      </c>
      <c r="AA25" s="506"/>
      <c r="AB25" s="448">
        <v>100</v>
      </c>
      <c r="AC25" s="448">
        <v>0</v>
      </c>
      <c r="AD25" s="448">
        <v>100</v>
      </c>
      <c r="AE25" s="448">
        <v>100</v>
      </c>
      <c r="AF25" s="448">
        <v>0</v>
      </c>
      <c r="AG25" s="448">
        <v>91.783589000000418</v>
      </c>
      <c r="AH25" s="444">
        <v>928</v>
      </c>
      <c r="AI25" s="448">
        <v>99.852918160234211</v>
      </c>
      <c r="AJ25" s="448">
        <v>8.52944065122236E-2</v>
      </c>
      <c r="AK25" s="448">
        <v>99.685621401245513</v>
      </c>
      <c r="AL25" s="448">
        <v>100.02021491922291</v>
      </c>
      <c r="AM25" s="448">
        <v>8.5420043884297359E-2</v>
      </c>
      <c r="AN25" s="448">
        <v>188.70310599999812</v>
      </c>
      <c r="AO25" s="444">
        <v>2021</v>
      </c>
      <c r="AP25" s="506"/>
      <c r="AQ25" s="448">
        <v>99.811325063966805</v>
      </c>
      <c r="AR25" s="448">
        <v>0.14981603097733473</v>
      </c>
      <c r="AS25" s="448">
        <v>99.517362511672999</v>
      </c>
      <c r="AT25" s="448">
        <v>100</v>
      </c>
      <c r="AU25" s="448">
        <v>0.1500992306046644</v>
      </c>
      <c r="AV25" s="448">
        <v>121.15228700000051</v>
      </c>
      <c r="AW25" s="447">
        <v>1042</v>
      </c>
      <c r="AX25" s="444"/>
      <c r="AY25" s="450">
        <v>100</v>
      </c>
      <c r="AZ25" s="450">
        <v>4.8431775630681072E-19</v>
      </c>
      <c r="BA25" s="450">
        <v>100</v>
      </c>
      <c r="BB25" s="450">
        <v>100</v>
      </c>
      <c r="BC25" s="450">
        <v>4.8431775630681072E-19</v>
      </c>
      <c r="BD25" s="451">
        <v>116.41169399999986</v>
      </c>
      <c r="BE25" s="451">
        <v>919</v>
      </c>
      <c r="BF25" s="444"/>
      <c r="BG25" s="448">
        <v>100</v>
      </c>
      <c r="BH25" s="448">
        <v>0</v>
      </c>
      <c r="BI25" s="448">
        <v>100</v>
      </c>
      <c r="BJ25" s="448">
        <v>100</v>
      </c>
      <c r="BK25" s="448">
        <v>0</v>
      </c>
      <c r="BL25" s="451">
        <v>41.536212999999996</v>
      </c>
      <c r="BM25" s="451">
        <v>404</v>
      </c>
      <c r="BN25" s="444"/>
      <c r="BO25" s="508">
        <v>99.752252652466922</v>
      </c>
      <c r="BP25" s="448">
        <v>0.24147043200667237</v>
      </c>
      <c r="BQ25" s="448">
        <v>99.278562638887223</v>
      </c>
      <c r="BR25" s="448">
        <v>100</v>
      </c>
      <c r="BS25" s="448">
        <v>0.24207015439335114</v>
      </c>
      <c r="BT25" s="451">
        <v>98.820836000000085</v>
      </c>
      <c r="BU25" s="451">
        <v>858</v>
      </c>
      <c r="BV25" s="444"/>
      <c r="BW25" s="448">
        <v>100</v>
      </c>
      <c r="BX25" s="448">
        <v>0</v>
      </c>
      <c r="BY25" s="448">
        <v>100</v>
      </c>
      <c r="BZ25" s="448">
        <v>100</v>
      </c>
      <c r="CA25" s="448">
        <v>0</v>
      </c>
      <c r="CB25" s="451">
        <v>41.536212999999996</v>
      </c>
      <c r="CC25" s="451">
        <v>404</v>
      </c>
      <c r="CD25" s="444"/>
      <c r="CE25" s="508">
        <v>100</v>
      </c>
      <c r="CF25" s="448">
        <v>0</v>
      </c>
      <c r="CG25" s="448">
        <v>100</v>
      </c>
      <c r="CH25" s="448">
        <v>100</v>
      </c>
      <c r="CI25" s="448">
        <v>0</v>
      </c>
      <c r="CJ25" s="451">
        <v>55.179220999999991</v>
      </c>
      <c r="CK25" s="451">
        <v>420</v>
      </c>
      <c r="CL25" s="444"/>
      <c r="CM25" s="508">
        <v>100</v>
      </c>
      <c r="CN25" s="448">
        <v>0</v>
      </c>
      <c r="CO25" s="509">
        <v>100</v>
      </c>
      <c r="CP25" s="448">
        <v>100</v>
      </c>
      <c r="CQ25" s="448">
        <v>0</v>
      </c>
      <c r="CR25" s="451">
        <v>112.01621599999984</v>
      </c>
      <c r="CS25" s="451">
        <v>842</v>
      </c>
      <c r="CT25" s="40"/>
      <c r="CU25" s="724">
        <v>99.837659505136173</v>
      </c>
      <c r="CV25" s="725">
        <v>0.16188754310666875</v>
      </c>
      <c r="CW25" s="726">
        <v>99.520122349768656</v>
      </c>
      <c r="CX25" s="725">
        <v>100</v>
      </c>
      <c r="CY25" s="725">
        <v>0.16215077948450943</v>
      </c>
      <c r="CZ25" s="727">
        <v>72.098461999999856</v>
      </c>
      <c r="DA25" s="727">
        <v>587</v>
      </c>
      <c r="DB25" s="40"/>
      <c r="DC25" s="732">
        <v>99.95562944874267</v>
      </c>
      <c r="DD25" s="165">
        <v>4.4391065842307807E-2</v>
      </c>
      <c r="DE25" s="733">
        <v>99.868591283903555</v>
      </c>
      <c r="DF25" s="165">
        <v>100</v>
      </c>
      <c r="DG25" s="725">
        <v>4.441077114628305E-2</v>
      </c>
      <c r="DH25" s="166">
        <v>160.32029800000001</v>
      </c>
      <c r="DI25" s="978">
        <v>1206</v>
      </c>
      <c r="DJ25" s="979"/>
      <c r="DK25" s="809">
        <f t="shared" si="12"/>
        <v>99.95562944874267</v>
      </c>
      <c r="DL25" s="810">
        <f t="shared" si="7"/>
        <v>4.4391065842307807E-2</v>
      </c>
      <c r="DM25" s="811">
        <f t="shared" si="13"/>
        <v>99.868591283903555</v>
      </c>
      <c r="DN25" s="810">
        <f t="shared" si="14"/>
        <v>100</v>
      </c>
      <c r="DO25" s="810">
        <f t="shared" si="14"/>
        <v>4.441077114628305E-2</v>
      </c>
      <c r="DP25" s="812">
        <f t="shared" si="15"/>
        <v>160.32029800000001</v>
      </c>
      <c r="DQ25" s="812">
        <f t="shared" si="15"/>
        <v>1206</v>
      </c>
      <c r="DR25" s="725"/>
      <c r="DS25" s="725" t="str">
        <f t="shared" si="8"/>
        <v/>
      </c>
      <c r="DT25" s="725" t="str">
        <f t="shared" si="9"/>
        <v/>
      </c>
      <c r="DU25" s="792"/>
      <c r="DV25" s="792"/>
      <c r="DW25" s="943" t="s">
        <v>231</v>
      </c>
      <c r="DX25" s="304" t="s">
        <v>217</v>
      </c>
      <c r="DY25" s="305" t="s">
        <v>357</v>
      </c>
      <c r="DZ25" s="1123">
        <v>1</v>
      </c>
      <c r="EA25" s="1124">
        <v>0</v>
      </c>
      <c r="EB25" s="871">
        <v>1</v>
      </c>
      <c r="EC25" s="871">
        <v>1</v>
      </c>
      <c r="ED25" s="310">
        <v>0</v>
      </c>
      <c r="EE25" s="310">
        <v>1567.9471850000039</v>
      </c>
      <c r="EF25" s="311">
        <v>1628</v>
      </c>
      <c r="EG25"/>
      <c r="EH25" s="17"/>
      <c r="EI25" s="17"/>
      <c r="EJ25" s="980">
        <v>99.811325063966805</v>
      </c>
      <c r="EK25" s="165">
        <v>0.14981603097733473</v>
      </c>
      <c r="EL25" s="165">
        <v>99.517362511672999</v>
      </c>
      <c r="EM25" s="165">
        <v>100</v>
      </c>
      <c r="EN25" s="165">
        <v>0.1500992306046644</v>
      </c>
      <c r="EO25" s="164">
        <v>121.15228700000051</v>
      </c>
      <c r="EP25" s="164">
        <v>1042</v>
      </c>
      <c r="EQ25" s="17"/>
      <c r="ER25" s="965">
        <v>99.95562944874267</v>
      </c>
      <c r="ES25" s="965">
        <v>4.4391065842307807E-2</v>
      </c>
      <c r="ET25" s="965">
        <v>99.868591283903555</v>
      </c>
      <c r="EU25" s="965">
        <v>100</v>
      </c>
      <c r="EV25" s="965">
        <v>4.441077114628305E-2</v>
      </c>
      <c r="EW25" s="965">
        <v>160.32029800000001</v>
      </c>
      <c r="EX25" s="965">
        <v>1206</v>
      </c>
      <c r="EY25" s="17"/>
      <c r="EZ25" s="966">
        <f t="shared" si="1"/>
        <v>0.14430438477586449</v>
      </c>
      <c r="FA25" s="967">
        <f t="shared" si="2"/>
        <v>0.92352257921357428</v>
      </c>
      <c r="FB25" s="968">
        <f t="shared" si="3"/>
        <v>0.35573493923254951</v>
      </c>
      <c r="FC25" s="969" t="str">
        <f t="shared" si="10"/>
        <v/>
      </c>
      <c r="FD25" s="8"/>
      <c r="FE25" s="970">
        <f t="shared" si="4"/>
        <v>0</v>
      </c>
      <c r="FF25" s="970">
        <f t="shared" si="5"/>
        <v>0</v>
      </c>
      <c r="FG25" s="968">
        <f t="shared" si="6"/>
        <v>1</v>
      </c>
      <c r="FH25" s="969" t="str">
        <f t="shared" si="11"/>
        <v/>
      </c>
      <c r="FI25" s="17"/>
      <c r="FJ25" s="17"/>
      <c r="FK25" s="17"/>
      <c r="FL25" s="17"/>
    </row>
    <row r="26" spans="1:168" s="65" customFormat="1" ht="20.25" customHeight="1">
      <c r="A26" s="502" t="s">
        <v>34</v>
      </c>
      <c r="B26" s="503">
        <v>100</v>
      </c>
      <c r="C26" s="503"/>
      <c r="D26" s="504">
        <v>99.710982658959537</v>
      </c>
      <c r="E26" s="504">
        <v>0.16968018380634867</v>
      </c>
      <c r="F26" s="504">
        <v>99.377854838803884</v>
      </c>
      <c r="G26" s="504">
        <v>100.04411047911519</v>
      </c>
      <c r="H26" s="504">
        <v>0.17017201042607721</v>
      </c>
      <c r="I26" s="504">
        <v>173.31174599999966</v>
      </c>
      <c r="J26" s="505">
        <v>1038</v>
      </c>
      <c r="K26" s="504"/>
      <c r="L26" s="506">
        <v>99.694938158860708</v>
      </c>
      <c r="M26" s="506">
        <v>0.14731954153003923</v>
      </c>
      <c r="N26" s="506">
        <v>99.405936124119677</v>
      </c>
      <c r="O26" s="506">
        <v>99.983940193601725</v>
      </c>
      <c r="P26" s="506">
        <v>0.14777033242679807</v>
      </c>
      <c r="Q26" s="507">
        <v>213.26757800000433</v>
      </c>
      <c r="R26" s="444">
        <v>1314</v>
      </c>
      <c r="S26" s="444"/>
      <c r="T26" s="448">
        <v>100</v>
      </c>
      <c r="U26" s="448"/>
      <c r="V26" s="448">
        <v>100</v>
      </c>
      <c r="W26" s="448">
        <v>100</v>
      </c>
      <c r="X26" s="448">
        <v>0</v>
      </c>
      <c r="Y26" s="448"/>
      <c r="Z26" s="447">
        <v>873</v>
      </c>
      <c r="AA26" s="506"/>
      <c r="AB26" s="448">
        <v>99.867439763826553</v>
      </c>
      <c r="AC26" s="448">
        <v>0.13217319833625035</v>
      </c>
      <c r="AD26" s="448">
        <v>99.60809521655554</v>
      </c>
      <c r="AE26" s="448">
        <v>100.12678431109758</v>
      </c>
      <c r="AF26" s="448">
        <v>0.13234864000601465</v>
      </c>
      <c r="AG26" s="448">
        <v>146.78534500000049</v>
      </c>
      <c r="AH26" s="444">
        <v>787</v>
      </c>
      <c r="AI26" s="448">
        <v>99.939471920620534</v>
      </c>
      <c r="AJ26" s="448">
        <v>6.0038838093712431E-2</v>
      </c>
      <c r="AK26" s="448">
        <v>99.821711525335004</v>
      </c>
      <c r="AL26" s="448">
        <v>100.05723231590609</v>
      </c>
      <c r="AM26" s="448">
        <v>6.0075200458733463E-2</v>
      </c>
      <c r="AN26" s="448">
        <v>321.46898099999891</v>
      </c>
      <c r="AO26" s="444">
        <v>1660</v>
      </c>
      <c r="AP26" s="506"/>
      <c r="AQ26" s="448">
        <v>99.863391213672514</v>
      </c>
      <c r="AR26" s="448">
        <v>0.13504624152093725</v>
      </c>
      <c r="AS26" s="448">
        <v>99.598409305019587</v>
      </c>
      <c r="AT26" s="448">
        <v>100</v>
      </c>
      <c r="AU26" s="448">
        <v>0.13523097891997862</v>
      </c>
      <c r="AV26" s="448">
        <v>127.55402099999984</v>
      </c>
      <c r="AW26" s="447">
        <v>714</v>
      </c>
      <c r="AX26" s="444"/>
      <c r="AY26" s="450">
        <v>100</v>
      </c>
      <c r="AZ26" s="450">
        <v>0</v>
      </c>
      <c r="BA26" s="450">
        <v>100</v>
      </c>
      <c r="BB26" s="450">
        <v>100</v>
      </c>
      <c r="BC26" s="450">
        <v>0</v>
      </c>
      <c r="BD26" s="451">
        <v>135.4100830000003</v>
      </c>
      <c r="BE26" s="451">
        <v>737</v>
      </c>
      <c r="BF26" s="444"/>
      <c r="BG26" s="448">
        <v>100</v>
      </c>
      <c r="BH26" s="448">
        <v>0</v>
      </c>
      <c r="BI26" s="448">
        <v>100</v>
      </c>
      <c r="BJ26" s="448">
        <v>100</v>
      </c>
      <c r="BK26" s="448">
        <v>0</v>
      </c>
      <c r="BL26" s="451">
        <v>63.302881000000085</v>
      </c>
      <c r="BM26" s="451">
        <v>372</v>
      </c>
      <c r="BN26" s="444"/>
      <c r="BO26" s="508">
        <v>99.886412656568453</v>
      </c>
      <c r="BP26" s="448">
        <v>0.11306503005459388</v>
      </c>
      <c r="BQ26" s="448">
        <v>99.664614173098371</v>
      </c>
      <c r="BR26" s="448">
        <v>100</v>
      </c>
      <c r="BS26" s="448">
        <v>0.11319360366192788</v>
      </c>
      <c r="BT26" s="451">
        <v>129.00292899999957</v>
      </c>
      <c r="BU26" s="451">
        <v>752</v>
      </c>
      <c r="BV26" s="444"/>
      <c r="BW26" s="448">
        <v>100</v>
      </c>
      <c r="BX26" s="448">
        <v>0</v>
      </c>
      <c r="BY26" s="448">
        <v>100</v>
      </c>
      <c r="BZ26" s="448">
        <v>100</v>
      </c>
      <c r="CA26" s="448">
        <v>0</v>
      </c>
      <c r="CB26" s="451">
        <v>63.302881000000085</v>
      </c>
      <c r="CC26" s="451">
        <v>372</v>
      </c>
      <c r="CD26" s="444"/>
      <c r="CE26" s="508">
        <v>99.807011482055671</v>
      </c>
      <c r="CF26" s="448">
        <v>0.19385550360807102</v>
      </c>
      <c r="CG26" s="448">
        <v>99.426430679115242</v>
      </c>
      <c r="CH26" s="448">
        <v>100</v>
      </c>
      <c r="CI26" s="448">
        <v>0.19423034587397134</v>
      </c>
      <c r="CJ26" s="451">
        <v>67.266177999999883</v>
      </c>
      <c r="CK26" s="451">
        <v>394</v>
      </c>
      <c r="CL26" s="444"/>
      <c r="CM26" s="508">
        <v>99.90542427011502</v>
      </c>
      <c r="CN26" s="448">
        <v>9.4726696768917235E-2</v>
      </c>
      <c r="CO26" s="509">
        <v>99.719614221576009</v>
      </c>
      <c r="CP26" s="448">
        <v>100</v>
      </c>
      <c r="CQ26" s="448">
        <v>9.4816370042935791E-2</v>
      </c>
      <c r="CR26" s="451">
        <v>137.25614399999995</v>
      </c>
      <c r="CS26" s="451">
        <v>762</v>
      </c>
      <c r="CT26" s="40"/>
      <c r="CU26" s="724">
        <v>99.547697568617366</v>
      </c>
      <c r="CV26" s="725">
        <v>0.25245316278515778</v>
      </c>
      <c r="CW26" s="726">
        <v>99.052518893124628</v>
      </c>
      <c r="CX26" s="725">
        <v>100</v>
      </c>
      <c r="CY26" s="725">
        <v>0.25360020266781563</v>
      </c>
      <c r="CZ26" s="727">
        <v>104.54376699999975</v>
      </c>
      <c r="DA26" s="727">
        <v>623</v>
      </c>
      <c r="DB26" s="40"/>
      <c r="DC26" s="732">
        <v>99.519031090417982</v>
      </c>
      <c r="DD26" s="165">
        <v>0.25393078936563318</v>
      </c>
      <c r="DE26" s="733">
        <v>99.021145547839566</v>
      </c>
      <c r="DF26" s="165">
        <v>100</v>
      </c>
      <c r="DG26" s="725">
        <v>0.25515802011268024</v>
      </c>
      <c r="DH26" s="166">
        <v>211.78000900000009</v>
      </c>
      <c r="DI26" s="978">
        <v>1179</v>
      </c>
      <c r="DJ26" s="979"/>
      <c r="DK26" s="809">
        <f t="shared" si="12"/>
        <v>99.519031090417982</v>
      </c>
      <c r="DL26" s="810">
        <f t="shared" si="7"/>
        <v>0.25393078936563318</v>
      </c>
      <c r="DM26" s="811">
        <f t="shared" si="13"/>
        <v>99.021145547839566</v>
      </c>
      <c r="DN26" s="810">
        <f t="shared" ref="DN26:DO33" si="16">IF(EC29&gt;1,100,EC29*100)</f>
        <v>100</v>
      </c>
      <c r="DO26" s="810">
        <f t="shared" si="16"/>
        <v>0.25515802011268024</v>
      </c>
      <c r="DP26" s="812">
        <f t="shared" ref="DP26:DQ33" si="17">+EE29</f>
        <v>211.78000900000009</v>
      </c>
      <c r="DQ26" s="812">
        <f t="shared" si="17"/>
        <v>1179</v>
      </c>
      <c r="DR26" s="725"/>
      <c r="DS26" s="725" t="str">
        <f t="shared" si="8"/>
        <v/>
      </c>
      <c r="DT26" s="725" t="str">
        <f t="shared" si="9"/>
        <v/>
      </c>
      <c r="DU26" s="792"/>
      <c r="DV26" s="792"/>
      <c r="DW26" s="943" t="s">
        <v>232</v>
      </c>
      <c r="DX26" s="304" t="s">
        <v>217</v>
      </c>
      <c r="DY26" s="305" t="s">
        <v>357</v>
      </c>
      <c r="DZ26" s="306">
        <v>0.99973930938262068</v>
      </c>
      <c r="EA26" s="307">
        <v>1.8476884499789051E-4</v>
      </c>
      <c r="EB26" s="308">
        <v>0.99937703060235472</v>
      </c>
      <c r="EC26" s="871">
        <v>1.0001015881628867</v>
      </c>
      <c r="ED26" s="309">
        <v>1.8481702506225619E-4</v>
      </c>
      <c r="EE26" s="310">
        <v>11644.320115999932</v>
      </c>
      <c r="EF26" s="311">
        <v>4266</v>
      </c>
      <c r="EG26"/>
      <c r="EH26" s="17"/>
      <c r="EI26" s="17"/>
      <c r="EJ26" s="981">
        <v>99.863391213672514</v>
      </c>
      <c r="EK26" s="165">
        <v>0.13504624152093725</v>
      </c>
      <c r="EL26" s="165">
        <v>99.598409305019587</v>
      </c>
      <c r="EM26" s="165">
        <v>100</v>
      </c>
      <c r="EN26" s="165">
        <v>0.13523097891997862</v>
      </c>
      <c r="EO26" s="164">
        <v>127.55402099999984</v>
      </c>
      <c r="EP26" s="164">
        <v>714</v>
      </c>
      <c r="EQ26" s="17"/>
      <c r="ER26" s="965">
        <v>99.519031090417982</v>
      </c>
      <c r="ES26" s="965">
        <v>0.25393078936563318</v>
      </c>
      <c r="ET26" s="965">
        <v>99.021145547839566</v>
      </c>
      <c r="EU26" s="965">
        <v>100</v>
      </c>
      <c r="EV26" s="965">
        <v>0.25515802011268024</v>
      </c>
      <c r="EW26" s="965">
        <v>211.78000900000009</v>
      </c>
      <c r="EX26" s="965">
        <v>1179</v>
      </c>
      <c r="EY26" s="17"/>
      <c r="EZ26" s="966">
        <f t="shared" si="1"/>
        <v>-0.34436012325453191</v>
      </c>
      <c r="FA26" s="967">
        <f t="shared" si="2"/>
        <v>-1.1973247706411627</v>
      </c>
      <c r="FB26" s="968">
        <f t="shared" si="3"/>
        <v>0.23117999317095106</v>
      </c>
      <c r="FC26" s="969" t="str">
        <f t="shared" si="10"/>
        <v/>
      </c>
      <c r="FD26" s="8"/>
      <c r="FE26" s="970">
        <f t="shared" si="4"/>
        <v>0</v>
      </c>
      <c r="FF26" s="970">
        <f t="shared" si="5"/>
        <v>0</v>
      </c>
      <c r="FG26" s="968">
        <f t="shared" si="6"/>
        <v>1</v>
      </c>
      <c r="FH26" s="969" t="str">
        <f t="shared" si="11"/>
        <v/>
      </c>
      <c r="FI26" s="17"/>
      <c r="FJ26" s="17"/>
      <c r="FK26" s="17"/>
      <c r="FL26" s="17"/>
    </row>
    <row r="27" spans="1:168" s="65" customFormat="1" ht="20.25" customHeight="1">
      <c r="A27" s="502" t="s">
        <v>35</v>
      </c>
      <c r="B27" s="503">
        <v>99</v>
      </c>
      <c r="C27" s="503"/>
      <c r="D27" s="504">
        <v>99.330783938814534</v>
      </c>
      <c r="E27" s="504">
        <v>0.25468657119665017</v>
      </c>
      <c r="F27" s="504">
        <v>98.830765725830474</v>
      </c>
      <c r="G27" s="504">
        <v>99.830802151798608</v>
      </c>
      <c r="H27" s="504">
        <v>0.25640245762434649</v>
      </c>
      <c r="I27" s="504">
        <v>250.19796999999647</v>
      </c>
      <c r="J27" s="505">
        <v>1046</v>
      </c>
      <c r="K27" s="504"/>
      <c r="L27" s="506">
        <v>99.376168394124662</v>
      </c>
      <c r="M27" s="506">
        <v>0.28754759916468337</v>
      </c>
      <c r="N27" s="506">
        <v>98.812075943249468</v>
      </c>
      <c r="O27" s="506">
        <v>99.940260844999855</v>
      </c>
      <c r="P27" s="506">
        <v>0.28935267258873687</v>
      </c>
      <c r="Q27" s="507">
        <v>303.84385500000326</v>
      </c>
      <c r="R27" s="444">
        <v>1275</v>
      </c>
      <c r="S27" s="444"/>
      <c r="T27" s="448">
        <v>99.782525687319151</v>
      </c>
      <c r="U27" s="448"/>
      <c r="V27" s="448">
        <v>99.489959627013619</v>
      </c>
      <c r="W27" s="448">
        <v>100.0750917476247</v>
      </c>
      <c r="X27" s="448">
        <v>0.14942928857799193</v>
      </c>
      <c r="Y27" s="448"/>
      <c r="Z27" s="447">
        <v>1120</v>
      </c>
      <c r="AA27" s="506"/>
      <c r="AB27" s="448">
        <v>99.840585531695908</v>
      </c>
      <c r="AC27" s="448">
        <v>0.16026854518115108</v>
      </c>
      <c r="AD27" s="448">
        <v>99.526113506996538</v>
      </c>
      <c r="AE27" s="448">
        <v>100.15505755639526</v>
      </c>
      <c r="AF27" s="448">
        <v>0.16052444437064264</v>
      </c>
      <c r="AG27" s="448">
        <v>212.16518400000024</v>
      </c>
      <c r="AH27" s="444">
        <v>948</v>
      </c>
      <c r="AI27" s="448">
        <v>99.809702321691361</v>
      </c>
      <c r="AJ27" s="448">
        <v>0.10860317180777809</v>
      </c>
      <c r="AK27" s="448">
        <v>99.596687665721745</v>
      </c>
      <c r="AL27" s="448">
        <v>100.02271697766099</v>
      </c>
      <c r="AM27" s="448">
        <v>0.10881023515904792</v>
      </c>
      <c r="AN27" s="448">
        <v>453.2672220000025</v>
      </c>
      <c r="AO27" s="444">
        <v>2068</v>
      </c>
      <c r="AP27" s="506"/>
      <c r="AQ27" s="448">
        <v>99.862471144426053</v>
      </c>
      <c r="AR27" s="448">
        <v>0.13661619248865722</v>
      </c>
      <c r="AS27" s="448">
        <v>99.594408745718525</v>
      </c>
      <c r="AT27" s="448">
        <v>100</v>
      </c>
      <c r="AU27" s="448">
        <v>0.13680433792898644</v>
      </c>
      <c r="AV27" s="448">
        <v>195.52115000000069</v>
      </c>
      <c r="AW27" s="447">
        <v>881</v>
      </c>
      <c r="AX27" s="444"/>
      <c r="AY27" s="450">
        <v>99.592812359003929</v>
      </c>
      <c r="AZ27" s="450">
        <v>0.19628540419072005</v>
      </c>
      <c r="BA27" s="450">
        <v>99.207761586704279</v>
      </c>
      <c r="BB27" s="450">
        <v>99.977863131303593</v>
      </c>
      <c r="BC27" s="450">
        <v>0.19708792185039081</v>
      </c>
      <c r="BD27" s="451">
        <v>223.42156500000007</v>
      </c>
      <c r="BE27" s="451">
        <v>966</v>
      </c>
      <c r="BF27" s="444"/>
      <c r="BG27" s="448">
        <v>100</v>
      </c>
      <c r="BH27" s="448">
        <v>0</v>
      </c>
      <c r="BI27" s="448">
        <v>100</v>
      </c>
      <c r="BJ27" s="448">
        <v>100</v>
      </c>
      <c r="BK27" s="448">
        <v>0</v>
      </c>
      <c r="BL27" s="451">
        <v>86.863033999999956</v>
      </c>
      <c r="BM27" s="451">
        <v>449</v>
      </c>
      <c r="BN27" s="444"/>
      <c r="BO27" s="508">
        <v>99.861467527223923</v>
      </c>
      <c r="BP27" s="448">
        <v>0.13833576114257654</v>
      </c>
      <c r="BQ27" s="448">
        <v>99.590095715654158</v>
      </c>
      <c r="BR27" s="448">
        <v>100</v>
      </c>
      <c r="BS27" s="448">
        <v>0.13852766694507457</v>
      </c>
      <c r="BT27" s="451">
        <v>165.08403799999962</v>
      </c>
      <c r="BU27" s="451">
        <v>887</v>
      </c>
      <c r="BV27" s="444"/>
      <c r="BW27" s="448">
        <v>100</v>
      </c>
      <c r="BX27" s="448">
        <v>0</v>
      </c>
      <c r="BY27" s="448">
        <v>100</v>
      </c>
      <c r="BZ27" s="448">
        <v>100</v>
      </c>
      <c r="CA27" s="448">
        <v>0</v>
      </c>
      <c r="CB27" s="451">
        <v>86.863033999999956</v>
      </c>
      <c r="CC27" s="451">
        <v>449</v>
      </c>
      <c r="CD27" s="444"/>
      <c r="CE27" s="508">
        <v>99.358278569657372</v>
      </c>
      <c r="CF27" s="448">
        <v>0.36980693258747999</v>
      </c>
      <c r="CG27" s="448">
        <v>98.632266582803354</v>
      </c>
      <c r="CH27" s="448">
        <v>100</v>
      </c>
      <c r="CI27" s="448">
        <v>0.37219539016894149</v>
      </c>
      <c r="CJ27" s="451">
        <v>97.217573000000158</v>
      </c>
      <c r="CK27" s="451">
        <v>469</v>
      </c>
      <c r="CL27" s="444"/>
      <c r="CM27" s="508">
        <v>99.185978710654311</v>
      </c>
      <c r="CN27" s="448">
        <v>0.3163906637008948</v>
      </c>
      <c r="CO27" s="509">
        <v>98.565366290029459</v>
      </c>
      <c r="CP27" s="448">
        <v>99.806591131279148</v>
      </c>
      <c r="CQ27" s="448">
        <v>0.31898728813663346</v>
      </c>
      <c r="CR27" s="451">
        <v>190.10325899999984</v>
      </c>
      <c r="CS27" s="451">
        <v>935</v>
      </c>
      <c r="CT27" s="40"/>
      <c r="CU27" s="724">
        <v>100</v>
      </c>
      <c r="CV27" s="725">
        <v>0</v>
      </c>
      <c r="CW27" s="726">
        <v>100</v>
      </c>
      <c r="CX27" s="725">
        <v>100</v>
      </c>
      <c r="CY27" s="725">
        <v>0</v>
      </c>
      <c r="CZ27" s="727">
        <v>160.32482499999998</v>
      </c>
      <c r="DA27" s="727">
        <v>601</v>
      </c>
      <c r="DB27" s="40"/>
      <c r="DC27" s="732">
        <v>99.902268246072339</v>
      </c>
      <c r="DD27" s="165">
        <v>9.7604528620030662E-2</v>
      </c>
      <c r="DE27" s="733">
        <v>99.710893723071422</v>
      </c>
      <c r="DF27" s="165">
        <v>100</v>
      </c>
      <c r="DG27" s="725">
        <v>9.7700012555889074E-2</v>
      </c>
      <c r="DH27" s="166">
        <v>286.54862800000143</v>
      </c>
      <c r="DI27" s="978">
        <v>1211</v>
      </c>
      <c r="DJ27" s="979"/>
      <c r="DK27" s="809">
        <f t="shared" si="12"/>
        <v>99.902268246072339</v>
      </c>
      <c r="DL27" s="810">
        <f t="shared" si="7"/>
        <v>9.7604528620030662E-2</v>
      </c>
      <c r="DM27" s="811">
        <f t="shared" si="13"/>
        <v>99.710893723071422</v>
      </c>
      <c r="DN27" s="810">
        <f t="shared" si="16"/>
        <v>100</v>
      </c>
      <c r="DO27" s="810">
        <f t="shared" si="16"/>
        <v>9.7700012555889074E-2</v>
      </c>
      <c r="DP27" s="812">
        <f t="shared" si="17"/>
        <v>286.54862800000143</v>
      </c>
      <c r="DQ27" s="812">
        <f t="shared" si="17"/>
        <v>1211</v>
      </c>
      <c r="DR27" s="725"/>
      <c r="DS27" s="725" t="str">
        <f t="shared" si="8"/>
        <v/>
      </c>
      <c r="DT27" s="725" t="str">
        <f t="shared" si="9"/>
        <v/>
      </c>
      <c r="DU27" s="792"/>
      <c r="DV27" s="792"/>
      <c r="DW27" s="943" t="s">
        <v>233</v>
      </c>
      <c r="DX27" s="304" t="s">
        <v>217</v>
      </c>
      <c r="DY27" s="305" t="s">
        <v>357</v>
      </c>
      <c r="DZ27" s="306">
        <v>0.99350699132924059</v>
      </c>
      <c r="EA27" s="307">
        <v>5.0474347637008985E-3</v>
      </c>
      <c r="EB27" s="308">
        <v>0.98361041753355238</v>
      </c>
      <c r="EC27" s="871">
        <v>1.0034035651249289</v>
      </c>
      <c r="ED27" s="309">
        <v>5.0804219877182699E-3</v>
      </c>
      <c r="EE27" s="310">
        <v>1266.4367810000035</v>
      </c>
      <c r="EF27" s="311">
        <v>1467</v>
      </c>
      <c r="EG27"/>
      <c r="EH27" s="17"/>
      <c r="EI27" s="17"/>
      <c r="EJ27" s="980">
        <v>99.862471144426053</v>
      </c>
      <c r="EK27" s="165">
        <v>0.13661619248865722</v>
      </c>
      <c r="EL27" s="165">
        <v>99.594408745718525</v>
      </c>
      <c r="EM27" s="165">
        <v>100</v>
      </c>
      <c r="EN27" s="165">
        <v>0.13680433792898644</v>
      </c>
      <c r="EO27" s="164">
        <v>195.52115000000069</v>
      </c>
      <c r="EP27" s="164">
        <v>881</v>
      </c>
      <c r="EQ27" s="17"/>
      <c r="ER27" s="965">
        <v>99.902268246072339</v>
      </c>
      <c r="ES27" s="965">
        <v>9.7604528620030662E-2</v>
      </c>
      <c r="ET27" s="965">
        <v>99.710893723071422</v>
      </c>
      <c r="EU27" s="965">
        <v>100</v>
      </c>
      <c r="EV27" s="965">
        <v>9.7700012555889074E-2</v>
      </c>
      <c r="EW27" s="965">
        <v>286.54862800000143</v>
      </c>
      <c r="EX27" s="965">
        <v>1211</v>
      </c>
      <c r="EY27" s="17"/>
      <c r="EZ27" s="966">
        <f t="shared" si="1"/>
        <v>3.9797101646286137E-2</v>
      </c>
      <c r="FA27" s="967">
        <f t="shared" si="2"/>
        <v>0.23702768152931603</v>
      </c>
      <c r="FB27" s="968">
        <f t="shared" si="3"/>
        <v>0.81263531532678313</v>
      </c>
      <c r="FC27" s="969" t="str">
        <f t="shared" si="10"/>
        <v/>
      </c>
      <c r="FD27" s="8"/>
      <c r="FE27" s="970">
        <f t="shared" si="4"/>
        <v>0</v>
      </c>
      <c r="FF27" s="970">
        <f t="shared" si="5"/>
        <v>0</v>
      </c>
      <c r="FG27" s="968">
        <f t="shared" si="6"/>
        <v>1</v>
      </c>
      <c r="FH27" s="969" t="str">
        <f t="shared" si="11"/>
        <v/>
      </c>
      <c r="FI27" s="17"/>
      <c r="FJ27" s="17"/>
      <c r="FK27" s="17"/>
      <c r="FL27" s="17"/>
    </row>
    <row r="28" spans="1:168" s="65" customFormat="1" ht="20.25" customHeight="1">
      <c r="A28" s="502" t="s">
        <v>36</v>
      </c>
      <c r="B28" s="503">
        <v>98.5</v>
      </c>
      <c r="C28" s="503"/>
      <c r="D28" s="504">
        <v>98.682170542635617</v>
      </c>
      <c r="E28" s="504">
        <v>0.40134414100321164</v>
      </c>
      <c r="F28" s="504">
        <v>97.894224090519373</v>
      </c>
      <c r="G28" s="504">
        <v>99.470116994751862</v>
      </c>
      <c r="H28" s="504">
        <v>0.40670380353035607</v>
      </c>
      <c r="I28" s="504">
        <v>2097.0059400000732</v>
      </c>
      <c r="J28" s="505">
        <v>1290</v>
      </c>
      <c r="K28" s="504"/>
      <c r="L28" s="506">
        <v>99.202472154793568</v>
      </c>
      <c r="M28" s="506">
        <v>0.29420713073373733</v>
      </c>
      <c r="N28" s="506">
        <v>98.625315461701149</v>
      </c>
      <c r="O28" s="506">
        <v>99.779628847886002</v>
      </c>
      <c r="P28" s="506">
        <v>0.2965723780297152</v>
      </c>
      <c r="Q28" s="507">
        <v>1911.7857880000054</v>
      </c>
      <c r="R28" s="444">
        <v>1273</v>
      </c>
      <c r="S28" s="444"/>
      <c r="T28" s="448">
        <v>99.644196754705519</v>
      </c>
      <c r="U28" s="448"/>
      <c r="V28" s="448">
        <v>99.204358738783952</v>
      </c>
      <c r="W28" s="448">
        <v>100.08403477062708</v>
      </c>
      <c r="X28" s="448">
        <v>0.22496089474231357</v>
      </c>
      <c r="Y28" s="448"/>
      <c r="Z28" s="447">
        <v>1140</v>
      </c>
      <c r="AA28" s="506"/>
      <c r="AB28" s="448">
        <v>99.841340877466322</v>
      </c>
      <c r="AC28" s="448">
        <v>0.11368324490645253</v>
      </c>
      <c r="AD28" s="448">
        <v>99.618276519081348</v>
      </c>
      <c r="AE28" s="448">
        <v>100.0644052358513</v>
      </c>
      <c r="AF28" s="448">
        <v>0.11386390037166484</v>
      </c>
      <c r="AG28" s="448">
        <v>1367.8986530000022</v>
      </c>
      <c r="AH28" s="444">
        <v>1103</v>
      </c>
      <c r="AI28" s="448">
        <v>99.739769026384963</v>
      </c>
      <c r="AJ28" s="448">
        <v>0.12819744694335355</v>
      </c>
      <c r="AK28" s="448">
        <v>99.488322087936837</v>
      </c>
      <c r="AL28" s="448">
        <v>99.991215964833088</v>
      </c>
      <c r="AM28" s="448">
        <v>0.12853192682794407</v>
      </c>
      <c r="AN28" s="448">
        <v>2821.6675739999632</v>
      </c>
      <c r="AO28" s="444">
        <v>2243</v>
      </c>
      <c r="AP28" s="506"/>
      <c r="AQ28" s="448">
        <v>99.388325831103913</v>
      </c>
      <c r="AR28" s="448">
        <v>0.43016981526998443</v>
      </c>
      <c r="AS28" s="448">
        <v>98.54426517890542</v>
      </c>
      <c r="AT28" s="448">
        <v>100</v>
      </c>
      <c r="AU28" s="448">
        <v>0.43281724656575443</v>
      </c>
      <c r="AV28" s="448">
        <v>1309.7404480000037</v>
      </c>
      <c r="AW28" s="447">
        <v>1099</v>
      </c>
      <c r="AX28" s="444"/>
      <c r="AY28" s="450">
        <v>99.756725060736755</v>
      </c>
      <c r="AZ28" s="450">
        <v>0.14134207906870305</v>
      </c>
      <c r="BA28" s="450">
        <v>99.479455964095408</v>
      </c>
      <c r="BB28" s="450">
        <v>100.0339941573781</v>
      </c>
      <c r="BC28" s="450">
        <v>0.14168676746620051</v>
      </c>
      <c r="BD28" s="451">
        <v>1447.1038450000085</v>
      </c>
      <c r="BE28" s="451">
        <v>1180</v>
      </c>
      <c r="BF28" s="444"/>
      <c r="BG28" s="448">
        <v>99.390493555423831</v>
      </c>
      <c r="BH28" s="448">
        <v>0.32369555663169497</v>
      </c>
      <c r="BI28" s="448">
        <v>98.754901630517352</v>
      </c>
      <c r="BJ28" s="448">
        <v>100.02608548033032</v>
      </c>
      <c r="BK28" s="448">
        <v>0.32568060088281009</v>
      </c>
      <c r="BL28" s="451">
        <v>832.60448599999825</v>
      </c>
      <c r="BM28" s="451">
        <v>610</v>
      </c>
      <c r="BN28" s="444"/>
      <c r="BO28" s="508">
        <v>99.595064060802912</v>
      </c>
      <c r="BP28" s="448">
        <v>0.19322944700626671</v>
      </c>
      <c r="BQ28" s="448">
        <v>99.216007881477964</v>
      </c>
      <c r="BR28" s="448">
        <v>99.974120240127874</v>
      </c>
      <c r="BS28" s="448">
        <v>0.19401508380806892</v>
      </c>
      <c r="BT28" s="451">
        <v>1609.5442189999949</v>
      </c>
      <c r="BU28" s="451">
        <v>1162</v>
      </c>
      <c r="BV28" s="444"/>
      <c r="BW28" s="448">
        <v>99.390493555423831</v>
      </c>
      <c r="BX28" s="448">
        <v>0.32369555663169497</v>
      </c>
      <c r="BY28" s="448">
        <v>98.754901630517352</v>
      </c>
      <c r="BZ28" s="448">
        <v>100.02608548033032</v>
      </c>
      <c r="CA28" s="448">
        <v>0.32568060088281009</v>
      </c>
      <c r="CB28" s="451">
        <v>832.60448599999825</v>
      </c>
      <c r="CC28" s="451">
        <v>610</v>
      </c>
      <c r="CD28" s="444"/>
      <c r="CE28" s="508">
        <v>99.62029910116658</v>
      </c>
      <c r="CF28" s="448">
        <v>0.38788473514580313</v>
      </c>
      <c r="CG28" s="448">
        <v>98.858796429317863</v>
      </c>
      <c r="CH28" s="448">
        <v>100</v>
      </c>
      <c r="CI28" s="448">
        <v>0.3893631505280844</v>
      </c>
      <c r="CJ28" s="451">
        <v>791.3850110000011</v>
      </c>
      <c r="CK28" s="451">
        <v>534</v>
      </c>
      <c r="CL28" s="444"/>
      <c r="CM28" s="508">
        <v>99.585584848417767</v>
      </c>
      <c r="CN28" s="448">
        <v>0.24796793699117353</v>
      </c>
      <c r="CO28" s="509">
        <v>99.099186230287486</v>
      </c>
      <c r="CP28" s="448">
        <v>100</v>
      </c>
      <c r="CQ28" s="448">
        <v>0.24899983001416623</v>
      </c>
      <c r="CR28" s="451">
        <v>1550.5166680000041</v>
      </c>
      <c r="CS28" s="451">
        <v>1038</v>
      </c>
      <c r="CT28" s="40"/>
      <c r="CU28" s="724">
        <v>99.733524712085085</v>
      </c>
      <c r="CV28" s="725">
        <v>0.18305345236627085</v>
      </c>
      <c r="CW28" s="726">
        <v>99.374471313478068</v>
      </c>
      <c r="CX28" s="725">
        <v>100</v>
      </c>
      <c r="CY28" s="725">
        <v>0.18354254789923169</v>
      </c>
      <c r="CZ28" s="727">
        <v>1019.3008969999998</v>
      </c>
      <c r="DA28" s="727">
        <v>758</v>
      </c>
      <c r="DB28" s="40"/>
      <c r="DC28" s="732">
        <v>99.82591783237838</v>
      </c>
      <c r="DD28" s="165">
        <v>0.13072580029572606</v>
      </c>
      <c r="DE28" s="733">
        <v>99.569601982804443</v>
      </c>
      <c r="DF28" s="165">
        <v>100</v>
      </c>
      <c r="DG28" s="725">
        <v>0.13095376745268986</v>
      </c>
      <c r="DH28" s="166">
        <v>2394.2268509999972</v>
      </c>
      <c r="DI28" s="978">
        <v>1456</v>
      </c>
      <c r="DJ28" s="979"/>
      <c r="DK28" s="809">
        <f t="shared" si="12"/>
        <v>99.82591783237838</v>
      </c>
      <c r="DL28" s="810">
        <f t="shared" si="7"/>
        <v>0.13072580029572606</v>
      </c>
      <c r="DM28" s="811">
        <f t="shared" si="13"/>
        <v>99.569601982804443</v>
      </c>
      <c r="DN28" s="810">
        <f t="shared" si="16"/>
        <v>100</v>
      </c>
      <c r="DO28" s="810">
        <f t="shared" si="16"/>
        <v>0.13095376745268986</v>
      </c>
      <c r="DP28" s="812">
        <f t="shared" si="17"/>
        <v>2394.2268509999972</v>
      </c>
      <c r="DQ28" s="812">
        <f t="shared" si="17"/>
        <v>1456</v>
      </c>
      <c r="DR28" s="725"/>
      <c r="DS28" s="725" t="str">
        <f t="shared" si="8"/>
        <v/>
      </c>
      <c r="DT28" s="725" t="str">
        <f t="shared" si="9"/>
        <v/>
      </c>
      <c r="DU28" s="792"/>
      <c r="DV28" s="792"/>
      <c r="DW28" s="943" t="s">
        <v>234</v>
      </c>
      <c r="DX28" s="304" t="s">
        <v>217</v>
      </c>
      <c r="DY28" s="305" t="s">
        <v>357</v>
      </c>
      <c r="DZ28" s="306">
        <v>0.99955629448742667</v>
      </c>
      <c r="EA28" s="307">
        <v>4.439106584230781E-4</v>
      </c>
      <c r="EB28" s="308">
        <v>0.99868591283903552</v>
      </c>
      <c r="EC28" s="871">
        <v>1.0004266761358178</v>
      </c>
      <c r="ED28" s="309">
        <v>4.441077114628305E-4</v>
      </c>
      <c r="EE28" s="310">
        <v>160.32029800000001</v>
      </c>
      <c r="EF28" s="311">
        <v>1206</v>
      </c>
      <c r="EG28"/>
      <c r="EH28" s="17"/>
      <c r="EI28" s="17"/>
      <c r="EJ28" s="980">
        <v>99.388325831103913</v>
      </c>
      <c r="EK28" s="165">
        <v>0.43016981526998443</v>
      </c>
      <c r="EL28" s="165">
        <v>98.54426517890542</v>
      </c>
      <c r="EM28" s="165">
        <v>100</v>
      </c>
      <c r="EN28" s="165">
        <v>0.43281724656575443</v>
      </c>
      <c r="EO28" s="164">
        <v>1309.7404480000037</v>
      </c>
      <c r="EP28" s="164">
        <v>1099</v>
      </c>
      <c r="EQ28" s="17"/>
      <c r="ER28" s="965">
        <v>99.82591783237838</v>
      </c>
      <c r="ES28" s="965">
        <v>0.13072580029572606</v>
      </c>
      <c r="ET28" s="965">
        <v>99.569601982804443</v>
      </c>
      <c r="EU28" s="965">
        <v>100</v>
      </c>
      <c r="EV28" s="965">
        <v>0.13095376745268986</v>
      </c>
      <c r="EW28" s="965">
        <v>2394.2268509999972</v>
      </c>
      <c r="EX28" s="965">
        <v>1456</v>
      </c>
      <c r="EY28" s="17"/>
      <c r="EZ28" s="966">
        <f t="shared" si="1"/>
        <v>0.43759200127446718</v>
      </c>
      <c r="FA28" s="967">
        <f t="shared" si="2"/>
        <v>0.97330350665116683</v>
      </c>
      <c r="FB28" s="968">
        <f t="shared" si="3"/>
        <v>0.33040248014835316</v>
      </c>
      <c r="FC28" s="969" t="str">
        <f t="shared" si="10"/>
        <v/>
      </c>
      <c r="FD28" s="8"/>
      <c r="FE28" s="970">
        <f t="shared" si="4"/>
        <v>0</v>
      </c>
      <c r="FF28" s="970">
        <f t="shared" si="5"/>
        <v>0</v>
      </c>
      <c r="FG28" s="968">
        <f t="shared" si="6"/>
        <v>1</v>
      </c>
      <c r="FH28" s="969" t="str">
        <f t="shared" si="11"/>
        <v/>
      </c>
      <c r="FI28" s="17"/>
      <c r="FJ28" s="17"/>
      <c r="FK28" s="17"/>
      <c r="FL28" s="17"/>
    </row>
    <row r="29" spans="1:168" s="65" customFormat="1" ht="20.25" customHeight="1">
      <c r="A29" s="502" t="s">
        <v>37</v>
      </c>
      <c r="B29" s="503">
        <v>90.6</v>
      </c>
      <c r="C29" s="503"/>
      <c r="D29" s="504">
        <v>96.423017107309178</v>
      </c>
      <c r="E29" s="504">
        <v>0.6448753354848189</v>
      </c>
      <c r="F29" s="504">
        <v>95.156953445877861</v>
      </c>
      <c r="G29" s="504">
        <v>97.689080768740496</v>
      </c>
      <c r="H29" s="504">
        <v>0.66879813018829004</v>
      </c>
      <c r="I29" s="504">
        <v>1206.2204180000044</v>
      </c>
      <c r="J29" s="505">
        <v>1286</v>
      </c>
      <c r="K29" s="504"/>
      <c r="L29" s="506">
        <v>97.366884365893839</v>
      </c>
      <c r="M29" s="506">
        <v>0.60208633056202543</v>
      </c>
      <c r="N29" s="506">
        <v>96.185749990813633</v>
      </c>
      <c r="O29" s="506">
        <v>98.54801874097403</v>
      </c>
      <c r="P29" s="506">
        <v>0.61836869330177235</v>
      </c>
      <c r="Q29" s="507">
        <v>1690.7770939999841</v>
      </c>
      <c r="R29" s="444">
        <v>1145</v>
      </c>
      <c r="S29" s="444"/>
      <c r="T29" s="448">
        <v>99.214939067602458</v>
      </c>
      <c r="U29" s="448"/>
      <c r="V29" s="448">
        <v>98.682520344178343</v>
      </c>
      <c r="W29" s="448">
        <v>99.747357791026587</v>
      </c>
      <c r="X29" s="448">
        <v>0.27349067784367892</v>
      </c>
      <c r="Y29" s="448"/>
      <c r="Z29" s="447">
        <v>1086</v>
      </c>
      <c r="AA29" s="506"/>
      <c r="AB29" s="448">
        <v>99.138353812210468</v>
      </c>
      <c r="AC29" s="448">
        <v>0.32383719294058755</v>
      </c>
      <c r="AD29" s="448">
        <v>98.502934443912835</v>
      </c>
      <c r="AE29" s="448">
        <v>99.773773180508101</v>
      </c>
      <c r="AF29" s="448">
        <v>0.32665177551163033</v>
      </c>
      <c r="AG29" s="448">
        <v>1143.276224000004</v>
      </c>
      <c r="AH29" s="444">
        <v>969</v>
      </c>
      <c r="AI29" s="448">
        <v>99.178838776615379</v>
      </c>
      <c r="AJ29" s="448">
        <v>0.20481920348274538</v>
      </c>
      <c r="AK29" s="448">
        <v>98.77710564636142</v>
      </c>
      <c r="AL29" s="448">
        <v>99.580571906869352</v>
      </c>
      <c r="AM29" s="448">
        <v>0.20651502478675737</v>
      </c>
      <c r="AN29" s="448">
        <v>2425.4126269999751</v>
      </c>
      <c r="AO29" s="444">
        <v>2055</v>
      </c>
      <c r="AP29" s="506"/>
      <c r="AQ29" s="448">
        <v>99.541381653608909</v>
      </c>
      <c r="AR29" s="448">
        <v>0.22538694222562697</v>
      </c>
      <c r="AS29" s="448">
        <v>99.099137119708757</v>
      </c>
      <c r="AT29" s="448">
        <v>99.98362618750906</v>
      </c>
      <c r="AU29" s="448">
        <v>0.22642537051569597</v>
      </c>
      <c r="AV29" s="448">
        <v>985.85000699999568</v>
      </c>
      <c r="AW29" s="447">
        <v>901</v>
      </c>
      <c r="AX29" s="444"/>
      <c r="AY29" s="450">
        <v>99.508494510046276</v>
      </c>
      <c r="AZ29" s="450">
        <v>0.2493492542024856</v>
      </c>
      <c r="BA29" s="450">
        <v>99.019349006340249</v>
      </c>
      <c r="BB29" s="450">
        <v>99.997640013752303</v>
      </c>
      <c r="BC29" s="450">
        <v>0.25058087294980785</v>
      </c>
      <c r="BD29" s="451">
        <v>958.8104499999987</v>
      </c>
      <c r="BE29" s="451">
        <v>941</v>
      </c>
      <c r="BF29" s="444"/>
      <c r="BG29" s="448">
        <v>99.316119416292821</v>
      </c>
      <c r="BH29" s="448">
        <v>0.3838125694919774</v>
      </c>
      <c r="BI29" s="448">
        <v>98.562484820918144</v>
      </c>
      <c r="BJ29" s="448">
        <v>100.06975401166748</v>
      </c>
      <c r="BK29" s="448">
        <v>0.3864554633706449</v>
      </c>
      <c r="BL29" s="451">
        <v>435.23183299999943</v>
      </c>
      <c r="BM29" s="451">
        <v>482</v>
      </c>
      <c r="BN29" s="444"/>
      <c r="BO29" s="508">
        <v>99.205700051748153</v>
      </c>
      <c r="BP29" s="448">
        <v>0.27652749950924971</v>
      </c>
      <c r="BQ29" s="448">
        <v>98.663238956577388</v>
      </c>
      <c r="BR29" s="448">
        <v>99.748161146918903</v>
      </c>
      <c r="BS29" s="448">
        <v>0.27874154344458646</v>
      </c>
      <c r="BT29" s="451">
        <v>792.57540099999494</v>
      </c>
      <c r="BU29" s="451">
        <v>909</v>
      </c>
      <c r="BV29" s="444"/>
      <c r="BW29" s="448">
        <v>99.316119416292821</v>
      </c>
      <c r="BX29" s="448">
        <v>0.3838125694919774</v>
      </c>
      <c r="BY29" s="448">
        <v>98.562484820918144</v>
      </c>
      <c r="BZ29" s="448">
        <v>100.06975401166748</v>
      </c>
      <c r="CA29" s="448">
        <v>0.3864554633706449</v>
      </c>
      <c r="CB29" s="451">
        <v>435.23183299999943</v>
      </c>
      <c r="CC29" s="451">
        <v>482</v>
      </c>
      <c r="CD29" s="444"/>
      <c r="CE29" s="508">
        <v>99.446896315848505</v>
      </c>
      <c r="CF29" s="448">
        <v>0.30177686543146676</v>
      </c>
      <c r="CG29" s="448">
        <v>98.854442247652671</v>
      </c>
      <c r="CH29" s="448">
        <v>100</v>
      </c>
      <c r="CI29" s="448">
        <v>0.30345528780808578</v>
      </c>
      <c r="CJ29" s="451">
        <v>426.82340899999895</v>
      </c>
      <c r="CK29" s="451">
        <v>487</v>
      </c>
      <c r="CL29" s="444"/>
      <c r="CM29" s="508">
        <v>99.244597962248534</v>
      </c>
      <c r="CN29" s="448">
        <v>0.31341125138360154</v>
      </c>
      <c r="CO29" s="509">
        <v>98.629829773146355</v>
      </c>
      <c r="CP29" s="448">
        <v>99.859366151350727</v>
      </c>
      <c r="CQ29" s="448">
        <v>0.31579678674583322</v>
      </c>
      <c r="CR29" s="451">
        <v>886.61450000000309</v>
      </c>
      <c r="CS29" s="451">
        <v>987</v>
      </c>
      <c r="CT29" s="40"/>
      <c r="CU29" s="724">
        <v>99.660638003976899</v>
      </c>
      <c r="CV29" s="725">
        <v>0.24107113741774799</v>
      </c>
      <c r="CW29" s="726">
        <v>99.187784801390421</v>
      </c>
      <c r="CX29" s="725">
        <v>100</v>
      </c>
      <c r="CY29" s="725">
        <v>0.24189202702889398</v>
      </c>
      <c r="CZ29" s="727">
        <v>629.60585599999968</v>
      </c>
      <c r="DA29" s="727">
        <v>506</v>
      </c>
      <c r="DB29" s="40"/>
      <c r="DC29" s="732">
        <v>99.736629536492401</v>
      </c>
      <c r="DD29" s="165">
        <v>0.18872328462631249</v>
      </c>
      <c r="DE29" s="733">
        <v>99.366597232815934</v>
      </c>
      <c r="DF29" s="165">
        <v>100</v>
      </c>
      <c r="DG29" s="725">
        <v>0.18922163853277291</v>
      </c>
      <c r="DH29" s="166">
        <v>1277.5172109999971</v>
      </c>
      <c r="DI29" s="978">
        <v>1021</v>
      </c>
      <c r="DJ29" s="979"/>
      <c r="DK29" s="809">
        <f t="shared" si="12"/>
        <v>99.736629536492401</v>
      </c>
      <c r="DL29" s="810">
        <f t="shared" si="7"/>
        <v>0.18872328462631249</v>
      </c>
      <c r="DM29" s="811">
        <f t="shared" si="13"/>
        <v>99.366597232815934</v>
      </c>
      <c r="DN29" s="810">
        <f t="shared" si="16"/>
        <v>100</v>
      </c>
      <c r="DO29" s="810">
        <f t="shared" si="16"/>
        <v>0.18922163853277291</v>
      </c>
      <c r="DP29" s="812">
        <f t="shared" si="17"/>
        <v>1277.5172109999971</v>
      </c>
      <c r="DQ29" s="812">
        <f t="shared" si="17"/>
        <v>1021</v>
      </c>
      <c r="DR29" s="725"/>
      <c r="DS29" s="725" t="str">
        <f t="shared" si="8"/>
        <v/>
      </c>
      <c r="DT29" s="725" t="str">
        <f t="shared" si="9"/>
        <v/>
      </c>
      <c r="DU29" s="792"/>
      <c r="DV29" s="792"/>
      <c r="DW29" s="943" t="s">
        <v>235</v>
      </c>
      <c r="DX29" s="304" t="s">
        <v>217</v>
      </c>
      <c r="DY29" s="305" t="s">
        <v>357</v>
      </c>
      <c r="DZ29" s="306">
        <v>0.99519031090417986</v>
      </c>
      <c r="EA29" s="307">
        <v>2.5393078936563319E-3</v>
      </c>
      <c r="EB29" s="308">
        <v>0.99021145547839573</v>
      </c>
      <c r="EC29" s="871">
        <v>1.0001691663299639</v>
      </c>
      <c r="ED29" s="309">
        <v>2.5515802011268022E-3</v>
      </c>
      <c r="EE29" s="310">
        <v>211.78000900000009</v>
      </c>
      <c r="EF29" s="311">
        <v>1179</v>
      </c>
      <c r="EG29"/>
      <c r="EH29" s="17"/>
      <c r="EI29" s="17"/>
      <c r="EJ29" s="980">
        <v>99.541381653608909</v>
      </c>
      <c r="EK29" s="165">
        <v>0.22538694222562697</v>
      </c>
      <c r="EL29" s="165">
        <v>99.099137119708757</v>
      </c>
      <c r="EM29" s="165">
        <v>99.98362618750906</v>
      </c>
      <c r="EN29" s="165">
        <v>0.22642537051569597</v>
      </c>
      <c r="EO29" s="164">
        <v>985.85000699999568</v>
      </c>
      <c r="EP29" s="164">
        <v>901</v>
      </c>
      <c r="EQ29" s="17"/>
      <c r="ER29" s="965">
        <v>99.736629536492401</v>
      </c>
      <c r="ES29" s="965">
        <v>0.18872328462631249</v>
      </c>
      <c r="ET29" s="965">
        <v>99.366597232815934</v>
      </c>
      <c r="EU29" s="965">
        <v>100</v>
      </c>
      <c r="EV29" s="965">
        <v>0.18922163853277291</v>
      </c>
      <c r="EW29" s="965">
        <v>1277.5172109999971</v>
      </c>
      <c r="EX29" s="965">
        <v>1021</v>
      </c>
      <c r="EY29" s="17"/>
      <c r="EZ29" s="966">
        <f t="shared" si="1"/>
        <v>0.19524788288349271</v>
      </c>
      <c r="FA29" s="967">
        <f t="shared" si="2"/>
        <v>0.66418624440049567</v>
      </c>
      <c r="FB29" s="968">
        <f t="shared" si="3"/>
        <v>0.50657111634899943</v>
      </c>
      <c r="FC29" s="969" t="str">
        <f t="shared" si="10"/>
        <v/>
      </c>
      <c r="FD29" s="8"/>
      <c r="FE29" s="970">
        <f t="shared" si="4"/>
        <v>0</v>
      </c>
      <c r="FF29" s="970">
        <f t="shared" si="5"/>
        <v>0</v>
      </c>
      <c r="FG29" s="968">
        <f t="shared" si="6"/>
        <v>1</v>
      </c>
      <c r="FH29" s="969" t="str">
        <f t="shared" si="11"/>
        <v/>
      </c>
      <c r="FI29" s="17"/>
      <c r="FJ29" s="17"/>
      <c r="FK29" s="17"/>
      <c r="FL29" s="17"/>
    </row>
    <row r="30" spans="1:168" s="65" customFormat="1" ht="20.25" customHeight="1">
      <c r="A30" s="502" t="s">
        <v>38</v>
      </c>
      <c r="B30" s="503">
        <v>99.1</v>
      </c>
      <c r="C30" s="503"/>
      <c r="D30" s="504">
        <v>99.591836734693899</v>
      </c>
      <c r="E30" s="504">
        <v>0.20361743738431659</v>
      </c>
      <c r="F30" s="504">
        <v>99.192080961568792</v>
      </c>
      <c r="G30" s="504">
        <v>99.991592507819007</v>
      </c>
      <c r="H30" s="504">
        <v>0.20445193507851461</v>
      </c>
      <c r="I30" s="504">
        <v>691.85647999999776</v>
      </c>
      <c r="J30" s="505">
        <v>980</v>
      </c>
      <c r="K30" s="504"/>
      <c r="L30" s="506">
        <v>99.928733713700751</v>
      </c>
      <c r="M30" s="506">
        <v>7.1395418259522669E-2</v>
      </c>
      <c r="N30" s="506">
        <v>99.788674757951284</v>
      </c>
      <c r="O30" s="506">
        <v>100.06879266945023</v>
      </c>
      <c r="P30" s="506">
        <v>7.1446335409465905E-2</v>
      </c>
      <c r="Q30" s="507">
        <v>800.76433000001134</v>
      </c>
      <c r="R30" s="444">
        <v>1416</v>
      </c>
      <c r="S30" s="444"/>
      <c r="T30" s="448">
        <v>99.914627415553042</v>
      </c>
      <c r="U30" s="448"/>
      <c r="V30" s="448">
        <v>99.746602037578853</v>
      </c>
      <c r="W30" s="448">
        <v>100.08265279352722</v>
      </c>
      <c r="X30" s="448">
        <v>8.5706169541296742E-2</v>
      </c>
      <c r="Y30" s="448"/>
      <c r="Z30" s="447">
        <v>810</v>
      </c>
      <c r="AA30" s="506"/>
      <c r="AB30" s="448">
        <v>99.786169125371742</v>
      </c>
      <c r="AC30" s="448">
        <v>0.14760636711523439</v>
      </c>
      <c r="AD30" s="448">
        <v>99.496542280174012</v>
      </c>
      <c r="AE30" s="448">
        <v>100.07579597056946</v>
      </c>
      <c r="AF30" s="448">
        <v>0.14792267145738522</v>
      </c>
      <c r="AG30" s="448">
        <v>645.84125300000346</v>
      </c>
      <c r="AH30" s="444">
        <v>894</v>
      </c>
      <c r="AI30" s="448">
        <v>99.847936896699551</v>
      </c>
      <c r="AJ30" s="448">
        <v>8.5058367047256944E-2</v>
      </c>
      <c r="AK30" s="448">
        <v>99.681103106375474</v>
      </c>
      <c r="AL30" s="448">
        <v>100.01477068702363</v>
      </c>
      <c r="AM30" s="448">
        <v>8.5187906421397994E-2</v>
      </c>
      <c r="AN30" s="448">
        <v>1244.0098610000009</v>
      </c>
      <c r="AO30" s="444">
        <v>1704</v>
      </c>
      <c r="AP30" s="506"/>
      <c r="AQ30" s="448">
        <v>100</v>
      </c>
      <c r="AR30" s="448">
        <v>0</v>
      </c>
      <c r="AS30" s="448">
        <v>100</v>
      </c>
      <c r="AT30" s="448">
        <v>100</v>
      </c>
      <c r="AU30" s="448">
        <v>0</v>
      </c>
      <c r="AV30" s="448">
        <v>575.35183899999731</v>
      </c>
      <c r="AW30" s="447">
        <v>853</v>
      </c>
      <c r="AX30" s="444"/>
      <c r="AY30" s="450">
        <v>99.922369196334586</v>
      </c>
      <c r="AZ30" s="450">
        <v>7.7656582682915545E-2</v>
      </c>
      <c r="BA30" s="450">
        <v>99.770031190054951</v>
      </c>
      <c r="BB30" s="450">
        <v>100</v>
      </c>
      <c r="BC30" s="450">
        <v>7.7716914948574092E-2</v>
      </c>
      <c r="BD30" s="451">
        <v>653.49059399999976</v>
      </c>
      <c r="BE30" s="451">
        <v>886</v>
      </c>
      <c r="BF30" s="444"/>
      <c r="BG30" s="448">
        <v>100</v>
      </c>
      <c r="BH30" s="448">
        <v>0</v>
      </c>
      <c r="BI30" s="448">
        <v>100</v>
      </c>
      <c r="BJ30" s="448">
        <v>100</v>
      </c>
      <c r="BK30" s="448">
        <v>0</v>
      </c>
      <c r="BL30" s="451">
        <v>292.72288500000047</v>
      </c>
      <c r="BM30" s="451">
        <v>417</v>
      </c>
      <c r="BN30" s="444"/>
      <c r="BO30" s="508">
        <v>100</v>
      </c>
      <c r="BP30" s="448">
        <v>0</v>
      </c>
      <c r="BQ30" s="448">
        <v>100</v>
      </c>
      <c r="BR30" s="448">
        <v>100</v>
      </c>
      <c r="BS30" s="448">
        <v>0</v>
      </c>
      <c r="BT30" s="451">
        <v>606.38478300000133</v>
      </c>
      <c r="BU30" s="451">
        <v>867</v>
      </c>
      <c r="BV30" s="444"/>
      <c r="BW30" s="448">
        <v>100</v>
      </c>
      <c r="BX30" s="448">
        <v>0</v>
      </c>
      <c r="BY30" s="448">
        <v>100</v>
      </c>
      <c r="BZ30" s="448">
        <v>100</v>
      </c>
      <c r="CA30" s="448">
        <v>0</v>
      </c>
      <c r="CB30" s="451">
        <v>292.72288500000047</v>
      </c>
      <c r="CC30" s="451">
        <v>417</v>
      </c>
      <c r="CD30" s="444"/>
      <c r="CE30" s="508">
        <v>100</v>
      </c>
      <c r="CF30" s="448">
        <v>0</v>
      </c>
      <c r="CG30" s="448">
        <v>100</v>
      </c>
      <c r="CH30" s="448">
        <v>100</v>
      </c>
      <c r="CI30" s="448">
        <v>0</v>
      </c>
      <c r="CJ30" s="451">
        <v>330.04283600000144</v>
      </c>
      <c r="CK30" s="451">
        <v>437</v>
      </c>
      <c r="CL30" s="444"/>
      <c r="CM30" s="508">
        <v>99.918185762276693</v>
      </c>
      <c r="CN30" s="448">
        <v>8.2722238460141526E-2</v>
      </c>
      <c r="CO30" s="509">
        <v>99.755922919088661</v>
      </c>
      <c r="CP30" s="448">
        <v>100</v>
      </c>
      <c r="CQ30" s="448">
        <v>8.2789972445008742E-2</v>
      </c>
      <c r="CR30" s="451">
        <v>674.11249599999508</v>
      </c>
      <c r="CS30" s="451">
        <v>874</v>
      </c>
      <c r="CT30" s="40"/>
      <c r="CU30" s="724">
        <v>100</v>
      </c>
      <c r="CV30" s="725">
        <v>0</v>
      </c>
      <c r="CW30" s="726">
        <v>100</v>
      </c>
      <c r="CX30" s="725">
        <v>100</v>
      </c>
      <c r="CY30" s="725">
        <v>0</v>
      </c>
      <c r="CZ30" s="727">
        <v>417.90384500000124</v>
      </c>
      <c r="DA30" s="727">
        <v>657</v>
      </c>
      <c r="DB30" s="40"/>
      <c r="DC30" s="732">
        <v>100</v>
      </c>
      <c r="DD30" s="165">
        <v>0</v>
      </c>
      <c r="DE30" s="733">
        <v>100</v>
      </c>
      <c r="DF30" s="165">
        <v>100</v>
      </c>
      <c r="DG30" s="725">
        <v>0</v>
      </c>
      <c r="DH30" s="166">
        <v>1021.3209440000014</v>
      </c>
      <c r="DI30" s="978">
        <v>1352</v>
      </c>
      <c r="DJ30" s="979"/>
      <c r="DK30" s="809">
        <f t="shared" si="12"/>
        <v>100</v>
      </c>
      <c r="DL30" s="810">
        <f t="shared" si="7"/>
        <v>0</v>
      </c>
      <c r="DM30" s="811">
        <f t="shared" si="13"/>
        <v>100</v>
      </c>
      <c r="DN30" s="810">
        <f t="shared" si="16"/>
        <v>100</v>
      </c>
      <c r="DO30" s="810">
        <f t="shared" si="16"/>
        <v>0</v>
      </c>
      <c r="DP30" s="812">
        <f t="shared" si="17"/>
        <v>1021.3209440000014</v>
      </c>
      <c r="DQ30" s="812">
        <f t="shared" si="17"/>
        <v>1352</v>
      </c>
      <c r="DR30" s="725"/>
      <c r="DS30" s="725" t="e">
        <f t="shared" si="8"/>
        <v>#DIV/0!</v>
      </c>
      <c r="DT30" s="725" t="e">
        <f t="shared" si="9"/>
        <v>#DIV/0!</v>
      </c>
      <c r="DU30" s="792"/>
      <c r="DV30" s="792"/>
      <c r="DW30" s="943" t="s">
        <v>236</v>
      </c>
      <c r="DX30" s="304" t="s">
        <v>217</v>
      </c>
      <c r="DY30" s="305" t="s">
        <v>357</v>
      </c>
      <c r="DZ30" s="306">
        <v>0.99902268246072345</v>
      </c>
      <c r="EA30" s="307">
        <v>9.7604528620030666E-4</v>
      </c>
      <c r="EB30" s="308">
        <v>0.99710893723071425</v>
      </c>
      <c r="EC30" s="871">
        <v>1.0009364276907327</v>
      </c>
      <c r="ED30" s="309">
        <v>9.7700012555889076E-4</v>
      </c>
      <c r="EE30" s="310">
        <v>286.54862800000143</v>
      </c>
      <c r="EF30" s="311">
        <v>1211</v>
      </c>
      <c r="EG30"/>
      <c r="EH30" s="17"/>
      <c r="EI30" s="17"/>
      <c r="EJ30" s="980">
        <v>100</v>
      </c>
      <c r="EK30" s="165">
        <v>0</v>
      </c>
      <c r="EL30" s="165">
        <v>100</v>
      </c>
      <c r="EM30" s="165">
        <v>100</v>
      </c>
      <c r="EN30" s="165">
        <v>0</v>
      </c>
      <c r="EO30" s="164">
        <v>575.35183899999731</v>
      </c>
      <c r="EP30" s="164">
        <v>853</v>
      </c>
      <c r="EQ30" s="17"/>
      <c r="ER30" s="965">
        <v>100</v>
      </c>
      <c r="ES30" s="965">
        <v>0</v>
      </c>
      <c r="ET30" s="965">
        <v>100</v>
      </c>
      <c r="EU30" s="965">
        <v>100</v>
      </c>
      <c r="EV30" s="965">
        <v>0</v>
      </c>
      <c r="EW30" s="965">
        <v>1021.3209440000014</v>
      </c>
      <c r="EX30" s="965">
        <v>1352</v>
      </c>
      <c r="EY30" s="17"/>
      <c r="EZ30" s="966">
        <f t="shared" si="1"/>
        <v>0</v>
      </c>
      <c r="FA30" s="967" t="e">
        <f t="shared" si="2"/>
        <v>#DIV/0!</v>
      </c>
      <c r="FB30" s="968" t="e">
        <f t="shared" si="3"/>
        <v>#DIV/0!</v>
      </c>
      <c r="FC30" s="969" t="e">
        <f t="shared" si="10"/>
        <v>#DIV/0!</v>
      </c>
      <c r="FD30" s="8"/>
      <c r="FE30" s="970">
        <f t="shared" si="4"/>
        <v>0</v>
      </c>
      <c r="FF30" s="970" t="e">
        <f t="shared" si="5"/>
        <v>#DIV/0!</v>
      </c>
      <c r="FG30" s="968" t="e">
        <f t="shared" si="6"/>
        <v>#DIV/0!</v>
      </c>
      <c r="FH30" s="969" t="e">
        <f t="shared" si="11"/>
        <v>#DIV/0!</v>
      </c>
      <c r="FI30" s="17"/>
      <c r="FJ30" s="17"/>
      <c r="FK30" s="17"/>
      <c r="FL30" s="17"/>
    </row>
    <row r="31" spans="1:168" s="65" customFormat="1" ht="20.25" customHeight="1">
      <c r="A31" s="502" t="s">
        <v>39</v>
      </c>
      <c r="B31" s="503">
        <v>99.8</v>
      </c>
      <c r="C31" s="503"/>
      <c r="D31" s="504">
        <v>99.578947368421055</v>
      </c>
      <c r="E31" s="504">
        <v>0.25857099418134377</v>
      </c>
      <c r="F31" s="504">
        <v>99.071302988772004</v>
      </c>
      <c r="G31" s="504">
        <v>100.08659174807011</v>
      </c>
      <c r="H31" s="504">
        <v>0.25966431762397102</v>
      </c>
      <c r="I31" s="504">
        <v>328.40170000000052</v>
      </c>
      <c r="J31" s="505">
        <v>950</v>
      </c>
      <c r="K31" s="504"/>
      <c r="L31" s="506">
        <v>99.862484191294712</v>
      </c>
      <c r="M31" s="506">
        <v>9.1145679308078223E-2</v>
      </c>
      <c r="N31" s="506">
        <v>99.683680439230926</v>
      </c>
      <c r="O31" s="506">
        <v>100.0412879433585</v>
      </c>
      <c r="P31" s="506">
        <v>9.1271191625356796E-2</v>
      </c>
      <c r="Q31" s="507">
        <v>445.24044600000514</v>
      </c>
      <c r="R31" s="444">
        <v>1261</v>
      </c>
      <c r="S31" s="444"/>
      <c r="T31" s="448">
        <v>100</v>
      </c>
      <c r="U31" s="448"/>
      <c r="V31" s="448">
        <v>100</v>
      </c>
      <c r="W31" s="448">
        <v>100</v>
      </c>
      <c r="X31" s="448">
        <v>0</v>
      </c>
      <c r="Y31" s="448"/>
      <c r="Z31" s="447">
        <v>800</v>
      </c>
      <c r="AA31" s="506"/>
      <c r="AB31" s="448">
        <v>100</v>
      </c>
      <c r="AC31" s="448">
        <v>0</v>
      </c>
      <c r="AD31" s="448">
        <v>100</v>
      </c>
      <c r="AE31" s="448">
        <v>100</v>
      </c>
      <c r="AF31" s="448">
        <v>0</v>
      </c>
      <c r="AG31" s="448">
        <v>265.01958500000092</v>
      </c>
      <c r="AH31" s="444">
        <v>720</v>
      </c>
      <c r="AI31" s="448">
        <v>100</v>
      </c>
      <c r="AJ31" s="448">
        <v>0</v>
      </c>
      <c r="AK31" s="448">
        <v>100</v>
      </c>
      <c r="AL31" s="448">
        <v>100</v>
      </c>
      <c r="AM31" s="448">
        <v>0</v>
      </c>
      <c r="AN31" s="448">
        <v>581.41107199999817</v>
      </c>
      <c r="AO31" s="444">
        <v>1520</v>
      </c>
      <c r="AP31" s="506"/>
      <c r="AQ31" s="448">
        <v>99.862059736639097</v>
      </c>
      <c r="AR31" s="448">
        <v>0.13961052546112043</v>
      </c>
      <c r="AS31" s="448">
        <v>99.588121986961028</v>
      </c>
      <c r="AT31" s="448">
        <v>100</v>
      </c>
      <c r="AU31" s="448">
        <v>0.13980337059871173</v>
      </c>
      <c r="AV31" s="448">
        <v>267.18232299999937</v>
      </c>
      <c r="AW31" s="447">
        <v>727</v>
      </c>
      <c r="AX31" s="444"/>
      <c r="AY31" s="450">
        <v>99.924482642369227</v>
      </c>
      <c r="AZ31" s="450">
        <v>7.5790741756726093E-2</v>
      </c>
      <c r="BA31" s="450">
        <v>99.775804834322756</v>
      </c>
      <c r="BB31" s="450">
        <v>100</v>
      </c>
      <c r="BC31" s="450">
        <v>7.5848020177379308E-2</v>
      </c>
      <c r="BD31" s="451">
        <v>290.67489499999976</v>
      </c>
      <c r="BE31" s="451">
        <v>792</v>
      </c>
      <c r="BF31" s="444"/>
      <c r="BG31" s="448">
        <v>100</v>
      </c>
      <c r="BH31" s="448">
        <v>0</v>
      </c>
      <c r="BI31" s="448">
        <v>100</v>
      </c>
      <c r="BJ31" s="448">
        <v>100</v>
      </c>
      <c r="BK31" s="448">
        <v>0</v>
      </c>
      <c r="BL31" s="451">
        <v>135.54256300000054</v>
      </c>
      <c r="BM31" s="451">
        <v>405</v>
      </c>
      <c r="BN31" s="444"/>
      <c r="BO31" s="508">
        <v>99.863936450832711</v>
      </c>
      <c r="BP31" s="448">
        <v>0.13572982736612135</v>
      </c>
      <c r="BQ31" s="448">
        <v>99.597676672217446</v>
      </c>
      <c r="BR31" s="448">
        <v>100</v>
      </c>
      <c r="BS31" s="448">
        <v>0.13591475780943901</v>
      </c>
      <c r="BT31" s="451">
        <v>256.40077900000023</v>
      </c>
      <c r="BU31" s="451">
        <v>819</v>
      </c>
      <c r="BV31" s="444"/>
      <c r="BW31" s="448">
        <v>100</v>
      </c>
      <c r="BX31" s="448">
        <v>0</v>
      </c>
      <c r="BY31" s="448">
        <v>100</v>
      </c>
      <c r="BZ31" s="448">
        <v>100</v>
      </c>
      <c r="CA31" s="448">
        <v>0</v>
      </c>
      <c r="CB31" s="451">
        <v>135.54256300000054</v>
      </c>
      <c r="CC31" s="451">
        <v>405</v>
      </c>
      <c r="CD31" s="444"/>
      <c r="CE31" s="508">
        <v>100</v>
      </c>
      <c r="CF31" s="448">
        <v>0</v>
      </c>
      <c r="CG31" s="448">
        <v>100</v>
      </c>
      <c r="CH31" s="448">
        <v>100</v>
      </c>
      <c r="CI31" s="448">
        <v>0</v>
      </c>
      <c r="CJ31" s="451">
        <v>139.75742800000017</v>
      </c>
      <c r="CK31" s="451">
        <v>389</v>
      </c>
      <c r="CL31" s="444"/>
      <c r="CM31" s="508">
        <v>100</v>
      </c>
      <c r="CN31" s="448">
        <v>0</v>
      </c>
      <c r="CO31" s="509">
        <v>100</v>
      </c>
      <c r="CP31" s="448">
        <v>100</v>
      </c>
      <c r="CQ31" s="448">
        <v>0</v>
      </c>
      <c r="CR31" s="451">
        <v>266.03601000000072</v>
      </c>
      <c r="CS31" s="451">
        <v>815</v>
      </c>
      <c r="CT31" s="40"/>
      <c r="CU31" s="724">
        <v>99.826997944787323</v>
      </c>
      <c r="CV31" s="725">
        <v>0.17053736490563359</v>
      </c>
      <c r="CW31" s="726">
        <v>99.492494445031781</v>
      </c>
      <c r="CX31" s="725">
        <v>100</v>
      </c>
      <c r="CY31" s="725">
        <v>0.17083290934978831</v>
      </c>
      <c r="CZ31" s="727">
        <v>204.65132599999998</v>
      </c>
      <c r="DA31" s="727">
        <v>578</v>
      </c>
      <c r="DB31" s="40"/>
      <c r="DC31" s="732">
        <v>99.677182804033677</v>
      </c>
      <c r="DD31" s="165">
        <v>0.22844765541429468</v>
      </c>
      <c r="DE31" s="733">
        <v>99.229262387801924</v>
      </c>
      <c r="DF31" s="165">
        <v>100</v>
      </c>
      <c r="DG31" s="725">
        <v>0.22918751211440741</v>
      </c>
      <c r="DH31" s="166">
        <v>384.31626800000021</v>
      </c>
      <c r="DI31" s="978">
        <v>1234</v>
      </c>
      <c r="DJ31" s="979"/>
      <c r="DK31" s="809">
        <f t="shared" si="12"/>
        <v>99.677182804033677</v>
      </c>
      <c r="DL31" s="810">
        <f t="shared" si="7"/>
        <v>0.22844765541429468</v>
      </c>
      <c r="DM31" s="811">
        <f t="shared" si="13"/>
        <v>99.229262387801924</v>
      </c>
      <c r="DN31" s="810">
        <f t="shared" si="16"/>
        <v>100</v>
      </c>
      <c r="DO31" s="810">
        <f t="shared" si="16"/>
        <v>0.22918751211440741</v>
      </c>
      <c r="DP31" s="812">
        <f t="shared" si="17"/>
        <v>384.31626800000021</v>
      </c>
      <c r="DQ31" s="812">
        <f t="shared" si="17"/>
        <v>1234</v>
      </c>
      <c r="DR31" s="725"/>
      <c r="DS31" s="725" t="str">
        <f t="shared" si="8"/>
        <v/>
      </c>
      <c r="DT31" s="725" t="str">
        <f t="shared" si="9"/>
        <v/>
      </c>
      <c r="DU31" s="792"/>
      <c r="DV31" s="792"/>
      <c r="DW31" s="943" t="s">
        <v>237</v>
      </c>
      <c r="DX31" s="304" t="s">
        <v>217</v>
      </c>
      <c r="DY31" s="305" t="s">
        <v>357</v>
      </c>
      <c r="DZ31" s="306">
        <v>0.99825917832378386</v>
      </c>
      <c r="EA31" s="307">
        <v>1.3072580029572605E-3</v>
      </c>
      <c r="EB31" s="308">
        <v>0.99569601982804445</v>
      </c>
      <c r="EC31" s="871">
        <v>1.0008223368195233</v>
      </c>
      <c r="ED31" s="309">
        <v>1.3095376745268985E-3</v>
      </c>
      <c r="EE31" s="310">
        <v>2394.2268509999972</v>
      </c>
      <c r="EF31" s="311">
        <v>1456</v>
      </c>
      <c r="EG31"/>
      <c r="EH31" s="17"/>
      <c r="EI31" s="17"/>
      <c r="EJ31" s="981">
        <v>99.862059736639097</v>
      </c>
      <c r="EK31" s="165">
        <v>0.13961052546112043</v>
      </c>
      <c r="EL31" s="165">
        <v>99.588121986961028</v>
      </c>
      <c r="EM31" s="165">
        <v>100</v>
      </c>
      <c r="EN31" s="165">
        <v>0.13980337059871173</v>
      </c>
      <c r="EO31" s="164">
        <v>267.18232299999937</v>
      </c>
      <c r="EP31" s="164">
        <v>727</v>
      </c>
      <c r="EQ31" s="17"/>
      <c r="ER31" s="965">
        <v>99.677182804033677</v>
      </c>
      <c r="ES31" s="965">
        <v>0.22844765541429468</v>
      </c>
      <c r="ET31" s="965">
        <v>99.229262387801924</v>
      </c>
      <c r="EU31" s="965">
        <v>100</v>
      </c>
      <c r="EV31" s="965">
        <v>0.22918751211440741</v>
      </c>
      <c r="EW31" s="965">
        <v>384.31626800000021</v>
      </c>
      <c r="EX31" s="965">
        <v>1234</v>
      </c>
      <c r="EY31" s="17"/>
      <c r="EZ31" s="966">
        <f t="shared" si="1"/>
        <v>-0.1848769326054196</v>
      </c>
      <c r="FA31" s="967">
        <f t="shared" si="2"/>
        <v>-0.69053461722039189</v>
      </c>
      <c r="FB31" s="968">
        <f t="shared" si="3"/>
        <v>0.48985804820996903</v>
      </c>
      <c r="FC31" s="969" t="str">
        <f t="shared" si="10"/>
        <v/>
      </c>
      <c r="FD31" s="8"/>
      <c r="FE31" s="970">
        <f t="shared" si="4"/>
        <v>0</v>
      </c>
      <c r="FF31" s="970">
        <f t="shared" si="5"/>
        <v>0</v>
      </c>
      <c r="FG31" s="968">
        <f t="shared" si="6"/>
        <v>1</v>
      </c>
      <c r="FH31" s="969" t="str">
        <f t="shared" si="11"/>
        <v/>
      </c>
      <c r="FI31" s="17"/>
      <c r="FJ31" s="17"/>
      <c r="FK31" s="17"/>
      <c r="FL31" s="17"/>
    </row>
    <row r="32" spans="1:168" s="65" customFormat="1" ht="20.25" customHeight="1">
      <c r="A32" s="502" t="s">
        <v>40</v>
      </c>
      <c r="B32" s="503">
        <v>99.9</v>
      </c>
      <c r="C32" s="503"/>
      <c r="D32" s="504">
        <v>99.434495758718171</v>
      </c>
      <c r="E32" s="504">
        <v>0.22669710174838936</v>
      </c>
      <c r="F32" s="504">
        <v>98.989428399366233</v>
      </c>
      <c r="G32" s="504">
        <v>99.879563118070124</v>
      </c>
      <c r="H32" s="504">
        <v>0.22798637436496791</v>
      </c>
      <c r="I32" s="504">
        <v>234.57436800000309</v>
      </c>
      <c r="J32" s="505">
        <v>1061</v>
      </c>
      <c r="K32" s="504"/>
      <c r="L32" s="506">
        <v>99.930749059499931</v>
      </c>
      <c r="M32" s="506">
        <v>6.838075253250657E-2</v>
      </c>
      <c r="N32" s="506">
        <v>99.796604081761259</v>
      </c>
      <c r="O32" s="506">
        <v>100.06489403723859</v>
      </c>
      <c r="P32" s="506">
        <v>6.8428139662789753E-2</v>
      </c>
      <c r="Q32" s="507">
        <v>257.93007099999977</v>
      </c>
      <c r="R32" s="444">
        <v>1493</v>
      </c>
      <c r="S32" s="444"/>
      <c r="T32" s="448">
        <v>100</v>
      </c>
      <c r="U32" s="448"/>
      <c r="V32" s="448">
        <v>100</v>
      </c>
      <c r="W32" s="448">
        <v>100</v>
      </c>
      <c r="X32" s="448">
        <v>0</v>
      </c>
      <c r="Y32" s="448"/>
      <c r="Z32" s="447">
        <v>940</v>
      </c>
      <c r="AA32" s="506"/>
      <c r="AB32" s="448">
        <v>100</v>
      </c>
      <c r="AC32" s="448">
        <v>0</v>
      </c>
      <c r="AD32" s="448">
        <v>100</v>
      </c>
      <c r="AE32" s="448">
        <v>100</v>
      </c>
      <c r="AF32" s="448">
        <v>0</v>
      </c>
      <c r="AG32" s="448">
        <v>179.19598099999888</v>
      </c>
      <c r="AH32" s="444">
        <v>879</v>
      </c>
      <c r="AI32" s="448">
        <v>100</v>
      </c>
      <c r="AJ32" s="448">
        <v>0</v>
      </c>
      <c r="AK32" s="448">
        <v>100</v>
      </c>
      <c r="AL32" s="448">
        <v>100</v>
      </c>
      <c r="AM32" s="448">
        <v>0</v>
      </c>
      <c r="AN32" s="448">
        <v>371.56572399999897</v>
      </c>
      <c r="AO32" s="444">
        <v>1819</v>
      </c>
      <c r="AP32" s="506"/>
      <c r="AQ32" s="448">
        <v>99.879941848619197</v>
      </c>
      <c r="AR32" s="448">
        <v>0.11906672821570455</v>
      </c>
      <c r="AS32" s="448">
        <v>99.646314251550791</v>
      </c>
      <c r="AT32" s="448">
        <v>100</v>
      </c>
      <c r="AU32" s="448">
        <v>0.11920984935710653</v>
      </c>
      <c r="AV32" s="448">
        <v>173.7183170000001</v>
      </c>
      <c r="AW32" s="447">
        <v>833</v>
      </c>
      <c r="AX32" s="444"/>
      <c r="AY32" s="450">
        <v>100</v>
      </c>
      <c r="AZ32" s="450">
        <v>9.4284411983221683E-19</v>
      </c>
      <c r="BA32" s="450">
        <v>100</v>
      </c>
      <c r="BB32" s="450">
        <v>100</v>
      </c>
      <c r="BC32" s="450">
        <v>9.4284411983221683E-19</v>
      </c>
      <c r="BD32" s="451">
        <v>189.71170000000009</v>
      </c>
      <c r="BE32" s="451">
        <v>918</v>
      </c>
      <c r="BF32" s="444"/>
      <c r="BG32" s="448">
        <v>100</v>
      </c>
      <c r="BH32" s="448">
        <v>0</v>
      </c>
      <c r="BI32" s="448">
        <v>100</v>
      </c>
      <c r="BJ32" s="448">
        <v>100</v>
      </c>
      <c r="BK32" s="448">
        <v>0</v>
      </c>
      <c r="BL32" s="451">
        <v>93.23789000000005</v>
      </c>
      <c r="BM32" s="451">
        <v>430</v>
      </c>
      <c r="BN32" s="444"/>
      <c r="BO32" s="508">
        <v>100</v>
      </c>
      <c r="BP32" s="448">
        <v>0</v>
      </c>
      <c r="BQ32" s="448">
        <v>100</v>
      </c>
      <c r="BR32" s="448">
        <v>100</v>
      </c>
      <c r="BS32" s="448">
        <v>0</v>
      </c>
      <c r="BT32" s="451">
        <v>190.39391699999851</v>
      </c>
      <c r="BU32" s="451">
        <v>843</v>
      </c>
      <c r="BV32" s="444"/>
      <c r="BW32" s="448">
        <v>100</v>
      </c>
      <c r="BX32" s="448">
        <v>0</v>
      </c>
      <c r="BY32" s="448">
        <v>100</v>
      </c>
      <c r="BZ32" s="448">
        <v>100</v>
      </c>
      <c r="CA32" s="448">
        <v>0</v>
      </c>
      <c r="CB32" s="451">
        <v>93.23789000000005</v>
      </c>
      <c r="CC32" s="451">
        <v>430</v>
      </c>
      <c r="CD32" s="444"/>
      <c r="CE32" s="508">
        <v>99.683598333334729</v>
      </c>
      <c r="CF32" s="448">
        <v>0.22969243751801857</v>
      </c>
      <c r="CG32" s="448">
        <v>99.232661781764406</v>
      </c>
      <c r="CH32" s="448">
        <v>100</v>
      </c>
      <c r="CI32" s="448">
        <v>0.23042149496845377</v>
      </c>
      <c r="CJ32" s="451">
        <v>108.35025099999979</v>
      </c>
      <c r="CK32" s="451">
        <v>440</v>
      </c>
      <c r="CL32" s="444"/>
      <c r="CM32" s="508">
        <v>99.836006008641718</v>
      </c>
      <c r="CN32" s="448">
        <v>0.1174249250967634</v>
      </c>
      <c r="CO32" s="509">
        <v>99.605672514746686</v>
      </c>
      <c r="CP32" s="448">
        <v>100</v>
      </c>
      <c r="CQ32" s="448">
        <v>0.11761781123996408</v>
      </c>
      <c r="CR32" s="451">
        <v>209.03692699999894</v>
      </c>
      <c r="CS32" s="451">
        <v>857</v>
      </c>
      <c r="CT32" s="40"/>
      <c r="CU32" s="724">
        <v>100</v>
      </c>
      <c r="CV32" s="725">
        <v>0</v>
      </c>
      <c r="CW32" s="726">
        <v>100</v>
      </c>
      <c r="CX32" s="725">
        <v>100</v>
      </c>
      <c r="CY32" s="725">
        <v>0</v>
      </c>
      <c r="CZ32" s="727">
        <v>140.57335800000061</v>
      </c>
      <c r="DA32" s="727">
        <v>683</v>
      </c>
      <c r="DB32" s="40"/>
      <c r="DC32" s="732">
        <v>100</v>
      </c>
      <c r="DD32" s="165">
        <v>0</v>
      </c>
      <c r="DE32" s="733">
        <v>100</v>
      </c>
      <c r="DF32" s="165">
        <v>100</v>
      </c>
      <c r="DG32" s="725">
        <v>0</v>
      </c>
      <c r="DH32" s="166">
        <v>298.55443600000154</v>
      </c>
      <c r="DI32" s="978">
        <v>1350</v>
      </c>
      <c r="DJ32" s="979"/>
      <c r="DK32" s="809">
        <f t="shared" si="12"/>
        <v>100</v>
      </c>
      <c r="DL32" s="810">
        <f t="shared" si="7"/>
        <v>0</v>
      </c>
      <c r="DM32" s="811">
        <f t="shared" si="13"/>
        <v>100</v>
      </c>
      <c r="DN32" s="810">
        <f t="shared" si="16"/>
        <v>100</v>
      </c>
      <c r="DO32" s="810">
        <f t="shared" si="16"/>
        <v>0</v>
      </c>
      <c r="DP32" s="812">
        <f t="shared" si="17"/>
        <v>298.55443600000154</v>
      </c>
      <c r="DQ32" s="812">
        <f t="shared" si="17"/>
        <v>1350</v>
      </c>
      <c r="DR32" s="725"/>
      <c r="DS32" s="725" t="str">
        <f t="shared" si="8"/>
        <v/>
      </c>
      <c r="DT32" s="725" t="e">
        <f t="shared" si="9"/>
        <v>#DIV/0!</v>
      </c>
      <c r="DU32" s="792"/>
      <c r="DV32" s="792"/>
      <c r="DW32" s="943" t="s">
        <v>238</v>
      </c>
      <c r="DX32" s="304" t="s">
        <v>217</v>
      </c>
      <c r="DY32" s="305" t="s">
        <v>357</v>
      </c>
      <c r="DZ32" s="306">
        <v>0.99736629536492405</v>
      </c>
      <c r="EA32" s="307">
        <v>1.8872328462631249E-3</v>
      </c>
      <c r="EB32" s="308">
        <v>0.99366597232815934</v>
      </c>
      <c r="EC32" s="871">
        <v>1.0010666184016888</v>
      </c>
      <c r="ED32" s="309">
        <v>1.8922163853277291E-3</v>
      </c>
      <c r="EE32" s="310">
        <v>1277.5172109999971</v>
      </c>
      <c r="EF32" s="311">
        <v>1021</v>
      </c>
      <c r="EG32"/>
      <c r="EH32" s="17"/>
      <c r="EI32" s="17"/>
      <c r="EJ32" s="981">
        <v>99.879941848619197</v>
      </c>
      <c r="EK32" s="165">
        <v>0.11906672821570455</v>
      </c>
      <c r="EL32" s="165">
        <v>99.646314251550791</v>
      </c>
      <c r="EM32" s="165">
        <v>100</v>
      </c>
      <c r="EN32" s="165">
        <v>0.11920984935710653</v>
      </c>
      <c r="EO32" s="164">
        <v>173.7183170000001</v>
      </c>
      <c r="EP32" s="164">
        <v>833</v>
      </c>
      <c r="EQ32" s="17"/>
      <c r="ER32" s="965">
        <v>100</v>
      </c>
      <c r="ES32" s="965">
        <v>0</v>
      </c>
      <c r="ET32" s="965">
        <v>100</v>
      </c>
      <c r="EU32" s="965">
        <v>100</v>
      </c>
      <c r="EV32" s="965">
        <v>0</v>
      </c>
      <c r="EW32" s="965">
        <v>298.55443600000154</v>
      </c>
      <c r="EX32" s="965">
        <v>1350</v>
      </c>
      <c r="EY32" s="17"/>
      <c r="EZ32" s="966">
        <f t="shared" si="1"/>
        <v>0.12005815138080322</v>
      </c>
      <c r="FA32" s="967">
        <f t="shared" si="2"/>
        <v>1.0083266180229844</v>
      </c>
      <c r="FB32" s="968">
        <f t="shared" si="3"/>
        <v>0.31329768852938722</v>
      </c>
      <c r="FC32" s="969" t="str">
        <f t="shared" si="10"/>
        <v/>
      </c>
      <c r="FD32" s="8"/>
      <c r="FE32" s="970">
        <f t="shared" si="4"/>
        <v>0</v>
      </c>
      <c r="FF32" s="970" t="e">
        <f t="shared" si="5"/>
        <v>#DIV/0!</v>
      </c>
      <c r="FG32" s="968" t="e">
        <f t="shared" si="6"/>
        <v>#DIV/0!</v>
      </c>
      <c r="FH32" s="969" t="e">
        <f t="shared" si="11"/>
        <v>#DIV/0!</v>
      </c>
      <c r="FI32" s="17"/>
      <c r="FJ32" s="17"/>
      <c r="FK32" s="17"/>
      <c r="FL32" s="17"/>
    </row>
    <row r="33" spans="1:168" s="70" customFormat="1" ht="20.25" customHeight="1">
      <c r="A33" s="497" t="s">
        <v>41</v>
      </c>
      <c r="B33" s="490">
        <v>98.6</v>
      </c>
      <c r="C33" s="490"/>
      <c r="D33" s="491">
        <v>99.902723735408557</v>
      </c>
      <c r="E33" s="491">
        <v>9.6810206941597254E-2</v>
      </c>
      <c r="F33" s="491">
        <v>99.712659271286583</v>
      </c>
      <c r="G33" s="491">
        <v>100.09278819953053</v>
      </c>
      <c r="H33" s="491">
        <v>9.6904471992173294E-2</v>
      </c>
      <c r="I33" s="491">
        <v>381.43323199999799</v>
      </c>
      <c r="J33" s="475">
        <v>1028</v>
      </c>
      <c r="K33" s="491"/>
      <c r="L33" s="498">
        <v>99.924798995415131</v>
      </c>
      <c r="M33" s="498">
        <v>7.5114704784112571E-2</v>
      </c>
      <c r="N33" s="498">
        <v>99.777443781733894</v>
      </c>
      <c r="O33" s="498">
        <v>100.07215420909637</v>
      </c>
      <c r="P33" s="498">
        <v>7.5171234307470636E-2</v>
      </c>
      <c r="Q33" s="499">
        <v>489.42963200000435</v>
      </c>
      <c r="R33" s="369">
        <v>1352</v>
      </c>
      <c r="S33" s="369"/>
      <c r="T33" s="398">
        <v>99.577959323454095</v>
      </c>
      <c r="U33" s="398"/>
      <c r="V33" s="398">
        <v>99.098333532318733</v>
      </c>
      <c r="W33" s="398">
        <v>100.05758511458947</v>
      </c>
      <c r="X33" s="398">
        <v>0.2454740480421434</v>
      </c>
      <c r="Y33" s="398"/>
      <c r="Z33" s="372">
        <v>909</v>
      </c>
      <c r="AA33" s="498"/>
      <c r="AB33" s="398">
        <v>99.699289444084371</v>
      </c>
      <c r="AC33" s="398">
        <v>0.20895339525173048</v>
      </c>
      <c r="AD33" s="398">
        <v>99.289290107044479</v>
      </c>
      <c r="AE33" s="398">
        <v>100.10928878112426</v>
      </c>
      <c r="AF33" s="398">
        <v>0.20958363536675001</v>
      </c>
      <c r="AG33" s="398">
        <v>336.18972799999784</v>
      </c>
      <c r="AH33" s="369">
        <v>892</v>
      </c>
      <c r="AI33" s="398">
        <v>99.639458309802492</v>
      </c>
      <c r="AJ33" s="398">
        <v>0.20512499314796123</v>
      </c>
      <c r="AK33" s="398">
        <v>99.23712540258758</v>
      </c>
      <c r="AL33" s="398">
        <v>100.04179121701739</v>
      </c>
      <c r="AM33" s="398">
        <v>0.20586723033979115</v>
      </c>
      <c r="AN33" s="398">
        <v>663.26199299999962</v>
      </c>
      <c r="AO33" s="369">
        <v>1801</v>
      </c>
      <c r="AP33" s="498"/>
      <c r="AQ33" s="398">
        <v>99.800693811852966</v>
      </c>
      <c r="AR33" s="398">
        <v>0.13645638822219303</v>
      </c>
      <c r="AS33" s="398">
        <v>99.53294497418247</v>
      </c>
      <c r="AT33" s="398">
        <v>100</v>
      </c>
      <c r="AU33" s="398">
        <v>0.13672889737564789</v>
      </c>
      <c r="AV33" s="398">
        <v>327.45044500000063</v>
      </c>
      <c r="AW33" s="372">
        <v>869</v>
      </c>
      <c r="AX33" s="369"/>
      <c r="AY33" s="374">
        <v>99.840793115008125</v>
      </c>
      <c r="AZ33" s="374">
        <v>0.11222228971536653</v>
      </c>
      <c r="BA33" s="374">
        <v>99.620647967169475</v>
      </c>
      <c r="BB33" s="374">
        <v>100</v>
      </c>
      <c r="BC33" s="374">
        <v>0.11240124022862677</v>
      </c>
      <c r="BD33" s="375">
        <v>324.01676599999928</v>
      </c>
      <c r="BE33" s="375">
        <v>925</v>
      </c>
      <c r="BF33" s="369"/>
      <c r="BG33" s="398">
        <v>99.711728576274865</v>
      </c>
      <c r="BH33" s="398">
        <v>0.29016840522044224</v>
      </c>
      <c r="BI33" s="398">
        <v>99.141968839254588</v>
      </c>
      <c r="BJ33" s="398">
        <v>100.28148831329513</v>
      </c>
      <c r="BK33" s="398">
        <v>0.29100729609604231</v>
      </c>
      <c r="BL33" s="375">
        <v>166.04143200000064</v>
      </c>
      <c r="BM33" s="375">
        <v>451</v>
      </c>
      <c r="BN33" s="369"/>
      <c r="BO33" s="500">
        <v>99.868445443251545</v>
      </c>
      <c r="BP33" s="398">
        <v>0.13230232964975167</v>
      </c>
      <c r="BQ33" s="398">
        <v>99.608909350953979</v>
      </c>
      <c r="BR33" s="398">
        <v>100</v>
      </c>
      <c r="BS33" s="398">
        <v>0.13247660866507641</v>
      </c>
      <c r="BT33" s="375">
        <v>364.32793500000128</v>
      </c>
      <c r="BU33" s="375">
        <v>915</v>
      </c>
      <c r="BV33" s="369"/>
      <c r="BW33" s="398">
        <v>99.711728576274865</v>
      </c>
      <c r="BX33" s="398">
        <v>0.29016840522044224</v>
      </c>
      <c r="BY33" s="398">
        <v>99.141968839254588</v>
      </c>
      <c r="BZ33" s="398">
        <v>100.28148831329513</v>
      </c>
      <c r="CA33" s="398">
        <v>0.29100729609604231</v>
      </c>
      <c r="CB33" s="375">
        <v>166.04143200000064</v>
      </c>
      <c r="CC33" s="375">
        <v>451</v>
      </c>
      <c r="CD33" s="369"/>
      <c r="CE33" s="500">
        <v>99.789161054977839</v>
      </c>
      <c r="CF33" s="398">
        <v>0.21516711935271166</v>
      </c>
      <c r="CG33" s="398">
        <v>99.366740883636226</v>
      </c>
      <c r="CH33" s="398">
        <v>100</v>
      </c>
      <c r="CI33" s="398">
        <v>0.21562173394179301</v>
      </c>
      <c r="CJ33" s="375">
        <v>198.89778900000027</v>
      </c>
      <c r="CK33" s="375">
        <v>443</v>
      </c>
      <c r="CL33" s="369"/>
      <c r="CM33" s="510">
        <v>99.806973361775093</v>
      </c>
      <c r="CN33" s="410">
        <v>0.13245977444123228</v>
      </c>
      <c r="CO33" s="511">
        <v>99.54714843429521</v>
      </c>
      <c r="CP33" s="410">
        <v>100</v>
      </c>
      <c r="CQ33" s="410">
        <v>0.1327159515809572</v>
      </c>
      <c r="CR33" s="413">
        <v>417.62422399999969</v>
      </c>
      <c r="CS33" s="413">
        <v>923</v>
      </c>
      <c r="CT33" s="40"/>
      <c r="CU33" s="724">
        <v>100</v>
      </c>
      <c r="CV33" s="725">
        <v>0</v>
      </c>
      <c r="CW33" s="726">
        <v>100</v>
      </c>
      <c r="CX33" s="725">
        <v>100</v>
      </c>
      <c r="CY33" s="725">
        <v>0</v>
      </c>
      <c r="CZ33" s="727">
        <v>285.69509499999987</v>
      </c>
      <c r="DA33" s="727">
        <v>711</v>
      </c>
      <c r="DB33" s="40"/>
      <c r="DC33" s="732">
        <v>99.933074006458384</v>
      </c>
      <c r="DD33" s="165">
        <v>6.6892807380268426E-2</v>
      </c>
      <c r="DE33" s="733">
        <v>99.80191637181187</v>
      </c>
      <c r="DF33" s="165">
        <v>100</v>
      </c>
      <c r="DG33" s="729">
        <v>6.6937606038162428E-2</v>
      </c>
      <c r="DH33" s="166">
        <v>579.2936040000011</v>
      </c>
      <c r="DI33" s="978">
        <v>1451</v>
      </c>
      <c r="DJ33" s="982"/>
      <c r="DK33" s="809">
        <f t="shared" si="12"/>
        <v>99.933074006458384</v>
      </c>
      <c r="DL33" s="810">
        <f t="shared" si="7"/>
        <v>6.6892807380268426E-2</v>
      </c>
      <c r="DM33" s="811">
        <f t="shared" si="13"/>
        <v>99.80191637181187</v>
      </c>
      <c r="DN33" s="810">
        <f t="shared" si="16"/>
        <v>100</v>
      </c>
      <c r="DO33" s="810">
        <f t="shared" si="16"/>
        <v>6.6937606038162428E-2</v>
      </c>
      <c r="DP33" s="812">
        <f t="shared" si="17"/>
        <v>579.2936040000011</v>
      </c>
      <c r="DQ33" s="812">
        <f t="shared" si="17"/>
        <v>1451</v>
      </c>
      <c r="DR33" s="729"/>
      <c r="DS33" s="729" t="str">
        <f t="shared" si="8"/>
        <v/>
      </c>
      <c r="DT33" s="729" t="str">
        <f t="shared" si="9"/>
        <v/>
      </c>
      <c r="DU33" s="792"/>
      <c r="DV33" s="792"/>
      <c r="DW33" s="943" t="s">
        <v>239</v>
      </c>
      <c r="DX33" s="304" t="s">
        <v>217</v>
      </c>
      <c r="DY33" s="305" t="s">
        <v>357</v>
      </c>
      <c r="DZ33" s="1123">
        <v>1</v>
      </c>
      <c r="EA33" s="1124">
        <v>0</v>
      </c>
      <c r="EB33" s="871">
        <v>1</v>
      </c>
      <c r="EC33" s="871">
        <v>1</v>
      </c>
      <c r="ED33" s="310">
        <v>0</v>
      </c>
      <c r="EE33" s="310">
        <v>1021.3209440000014</v>
      </c>
      <c r="EF33" s="311">
        <v>1352</v>
      </c>
      <c r="EG33"/>
      <c r="EH33" s="280"/>
      <c r="EI33" s="280"/>
      <c r="EJ33" s="983">
        <v>99.800693811852966</v>
      </c>
      <c r="EK33" s="984">
        <v>0.13645638822219303</v>
      </c>
      <c r="EL33" s="984">
        <v>99.53294497418247</v>
      </c>
      <c r="EM33" s="984">
        <v>100</v>
      </c>
      <c r="EN33" s="984">
        <v>0.13672889737564789</v>
      </c>
      <c r="EO33" s="213">
        <v>327.45044500000063</v>
      </c>
      <c r="EP33" s="213">
        <v>869</v>
      </c>
      <c r="EQ33" s="280"/>
      <c r="ER33" s="965">
        <v>99.933074006458384</v>
      </c>
      <c r="ES33" s="965">
        <v>6.6892807380268426E-2</v>
      </c>
      <c r="ET33" s="965">
        <v>99.80191637181187</v>
      </c>
      <c r="EU33" s="965">
        <v>100</v>
      </c>
      <c r="EV33" s="965">
        <v>6.6937606038162428E-2</v>
      </c>
      <c r="EW33" s="965">
        <v>579.2936040000011</v>
      </c>
      <c r="EX33" s="965">
        <v>1451</v>
      </c>
      <c r="EY33" s="280"/>
      <c r="EZ33" s="966">
        <f t="shared" si="1"/>
        <v>0.1323801946054175</v>
      </c>
      <c r="FA33" s="967">
        <f t="shared" si="2"/>
        <v>0.87109213466751823</v>
      </c>
      <c r="FB33" s="968">
        <f t="shared" si="3"/>
        <v>0.38370384835047844</v>
      </c>
      <c r="FC33" s="969" t="str">
        <f t="shared" si="10"/>
        <v/>
      </c>
      <c r="FD33" s="8"/>
      <c r="FE33" s="970">
        <f t="shared" si="4"/>
        <v>0</v>
      </c>
      <c r="FF33" s="970">
        <f t="shared" si="5"/>
        <v>0</v>
      </c>
      <c r="FG33" s="968">
        <f t="shared" si="6"/>
        <v>1</v>
      </c>
      <c r="FH33" s="969" t="str">
        <f t="shared" si="11"/>
        <v/>
      </c>
      <c r="FI33" s="280"/>
      <c r="FJ33" s="29"/>
      <c r="FK33" s="29"/>
      <c r="FL33" s="29"/>
    </row>
    <row r="34" spans="1:168" s="71" customFormat="1" ht="20.25" customHeight="1">
      <c r="A34" s="502"/>
      <c r="B34" s="503"/>
      <c r="C34" s="503"/>
      <c r="D34" s="504"/>
      <c r="E34" s="504"/>
      <c r="F34" s="504"/>
      <c r="G34" s="504"/>
      <c r="H34" s="504"/>
      <c r="I34" s="504"/>
      <c r="J34" s="505"/>
      <c r="K34" s="504"/>
      <c r="L34" s="506"/>
      <c r="M34" s="506"/>
      <c r="N34" s="506"/>
      <c r="O34" s="506"/>
      <c r="P34" s="506"/>
      <c r="Q34" s="507"/>
      <c r="R34" s="444"/>
      <c r="S34" s="444"/>
      <c r="T34" s="448"/>
      <c r="U34" s="448"/>
      <c r="V34" s="448"/>
      <c r="W34" s="448"/>
      <c r="X34" s="448"/>
      <c r="Y34" s="448"/>
      <c r="Z34" s="444"/>
      <c r="AA34" s="506"/>
      <c r="AB34" s="448"/>
      <c r="AC34" s="448"/>
      <c r="AD34" s="448"/>
      <c r="AE34" s="448"/>
      <c r="AF34" s="448"/>
      <c r="AG34" s="448"/>
      <c r="AH34" s="444"/>
      <c r="AI34" s="448"/>
      <c r="AJ34" s="448"/>
      <c r="AK34" s="448"/>
      <c r="AL34" s="448"/>
      <c r="AM34" s="448"/>
      <c r="AN34" s="448"/>
      <c r="AO34" s="444"/>
      <c r="AP34" s="506"/>
      <c r="AQ34" s="448"/>
      <c r="AR34" s="448"/>
      <c r="AS34" s="448"/>
      <c r="AT34" s="448"/>
      <c r="AU34" s="448"/>
      <c r="AV34" s="448"/>
      <c r="AW34" s="444"/>
      <c r="AX34" s="444"/>
      <c r="AY34" s="450"/>
      <c r="AZ34" s="450"/>
      <c r="BA34" s="450"/>
      <c r="BB34" s="450"/>
      <c r="BC34" s="450"/>
      <c r="BD34" s="451"/>
      <c r="BE34" s="451"/>
      <c r="BF34" s="444"/>
      <c r="BG34" s="448"/>
      <c r="BH34" s="448"/>
      <c r="BI34" s="448"/>
      <c r="BJ34" s="448"/>
      <c r="BK34" s="448"/>
      <c r="BL34" s="451"/>
      <c r="BM34" s="451"/>
      <c r="BN34" s="444"/>
      <c r="BO34" s="448"/>
      <c r="BP34" s="448"/>
      <c r="BQ34" s="448"/>
      <c r="BR34" s="448"/>
      <c r="BS34" s="448"/>
      <c r="BT34" s="451"/>
      <c r="BU34" s="451"/>
      <c r="BV34" s="444"/>
      <c r="BW34" s="448"/>
      <c r="BX34" s="448"/>
      <c r="BY34" s="448"/>
      <c r="BZ34" s="448"/>
      <c r="CA34" s="448"/>
      <c r="CB34" s="451"/>
      <c r="CC34" s="451"/>
      <c r="CD34" s="444"/>
      <c r="CE34" s="448"/>
      <c r="CF34" s="448"/>
      <c r="CG34" s="448"/>
      <c r="CH34" s="448"/>
      <c r="CI34" s="448"/>
      <c r="CJ34" s="451"/>
      <c r="CK34" s="451"/>
      <c r="CL34" s="444"/>
      <c r="CM34" s="448"/>
      <c r="CN34" s="448"/>
      <c r="CO34" s="509"/>
      <c r="CP34" s="448"/>
      <c r="CQ34" s="448"/>
      <c r="CR34" s="451"/>
      <c r="CS34" s="451"/>
      <c r="CT34" s="40"/>
      <c r="CU34" s="729"/>
      <c r="CV34" s="729"/>
      <c r="CW34" s="730"/>
      <c r="CX34" s="729"/>
      <c r="CY34" s="725"/>
      <c r="CZ34" s="731"/>
      <c r="DA34" s="731"/>
      <c r="DB34" s="40"/>
      <c r="DC34" s="934"/>
      <c r="DD34" s="934"/>
      <c r="DE34" s="985"/>
      <c r="DF34" s="934"/>
      <c r="DG34" s="934"/>
      <c r="DH34" s="986"/>
      <c r="DI34" s="987"/>
      <c r="DJ34" s="988"/>
      <c r="DK34" s="813"/>
      <c r="DL34" s="813"/>
      <c r="DM34" s="814"/>
      <c r="DN34" s="813"/>
      <c r="DO34" s="810"/>
      <c r="DP34" s="815"/>
      <c r="DQ34" s="815"/>
      <c r="DR34" s="934"/>
      <c r="DS34" s="934">
        <f t="shared" si="8"/>
        <v>0</v>
      </c>
      <c r="DT34" s="934">
        <f t="shared" si="9"/>
        <v>0</v>
      </c>
      <c r="DU34" s="792"/>
      <c r="DV34" s="792"/>
      <c r="DW34" s="943" t="s">
        <v>240</v>
      </c>
      <c r="DX34" s="304" t="s">
        <v>217</v>
      </c>
      <c r="DY34" s="305" t="s">
        <v>357</v>
      </c>
      <c r="DZ34" s="306">
        <v>0.99677182804033682</v>
      </c>
      <c r="EA34" s="307">
        <v>2.2844765541429469E-3</v>
      </c>
      <c r="EB34" s="308">
        <v>0.99229262387801931</v>
      </c>
      <c r="EC34" s="871">
        <v>1.0012510322026544</v>
      </c>
      <c r="ED34" s="309">
        <v>2.291875121144074E-3</v>
      </c>
      <c r="EE34" s="310">
        <v>384.31626800000021</v>
      </c>
      <c r="EF34" s="311">
        <v>1234</v>
      </c>
      <c r="EG34"/>
      <c r="EH34" s="23"/>
      <c r="EI34" s="23"/>
      <c r="EJ34" s="989"/>
      <c r="EK34" s="934"/>
      <c r="EL34" s="934"/>
      <c r="EM34" s="934"/>
      <c r="EN34" s="934"/>
      <c r="EO34" s="990"/>
      <c r="EP34" s="990"/>
      <c r="EQ34" s="23"/>
      <c r="ER34" s="965"/>
      <c r="ES34" s="965"/>
      <c r="ET34" s="965"/>
      <c r="EU34" s="965"/>
      <c r="EV34" s="965"/>
      <c r="EW34" s="965"/>
      <c r="EX34" s="965"/>
      <c r="EY34" s="23"/>
      <c r="EZ34" s="966">
        <f t="shared" si="1"/>
        <v>0</v>
      </c>
      <c r="FA34" s="967" t="e">
        <f t="shared" si="2"/>
        <v>#DIV/0!</v>
      </c>
      <c r="FB34" s="968" t="e">
        <f t="shared" si="3"/>
        <v>#DIV/0!</v>
      </c>
      <c r="FC34" s="969"/>
      <c r="FD34" s="8"/>
      <c r="FE34" s="970">
        <f t="shared" si="4"/>
        <v>0</v>
      </c>
      <c r="FF34" s="970" t="e">
        <f t="shared" si="5"/>
        <v>#DIV/0!</v>
      </c>
      <c r="FG34" s="968" t="e">
        <f t="shared" si="6"/>
        <v>#DIV/0!</v>
      </c>
      <c r="FH34" s="969"/>
      <c r="FI34" s="23"/>
      <c r="FJ34" s="41"/>
      <c r="FK34" s="41"/>
      <c r="FL34" s="41"/>
    </row>
    <row r="35" spans="1:168" ht="20.25" customHeight="1">
      <c r="A35" s="502" t="s">
        <v>265</v>
      </c>
      <c r="B35" s="503"/>
      <c r="C35" s="503"/>
      <c r="D35" s="504"/>
      <c r="E35" s="504"/>
      <c r="F35" s="504"/>
      <c r="G35" s="504"/>
      <c r="H35" s="504"/>
      <c r="I35" s="504"/>
      <c r="J35" s="505"/>
      <c r="K35" s="504"/>
      <c r="L35" s="506">
        <v>99.925401241055994</v>
      </c>
      <c r="M35" s="506">
        <v>5.2473345410487045E-2</v>
      </c>
      <c r="N35" s="506">
        <v>99.822462395090298</v>
      </c>
      <c r="O35" s="506">
        <v>100.0283400870217</v>
      </c>
      <c r="P35" s="506">
        <v>5.2512519098024395E-2</v>
      </c>
      <c r="Q35" s="507">
        <v>11328.09998400033</v>
      </c>
      <c r="R35" s="444">
        <v>2744</v>
      </c>
      <c r="S35" s="444"/>
      <c r="T35" s="448">
        <v>99.885419042097908</v>
      </c>
      <c r="U35" s="448"/>
      <c r="V35" s="448">
        <v>99.738148836079105</v>
      </c>
      <c r="W35" s="448">
        <v>100.03268924811672</v>
      </c>
      <c r="X35" s="448">
        <v>7.5141364343096789E-2</v>
      </c>
      <c r="Y35" s="448"/>
      <c r="Z35" s="447">
        <v>2652</v>
      </c>
      <c r="AA35" s="506"/>
      <c r="AB35" s="448">
        <v>99.950330559354583</v>
      </c>
      <c r="AC35" s="448">
        <v>4.9601441036884832E-2</v>
      </c>
      <c r="AD35" s="448">
        <v>99.853004751765553</v>
      </c>
      <c r="AE35" s="448">
        <v>100.04765636694361</v>
      </c>
      <c r="AF35" s="448">
        <v>4.9626090038221007E-2</v>
      </c>
      <c r="AG35" s="448">
        <v>7622.7131830000217</v>
      </c>
      <c r="AH35" s="444">
        <v>2350</v>
      </c>
      <c r="AI35" s="448">
        <v>99.916245977280454</v>
      </c>
      <c r="AJ35" s="448">
        <v>4.4116490207165002E-2</v>
      </c>
      <c r="AK35" s="448">
        <v>99.82971573301927</v>
      </c>
      <c r="AL35" s="448">
        <v>100.00277622154164</v>
      </c>
      <c r="AM35" s="448">
        <v>4.4153470514891519E-2</v>
      </c>
      <c r="AN35" s="448">
        <v>16050.959181999815</v>
      </c>
      <c r="AO35" s="444">
        <v>5002</v>
      </c>
      <c r="AP35" s="506"/>
      <c r="AQ35" s="448">
        <v>99.923922125910508</v>
      </c>
      <c r="AR35" s="448">
        <v>5.3705097681114179E-2</v>
      </c>
      <c r="AS35" s="448">
        <v>99.818544300303074</v>
      </c>
      <c r="AT35" s="448">
        <v>100.02929995151794</v>
      </c>
      <c r="AU35" s="448">
        <v>5.374598648504042E-2</v>
      </c>
      <c r="AV35" s="448">
        <v>7671.3828689999755</v>
      </c>
      <c r="AW35" s="447">
        <v>2377</v>
      </c>
      <c r="AX35" s="444"/>
      <c r="AY35" s="450">
        <v>99.871735610662711</v>
      </c>
      <c r="AZ35" s="450">
        <v>7.4616743275324512E-2</v>
      </c>
      <c r="BA35" s="450">
        <v>99.725360821650213</v>
      </c>
      <c r="BB35" s="450">
        <v>100.01811039967518</v>
      </c>
      <c r="BC35" s="450">
        <v>7.47125729007138E-2</v>
      </c>
      <c r="BD35" s="451">
        <v>8348.2789379999522</v>
      </c>
      <c r="BE35" s="451">
        <v>2723</v>
      </c>
      <c r="BF35" s="444"/>
      <c r="BG35" s="448">
        <v>100</v>
      </c>
      <c r="BH35" s="448">
        <v>0</v>
      </c>
      <c r="BI35" s="448">
        <v>100</v>
      </c>
      <c r="BJ35" s="448">
        <v>100</v>
      </c>
      <c r="BK35" s="448">
        <v>0</v>
      </c>
      <c r="BL35" s="451">
        <v>4077.8376849999786</v>
      </c>
      <c r="BM35" s="451">
        <v>1290</v>
      </c>
      <c r="BN35" s="444"/>
      <c r="BO35" s="508">
        <v>100</v>
      </c>
      <c r="BP35" s="448">
        <v>0</v>
      </c>
      <c r="BQ35" s="448">
        <v>100</v>
      </c>
      <c r="BR35" s="448">
        <v>100</v>
      </c>
      <c r="BS35" s="448">
        <v>0</v>
      </c>
      <c r="BT35" s="451">
        <v>8176.6202370000337</v>
      </c>
      <c r="BU35" s="451">
        <v>2564</v>
      </c>
      <c r="BV35" s="444"/>
      <c r="BW35" s="448"/>
      <c r="BX35" s="448"/>
      <c r="BY35" s="448"/>
      <c r="BZ35" s="448"/>
      <c r="CA35" s="448"/>
      <c r="CB35" s="451"/>
      <c r="CC35" s="451"/>
      <c r="CD35" s="444"/>
      <c r="CE35" s="448"/>
      <c r="CF35" s="448"/>
      <c r="CG35" s="448"/>
      <c r="CH35" s="448"/>
      <c r="CI35" s="448"/>
      <c r="CJ35" s="451"/>
      <c r="CK35" s="451"/>
      <c r="CL35" s="444"/>
      <c r="CM35" s="661">
        <v>99.967647277190594</v>
      </c>
      <c r="CN35" s="448">
        <v>1.9256951527773909E-2</v>
      </c>
      <c r="CO35" s="509">
        <v>99.929764562573538</v>
      </c>
      <c r="CP35" s="448">
        <v>100</v>
      </c>
      <c r="CQ35" s="448">
        <v>1.9263183692198111E-2</v>
      </c>
      <c r="CR35" s="451">
        <v>9098.8725039999044</v>
      </c>
      <c r="CS35" s="451">
        <v>4299</v>
      </c>
      <c r="CT35" s="40"/>
      <c r="CU35" s="732">
        <v>99.979744388412428</v>
      </c>
      <c r="CV35" s="165">
        <v>1.543047299272577E-2</v>
      </c>
      <c r="CW35" s="733">
        <v>99.949360325452986</v>
      </c>
      <c r="CX35" s="165">
        <v>100</v>
      </c>
      <c r="CY35" s="725">
        <v>1.5433599162626134E-2</v>
      </c>
      <c r="CZ35" s="166">
        <v>5720.6073239999705</v>
      </c>
      <c r="DA35" s="166">
        <v>2950</v>
      </c>
      <c r="DB35" s="40"/>
      <c r="DC35" s="991">
        <v>99.969259807528914</v>
      </c>
      <c r="DD35" s="35">
        <v>1.745136747441961E-2</v>
      </c>
      <c r="DE35" s="975">
        <v>99.934976417899705</v>
      </c>
      <c r="DF35" s="35">
        <v>100</v>
      </c>
      <c r="DG35" s="35">
        <v>1.7456733707960598E-2</v>
      </c>
      <c r="DH35" s="40">
        <v>12926.18451799992</v>
      </c>
      <c r="DI35" s="701">
        <v>5775</v>
      </c>
      <c r="DJ35" s="976"/>
      <c r="DK35" s="816">
        <f>IF(ED45&lt;0.15,DZ45*100,CONCATENATE("(",FIXED(DZ45*100,1),")"))</f>
        <v>99.969259807528914</v>
      </c>
      <c r="DL35" s="817">
        <f>+EA45*100</f>
        <v>1.745136747441961E-2</v>
      </c>
      <c r="DM35" s="818">
        <f>IF(EB45&lt;0,0,EB45*100)</f>
        <v>99.934976417899705</v>
      </c>
      <c r="DN35" s="817">
        <f>IF(EC45&gt;1,100,EC45*100)</f>
        <v>100</v>
      </c>
      <c r="DO35" s="810">
        <f>IF(ED45&gt;1,100,ED45*100)</f>
        <v>1.7456733707960598E-2</v>
      </c>
      <c r="DP35" s="819">
        <f>+EE45</f>
        <v>12926.18451799992</v>
      </c>
      <c r="DQ35" s="819">
        <f>+EF45</f>
        <v>5775</v>
      </c>
      <c r="DR35" s="35"/>
      <c r="DS35" s="35" t="str">
        <f t="shared" si="8"/>
        <v/>
      </c>
      <c r="DT35" s="35" t="str">
        <f t="shared" si="9"/>
        <v/>
      </c>
      <c r="DU35" s="792"/>
      <c r="DV35" s="792"/>
      <c r="DW35" s="943" t="s">
        <v>241</v>
      </c>
      <c r="DX35" s="304" t="s">
        <v>217</v>
      </c>
      <c r="DY35" s="305" t="s">
        <v>357</v>
      </c>
      <c r="DZ35" s="1123">
        <v>1</v>
      </c>
      <c r="EA35" s="1124">
        <v>0</v>
      </c>
      <c r="EB35" s="871">
        <v>1</v>
      </c>
      <c r="EC35" s="871">
        <v>1</v>
      </c>
      <c r="ED35" s="310">
        <v>0</v>
      </c>
      <c r="EE35" s="310">
        <v>298.55443600000154</v>
      </c>
      <c r="EF35" s="311">
        <v>1350</v>
      </c>
      <c r="EG35"/>
      <c r="EH35" s="23"/>
      <c r="EI35" s="23"/>
      <c r="EJ35" s="983">
        <v>99.923922125910508</v>
      </c>
      <c r="EK35" s="984">
        <v>5.3705097681114179E-2</v>
      </c>
      <c r="EL35" s="984">
        <v>99.818544300303074</v>
      </c>
      <c r="EM35" s="984">
        <v>100.02929995151794</v>
      </c>
      <c r="EN35" s="984">
        <v>5.374598648504042E-2</v>
      </c>
      <c r="EO35" s="213">
        <v>7671.3828689999755</v>
      </c>
      <c r="EP35" s="213">
        <v>2377</v>
      </c>
      <c r="EQ35" s="23"/>
      <c r="ER35" s="965">
        <v>99.969259807528914</v>
      </c>
      <c r="ES35" s="965">
        <v>1.745136747441961E-2</v>
      </c>
      <c r="ET35" s="965">
        <v>99.934976417899705</v>
      </c>
      <c r="EU35" s="965">
        <v>100</v>
      </c>
      <c r="EV35" s="965">
        <v>1.7456733707960598E-2</v>
      </c>
      <c r="EW35" s="965">
        <v>12926.18451799992</v>
      </c>
      <c r="EX35" s="965">
        <v>5775</v>
      </c>
      <c r="EY35" s="23"/>
      <c r="EZ35" s="966">
        <f t="shared" si="1"/>
        <v>4.5337681618406123E-2</v>
      </c>
      <c r="FA35" s="967">
        <f t="shared" si="2"/>
        <v>0.8028723513023337</v>
      </c>
      <c r="FB35" s="968">
        <f t="shared" si="3"/>
        <v>0.42204851822722134</v>
      </c>
      <c r="FC35" s="969" t="str">
        <f t="shared" si="10"/>
        <v/>
      </c>
      <c r="FD35" s="8"/>
      <c r="FE35" s="970">
        <f t="shared" si="4"/>
        <v>0</v>
      </c>
      <c r="FF35" s="970">
        <f t="shared" si="5"/>
        <v>0</v>
      </c>
      <c r="FG35" s="968">
        <f t="shared" si="6"/>
        <v>1</v>
      </c>
      <c r="FH35" s="969" t="str">
        <f t="shared" si="11"/>
        <v/>
      </c>
      <c r="FI35" s="23"/>
      <c r="FJ35" s="23"/>
      <c r="FK35" s="23"/>
      <c r="FL35" s="23"/>
    </row>
    <row r="36" spans="1:168" ht="20.25" customHeight="1" thickBot="1">
      <c r="A36" s="502" t="s">
        <v>187</v>
      </c>
      <c r="B36" s="503"/>
      <c r="C36" s="503"/>
      <c r="D36" s="504"/>
      <c r="E36" s="504"/>
      <c r="F36" s="504"/>
      <c r="G36" s="504"/>
      <c r="H36" s="504"/>
      <c r="I36" s="504"/>
      <c r="J36" s="505"/>
      <c r="K36" s="504"/>
      <c r="L36" s="506" t="s">
        <v>79</v>
      </c>
      <c r="M36" s="506" t="s">
        <v>79</v>
      </c>
      <c r="N36" s="506" t="s">
        <v>79</v>
      </c>
      <c r="O36" s="506" t="s">
        <v>79</v>
      </c>
      <c r="P36" s="506" t="s">
        <v>79</v>
      </c>
      <c r="Q36" s="507" t="s">
        <v>79</v>
      </c>
      <c r="R36" s="444" t="s">
        <v>79</v>
      </c>
      <c r="S36" s="444" t="s">
        <v>79</v>
      </c>
      <c r="T36" s="448" t="s">
        <v>79</v>
      </c>
      <c r="U36" s="448" t="s">
        <v>79</v>
      </c>
      <c r="V36" s="448" t="s">
        <v>79</v>
      </c>
      <c r="W36" s="448" t="s">
        <v>79</v>
      </c>
      <c r="X36" s="448" t="s">
        <v>79</v>
      </c>
      <c r="Y36" s="448" t="s">
        <v>79</v>
      </c>
      <c r="Z36" s="447" t="s">
        <v>79</v>
      </c>
      <c r="AA36" s="506" t="s">
        <v>79</v>
      </c>
      <c r="AB36" s="448" t="s">
        <v>79</v>
      </c>
      <c r="AC36" s="448" t="s">
        <v>79</v>
      </c>
      <c r="AD36" s="448" t="s">
        <v>79</v>
      </c>
      <c r="AE36" s="448" t="s">
        <v>79</v>
      </c>
      <c r="AF36" s="448" t="s">
        <v>79</v>
      </c>
      <c r="AG36" s="448" t="s">
        <v>79</v>
      </c>
      <c r="AH36" s="444" t="s">
        <v>79</v>
      </c>
      <c r="AI36" s="448" t="s">
        <v>79</v>
      </c>
      <c r="AJ36" s="448" t="s">
        <v>79</v>
      </c>
      <c r="AK36" s="448" t="s">
        <v>79</v>
      </c>
      <c r="AL36" s="448" t="s">
        <v>79</v>
      </c>
      <c r="AM36" s="448" t="s">
        <v>79</v>
      </c>
      <c r="AN36" s="448" t="s">
        <v>79</v>
      </c>
      <c r="AO36" s="444" t="s">
        <v>79</v>
      </c>
      <c r="AP36" s="506" t="s">
        <v>79</v>
      </c>
      <c r="AQ36" s="448" t="s">
        <v>79</v>
      </c>
      <c r="AR36" s="448" t="s">
        <v>79</v>
      </c>
      <c r="AS36" s="448" t="s">
        <v>79</v>
      </c>
      <c r="AT36" s="448" t="s">
        <v>79</v>
      </c>
      <c r="AU36" s="448" t="s">
        <v>79</v>
      </c>
      <c r="AV36" s="448" t="s">
        <v>79</v>
      </c>
      <c r="AW36" s="447" t="s">
        <v>79</v>
      </c>
      <c r="AX36" s="444" t="s">
        <v>79</v>
      </c>
      <c r="AY36" s="450" t="s">
        <v>79</v>
      </c>
      <c r="AZ36" s="450" t="s">
        <v>79</v>
      </c>
      <c r="BA36" s="450" t="s">
        <v>79</v>
      </c>
      <c r="BB36" s="450" t="s">
        <v>79</v>
      </c>
      <c r="BC36" s="450" t="s">
        <v>79</v>
      </c>
      <c r="BD36" s="451" t="s">
        <v>79</v>
      </c>
      <c r="BE36" s="451" t="s">
        <v>79</v>
      </c>
      <c r="BF36" s="444" t="s">
        <v>79</v>
      </c>
      <c r="BG36" s="448" t="s">
        <v>79</v>
      </c>
      <c r="BH36" s="448" t="s">
        <v>79</v>
      </c>
      <c r="BI36" s="448" t="s">
        <v>79</v>
      </c>
      <c r="BJ36" s="448" t="s">
        <v>79</v>
      </c>
      <c r="BK36" s="448" t="s">
        <v>79</v>
      </c>
      <c r="BL36" s="451" t="s">
        <v>79</v>
      </c>
      <c r="BM36" s="451" t="s">
        <v>79</v>
      </c>
      <c r="BN36" s="444" t="s">
        <v>79</v>
      </c>
      <c r="BO36" s="508" t="s">
        <v>79</v>
      </c>
      <c r="BP36" s="448" t="s">
        <v>79</v>
      </c>
      <c r="BQ36" s="448" t="s">
        <v>79</v>
      </c>
      <c r="BR36" s="448" t="s">
        <v>79</v>
      </c>
      <c r="BS36" s="448" t="s">
        <v>79</v>
      </c>
      <c r="BT36" s="451" t="s">
        <v>79</v>
      </c>
      <c r="BU36" s="451" t="s">
        <v>79</v>
      </c>
      <c r="BV36" s="444"/>
      <c r="BW36" s="448"/>
      <c r="BX36" s="448"/>
      <c r="BY36" s="448"/>
      <c r="BZ36" s="448"/>
      <c r="CA36" s="448"/>
      <c r="CB36" s="451"/>
      <c r="CC36" s="451"/>
      <c r="CD36" s="444"/>
      <c r="CE36" s="508"/>
      <c r="CF36" s="448"/>
      <c r="CG36" s="448"/>
      <c r="CH36" s="448"/>
      <c r="CI36" s="448"/>
      <c r="CJ36" s="451"/>
      <c r="CK36" s="451"/>
      <c r="CL36" s="444"/>
      <c r="CM36" s="508">
        <v>100</v>
      </c>
      <c r="CN36" s="448">
        <v>0</v>
      </c>
      <c r="CO36" s="509">
        <v>100</v>
      </c>
      <c r="CP36" s="448">
        <v>100</v>
      </c>
      <c r="CQ36" s="448">
        <v>0</v>
      </c>
      <c r="CR36" s="451">
        <v>7349.0370569999832</v>
      </c>
      <c r="CS36" s="451">
        <v>2521</v>
      </c>
      <c r="CT36" s="271"/>
      <c r="CU36" s="734">
        <v>99.992554128200126</v>
      </c>
      <c r="CV36" s="168">
        <v>7.4955934540629054E-3</v>
      </c>
      <c r="CW36" s="735">
        <v>99.977771288423369</v>
      </c>
      <c r="CX36" s="168">
        <v>100</v>
      </c>
      <c r="CY36" s="736">
        <v>7.4961516079015533E-3</v>
      </c>
      <c r="CZ36" s="169">
        <v>4710.9594339999712</v>
      </c>
      <c r="DA36" s="169">
        <v>1485</v>
      </c>
      <c r="DB36" s="271"/>
      <c r="DC36" s="732">
        <v>99.986438247261759</v>
      </c>
      <c r="DD36" s="165">
        <v>1.3601806187124119E-2</v>
      </c>
      <c r="DE36" s="733">
        <v>99.959696843101483</v>
      </c>
      <c r="DF36" s="165">
        <v>100</v>
      </c>
      <c r="DG36" s="725">
        <v>1.3603651080647049E-2</v>
      </c>
      <c r="DH36" s="166">
        <v>10586.773167999954</v>
      </c>
      <c r="DI36" s="978">
        <v>2901</v>
      </c>
      <c r="DJ36" s="979"/>
      <c r="DK36" s="820">
        <f>IF(ED51&lt;0.15,DZ51*100,CONCATENATE("(",FIXED(DZ51*100,1),")"))</f>
        <v>99.986438247261759</v>
      </c>
      <c r="DL36" s="821">
        <f>+EA51*100</f>
        <v>1.3601806187124119E-2</v>
      </c>
      <c r="DM36" s="822">
        <f>IF(EB51&lt;0,0,EB51*100)</f>
        <v>99.959696843101483</v>
      </c>
      <c r="DN36" s="821">
        <f>IF(EC51&gt;1,100,EC51*100)</f>
        <v>100</v>
      </c>
      <c r="DO36" s="823">
        <f>IF(ED51&gt;1,100,ED51*100)</f>
        <v>1.3603651080647049E-2</v>
      </c>
      <c r="DP36" s="824">
        <f>+EE51</f>
        <v>10586.773167999954</v>
      </c>
      <c r="DQ36" s="824">
        <f>+EF51</f>
        <v>2901</v>
      </c>
      <c r="DR36" s="725"/>
      <c r="DS36" s="725" t="e">
        <f t="shared" si="8"/>
        <v>#VALUE!</v>
      </c>
      <c r="DT36" s="725" t="str">
        <f t="shared" si="9"/>
        <v/>
      </c>
      <c r="DU36" s="792"/>
      <c r="DV36" s="792"/>
      <c r="DW36" s="944" t="s">
        <v>242</v>
      </c>
      <c r="DX36" s="313" t="s">
        <v>217</v>
      </c>
      <c r="DY36" s="314" t="s">
        <v>357</v>
      </c>
      <c r="DZ36" s="315">
        <v>0.99933074006458389</v>
      </c>
      <c r="EA36" s="316">
        <v>6.6892807380268429E-4</v>
      </c>
      <c r="EB36" s="317">
        <v>0.99801916371811872</v>
      </c>
      <c r="EC36" s="902">
        <v>1.0006423164110489</v>
      </c>
      <c r="ED36" s="318">
        <v>6.6937606038162435E-4</v>
      </c>
      <c r="EE36" s="319">
        <v>579.2936040000011</v>
      </c>
      <c r="EF36" s="320">
        <v>1451</v>
      </c>
      <c r="EG36"/>
      <c r="EH36" s="23"/>
      <c r="EI36" s="23"/>
      <c r="EJ36" s="980" t="s">
        <v>79</v>
      </c>
      <c r="EK36" s="165" t="s">
        <v>79</v>
      </c>
      <c r="EL36" s="165" t="s">
        <v>79</v>
      </c>
      <c r="EM36" s="165" t="s">
        <v>79</v>
      </c>
      <c r="EN36" s="165" t="s">
        <v>79</v>
      </c>
      <c r="EO36" s="164" t="s">
        <v>79</v>
      </c>
      <c r="EP36" s="164" t="s">
        <v>79</v>
      </c>
      <c r="EQ36" s="23"/>
      <c r="ER36" s="965">
        <v>99.986438247261759</v>
      </c>
      <c r="ES36" s="965">
        <v>1.3601806187124119E-2</v>
      </c>
      <c r="ET36" s="965">
        <v>99.959696843101483</v>
      </c>
      <c r="EU36" s="965">
        <v>100</v>
      </c>
      <c r="EV36" s="965">
        <v>1.3603651080647049E-2</v>
      </c>
      <c r="EW36" s="965">
        <v>10586.773167999954</v>
      </c>
      <c r="EX36" s="965">
        <v>2901</v>
      </c>
      <c r="EY36" s="23"/>
      <c r="EZ36" s="966" t="e">
        <f t="shared" si="1"/>
        <v>#VALUE!</v>
      </c>
      <c r="FA36" s="967" t="e">
        <f t="shared" si="2"/>
        <v>#VALUE!</v>
      </c>
      <c r="FB36" s="968" t="e">
        <f t="shared" si="3"/>
        <v>#VALUE!</v>
      </c>
      <c r="FC36" s="969" t="e">
        <f t="shared" si="10"/>
        <v>#VALUE!</v>
      </c>
      <c r="FD36" s="8"/>
      <c r="FE36" s="970">
        <f t="shared" si="4"/>
        <v>0</v>
      </c>
      <c r="FF36" s="970">
        <f t="shared" si="5"/>
        <v>0</v>
      </c>
      <c r="FG36" s="968">
        <f t="shared" si="6"/>
        <v>1</v>
      </c>
      <c r="FH36" s="969" t="str">
        <f t="shared" si="11"/>
        <v/>
      </c>
      <c r="FI36" s="23"/>
      <c r="FJ36" s="23"/>
      <c r="FK36" s="23"/>
      <c r="FL36" s="23"/>
    </row>
    <row r="37" spans="1:168" ht="20.25" customHeight="1" thickTop="1">
      <c r="A37" s="668" t="s">
        <v>188</v>
      </c>
      <c r="B37" s="674"/>
      <c r="C37" s="674"/>
      <c r="D37" s="675"/>
      <c r="E37" s="675"/>
      <c r="F37" s="675"/>
      <c r="G37" s="675"/>
      <c r="H37" s="675"/>
      <c r="I37" s="675"/>
      <c r="J37" s="524"/>
      <c r="K37" s="675"/>
      <c r="L37" s="676" t="s">
        <v>79</v>
      </c>
      <c r="M37" s="676" t="s">
        <v>79</v>
      </c>
      <c r="N37" s="676" t="s">
        <v>79</v>
      </c>
      <c r="O37" s="676" t="s">
        <v>79</v>
      </c>
      <c r="P37" s="676" t="s">
        <v>79</v>
      </c>
      <c r="Q37" s="677" t="s">
        <v>79</v>
      </c>
      <c r="R37" s="407" t="s">
        <v>79</v>
      </c>
      <c r="S37" s="407" t="s">
        <v>79</v>
      </c>
      <c r="T37" s="410" t="s">
        <v>79</v>
      </c>
      <c r="U37" s="410" t="s">
        <v>79</v>
      </c>
      <c r="V37" s="410" t="s">
        <v>79</v>
      </c>
      <c r="W37" s="410" t="s">
        <v>79</v>
      </c>
      <c r="X37" s="410" t="s">
        <v>79</v>
      </c>
      <c r="Y37" s="410" t="s">
        <v>79</v>
      </c>
      <c r="Z37" s="409" t="s">
        <v>79</v>
      </c>
      <c r="AA37" s="676" t="s">
        <v>79</v>
      </c>
      <c r="AB37" s="410" t="s">
        <v>79</v>
      </c>
      <c r="AC37" s="410" t="s">
        <v>79</v>
      </c>
      <c r="AD37" s="410" t="s">
        <v>79</v>
      </c>
      <c r="AE37" s="410" t="s">
        <v>79</v>
      </c>
      <c r="AF37" s="410" t="s">
        <v>79</v>
      </c>
      <c r="AG37" s="410" t="s">
        <v>79</v>
      </c>
      <c r="AH37" s="407" t="s">
        <v>79</v>
      </c>
      <c r="AI37" s="410" t="s">
        <v>79</v>
      </c>
      <c r="AJ37" s="410" t="s">
        <v>79</v>
      </c>
      <c r="AK37" s="410" t="s">
        <v>79</v>
      </c>
      <c r="AL37" s="410" t="s">
        <v>79</v>
      </c>
      <c r="AM37" s="410" t="s">
        <v>79</v>
      </c>
      <c r="AN37" s="410" t="s">
        <v>79</v>
      </c>
      <c r="AO37" s="407" t="s">
        <v>79</v>
      </c>
      <c r="AP37" s="676" t="s">
        <v>79</v>
      </c>
      <c r="AQ37" s="410" t="s">
        <v>79</v>
      </c>
      <c r="AR37" s="410" t="s">
        <v>79</v>
      </c>
      <c r="AS37" s="410" t="s">
        <v>79</v>
      </c>
      <c r="AT37" s="410" t="s">
        <v>79</v>
      </c>
      <c r="AU37" s="410" t="s">
        <v>79</v>
      </c>
      <c r="AV37" s="410" t="s">
        <v>79</v>
      </c>
      <c r="AW37" s="409" t="s">
        <v>79</v>
      </c>
      <c r="AX37" s="407" t="s">
        <v>79</v>
      </c>
      <c r="AY37" s="412" t="s">
        <v>79</v>
      </c>
      <c r="AZ37" s="412" t="s">
        <v>79</v>
      </c>
      <c r="BA37" s="412" t="s">
        <v>79</v>
      </c>
      <c r="BB37" s="412" t="s">
        <v>79</v>
      </c>
      <c r="BC37" s="412" t="s">
        <v>79</v>
      </c>
      <c r="BD37" s="413" t="s">
        <v>79</v>
      </c>
      <c r="BE37" s="413" t="s">
        <v>79</v>
      </c>
      <c r="BF37" s="407" t="s">
        <v>79</v>
      </c>
      <c r="BG37" s="410" t="s">
        <v>79</v>
      </c>
      <c r="BH37" s="410" t="s">
        <v>79</v>
      </c>
      <c r="BI37" s="410" t="s">
        <v>79</v>
      </c>
      <c r="BJ37" s="410" t="s">
        <v>79</v>
      </c>
      <c r="BK37" s="410" t="s">
        <v>79</v>
      </c>
      <c r="BL37" s="413" t="s">
        <v>79</v>
      </c>
      <c r="BM37" s="413" t="s">
        <v>79</v>
      </c>
      <c r="BN37" s="407" t="s">
        <v>79</v>
      </c>
      <c r="BO37" s="510" t="s">
        <v>79</v>
      </c>
      <c r="BP37" s="410" t="s">
        <v>79</v>
      </c>
      <c r="BQ37" s="410" t="s">
        <v>79</v>
      </c>
      <c r="BR37" s="410" t="s">
        <v>79</v>
      </c>
      <c r="BS37" s="410" t="s">
        <v>79</v>
      </c>
      <c r="BT37" s="413" t="s">
        <v>79</v>
      </c>
      <c r="BU37" s="413" t="s">
        <v>79</v>
      </c>
      <c r="BV37" s="407"/>
      <c r="BW37" s="410"/>
      <c r="BX37" s="410"/>
      <c r="BY37" s="410"/>
      <c r="BZ37" s="410"/>
      <c r="CA37" s="410"/>
      <c r="CB37" s="413"/>
      <c r="CC37" s="413"/>
      <c r="CD37" s="407"/>
      <c r="CE37" s="510"/>
      <c r="CF37" s="410"/>
      <c r="CG37" s="410"/>
      <c r="CH37" s="410"/>
      <c r="CI37" s="410"/>
      <c r="CJ37" s="413"/>
      <c r="CK37" s="413"/>
      <c r="CL37" s="407"/>
      <c r="CM37" s="510">
        <v>99.732921429414148</v>
      </c>
      <c r="CN37" s="410">
        <v>0.18663331883423712</v>
      </c>
      <c r="CO37" s="511">
        <v>99.36541616167105</v>
      </c>
      <c r="CP37" s="410">
        <v>100</v>
      </c>
      <c r="CQ37" s="410">
        <v>0.18713311127291765</v>
      </c>
      <c r="CR37" s="413">
        <v>853.140704999999</v>
      </c>
      <c r="CS37" s="413">
        <v>791</v>
      </c>
      <c r="CT37" s="272"/>
      <c r="CU37" s="734">
        <v>99.841253127424224</v>
      </c>
      <c r="CV37" s="168">
        <v>0.15695393240496028</v>
      </c>
      <c r="CW37" s="735">
        <v>99.531707946072729</v>
      </c>
      <c r="CX37" s="168">
        <v>100</v>
      </c>
      <c r="CY37" s="736">
        <v>0.15720348802578124</v>
      </c>
      <c r="CZ37" s="169">
        <v>508.96876700000041</v>
      </c>
      <c r="DA37" s="169">
        <v>688</v>
      </c>
      <c r="DB37" s="272"/>
      <c r="DC37" s="992">
        <v>99.84872416274041</v>
      </c>
      <c r="DD37" s="168">
        <v>0.14927734449153982</v>
      </c>
      <c r="DE37" s="735">
        <v>99.555242124685918</v>
      </c>
      <c r="DF37" s="168">
        <v>100</v>
      </c>
      <c r="DG37" s="736">
        <v>0.14950350717374936</v>
      </c>
      <c r="DH37" s="169">
        <v>1057.5469479999995</v>
      </c>
      <c r="DI37" s="993">
        <v>1365</v>
      </c>
      <c r="DJ37" s="994"/>
      <c r="DK37" s="820">
        <f>IF(ED52&lt;0.15,DZ52*100,CONCATENATE("(",FIXED(DZ52*100,1),")"))</f>
        <v>99.84872416274041</v>
      </c>
      <c r="DL37" s="821">
        <f>+EA52*100</f>
        <v>0.14927734449153982</v>
      </c>
      <c r="DM37" s="822">
        <f>IF(EB52&lt;0,0,EB52*100)</f>
        <v>99.555242124685918</v>
      </c>
      <c r="DN37" s="821">
        <f>IF(EC52&gt;1,100,EC52*100)</f>
        <v>100</v>
      </c>
      <c r="DO37" s="823">
        <f>IF(ED52&gt;1,100,ED52*100)</f>
        <v>0.14950350717374936</v>
      </c>
      <c r="DP37" s="824">
        <f>+EE52</f>
        <v>1057.5469479999995</v>
      </c>
      <c r="DQ37" s="824">
        <f>+EF52</f>
        <v>1365</v>
      </c>
      <c r="DR37" s="736"/>
      <c r="DS37" s="736" t="e">
        <f t="shared" si="8"/>
        <v>#VALUE!</v>
      </c>
      <c r="DT37" s="736" t="str">
        <f t="shared" si="9"/>
        <v/>
      </c>
      <c r="DU37" s="792"/>
      <c r="DV37" s="792"/>
      <c r="DW37" s="737"/>
      <c r="DX37" s="737"/>
      <c r="DY37" s="737"/>
      <c r="DZ37" s="738"/>
      <c r="EA37" s="739"/>
      <c r="EB37" s="738"/>
      <c r="EC37" s="738"/>
      <c r="ED37" s="740"/>
      <c r="EE37" s="741"/>
      <c r="EF37" s="742"/>
      <c r="EG37" s="23"/>
      <c r="EH37" s="23"/>
      <c r="EI37" s="23"/>
      <c r="EJ37" s="995" t="s">
        <v>79</v>
      </c>
      <c r="EK37" s="168" t="s">
        <v>79</v>
      </c>
      <c r="EL37" s="168" t="s">
        <v>79</v>
      </c>
      <c r="EM37" s="168" t="s">
        <v>79</v>
      </c>
      <c r="EN37" s="168" t="s">
        <v>79</v>
      </c>
      <c r="EO37" s="167" t="s">
        <v>79</v>
      </c>
      <c r="EP37" s="167" t="s">
        <v>79</v>
      </c>
      <c r="EQ37" s="23"/>
      <c r="ER37" s="965">
        <v>99.84872416274041</v>
      </c>
      <c r="ES37" s="965">
        <v>0.14927734449153982</v>
      </c>
      <c r="ET37" s="965">
        <v>99.555242124685918</v>
      </c>
      <c r="EU37" s="965">
        <v>100</v>
      </c>
      <c r="EV37" s="965">
        <v>0.14950350717374936</v>
      </c>
      <c r="EW37" s="965">
        <v>1057.5469479999995</v>
      </c>
      <c r="EX37" s="965">
        <v>1365</v>
      </c>
      <c r="EY37" s="23"/>
      <c r="EZ37" s="966" t="e">
        <f t="shared" si="1"/>
        <v>#VALUE!</v>
      </c>
      <c r="FA37" s="967" t="e">
        <f t="shared" si="2"/>
        <v>#VALUE!</v>
      </c>
      <c r="FB37" s="968" t="e">
        <f t="shared" si="3"/>
        <v>#VALUE!</v>
      </c>
      <c r="FC37" s="969" t="e">
        <f t="shared" si="10"/>
        <v>#VALUE!</v>
      </c>
      <c r="FD37" s="8"/>
      <c r="FE37" s="970">
        <f t="shared" si="4"/>
        <v>0</v>
      </c>
      <c r="FF37" s="970">
        <f t="shared" si="5"/>
        <v>0</v>
      </c>
      <c r="FG37" s="968">
        <f t="shared" si="6"/>
        <v>1</v>
      </c>
      <c r="FH37" s="969" t="str">
        <f t="shared" si="11"/>
        <v/>
      </c>
      <c r="FI37" s="23"/>
      <c r="FJ37" s="23"/>
      <c r="FK37" s="23"/>
      <c r="FL37" s="23"/>
    </row>
    <row r="38" spans="1:168" ht="5.25" customHeight="1" thickBot="1">
      <c r="A38" s="190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2"/>
      <c r="S38" s="192"/>
      <c r="T38" s="191"/>
      <c r="U38" s="191"/>
      <c r="V38" s="191"/>
      <c r="W38" s="191"/>
      <c r="X38" s="191"/>
      <c r="Y38" s="191"/>
      <c r="Z38" s="192"/>
      <c r="AA38" s="193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  <c r="BB38" s="193"/>
      <c r="BC38" s="193"/>
      <c r="BD38" s="193"/>
      <c r="BE38" s="193"/>
      <c r="BF38" s="193"/>
      <c r="BG38" s="193"/>
      <c r="BH38" s="193"/>
      <c r="BI38" s="193"/>
      <c r="BJ38" s="193"/>
      <c r="BK38" s="193"/>
      <c r="BL38" s="193"/>
      <c r="BM38" s="193"/>
      <c r="BN38" s="193"/>
      <c r="BO38" s="179"/>
      <c r="BP38" s="179"/>
      <c r="BQ38" s="179"/>
      <c r="BR38" s="179"/>
      <c r="BS38" s="179"/>
      <c r="BT38" s="179"/>
      <c r="BU38" s="180"/>
      <c r="BV38" s="193"/>
      <c r="BW38" s="193"/>
      <c r="BX38" s="193"/>
      <c r="BY38" s="193"/>
      <c r="BZ38" s="193"/>
      <c r="CA38" s="193"/>
      <c r="CB38" s="193"/>
      <c r="CC38" s="193"/>
      <c r="CD38" s="193"/>
      <c r="CE38" s="193"/>
      <c r="CF38" s="193"/>
      <c r="CG38" s="193"/>
      <c r="CH38" s="193"/>
      <c r="CI38" s="193"/>
      <c r="CJ38" s="193"/>
      <c r="CK38" s="193"/>
      <c r="CL38" s="193"/>
      <c r="CM38" s="179"/>
      <c r="CN38" s="179"/>
      <c r="CO38" s="179"/>
      <c r="CP38" s="179"/>
      <c r="CQ38" s="179"/>
      <c r="CR38" s="179"/>
      <c r="CS38" s="180"/>
      <c r="CT38" s="901"/>
      <c r="CU38" s="179"/>
      <c r="CV38" s="179"/>
      <c r="CW38" s="179"/>
      <c r="CX38" s="179"/>
      <c r="CY38" s="179"/>
      <c r="CZ38" s="179"/>
      <c r="DA38" s="180"/>
      <c r="DB38" s="901"/>
      <c r="DC38" s="179"/>
      <c r="DD38" s="179"/>
      <c r="DE38" s="179"/>
      <c r="DF38" s="179"/>
      <c r="DG38" s="179"/>
      <c r="DH38" s="179"/>
      <c r="DI38" s="179"/>
      <c r="DJ38" s="179"/>
      <c r="DK38" s="825"/>
      <c r="DL38" s="825"/>
      <c r="DM38" s="825"/>
      <c r="DN38" s="825"/>
      <c r="DO38" s="825"/>
      <c r="DP38" s="825"/>
      <c r="DQ38" s="826"/>
      <c r="DR38" s="826"/>
      <c r="DS38" s="826"/>
      <c r="DT38" s="826"/>
      <c r="DU38" s="935"/>
      <c r="DV38" s="935"/>
      <c r="DW38" s="737"/>
      <c r="DX38" s="737"/>
      <c r="DY38" s="737"/>
      <c r="DZ38" s="738"/>
      <c r="EA38" s="739"/>
      <c r="EB38" s="738"/>
      <c r="EC38" s="738"/>
      <c r="ED38" s="740"/>
      <c r="EE38" s="741"/>
      <c r="EF38" s="742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996"/>
      <c r="FA38" s="8"/>
      <c r="FB38" s="8"/>
      <c r="FC38" s="969"/>
      <c r="FD38" s="8"/>
      <c r="FE38" s="997"/>
      <c r="FF38" s="969"/>
      <c r="FG38" s="969"/>
      <c r="FH38" s="969"/>
      <c r="FI38" s="23"/>
      <c r="FJ38" s="23"/>
      <c r="FK38" s="23"/>
      <c r="FL38" s="23"/>
    </row>
    <row r="39" spans="1:168" ht="120" customHeight="1" thickTop="1">
      <c r="A39" s="2308" t="s">
        <v>351</v>
      </c>
      <c r="B39" s="2308"/>
      <c r="C39" s="2308"/>
      <c r="D39" s="2308"/>
      <c r="E39" s="2308"/>
      <c r="F39" s="2308"/>
      <c r="G39" s="2308"/>
      <c r="H39" s="2308"/>
      <c r="I39" s="2308"/>
      <c r="J39" s="2308"/>
      <c r="K39" s="2308"/>
      <c r="L39" s="2308"/>
      <c r="M39" s="2308"/>
      <c r="N39" s="2308"/>
      <c r="O39" s="2308"/>
      <c r="P39" s="2308"/>
      <c r="Q39" s="2308"/>
      <c r="R39" s="2308"/>
      <c r="S39" s="2308"/>
      <c r="T39" s="2308"/>
      <c r="U39" s="2308"/>
      <c r="V39" s="2308"/>
      <c r="W39" s="2308"/>
      <c r="X39" s="2308"/>
      <c r="Y39" s="2308"/>
      <c r="Z39" s="2308"/>
      <c r="AA39" s="2308"/>
      <c r="AB39" s="2308"/>
      <c r="AC39" s="2308"/>
      <c r="AD39" s="2308"/>
      <c r="AE39" s="2308"/>
      <c r="AF39" s="2308"/>
      <c r="AG39" s="2308"/>
      <c r="AH39" s="2308"/>
      <c r="AI39" s="2308"/>
      <c r="AJ39" s="2308"/>
      <c r="AK39" s="2308"/>
      <c r="AL39" s="2308"/>
      <c r="AM39" s="2308"/>
      <c r="AN39" s="2308"/>
      <c r="AO39" s="2308"/>
      <c r="AP39" s="2308"/>
      <c r="AQ39" s="2308"/>
      <c r="AR39" s="2308"/>
      <c r="AS39" s="2308"/>
      <c r="AT39" s="2308"/>
      <c r="AU39" s="2308"/>
      <c r="AV39" s="2308"/>
      <c r="AW39" s="2308"/>
      <c r="AX39" s="2308"/>
      <c r="AY39" s="2308"/>
      <c r="AZ39" s="2308"/>
      <c r="BA39" s="2308"/>
      <c r="BB39" s="2308"/>
      <c r="BC39" s="2308"/>
      <c r="BD39" s="2308"/>
      <c r="BE39" s="2308"/>
      <c r="BF39" s="2308"/>
      <c r="BG39" s="2308"/>
      <c r="BH39" s="2308"/>
      <c r="BI39" s="2308"/>
      <c r="BJ39" s="2308"/>
      <c r="BK39" s="2308"/>
      <c r="BL39" s="2308"/>
      <c r="BM39" s="2308"/>
      <c r="BN39" s="2308"/>
      <c r="BO39" s="2308"/>
      <c r="BP39" s="2308"/>
      <c r="BQ39" s="2308"/>
      <c r="BR39" s="2308"/>
      <c r="BS39" s="2308"/>
      <c r="BT39" s="2308"/>
      <c r="BU39" s="2308"/>
      <c r="BV39" s="2308"/>
      <c r="BW39" s="2308"/>
      <c r="BX39" s="2308"/>
      <c r="BY39" s="2308"/>
      <c r="BZ39" s="2308"/>
      <c r="CA39" s="2308"/>
      <c r="CB39" s="2308"/>
      <c r="CC39" s="2308"/>
      <c r="CD39" s="2308"/>
      <c r="CE39" s="2308"/>
      <c r="CF39" s="2308"/>
      <c r="CG39" s="2308"/>
      <c r="CH39" s="2308"/>
      <c r="CI39" s="2308"/>
      <c r="CJ39" s="2308"/>
      <c r="CK39" s="2308"/>
      <c r="CL39" s="2308"/>
      <c r="CM39" s="2308"/>
      <c r="CN39" s="2308"/>
      <c r="CO39" s="2308"/>
      <c r="CP39" s="2308"/>
      <c r="CQ39" s="2308"/>
      <c r="CR39" s="2308"/>
      <c r="CS39" s="2308"/>
      <c r="CT39" s="24"/>
      <c r="CU39" s="24"/>
      <c r="CV39" s="24"/>
      <c r="CW39" s="24"/>
      <c r="CX39" s="24"/>
      <c r="CY39" s="24"/>
      <c r="CZ39" s="24"/>
      <c r="DA39" s="24"/>
      <c r="DB39" s="24"/>
      <c r="DC39" s="40"/>
      <c r="DD39" s="40"/>
      <c r="DE39" s="40"/>
      <c r="DF39" s="40"/>
      <c r="DG39" s="40"/>
      <c r="DH39" s="40"/>
      <c r="DI39" s="40"/>
      <c r="DJ39" s="40"/>
      <c r="DK39" s="792"/>
      <c r="DL39" s="792"/>
      <c r="DM39" s="792"/>
      <c r="DN39" s="792"/>
      <c r="DO39" s="792"/>
      <c r="DP39" s="792"/>
      <c r="DQ39" s="792"/>
      <c r="DR39" s="792"/>
      <c r="DS39" s="23"/>
      <c r="DT39" s="737"/>
      <c r="DU39" s="936"/>
      <c r="DV39" s="936"/>
      <c r="DW39" s="936"/>
      <c r="DX39" s="936"/>
      <c r="DY39" s="936"/>
      <c r="DZ39" s="738"/>
      <c r="EA39" s="739"/>
      <c r="EB39" s="738"/>
      <c r="EC39" s="738"/>
      <c r="ED39" s="740"/>
      <c r="EE39" s="741"/>
      <c r="EF39" s="742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996"/>
      <c r="FA39" s="8"/>
      <c r="FB39" s="8"/>
      <c r="FC39" s="969"/>
      <c r="FD39" s="8"/>
      <c r="FE39" s="997"/>
      <c r="FF39" s="969"/>
      <c r="FG39" s="969"/>
      <c r="FH39" s="969"/>
      <c r="FI39" s="23"/>
      <c r="FJ39" s="23"/>
      <c r="FK39" s="23"/>
      <c r="FL39" s="23"/>
    </row>
    <row r="40" spans="1:168" ht="20.25" customHeight="1">
      <c r="BO40" s="23"/>
      <c r="BP40" s="23"/>
      <c r="BQ40" s="23"/>
      <c r="BR40" s="23"/>
      <c r="BS40" s="23"/>
      <c r="BT40" s="23"/>
      <c r="BU40" s="24"/>
      <c r="CM40" s="23"/>
      <c r="CN40" s="23"/>
      <c r="CO40" s="23"/>
      <c r="CP40" s="23"/>
      <c r="CQ40" s="23"/>
      <c r="CR40" s="23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3"/>
      <c r="DD40" s="23"/>
      <c r="DE40" s="23"/>
      <c r="DF40" s="23"/>
      <c r="DG40" s="23"/>
      <c r="DH40" s="23"/>
      <c r="DI40" s="23"/>
      <c r="DJ40" s="23"/>
      <c r="DK40" s="827"/>
      <c r="DL40" s="827"/>
      <c r="DM40" s="827"/>
      <c r="DN40" s="827"/>
      <c r="DO40" s="827"/>
      <c r="DP40" s="827"/>
      <c r="DQ40" s="828"/>
      <c r="DR40" s="828"/>
      <c r="DS40" s="828"/>
      <c r="DT40" s="828"/>
      <c r="DU40" s="937"/>
      <c r="DV40" s="937"/>
      <c r="DW40" s="737"/>
      <c r="DX40" s="737"/>
      <c r="DY40" s="737"/>
      <c r="DZ40" s="738"/>
      <c r="EA40" s="739"/>
      <c r="EB40" s="738"/>
      <c r="EC40" s="738"/>
      <c r="ED40" s="740"/>
      <c r="EE40" s="741"/>
      <c r="EF40" s="742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996"/>
      <c r="FA40" s="8"/>
      <c r="FB40" s="8"/>
      <c r="FC40" s="969"/>
      <c r="FD40" s="8"/>
      <c r="FE40" s="997"/>
      <c r="FF40" s="969"/>
      <c r="FG40" s="969"/>
      <c r="FH40" s="969"/>
      <c r="FI40" s="23"/>
    </row>
    <row r="41" spans="1:168" ht="20.25" customHeight="1">
      <c r="BO41" s="23"/>
      <c r="BP41" s="23"/>
      <c r="BQ41" s="23"/>
      <c r="BR41" s="23"/>
      <c r="BS41" s="23"/>
      <c r="BT41" s="23"/>
      <c r="BU41" s="24"/>
      <c r="CM41" s="23"/>
      <c r="CN41" s="23"/>
      <c r="CO41" s="23"/>
      <c r="CP41" s="23"/>
      <c r="CQ41" s="23"/>
      <c r="CR41" s="23"/>
      <c r="CS41" s="24"/>
      <c r="DC41" s="23"/>
      <c r="DD41" s="23"/>
      <c r="DE41" s="23"/>
      <c r="DF41" s="23"/>
      <c r="DG41" s="23"/>
      <c r="DH41" s="23"/>
      <c r="DI41" s="23"/>
      <c r="DJ41" s="23"/>
      <c r="DK41" s="827"/>
      <c r="DL41" s="827"/>
      <c r="DM41" s="827"/>
      <c r="DN41" s="827"/>
      <c r="DO41" s="827"/>
      <c r="DP41" s="827"/>
      <c r="DQ41" s="828"/>
      <c r="DR41" s="828"/>
      <c r="DS41" s="828"/>
      <c r="DT41" s="828"/>
      <c r="DU41" s="937"/>
      <c r="DV41" s="937"/>
      <c r="DW41" s="737"/>
      <c r="DX41" s="737"/>
      <c r="DY41" s="737"/>
      <c r="DZ41" s="738"/>
      <c r="EA41" s="739"/>
      <c r="EB41" s="738"/>
      <c r="EC41" s="738"/>
      <c r="ED41" s="740"/>
      <c r="EE41" s="741"/>
      <c r="EF41" s="742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996"/>
      <c r="FA41" s="8"/>
      <c r="FB41" s="8"/>
      <c r="FC41" s="969"/>
      <c r="FD41" s="8"/>
      <c r="FE41" s="997"/>
      <c r="FF41" s="969"/>
      <c r="FG41" s="969"/>
      <c r="FH41" s="969"/>
      <c r="FI41" s="23"/>
    </row>
    <row r="42" spans="1:168" ht="20.25" customHeight="1" thickBot="1">
      <c r="BO42" s="23"/>
      <c r="BP42" s="23"/>
      <c r="BQ42" s="23"/>
      <c r="BR42" s="23"/>
      <c r="BS42" s="23"/>
      <c r="BT42" s="23"/>
      <c r="BU42" s="24"/>
      <c r="CM42" s="23"/>
      <c r="CN42" s="23"/>
      <c r="CO42" s="23"/>
      <c r="CP42" s="23"/>
      <c r="CQ42" s="23"/>
      <c r="CR42" s="23"/>
      <c r="CS42" s="24"/>
      <c r="DC42" s="23"/>
      <c r="DD42" s="23"/>
      <c r="DE42" s="23"/>
      <c r="DF42" s="23"/>
      <c r="DG42" s="23"/>
      <c r="DH42" s="23"/>
      <c r="DI42" s="23"/>
      <c r="DJ42" s="23"/>
      <c r="DK42" s="827"/>
      <c r="DL42" s="827"/>
      <c r="DM42" s="827"/>
      <c r="DN42" s="827"/>
      <c r="DO42" s="827"/>
      <c r="DP42" s="827"/>
      <c r="DQ42" s="828"/>
      <c r="DR42" s="828"/>
      <c r="DS42" s="828"/>
      <c r="DT42" s="828"/>
      <c r="DU42" s="937"/>
      <c r="DV42" s="937"/>
      <c r="DW42" s="2249" t="s">
        <v>210</v>
      </c>
      <c r="DX42" s="2249"/>
      <c r="DY42" s="2249"/>
      <c r="DZ42" s="2249"/>
      <c r="EA42" s="2249"/>
      <c r="EB42" s="2249"/>
      <c r="EC42" s="2249"/>
      <c r="ED42" s="2249"/>
      <c r="EE42" s="2249"/>
      <c r="EF42" s="2249"/>
      <c r="EG42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996"/>
      <c r="FA42" s="8"/>
      <c r="FB42" s="8"/>
      <c r="FC42" s="969"/>
      <c r="FD42" s="8"/>
      <c r="FE42" s="997"/>
      <c r="FF42" s="969"/>
      <c r="FG42" s="969"/>
      <c r="FH42" s="969"/>
      <c r="FI42" s="23"/>
    </row>
    <row r="43" spans="1:168" ht="20.25" customHeight="1" thickTop="1">
      <c r="DW43" s="2250" t="s">
        <v>291</v>
      </c>
      <c r="DX43" s="2251"/>
      <c r="DY43" s="2252"/>
      <c r="DZ43" s="2256" t="s">
        <v>211</v>
      </c>
      <c r="EA43" s="2258" t="s">
        <v>212</v>
      </c>
      <c r="EB43" s="2258" t="s">
        <v>213</v>
      </c>
      <c r="EC43" s="2258"/>
      <c r="ED43" s="2258" t="s">
        <v>214</v>
      </c>
      <c r="EE43" s="2258" t="s">
        <v>215</v>
      </c>
      <c r="EF43" s="2260" t="s">
        <v>216</v>
      </c>
      <c r="EG4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996"/>
      <c r="FA43" s="8"/>
      <c r="FB43" s="8"/>
      <c r="FC43" s="969"/>
      <c r="FD43" s="8"/>
      <c r="FE43" s="997"/>
      <c r="FF43" s="969"/>
      <c r="FG43" s="969"/>
      <c r="FH43" s="969"/>
      <c r="FI43" s="23"/>
    </row>
    <row r="44" spans="1:168" ht="20.25" customHeight="1" thickBot="1">
      <c r="DW44" s="2253"/>
      <c r="DX44" s="2254"/>
      <c r="DY44" s="2255"/>
      <c r="DZ44" s="2257"/>
      <c r="EA44" s="2259"/>
      <c r="EB44" s="949" t="s">
        <v>3</v>
      </c>
      <c r="EC44" s="949" t="s">
        <v>4</v>
      </c>
      <c r="ED44" s="2259"/>
      <c r="EE44" s="2259"/>
      <c r="EF44" s="2261"/>
      <c r="EG44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996"/>
      <c r="FA44" s="8"/>
      <c r="FB44" s="8"/>
      <c r="FC44" s="969"/>
      <c r="FD44" s="8"/>
      <c r="FE44" s="997"/>
      <c r="FF44" s="969"/>
      <c r="FG44" s="969"/>
      <c r="FH44" s="969"/>
      <c r="FI44" s="23"/>
    </row>
    <row r="45" spans="1:168" ht="20.25" customHeight="1" thickTop="1" thickBot="1">
      <c r="DW45" s="872" t="s">
        <v>292</v>
      </c>
      <c r="DX45" s="873" t="s">
        <v>217</v>
      </c>
      <c r="DY45" s="283" t="s">
        <v>357</v>
      </c>
      <c r="DZ45" s="284">
        <v>0.99969259807528921</v>
      </c>
      <c r="EA45" s="285">
        <v>1.7451367474419609E-4</v>
      </c>
      <c r="EB45" s="286">
        <v>0.99934976417899701</v>
      </c>
      <c r="EC45" s="1125">
        <v>1.0000354319715814</v>
      </c>
      <c r="ED45" s="287">
        <v>1.7456733707960599E-4</v>
      </c>
      <c r="EE45" s="288">
        <v>12926.18451799992</v>
      </c>
      <c r="EF45" s="289">
        <v>5775</v>
      </c>
      <c r="EG45"/>
      <c r="EZ45" s="996"/>
      <c r="FA45" s="8"/>
      <c r="FB45" s="8"/>
      <c r="FC45" s="969"/>
      <c r="FD45" s="8"/>
      <c r="FE45" s="997"/>
      <c r="FF45" s="969"/>
      <c r="FG45" s="969"/>
      <c r="FH45" s="969"/>
    </row>
    <row r="46" spans="1:168" ht="16.5" thickTop="1">
      <c r="DW46" s="23"/>
      <c r="DX46" s="23"/>
      <c r="EZ46" s="996"/>
      <c r="FA46" s="8"/>
      <c r="FB46" s="8"/>
      <c r="FC46" s="969"/>
      <c r="FD46" s="8"/>
      <c r="FE46" s="997"/>
      <c r="FF46" s="969"/>
      <c r="FG46" s="969"/>
      <c r="FH46" s="969"/>
    </row>
    <row r="47" spans="1:168" ht="15.75">
      <c r="DW47" s="23"/>
      <c r="DX47" s="23"/>
      <c r="EZ47" s="996"/>
      <c r="FA47" s="8"/>
      <c r="FB47" s="8"/>
      <c r="FC47" s="969"/>
      <c r="FD47" s="8"/>
      <c r="FE47" s="997"/>
      <c r="FF47" s="969"/>
      <c r="FG47" s="969"/>
      <c r="FH47" s="969"/>
    </row>
    <row r="48" spans="1:168" ht="13.5" customHeight="1" thickBot="1">
      <c r="DW48" s="2249" t="s">
        <v>210</v>
      </c>
      <c r="DX48" s="2249"/>
      <c r="DY48" s="2249"/>
      <c r="DZ48" s="2249"/>
      <c r="EA48" s="2249"/>
      <c r="EB48" s="2249"/>
      <c r="EC48" s="2249"/>
      <c r="ED48" s="2249"/>
      <c r="EE48" s="2249"/>
      <c r="EF48" s="2249"/>
      <c r="EG48"/>
      <c r="EZ48" s="996"/>
      <c r="FA48" s="8"/>
      <c r="FB48" s="8"/>
      <c r="FC48" s="969"/>
      <c r="FD48" s="8"/>
      <c r="FE48" s="997"/>
      <c r="FF48" s="969"/>
      <c r="FG48" s="969"/>
      <c r="FH48" s="969"/>
    </row>
    <row r="49" spans="127:137" ht="13.5" customHeight="1" thickTop="1">
      <c r="DW49" s="2250" t="s">
        <v>243</v>
      </c>
      <c r="DX49" s="2251"/>
      <c r="DY49" s="2252"/>
      <c r="DZ49" s="2256" t="s">
        <v>211</v>
      </c>
      <c r="EA49" s="2258" t="s">
        <v>212</v>
      </c>
      <c r="EB49" s="2258" t="s">
        <v>213</v>
      </c>
      <c r="EC49" s="2258"/>
      <c r="ED49" s="2258" t="s">
        <v>214</v>
      </c>
      <c r="EE49" s="2258" t="s">
        <v>215</v>
      </c>
      <c r="EF49" s="2260" t="s">
        <v>216</v>
      </c>
      <c r="EG49"/>
    </row>
    <row r="50" spans="127:137" ht="13.5" thickBot="1">
      <c r="DW50" s="2253"/>
      <c r="DX50" s="2254"/>
      <c r="DY50" s="2255"/>
      <c r="DZ50" s="2257"/>
      <c r="EA50" s="2259"/>
      <c r="EB50" s="949" t="s">
        <v>3</v>
      </c>
      <c r="EC50" s="949" t="s">
        <v>4</v>
      </c>
      <c r="ED50" s="2259"/>
      <c r="EE50" s="2259"/>
      <c r="EF50" s="2261"/>
      <c r="EG50"/>
    </row>
    <row r="51" spans="127:137" ht="36.75" thickTop="1">
      <c r="DW51" s="945" t="s">
        <v>244</v>
      </c>
      <c r="DX51" s="296" t="s">
        <v>217</v>
      </c>
      <c r="DY51" s="297" t="s">
        <v>357</v>
      </c>
      <c r="DZ51" s="298">
        <v>0.99986438247261755</v>
      </c>
      <c r="EA51" s="299">
        <v>1.3601806187124119E-4</v>
      </c>
      <c r="EB51" s="300">
        <v>0.99959696843101487</v>
      </c>
      <c r="EC51" s="1122">
        <v>1.0001317965142202</v>
      </c>
      <c r="ED51" s="301">
        <v>1.360365108064705E-4</v>
      </c>
      <c r="EE51" s="302">
        <v>10586.773167999954</v>
      </c>
      <c r="EF51" s="303">
        <v>2901</v>
      </c>
      <c r="EG51"/>
    </row>
    <row r="52" spans="127:137" ht="24.75" thickBot="1">
      <c r="DW52" s="944" t="s">
        <v>245</v>
      </c>
      <c r="DX52" s="313" t="s">
        <v>217</v>
      </c>
      <c r="DY52" s="314" t="s">
        <v>357</v>
      </c>
      <c r="DZ52" s="315">
        <v>0.9984872416274041</v>
      </c>
      <c r="EA52" s="316">
        <v>1.4927734449153981E-3</v>
      </c>
      <c r="EB52" s="317">
        <v>0.99555242124685916</v>
      </c>
      <c r="EC52" s="902">
        <v>1.001422062007949</v>
      </c>
      <c r="ED52" s="318">
        <v>1.4950350717374936E-3</v>
      </c>
      <c r="EE52" s="319">
        <v>1057.5469479999995</v>
      </c>
      <c r="EF52" s="320">
        <v>1365</v>
      </c>
      <c r="EG52"/>
    </row>
    <row r="53" spans="127:137" ht="13.5" thickTop="1"/>
  </sheetData>
  <mergeCells count="165">
    <mergeCell ref="A1:DT1"/>
    <mergeCell ref="DS3:DT4"/>
    <mergeCell ref="CU4:CU5"/>
    <mergeCell ref="CV4:CV5"/>
    <mergeCell ref="DC4:DC5"/>
    <mergeCell ref="CK4:CK5"/>
    <mergeCell ref="DK3:DQ3"/>
    <mergeCell ref="DK4:DK5"/>
    <mergeCell ref="DL4:DL5"/>
    <mergeCell ref="DM4:DN4"/>
    <mergeCell ref="DO4:DO5"/>
    <mergeCell ref="DP4:DP5"/>
    <mergeCell ref="DQ4:DQ5"/>
    <mergeCell ref="D3:J3"/>
    <mergeCell ref="E4:E5"/>
    <mergeCell ref="H4:H5"/>
    <mergeCell ref="X4:X5"/>
    <mergeCell ref="V4:W4"/>
    <mergeCell ref="T4:T5"/>
    <mergeCell ref="Y4:Y5"/>
    <mergeCell ref="BG3:BM3"/>
    <mergeCell ref="BM4:BM5"/>
    <mergeCell ref="BO4:BO5"/>
    <mergeCell ref="BP4:BP5"/>
    <mergeCell ref="FH3:FH5"/>
    <mergeCell ref="EJ4:EJ5"/>
    <mergeCell ref="EK4:EK5"/>
    <mergeCell ref="EL4:EM4"/>
    <mergeCell ref="EN4:EN5"/>
    <mergeCell ref="EO4:EO5"/>
    <mergeCell ref="EP4:EP5"/>
    <mergeCell ref="ER4:ER5"/>
    <mergeCell ref="ES4:ES5"/>
    <mergeCell ref="ET4:EU4"/>
    <mergeCell ref="EV4:EV5"/>
    <mergeCell ref="EW4:EW5"/>
    <mergeCell ref="EX4:EX5"/>
    <mergeCell ref="EJ3:EP3"/>
    <mergeCell ref="ER3:EX3"/>
    <mergeCell ref="EZ3:EZ5"/>
    <mergeCell ref="FA3:FA5"/>
    <mergeCell ref="FB3:FB5"/>
    <mergeCell ref="FC3:FC5"/>
    <mergeCell ref="FE3:FE5"/>
    <mergeCell ref="FF3:FF5"/>
    <mergeCell ref="FG3:FG5"/>
    <mergeCell ref="DE4:DF4"/>
    <mergeCell ref="BT4:BT5"/>
    <mergeCell ref="DC3:DI3"/>
    <mergeCell ref="CE3:CK3"/>
    <mergeCell ref="CE4:CE5"/>
    <mergeCell ref="CF4:CF5"/>
    <mergeCell ref="CG4:CH4"/>
    <mergeCell ref="CI4:CI5"/>
    <mergeCell ref="CJ4:CJ5"/>
    <mergeCell ref="CU3:DA3"/>
    <mergeCell ref="DG4:DG5"/>
    <mergeCell ref="DH4:DH5"/>
    <mergeCell ref="DI4:DI5"/>
    <mergeCell ref="CM3:CS3"/>
    <mergeCell ref="CM4:CM5"/>
    <mergeCell ref="CN4:CN5"/>
    <mergeCell ref="CO4:CP4"/>
    <mergeCell ref="CQ4:CQ5"/>
    <mergeCell ref="CR4:CR5"/>
    <mergeCell ref="CS4:CS5"/>
    <mergeCell ref="CC4:CC5"/>
    <mergeCell ref="DD4:DD5"/>
    <mergeCell ref="CW4:CX4"/>
    <mergeCell ref="CY4:CY5"/>
    <mergeCell ref="AB4:AB5"/>
    <mergeCell ref="I4:I5"/>
    <mergeCell ref="AC4:AC5"/>
    <mergeCell ref="AD4:AE4"/>
    <mergeCell ref="AZ4:AZ5"/>
    <mergeCell ref="M4:M5"/>
    <mergeCell ref="BW4:BW5"/>
    <mergeCell ref="AO4:AO5"/>
    <mergeCell ref="BE4:BE5"/>
    <mergeCell ref="AN4:AN5"/>
    <mergeCell ref="AU4:AU5"/>
    <mergeCell ref="AV4:AV5"/>
    <mergeCell ref="AW4:AW5"/>
    <mergeCell ref="BQ4:BR4"/>
    <mergeCell ref="BS4:BS5"/>
    <mergeCell ref="CZ4:CZ5"/>
    <mergeCell ref="DA4:DA5"/>
    <mergeCell ref="A2:D2"/>
    <mergeCell ref="A3:A5"/>
    <mergeCell ref="L3:R3"/>
    <mergeCell ref="B4:B5"/>
    <mergeCell ref="D4:D5"/>
    <mergeCell ref="L4:L5"/>
    <mergeCell ref="N4:O4"/>
    <mergeCell ref="P4:P5"/>
    <mergeCell ref="CB4:CB5"/>
    <mergeCell ref="AY3:BE3"/>
    <mergeCell ref="BU4:BU5"/>
    <mergeCell ref="BY4:BZ4"/>
    <mergeCell ref="CA4:CA5"/>
    <mergeCell ref="BW3:CC3"/>
    <mergeCell ref="F4:G4"/>
    <mergeCell ref="AH4:AH5"/>
    <mergeCell ref="AF4:AF5"/>
    <mergeCell ref="T3:Z3"/>
    <mergeCell ref="BA4:BB4"/>
    <mergeCell ref="AM4:AM5"/>
    <mergeCell ref="Z4:Z5"/>
    <mergeCell ref="U4:U5"/>
    <mergeCell ref="A39:CS39"/>
    <mergeCell ref="AQ3:AW3"/>
    <mergeCell ref="AQ4:AQ5"/>
    <mergeCell ref="AR4:AR5"/>
    <mergeCell ref="AS4:AT4"/>
    <mergeCell ref="AI3:AO3"/>
    <mergeCell ref="AI4:AI5"/>
    <mergeCell ref="AJ4:AJ5"/>
    <mergeCell ref="AK4:AL4"/>
    <mergeCell ref="BX4:BX5"/>
    <mergeCell ref="Q4:Q5"/>
    <mergeCell ref="J4:J5"/>
    <mergeCell ref="AB3:AH3"/>
    <mergeCell ref="R4:R5"/>
    <mergeCell ref="AY4:AY5"/>
    <mergeCell ref="AG4:AG5"/>
    <mergeCell ref="BC4:BC5"/>
    <mergeCell ref="BO3:BU3"/>
    <mergeCell ref="BG4:BG5"/>
    <mergeCell ref="BH4:BH5"/>
    <mergeCell ref="BI4:BJ4"/>
    <mergeCell ref="BK4:BK5"/>
    <mergeCell ref="BL4:BL5"/>
    <mergeCell ref="BD4:BD5"/>
    <mergeCell ref="DW2:EE2"/>
    <mergeCell ref="DW3:DX4"/>
    <mergeCell ref="DY3:DY4"/>
    <mergeCell ref="DZ3:DZ4"/>
    <mergeCell ref="EA3:EB3"/>
    <mergeCell ref="EC3:EC4"/>
    <mergeCell ref="ED3:ED4"/>
    <mergeCell ref="EE3:EE4"/>
    <mergeCell ref="DW9:EF9"/>
    <mergeCell ref="EE49:EE50"/>
    <mergeCell ref="EF49:EF50"/>
    <mergeCell ref="EB10:EC10"/>
    <mergeCell ref="ED10:ED11"/>
    <mergeCell ref="EE10:EE11"/>
    <mergeCell ref="EF10:EF11"/>
    <mergeCell ref="DW42:EF42"/>
    <mergeCell ref="DW43:DY44"/>
    <mergeCell ref="DZ43:DZ44"/>
    <mergeCell ref="EA43:EA44"/>
    <mergeCell ref="EB43:EC43"/>
    <mergeCell ref="ED43:ED44"/>
    <mergeCell ref="EE43:EE44"/>
    <mergeCell ref="EF43:EF44"/>
    <mergeCell ref="EA10:EA11"/>
    <mergeCell ref="DW48:EF48"/>
    <mergeCell ref="DW49:DY50"/>
    <mergeCell ref="DZ49:DZ50"/>
    <mergeCell ref="EA49:EA50"/>
    <mergeCell ref="EB49:EC49"/>
    <mergeCell ref="ED49:ED50"/>
    <mergeCell ref="DW10:DY11"/>
    <mergeCell ref="DZ10:DZ11"/>
  </mergeCells>
  <phoneticPr fontId="5" type="noConversion"/>
  <conditionalFormatting sqref="FC3:FC5">
    <cfRule type="cellIs" dxfId="1" priority="2" operator="equal">
      <formula>$BU$10=si</formula>
    </cfRule>
  </conditionalFormatting>
  <conditionalFormatting sqref="FH3:FH5">
    <cfRule type="cellIs" dxfId="0" priority="1" operator="equal">
      <formula>$BU$10=si</formula>
    </cfRule>
  </conditionalFormatting>
  <printOptions horizontalCentered="1"/>
  <pageMargins left="0.19685039370078741" right="0.19685039370078741" top="0.74803149606299213" bottom="0.35433070866141736" header="0.31496062992125984" footer="0.31496062992125984"/>
  <pageSetup paperSize="9" scale="53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F55"/>
  <sheetViews>
    <sheetView showGridLines="0" view="pageBreakPreview" zoomScale="70" zoomScaleNormal="100" zoomScaleSheetLayoutView="70" zoomScalePageLayoutView="55" workbookViewId="0">
      <pane xSplit="65" ySplit="7" topLeftCell="BN8" activePane="bottomRight" state="frozen"/>
      <selection activeCell="DJ10" sqref="DJ10"/>
      <selection pane="topRight" activeCell="DJ10" sqref="DJ10"/>
      <selection pane="bottomLeft" activeCell="DJ10" sqref="DJ10"/>
      <selection pane="bottomRight" activeCell="DJ10" sqref="DJ10"/>
    </sheetView>
  </sheetViews>
  <sheetFormatPr baseColWidth="10" defaultRowHeight="12.75"/>
  <cols>
    <col min="1" max="1" width="18.42578125" style="14" customWidth="1"/>
    <col min="2" max="2" width="0.7109375" style="14" customWidth="1"/>
    <col min="3" max="3" width="8.7109375" style="1" hidden="1" customWidth="1"/>
    <col min="4" max="4" width="8.140625" style="1" hidden="1" customWidth="1"/>
    <col min="5" max="6" width="9.7109375" style="1" hidden="1" customWidth="1"/>
    <col min="7" max="8" width="8.7109375" style="1" hidden="1" customWidth="1"/>
    <col min="9" max="9" width="10.5703125" style="1" hidden="1" customWidth="1"/>
    <col min="10" max="10" width="0.85546875" style="1" hidden="1" customWidth="1"/>
    <col min="11" max="12" width="7.140625" style="1" hidden="1" customWidth="1"/>
    <col min="13" max="14" width="9.7109375" style="1" hidden="1" customWidth="1"/>
    <col min="15" max="16" width="8.7109375" style="1" hidden="1" customWidth="1"/>
    <col min="17" max="17" width="10" style="1" hidden="1" customWidth="1"/>
    <col min="18" max="18" width="0.85546875" style="1" hidden="1" customWidth="1"/>
    <col min="19" max="19" width="9.28515625" style="1" hidden="1" customWidth="1"/>
    <col min="20" max="20" width="7.140625" style="1" hidden="1" customWidth="1"/>
    <col min="21" max="22" width="9.7109375" style="1" hidden="1" customWidth="1"/>
    <col min="23" max="23" width="11.7109375" style="1" hidden="1" customWidth="1"/>
    <col min="24" max="24" width="8.7109375" style="1" hidden="1" customWidth="1"/>
    <col min="25" max="25" width="11.28515625" style="1" hidden="1" customWidth="1"/>
    <col min="26" max="26" width="0.85546875" style="3" hidden="1" customWidth="1"/>
    <col min="27" max="28" width="7.140625" style="3" hidden="1" customWidth="1"/>
    <col min="29" max="29" width="9.5703125" style="3" hidden="1" customWidth="1"/>
    <col min="30" max="30" width="9" style="3" hidden="1" customWidth="1"/>
    <col min="31" max="31" width="8.7109375" style="3" hidden="1" customWidth="1"/>
    <col min="32" max="32" width="11.5703125" style="3" hidden="1" customWidth="1"/>
    <col min="33" max="33" width="9.28515625" style="3" hidden="1" customWidth="1"/>
    <col min="34" max="34" width="0.85546875" style="1" hidden="1" customWidth="1"/>
    <col min="35" max="35" width="9.28515625" style="3" hidden="1" customWidth="1"/>
    <col min="36" max="36" width="10.7109375" style="3" hidden="1" customWidth="1"/>
    <col min="37" max="38" width="8" style="3" hidden="1" customWidth="1"/>
    <col min="39" max="39" width="11.7109375" style="3" hidden="1" customWidth="1"/>
    <col min="40" max="40" width="8.42578125" style="3" hidden="1" customWidth="1"/>
    <col min="41" max="41" width="11.28515625" style="3" hidden="1" customWidth="1"/>
    <col min="42" max="42" width="0.85546875" style="1" customWidth="1"/>
    <col min="43" max="43" width="9.28515625" style="1" hidden="1" customWidth="1"/>
    <col min="44" max="44" width="10.7109375" style="1" hidden="1" customWidth="1"/>
    <col min="45" max="46" width="8.7109375" style="1" hidden="1" customWidth="1"/>
    <col min="47" max="47" width="11.7109375" style="1" hidden="1" customWidth="1"/>
    <col min="48" max="48" width="10.7109375" style="1" hidden="1" customWidth="1"/>
    <col min="49" max="49" width="11.28515625" style="1" hidden="1" customWidth="1"/>
    <col min="50" max="50" width="0.85546875" style="1" hidden="1" customWidth="1"/>
    <col min="51" max="51" width="9.42578125" style="1" hidden="1" customWidth="1"/>
    <col min="52" max="52" width="10.7109375" style="1" hidden="1" customWidth="1"/>
    <col min="53" max="54" width="8.7109375" style="1" hidden="1" customWidth="1"/>
    <col min="55" max="55" width="11.5703125" style="1" hidden="1" customWidth="1"/>
    <col min="56" max="56" width="13" style="1" hidden="1" customWidth="1"/>
    <col min="57" max="57" width="11.28515625" style="1" hidden="1" customWidth="1"/>
    <col min="58" max="58" width="0.85546875" style="1" hidden="1" customWidth="1"/>
    <col min="59" max="59" width="11.7109375" style="1" hidden="1" customWidth="1"/>
    <col min="60" max="61" width="8.7109375" style="1" hidden="1" customWidth="1"/>
    <col min="62" max="62" width="11.7109375" style="1" hidden="1" customWidth="1"/>
    <col min="63" max="63" width="14" style="1" hidden="1" customWidth="1"/>
    <col min="64" max="64" width="11.7109375" style="1" hidden="1" customWidth="1"/>
    <col min="65" max="65" width="1.28515625" style="1" hidden="1" customWidth="1"/>
    <col min="66" max="66" width="12" style="1" customWidth="1"/>
    <col min="67" max="69" width="12" style="1" hidden="1" customWidth="1"/>
    <col min="70" max="70" width="12" style="1" customWidth="1"/>
    <col min="71" max="71" width="13.85546875" style="1" hidden="1" customWidth="1"/>
    <col min="72" max="72" width="12" style="1" customWidth="1"/>
    <col min="73" max="73" width="1.140625" style="1" customWidth="1"/>
    <col min="74" max="74" width="12" style="1" customWidth="1"/>
    <col min="75" max="77" width="12" style="1" hidden="1" customWidth="1"/>
    <col min="78" max="78" width="12" style="1" customWidth="1"/>
    <col min="79" max="79" width="12" style="1" hidden="1" customWidth="1"/>
    <col min="80" max="80" width="12" style="1" customWidth="1"/>
    <col min="81" max="81" width="1" style="1" customWidth="1"/>
    <col min="82" max="82" width="12" style="1" customWidth="1"/>
    <col min="83" max="85" width="12" style="1" hidden="1" customWidth="1"/>
    <col min="86" max="86" width="12" style="1" customWidth="1"/>
    <col min="87" max="87" width="12" style="1" hidden="1" customWidth="1"/>
    <col min="88" max="88" width="12" style="1" customWidth="1"/>
    <col min="89" max="89" width="1" style="1" customWidth="1"/>
    <col min="90" max="90" width="12" style="1" customWidth="1"/>
    <col min="91" max="93" width="12" style="1" hidden="1" customWidth="1"/>
    <col min="94" max="94" width="12" style="1" customWidth="1"/>
    <col min="95" max="95" width="12" style="1" hidden="1" customWidth="1"/>
    <col min="96" max="96" width="12" style="1" customWidth="1"/>
    <col min="97" max="97" width="0.7109375" style="1" customWidth="1"/>
    <col min="98" max="98" width="12" style="1" customWidth="1"/>
    <col min="99" max="99" width="12" style="1" hidden="1" customWidth="1"/>
    <col min="100" max="102" width="12" style="1" customWidth="1"/>
    <col min="103" max="103" width="12" style="1" hidden="1" customWidth="1"/>
    <col min="104" max="104" width="12" style="1" customWidth="1"/>
    <col min="105" max="105" width="1.28515625" style="1" customWidth="1"/>
    <col min="106" max="107" width="9.7109375" style="1" customWidth="1"/>
    <col min="108" max="108" width="1.28515625" style="1" customWidth="1"/>
    <col min="109" max="110" width="9.7109375" style="1" customWidth="1"/>
    <col min="111" max="16384" width="11.42578125" style="1"/>
  </cols>
  <sheetData>
    <row r="1" spans="1:110" ht="84.75" customHeight="1">
      <c r="A1" s="2351" t="s">
        <v>432</v>
      </c>
      <c r="B1" s="2351"/>
      <c r="C1" s="2351"/>
      <c r="D1" s="2351"/>
      <c r="E1" s="2351"/>
      <c r="F1" s="2351"/>
      <c r="G1" s="2351"/>
      <c r="H1" s="2351"/>
      <c r="I1" s="2351"/>
      <c r="J1" s="2351"/>
      <c r="K1" s="2351"/>
      <c r="L1" s="2351"/>
      <c r="M1" s="2351"/>
      <c r="N1" s="2351"/>
      <c r="O1" s="2351"/>
      <c r="P1" s="2351"/>
      <c r="Q1" s="2351"/>
      <c r="R1" s="2351"/>
      <c r="S1" s="2351"/>
      <c r="T1" s="2351"/>
      <c r="U1" s="2351"/>
      <c r="V1" s="2351"/>
      <c r="W1" s="2351"/>
      <c r="X1" s="2351"/>
      <c r="Y1" s="2351"/>
      <c r="Z1" s="2351"/>
      <c r="AA1" s="2351"/>
      <c r="AB1" s="2351"/>
      <c r="AC1" s="2351"/>
      <c r="AD1" s="2351"/>
      <c r="AE1" s="2351"/>
      <c r="AF1" s="2351"/>
      <c r="AG1" s="2351"/>
      <c r="AH1" s="2351"/>
      <c r="AI1" s="2351"/>
      <c r="AJ1" s="2351"/>
      <c r="AK1" s="2351"/>
      <c r="AL1" s="2351"/>
      <c r="AM1" s="2351"/>
      <c r="AN1" s="2351"/>
      <c r="AO1" s="2351"/>
      <c r="AP1" s="2351"/>
      <c r="AQ1" s="2351"/>
      <c r="AR1" s="2351"/>
      <c r="AS1" s="2351"/>
      <c r="AT1" s="2351"/>
      <c r="AU1" s="2351"/>
      <c r="AV1" s="2351"/>
      <c r="AW1" s="2351"/>
      <c r="AX1" s="2351"/>
      <c r="AY1" s="2351"/>
      <c r="AZ1" s="2351"/>
      <c r="BA1" s="2351"/>
      <c r="BB1" s="2351"/>
      <c r="BC1" s="2351"/>
      <c r="BD1" s="2351"/>
      <c r="BE1" s="2351"/>
      <c r="BF1" s="2351"/>
      <c r="BG1" s="2351"/>
      <c r="BH1" s="2351"/>
      <c r="BI1" s="2351"/>
      <c r="BJ1" s="2351"/>
      <c r="BK1" s="2351"/>
      <c r="BL1" s="2351"/>
      <c r="BM1" s="2351"/>
      <c r="BN1" s="2351"/>
      <c r="BO1" s="2351"/>
      <c r="BP1" s="2351"/>
      <c r="BQ1" s="2351"/>
      <c r="BR1" s="2351"/>
      <c r="BS1" s="2351"/>
      <c r="BT1" s="2351"/>
      <c r="BU1" s="2351"/>
      <c r="BV1" s="2351"/>
      <c r="BW1" s="2351"/>
      <c r="BX1" s="2351"/>
      <c r="BY1" s="2351"/>
      <c r="BZ1" s="2351"/>
      <c r="CA1" s="2351"/>
      <c r="CB1" s="2351"/>
      <c r="CC1" s="2351"/>
      <c r="CD1" s="2351"/>
      <c r="CE1" s="2351"/>
      <c r="CF1" s="2351"/>
      <c r="CG1" s="2351"/>
      <c r="CH1" s="2351"/>
      <c r="CI1" s="2351"/>
      <c r="CJ1" s="2351"/>
      <c r="CK1" s="2351"/>
      <c r="CL1" s="2351"/>
      <c r="CM1" s="2351"/>
      <c r="CN1" s="2351"/>
      <c r="CO1" s="2351"/>
      <c r="CP1" s="2351"/>
      <c r="CQ1" s="2351"/>
      <c r="CR1" s="2351"/>
      <c r="CS1" s="2351"/>
      <c r="CT1" s="2351"/>
      <c r="CU1" s="2351"/>
      <c r="CV1" s="2351"/>
      <c r="CW1" s="2351"/>
      <c r="CX1" s="2351"/>
      <c r="CY1" s="2351"/>
      <c r="CZ1" s="2351"/>
      <c r="DA1" s="2351"/>
      <c r="DB1" s="2351"/>
      <c r="DC1" s="2351"/>
      <c r="DD1" s="2351"/>
      <c r="DE1" s="2351"/>
      <c r="DF1" s="2351"/>
    </row>
    <row r="2" spans="1:110" ht="24" customHeight="1" thickBot="1">
      <c r="A2" s="1"/>
      <c r="B2" s="1"/>
    </row>
    <row r="3" spans="1:110" s="111" customFormat="1" ht="24.75" customHeight="1" thickTop="1">
      <c r="A3" s="2352" t="s">
        <v>137</v>
      </c>
      <c r="B3" s="1949"/>
      <c r="C3" s="2355">
        <v>2000</v>
      </c>
      <c r="D3" s="2355"/>
      <c r="E3" s="2355"/>
      <c r="F3" s="2355"/>
      <c r="G3" s="2355"/>
      <c r="H3" s="2355"/>
      <c r="I3" s="2355"/>
      <c r="J3" s="1949"/>
      <c r="K3" s="2355" t="s">
        <v>18</v>
      </c>
      <c r="L3" s="2355"/>
      <c r="M3" s="2355"/>
      <c r="N3" s="2355"/>
      <c r="O3" s="2355"/>
      <c r="P3" s="2355"/>
      <c r="Q3" s="2355"/>
      <c r="R3" s="1949"/>
      <c r="S3" s="2356">
        <v>2007</v>
      </c>
      <c r="T3" s="2356"/>
      <c r="U3" s="2356"/>
      <c r="V3" s="2356"/>
      <c r="W3" s="2356"/>
      <c r="X3" s="2356"/>
      <c r="Y3" s="2356"/>
      <c r="Z3" s="1950"/>
      <c r="AA3" s="2357">
        <v>2008</v>
      </c>
      <c r="AB3" s="2357"/>
      <c r="AC3" s="2357"/>
      <c r="AD3" s="2357"/>
      <c r="AE3" s="2357"/>
      <c r="AF3" s="2357"/>
      <c r="AG3" s="2357"/>
      <c r="AH3" s="1171"/>
      <c r="AI3" s="2346">
        <v>2009</v>
      </c>
      <c r="AJ3" s="2346"/>
      <c r="AK3" s="2346"/>
      <c r="AL3" s="2346"/>
      <c r="AM3" s="2346"/>
      <c r="AN3" s="2346"/>
      <c r="AO3" s="2346"/>
      <c r="AP3" s="1171"/>
      <c r="AQ3" s="2346">
        <v>2010</v>
      </c>
      <c r="AR3" s="2346"/>
      <c r="AS3" s="2346"/>
      <c r="AT3" s="2346"/>
      <c r="AU3" s="2346"/>
      <c r="AV3" s="2346"/>
      <c r="AW3" s="2346"/>
      <c r="AX3" s="1171"/>
      <c r="AY3" s="2346">
        <v>2011</v>
      </c>
      <c r="AZ3" s="2346"/>
      <c r="BA3" s="2346"/>
      <c r="BB3" s="2346"/>
      <c r="BC3" s="2346"/>
      <c r="BD3" s="2346"/>
      <c r="BE3" s="2346"/>
      <c r="BF3" s="1171"/>
      <c r="BG3" s="2346">
        <v>2012</v>
      </c>
      <c r="BH3" s="2346"/>
      <c r="BI3" s="2346"/>
      <c r="BJ3" s="2346"/>
      <c r="BK3" s="2346"/>
      <c r="BL3" s="2346"/>
      <c r="BM3" s="1171"/>
      <c r="BN3" s="2346">
        <v>2013</v>
      </c>
      <c r="BO3" s="2346"/>
      <c r="BP3" s="2346"/>
      <c r="BQ3" s="2346"/>
      <c r="BR3" s="2346"/>
      <c r="BS3" s="2346"/>
      <c r="BT3" s="2346"/>
      <c r="BU3" s="1171"/>
      <c r="BV3" s="2346">
        <v>2014</v>
      </c>
      <c r="BW3" s="2346"/>
      <c r="BX3" s="2346"/>
      <c r="BY3" s="2346"/>
      <c r="BZ3" s="2346"/>
      <c r="CA3" s="2346"/>
      <c r="CB3" s="2346"/>
      <c r="CC3" s="1171"/>
      <c r="CD3" s="2346" t="s">
        <v>353</v>
      </c>
      <c r="CE3" s="2346"/>
      <c r="CF3" s="2346"/>
      <c r="CG3" s="2346"/>
      <c r="CH3" s="2346"/>
      <c r="CI3" s="2346"/>
      <c r="CJ3" s="2346"/>
      <c r="CK3" s="1171"/>
      <c r="CL3" s="2346" t="s">
        <v>402</v>
      </c>
      <c r="CM3" s="2346"/>
      <c r="CN3" s="2346"/>
      <c r="CO3" s="2346"/>
      <c r="CP3" s="2346"/>
      <c r="CQ3" s="2346"/>
      <c r="CR3" s="2346"/>
      <c r="CS3" s="1950"/>
      <c r="CT3" s="2346" t="s">
        <v>428</v>
      </c>
      <c r="CU3" s="2346"/>
      <c r="CV3" s="2346"/>
      <c r="CW3" s="2346"/>
      <c r="CX3" s="2346"/>
      <c r="CY3" s="2346"/>
      <c r="CZ3" s="2346"/>
      <c r="DA3" s="1950"/>
      <c r="DB3" s="2292" t="s">
        <v>373</v>
      </c>
      <c r="DC3" s="2292"/>
      <c r="DD3" s="1966"/>
      <c r="DE3" s="2358" t="s">
        <v>339</v>
      </c>
      <c r="DF3" s="2358"/>
    </row>
    <row r="4" spans="1:110" s="4" customFormat="1" ht="46.5" customHeight="1">
      <c r="A4" s="2353"/>
      <c r="B4" s="1970"/>
      <c r="C4" s="2347" t="s">
        <v>0</v>
      </c>
      <c r="D4" s="2349" t="s">
        <v>56</v>
      </c>
      <c r="E4" s="2347" t="s">
        <v>1</v>
      </c>
      <c r="F4" s="2347"/>
      <c r="G4" s="2347" t="s">
        <v>2</v>
      </c>
      <c r="H4" s="2349" t="s">
        <v>57</v>
      </c>
      <c r="I4" s="2347" t="s">
        <v>43</v>
      </c>
      <c r="J4" s="1971"/>
      <c r="K4" s="2347" t="s">
        <v>0</v>
      </c>
      <c r="L4" s="2349" t="s">
        <v>56</v>
      </c>
      <c r="M4" s="2347" t="s">
        <v>1</v>
      </c>
      <c r="N4" s="2347"/>
      <c r="O4" s="2347" t="s">
        <v>2</v>
      </c>
      <c r="P4" s="2349" t="s">
        <v>57</v>
      </c>
      <c r="Q4" s="2347" t="s">
        <v>43</v>
      </c>
      <c r="R4" s="1971"/>
      <c r="S4" s="2340" t="s">
        <v>0</v>
      </c>
      <c r="T4" s="2345" t="s">
        <v>56</v>
      </c>
      <c r="U4" s="2340" t="s">
        <v>1</v>
      </c>
      <c r="V4" s="2340"/>
      <c r="W4" s="2340" t="s">
        <v>2</v>
      </c>
      <c r="X4" s="2345" t="s">
        <v>57</v>
      </c>
      <c r="Y4" s="2340" t="s">
        <v>43</v>
      </c>
      <c r="Z4" s="1967"/>
      <c r="AA4" s="2340" t="s">
        <v>0</v>
      </c>
      <c r="AB4" s="2345" t="s">
        <v>56</v>
      </c>
      <c r="AC4" s="2340" t="s">
        <v>1</v>
      </c>
      <c r="AD4" s="2340"/>
      <c r="AE4" s="2340" t="s">
        <v>2</v>
      </c>
      <c r="AF4" s="2345" t="s">
        <v>57</v>
      </c>
      <c r="AG4" s="2340" t="s">
        <v>43</v>
      </c>
      <c r="AH4" s="1972"/>
      <c r="AI4" s="2340" t="s">
        <v>0</v>
      </c>
      <c r="AJ4" s="2345" t="s">
        <v>56</v>
      </c>
      <c r="AK4" s="2340" t="s">
        <v>1</v>
      </c>
      <c r="AL4" s="2340"/>
      <c r="AM4" s="2340" t="s">
        <v>2</v>
      </c>
      <c r="AN4" s="2345" t="s">
        <v>57</v>
      </c>
      <c r="AO4" s="2340" t="s">
        <v>43</v>
      </c>
      <c r="AP4" s="1972"/>
      <c r="AQ4" s="2340" t="s">
        <v>0</v>
      </c>
      <c r="AR4" s="2345" t="s">
        <v>56</v>
      </c>
      <c r="AS4" s="2340" t="s">
        <v>1</v>
      </c>
      <c r="AT4" s="2340"/>
      <c r="AU4" s="2340" t="s">
        <v>2</v>
      </c>
      <c r="AV4" s="2345" t="s">
        <v>57</v>
      </c>
      <c r="AW4" s="2340" t="s">
        <v>43</v>
      </c>
      <c r="AX4" s="1972"/>
      <c r="AY4" s="2340" t="s">
        <v>0</v>
      </c>
      <c r="AZ4" s="2345" t="s">
        <v>56</v>
      </c>
      <c r="BA4" s="2340" t="s">
        <v>1</v>
      </c>
      <c r="BB4" s="2340"/>
      <c r="BC4" s="2340" t="s">
        <v>2</v>
      </c>
      <c r="BD4" s="2345" t="s">
        <v>57</v>
      </c>
      <c r="BE4" s="2340" t="s">
        <v>43</v>
      </c>
      <c r="BF4" s="1972"/>
      <c r="BG4" s="2340" t="s">
        <v>0</v>
      </c>
      <c r="BH4" s="2340" t="s">
        <v>1</v>
      </c>
      <c r="BI4" s="2340"/>
      <c r="BJ4" s="2340" t="s">
        <v>2</v>
      </c>
      <c r="BK4" s="2340" t="s">
        <v>57</v>
      </c>
      <c r="BL4" s="2340" t="s">
        <v>43</v>
      </c>
      <c r="BM4" s="1972"/>
      <c r="BN4" s="2340" t="s">
        <v>0</v>
      </c>
      <c r="BO4" s="1967"/>
      <c r="BP4" s="2270" t="s">
        <v>1</v>
      </c>
      <c r="BQ4" s="2270"/>
      <c r="BR4" s="2340" t="s">
        <v>2</v>
      </c>
      <c r="BS4" s="2340" t="s">
        <v>57</v>
      </c>
      <c r="BT4" s="2340" t="s">
        <v>43</v>
      </c>
      <c r="BU4" s="1972"/>
      <c r="BV4" s="2340" t="s">
        <v>0</v>
      </c>
      <c r="BW4" s="2272" t="s">
        <v>337</v>
      </c>
      <c r="BX4" s="2270" t="s">
        <v>1</v>
      </c>
      <c r="BY4" s="2270"/>
      <c r="BZ4" s="2340" t="s">
        <v>2</v>
      </c>
      <c r="CA4" s="2340" t="s">
        <v>57</v>
      </c>
      <c r="CB4" s="2340" t="s">
        <v>43</v>
      </c>
      <c r="CC4" s="1972"/>
      <c r="CD4" s="2340" t="s">
        <v>0</v>
      </c>
      <c r="CE4" s="2272" t="s">
        <v>337</v>
      </c>
      <c r="CF4" s="2270" t="s">
        <v>1</v>
      </c>
      <c r="CG4" s="2270"/>
      <c r="CH4" s="2340" t="s">
        <v>2</v>
      </c>
      <c r="CI4" s="2340" t="s">
        <v>57</v>
      </c>
      <c r="CJ4" s="2340" t="s">
        <v>43</v>
      </c>
      <c r="CK4" s="28"/>
      <c r="CL4" s="2340" t="s">
        <v>0</v>
      </c>
      <c r="CM4" s="2272" t="s">
        <v>337</v>
      </c>
      <c r="CN4" s="2270" t="s">
        <v>1</v>
      </c>
      <c r="CO4" s="2270"/>
      <c r="CP4" s="2340" t="s">
        <v>2</v>
      </c>
      <c r="CQ4" s="2340" t="s">
        <v>57</v>
      </c>
      <c r="CR4" s="2340" t="s">
        <v>43</v>
      </c>
      <c r="CS4" s="1967"/>
      <c r="CT4" s="2341" t="s">
        <v>0</v>
      </c>
      <c r="CU4" s="2343" t="s">
        <v>337</v>
      </c>
      <c r="CV4" s="2344" t="s">
        <v>1</v>
      </c>
      <c r="CW4" s="2344"/>
      <c r="CX4" s="2341" t="s">
        <v>2</v>
      </c>
      <c r="CY4" s="2341" t="s">
        <v>57</v>
      </c>
      <c r="CZ4" s="2341" t="s">
        <v>43</v>
      </c>
      <c r="DA4" s="1967"/>
      <c r="DB4" s="2293"/>
      <c r="DC4" s="2293"/>
      <c r="DD4" s="1973"/>
      <c r="DE4" s="2359"/>
      <c r="DF4" s="2359"/>
    </row>
    <row r="5" spans="1:110" s="4" customFormat="1" ht="61.5" customHeight="1" thickBot="1">
      <c r="A5" s="2354"/>
      <c r="B5" s="219"/>
      <c r="C5" s="2348"/>
      <c r="D5" s="2350"/>
      <c r="E5" s="1947" t="s">
        <v>3</v>
      </c>
      <c r="F5" s="1947" t="s">
        <v>4</v>
      </c>
      <c r="G5" s="2348"/>
      <c r="H5" s="2350"/>
      <c r="I5" s="2348"/>
      <c r="J5" s="220"/>
      <c r="K5" s="2348"/>
      <c r="L5" s="2350"/>
      <c r="M5" s="1947" t="s">
        <v>3</v>
      </c>
      <c r="N5" s="1947" t="s">
        <v>4</v>
      </c>
      <c r="O5" s="2348"/>
      <c r="P5" s="2350"/>
      <c r="Q5" s="2348"/>
      <c r="R5" s="220"/>
      <c r="S5" s="2265"/>
      <c r="T5" s="2267"/>
      <c r="U5" s="1946" t="s">
        <v>3</v>
      </c>
      <c r="V5" s="1946" t="s">
        <v>4</v>
      </c>
      <c r="W5" s="2265"/>
      <c r="X5" s="2267"/>
      <c r="Y5" s="2265"/>
      <c r="Z5" s="1946"/>
      <c r="AA5" s="2265"/>
      <c r="AB5" s="2267"/>
      <c r="AC5" s="1946" t="s">
        <v>3</v>
      </c>
      <c r="AD5" s="1946" t="s">
        <v>4</v>
      </c>
      <c r="AE5" s="2265"/>
      <c r="AF5" s="2267"/>
      <c r="AG5" s="2265"/>
      <c r="AH5" s="229"/>
      <c r="AI5" s="2265"/>
      <c r="AJ5" s="2267"/>
      <c r="AK5" s="1946" t="s">
        <v>3</v>
      </c>
      <c r="AL5" s="1946" t="s">
        <v>4</v>
      </c>
      <c r="AM5" s="2265"/>
      <c r="AN5" s="2267"/>
      <c r="AO5" s="2265"/>
      <c r="AP5" s="229"/>
      <c r="AQ5" s="2265"/>
      <c r="AR5" s="2267"/>
      <c r="AS5" s="1946" t="s">
        <v>3</v>
      </c>
      <c r="AT5" s="1946" t="s">
        <v>4</v>
      </c>
      <c r="AU5" s="2265"/>
      <c r="AV5" s="2267"/>
      <c r="AW5" s="2265"/>
      <c r="AX5" s="229"/>
      <c r="AY5" s="2265"/>
      <c r="AZ5" s="2267"/>
      <c r="BA5" s="1946" t="s">
        <v>3</v>
      </c>
      <c r="BB5" s="1946" t="s">
        <v>4</v>
      </c>
      <c r="BC5" s="2265"/>
      <c r="BD5" s="2267"/>
      <c r="BE5" s="2265"/>
      <c r="BF5" s="229"/>
      <c r="BG5" s="2265"/>
      <c r="BH5" s="1946" t="s">
        <v>3</v>
      </c>
      <c r="BI5" s="1946" t="s">
        <v>4</v>
      </c>
      <c r="BJ5" s="2265"/>
      <c r="BK5" s="2265"/>
      <c r="BL5" s="2265"/>
      <c r="BM5" s="229"/>
      <c r="BN5" s="2265"/>
      <c r="BO5" s="1946"/>
      <c r="BP5" s="1946" t="s">
        <v>3</v>
      </c>
      <c r="BQ5" s="1946" t="s">
        <v>4</v>
      </c>
      <c r="BR5" s="2265"/>
      <c r="BS5" s="2265"/>
      <c r="BT5" s="2265"/>
      <c r="BU5" s="229"/>
      <c r="BV5" s="2265"/>
      <c r="BW5" s="2265"/>
      <c r="BX5" s="1946" t="s">
        <v>3</v>
      </c>
      <c r="BY5" s="1946" t="s">
        <v>4</v>
      </c>
      <c r="BZ5" s="2265"/>
      <c r="CA5" s="2265"/>
      <c r="CB5" s="2265"/>
      <c r="CC5" s="229"/>
      <c r="CD5" s="2265"/>
      <c r="CE5" s="2265"/>
      <c r="CF5" s="1946" t="s">
        <v>3</v>
      </c>
      <c r="CG5" s="1946" t="s">
        <v>4</v>
      </c>
      <c r="CH5" s="2265"/>
      <c r="CI5" s="2265"/>
      <c r="CJ5" s="2265"/>
      <c r="CK5" s="1178"/>
      <c r="CL5" s="2265"/>
      <c r="CM5" s="2265"/>
      <c r="CN5" s="1946" t="s">
        <v>3</v>
      </c>
      <c r="CO5" s="1946" t="s">
        <v>4</v>
      </c>
      <c r="CP5" s="2265"/>
      <c r="CQ5" s="2265"/>
      <c r="CR5" s="2265"/>
      <c r="CS5" s="1946"/>
      <c r="CT5" s="2342"/>
      <c r="CU5" s="2342"/>
      <c r="CV5" s="1952" t="s">
        <v>3</v>
      </c>
      <c r="CW5" s="1952" t="s">
        <v>4</v>
      </c>
      <c r="CX5" s="2342"/>
      <c r="CY5" s="2342"/>
      <c r="CZ5" s="2342"/>
      <c r="DA5" s="1946"/>
      <c r="DB5" s="1974" t="s">
        <v>430</v>
      </c>
      <c r="DC5" s="1975" t="s">
        <v>429</v>
      </c>
      <c r="DD5" s="1975"/>
      <c r="DE5" s="1974" t="s">
        <v>430</v>
      </c>
      <c r="DF5" s="1975" t="s">
        <v>429</v>
      </c>
    </row>
    <row r="6" spans="1:110" s="4" customFormat="1" ht="5.0999999999999996" customHeight="1" thickTop="1">
      <c r="A6" s="1976"/>
      <c r="B6" s="1977"/>
      <c r="C6" s="1977"/>
      <c r="D6" s="1977"/>
      <c r="E6" s="1977"/>
      <c r="F6" s="1977"/>
      <c r="K6" s="1977"/>
      <c r="L6" s="1977"/>
      <c r="M6" s="1977"/>
      <c r="N6" s="1977"/>
      <c r="S6" s="1977"/>
      <c r="T6" s="1977"/>
      <c r="U6" s="1977"/>
      <c r="V6" s="1977"/>
      <c r="Z6" s="8"/>
      <c r="AA6" s="1978"/>
      <c r="AB6" s="1978"/>
      <c r="AC6" s="1978"/>
      <c r="AD6" s="8"/>
      <c r="AE6" s="8"/>
      <c r="AF6" s="8"/>
      <c r="AG6" s="8"/>
      <c r="AI6" s="1978"/>
      <c r="AJ6" s="1978"/>
      <c r="AK6" s="1978"/>
      <c r="AL6" s="8"/>
      <c r="AM6" s="8"/>
      <c r="AN6" s="8"/>
      <c r="AO6" s="8"/>
    </row>
    <row r="7" spans="1:110" s="4" customFormat="1" ht="20.25" customHeight="1">
      <c r="A7" s="1976"/>
      <c r="B7" s="1977"/>
      <c r="C7" s="1977"/>
      <c r="D7" s="1977"/>
      <c r="E7" s="1977"/>
      <c r="F7" s="1977"/>
      <c r="K7" s="1977"/>
      <c r="L7" s="1977"/>
      <c r="M7" s="1977"/>
      <c r="N7" s="1977"/>
      <c r="S7" s="1977"/>
      <c r="T7" s="1977"/>
      <c r="U7" s="1977"/>
      <c r="V7" s="1977"/>
      <c r="Z7" s="8"/>
      <c r="AA7" s="1978"/>
      <c r="AB7" s="1978"/>
      <c r="AC7" s="1978"/>
      <c r="AD7" s="8"/>
      <c r="AE7" s="8"/>
      <c r="AF7" s="8"/>
      <c r="AG7" s="8"/>
      <c r="AI7" s="1978"/>
      <c r="AJ7" s="1978"/>
      <c r="AK7" s="1978"/>
      <c r="AL7" s="8"/>
      <c r="AM7" s="8"/>
      <c r="AN7" s="8"/>
      <c r="AO7" s="8"/>
    </row>
    <row r="8" spans="1:110" s="4" customFormat="1" ht="26.25" customHeight="1">
      <c r="A8" s="1979" t="s">
        <v>6</v>
      </c>
      <c r="B8" s="1980"/>
      <c r="C8" s="1980">
        <v>23</v>
      </c>
      <c r="D8" s="1980"/>
      <c r="E8" s="1981">
        <v>20.3</v>
      </c>
      <c r="F8" s="1981">
        <v>24.9</v>
      </c>
      <c r="G8" s="1981">
        <v>5</v>
      </c>
      <c r="H8" s="1981"/>
      <c r="I8" s="1982">
        <v>29398</v>
      </c>
      <c r="J8" s="1980"/>
      <c r="K8" s="1980">
        <v>15</v>
      </c>
      <c r="L8" s="1980"/>
      <c r="M8" s="1981">
        <v>13</v>
      </c>
      <c r="N8" s="1981">
        <v>18</v>
      </c>
      <c r="O8" s="1981">
        <v>9.1999999999999993</v>
      </c>
      <c r="P8" s="1981"/>
      <c r="Q8" s="1982">
        <v>17224</v>
      </c>
      <c r="R8" s="1980"/>
      <c r="S8" s="1983">
        <v>15.199</v>
      </c>
      <c r="T8" s="1983"/>
      <c r="U8" s="1984">
        <v>10.952999999999999</v>
      </c>
      <c r="V8" s="1984">
        <v>19.445</v>
      </c>
      <c r="W8" s="1984">
        <v>14.000000000000002</v>
      </c>
      <c r="X8" s="1984"/>
      <c r="Y8" s="1985">
        <v>6399</v>
      </c>
      <c r="Z8" s="1986"/>
      <c r="AA8" s="1983">
        <v>13.009</v>
      </c>
      <c r="AB8" s="1983"/>
      <c r="AC8" s="1984">
        <v>10.144</v>
      </c>
      <c r="AD8" s="1984">
        <v>15.872999999999999</v>
      </c>
      <c r="AE8" s="1984">
        <v>11</v>
      </c>
      <c r="AF8" s="1985">
        <v>12266</v>
      </c>
      <c r="AG8" s="1985">
        <v>13267</v>
      </c>
      <c r="AH8" s="1983"/>
      <c r="AI8" s="1983">
        <v>12.773999999999999</v>
      </c>
      <c r="AJ8" s="1984">
        <v>1.0089999999999999</v>
      </c>
      <c r="AK8" s="1984">
        <v>10.756</v>
      </c>
      <c r="AL8" s="1984">
        <v>14.792</v>
      </c>
      <c r="AM8" s="1984">
        <v>7.9</v>
      </c>
      <c r="AN8" s="1985">
        <v>18807</v>
      </c>
      <c r="AO8" s="1134">
        <v>20613</v>
      </c>
      <c r="AP8" s="1983"/>
      <c r="AQ8" s="1983">
        <v>11.09</v>
      </c>
      <c r="AR8" s="1984">
        <v>1.054</v>
      </c>
      <c r="AS8" s="1984">
        <v>8.9809999999999999</v>
      </c>
      <c r="AT8" s="1984">
        <v>13.198</v>
      </c>
      <c r="AU8" s="1984">
        <v>9.5</v>
      </c>
      <c r="AV8" s="1985">
        <v>17641</v>
      </c>
      <c r="AW8" s="1987">
        <v>19218</v>
      </c>
      <c r="AX8" s="1983"/>
      <c r="AY8" s="1983">
        <v>9.8450000000000006</v>
      </c>
      <c r="AZ8" s="1984">
        <v>0.89200000000000002</v>
      </c>
      <c r="BA8" s="1984">
        <v>8.0609999999999999</v>
      </c>
      <c r="BB8" s="1984">
        <v>11.63</v>
      </c>
      <c r="BC8" s="1984">
        <v>9.1</v>
      </c>
      <c r="BD8" s="1985">
        <v>17275</v>
      </c>
      <c r="BE8" s="1134">
        <v>18970</v>
      </c>
      <c r="BF8" s="1983"/>
      <c r="BG8" s="1980">
        <v>12.574999999999999</v>
      </c>
      <c r="BH8" s="1981">
        <v>10.569000000000001</v>
      </c>
      <c r="BI8" s="1981">
        <v>14.58</v>
      </c>
      <c r="BJ8" s="1981">
        <v>8</v>
      </c>
      <c r="BK8" s="1980">
        <v>18024.47</v>
      </c>
      <c r="BL8" s="1982">
        <v>19659</v>
      </c>
      <c r="BM8" s="1982"/>
      <c r="BN8" s="1724">
        <v>11.967000000000001</v>
      </c>
      <c r="BO8" s="1988">
        <v>0.67015200000000008</v>
      </c>
      <c r="BP8" s="1989">
        <v>9.6440000000000001</v>
      </c>
      <c r="BQ8" s="1989">
        <v>14.289</v>
      </c>
      <c r="BR8" s="1990">
        <v>5.6000000000000005</v>
      </c>
      <c r="BS8" s="1991">
        <v>17132</v>
      </c>
      <c r="BT8" s="1992">
        <v>18688</v>
      </c>
      <c r="BU8" s="1982"/>
      <c r="BV8" s="1993">
        <v>12</v>
      </c>
      <c r="BW8" s="1993"/>
      <c r="BX8" s="1989">
        <v>8.84</v>
      </c>
      <c r="BY8" s="1989">
        <v>14.18</v>
      </c>
      <c r="BZ8" s="1990">
        <v>11.84</v>
      </c>
      <c r="CA8" s="1990"/>
      <c r="CB8" s="1992">
        <v>19717</v>
      </c>
      <c r="CC8" s="1982"/>
      <c r="CD8" s="1724">
        <v>10.71</v>
      </c>
      <c r="CE8" s="1994">
        <v>0.91</v>
      </c>
      <c r="CF8" s="1993">
        <v>8.93</v>
      </c>
      <c r="CG8" s="1993">
        <v>12.5</v>
      </c>
      <c r="CH8" s="1989">
        <v>8.49</v>
      </c>
      <c r="CI8" s="1990">
        <v>46439</v>
      </c>
      <c r="CJ8" s="1992">
        <v>58891</v>
      </c>
      <c r="CK8" s="1982"/>
      <c r="CL8" s="1724">
        <v>9.59</v>
      </c>
      <c r="CM8" s="1994">
        <v>1.02</v>
      </c>
      <c r="CN8" s="1993">
        <v>7.58</v>
      </c>
      <c r="CO8" s="1993">
        <v>11.6</v>
      </c>
      <c r="CP8" s="1989">
        <v>10.69</v>
      </c>
      <c r="CQ8" s="1992">
        <v>50883</v>
      </c>
      <c r="CR8" s="1992">
        <v>70338</v>
      </c>
      <c r="CS8" s="1992"/>
      <c r="CT8" s="1724">
        <v>9.9</v>
      </c>
      <c r="CU8" s="1995">
        <v>1.0900000000000001</v>
      </c>
      <c r="CV8" s="1995">
        <v>7.75</v>
      </c>
      <c r="CW8" s="1995">
        <v>12.01</v>
      </c>
      <c r="CX8" s="1989">
        <v>11</v>
      </c>
      <c r="CY8" s="1993">
        <v>50106.870353002691</v>
      </c>
      <c r="CZ8" s="1992">
        <v>72664</v>
      </c>
      <c r="DA8" s="1982"/>
      <c r="DB8" s="1724">
        <v>-2</v>
      </c>
      <c r="DC8" s="1980">
        <v>0</v>
      </c>
      <c r="DD8" s="1982"/>
      <c r="DE8" s="1989"/>
      <c r="DF8" s="1989"/>
    </row>
    <row r="9" spans="1:110" s="4" customFormat="1" ht="15.75" customHeight="1">
      <c r="A9" s="1996"/>
      <c r="B9" s="1997"/>
      <c r="C9" s="1998"/>
      <c r="D9" s="1998"/>
      <c r="E9" s="1999"/>
      <c r="F9" s="1999"/>
      <c r="G9" s="1999"/>
      <c r="H9" s="1999"/>
      <c r="I9" s="2000"/>
      <c r="J9" s="2001"/>
      <c r="K9" s="1998"/>
      <c r="L9" s="1998"/>
      <c r="M9" s="1999"/>
      <c r="N9" s="1999"/>
      <c r="O9" s="1999"/>
      <c r="P9" s="1999"/>
      <c r="Q9" s="2000"/>
      <c r="R9" s="2001"/>
      <c r="S9" s="1998"/>
      <c r="T9" s="1998"/>
      <c r="U9" s="1999"/>
      <c r="V9" s="1999"/>
      <c r="W9" s="1999"/>
      <c r="X9" s="1999"/>
      <c r="Y9" s="2000"/>
      <c r="Z9" s="2002"/>
      <c r="AA9" s="1998"/>
      <c r="AB9" s="1998"/>
      <c r="AC9" s="1999"/>
      <c r="AD9" s="1999"/>
      <c r="AE9" s="1999"/>
      <c r="AF9" s="2000"/>
      <c r="AG9" s="2000"/>
      <c r="AH9" s="1998"/>
      <c r="AI9" s="1998"/>
      <c r="AJ9" s="1999"/>
      <c r="AK9" s="1999"/>
      <c r="AL9" s="1999"/>
      <c r="AM9" s="1999"/>
      <c r="AN9" s="2000"/>
      <c r="AO9" s="1135"/>
      <c r="AP9" s="1998"/>
      <c r="AQ9" s="1998"/>
      <c r="AR9" s="1999"/>
      <c r="AS9" s="1999"/>
      <c r="AT9" s="1999"/>
      <c r="AU9" s="1999"/>
      <c r="AV9" s="2000"/>
      <c r="AW9" s="2003"/>
      <c r="AX9" s="1998"/>
      <c r="AY9" s="1998"/>
      <c r="AZ9" s="1999"/>
      <c r="BA9" s="1999"/>
      <c r="BB9" s="1999"/>
      <c r="BC9" s="1999"/>
      <c r="BD9" s="2000"/>
      <c r="BE9" s="1135"/>
      <c r="BF9" s="1998"/>
      <c r="BG9" s="2004"/>
      <c r="BH9" s="2005"/>
      <c r="BI9" s="2005"/>
      <c r="BJ9" s="2005"/>
      <c r="BK9" s="2005"/>
      <c r="BL9" s="2006"/>
      <c r="BM9" s="2006"/>
      <c r="BN9" s="1726"/>
      <c r="BO9" s="2005"/>
      <c r="BP9" s="2005"/>
      <c r="BQ9" s="2005"/>
      <c r="BR9" s="2005"/>
      <c r="BS9" s="2005"/>
      <c r="BT9" s="2007"/>
      <c r="BU9" s="2006"/>
      <c r="BV9" s="1726"/>
      <c r="BW9" s="2008"/>
      <c r="BX9" s="2005"/>
      <c r="BY9" s="2005"/>
      <c r="BZ9" s="2005"/>
      <c r="CA9" s="2005"/>
      <c r="CB9" s="2007"/>
      <c r="CC9" s="2006"/>
      <c r="CD9" s="1726"/>
      <c r="CE9" s="2009"/>
      <c r="CF9" s="2005"/>
      <c r="CG9" s="2005"/>
      <c r="CH9" s="2005"/>
      <c r="CI9" s="2005"/>
      <c r="CJ9" s="2007"/>
      <c r="CK9" s="2006"/>
      <c r="CL9" s="1726"/>
      <c r="CM9" s="2009"/>
      <c r="CN9" s="2005"/>
      <c r="CO9" s="2005"/>
      <c r="CP9" s="2005"/>
      <c r="CQ9" s="2007"/>
      <c r="CR9" s="2007"/>
      <c r="CS9" s="2007"/>
      <c r="CT9" s="1726"/>
      <c r="CU9" s="2011"/>
      <c r="CV9" s="2005"/>
      <c r="CW9" s="2005"/>
      <c r="CX9" s="2005"/>
      <c r="CY9" s="2010"/>
      <c r="CZ9" s="2007"/>
      <c r="DA9" s="2006"/>
      <c r="DB9" s="1726"/>
      <c r="DC9" s="2006"/>
      <c r="DD9" s="2006"/>
      <c r="DE9" s="2005"/>
      <c r="DF9" s="2005"/>
    </row>
    <row r="10" spans="1:110" s="4" customFormat="1" ht="39.950000000000003" customHeight="1">
      <c r="A10" s="1372" t="s">
        <v>8</v>
      </c>
      <c r="B10" s="1373"/>
      <c r="C10" s="1374">
        <v>15</v>
      </c>
      <c r="D10" s="1374"/>
      <c r="E10" s="1375">
        <v>12.4</v>
      </c>
      <c r="F10" s="1375">
        <v>17.899999999999999</v>
      </c>
      <c r="G10" s="1375">
        <v>9.1999999999999993</v>
      </c>
      <c r="H10" s="1375"/>
      <c r="I10" s="1340">
        <v>13374</v>
      </c>
      <c r="J10" s="1374"/>
      <c r="K10" s="1374">
        <v>12</v>
      </c>
      <c r="L10" s="1374"/>
      <c r="M10" s="1375">
        <v>8</v>
      </c>
      <c r="N10" s="1375">
        <v>16</v>
      </c>
      <c r="O10" s="1375">
        <v>16.600000000000001</v>
      </c>
      <c r="P10" s="1375"/>
      <c r="Q10" s="1340">
        <v>8133</v>
      </c>
      <c r="R10" s="1374"/>
      <c r="S10" s="1376">
        <v>11.13</v>
      </c>
      <c r="T10" s="1374"/>
      <c r="U10" s="1375">
        <v>5.37</v>
      </c>
      <c r="V10" s="1375">
        <v>16.890999999999998</v>
      </c>
      <c r="W10" s="1375">
        <v>25.900000000000002</v>
      </c>
      <c r="X10" s="1375"/>
      <c r="Y10" s="1340">
        <v>3740</v>
      </c>
      <c r="Z10" s="1377"/>
      <c r="AA10" s="1374">
        <v>11.013999999999999</v>
      </c>
      <c r="AB10" s="1374"/>
      <c r="AC10" s="1375">
        <v>7.2480000000000002</v>
      </c>
      <c r="AD10" s="1375">
        <v>14.781000000000001</v>
      </c>
      <c r="AE10" s="1375">
        <v>17.100000000000001</v>
      </c>
      <c r="AF10" s="1340">
        <v>7394</v>
      </c>
      <c r="AG10" s="1340">
        <v>7434</v>
      </c>
      <c r="AH10" s="1374"/>
      <c r="AI10" s="1374">
        <v>10.113</v>
      </c>
      <c r="AJ10" s="1375">
        <v>1.1559999999999999</v>
      </c>
      <c r="AK10" s="1375">
        <v>7.8</v>
      </c>
      <c r="AL10" s="1375">
        <v>12.426</v>
      </c>
      <c r="AM10" s="1375">
        <v>11.4</v>
      </c>
      <c r="AN10" s="1340">
        <v>11943</v>
      </c>
      <c r="AO10" s="1378">
        <v>11136</v>
      </c>
      <c r="AP10" s="1374"/>
      <c r="AQ10" s="1374">
        <v>9.3460000000000001</v>
      </c>
      <c r="AR10" s="1375">
        <v>1.343</v>
      </c>
      <c r="AS10" s="1375">
        <v>6.66</v>
      </c>
      <c r="AT10" s="1375">
        <v>12.032999999999999</v>
      </c>
      <c r="AU10" s="1375">
        <v>14.399999999999999</v>
      </c>
      <c r="AV10" s="1340">
        <v>11168</v>
      </c>
      <c r="AW10" s="1379">
        <v>10285</v>
      </c>
      <c r="AX10" s="1374"/>
      <c r="AY10" s="1374">
        <v>7.9589999999999996</v>
      </c>
      <c r="AZ10" s="1375">
        <v>1.161</v>
      </c>
      <c r="BA10" s="1375">
        <v>5.6379999999999999</v>
      </c>
      <c r="BB10" s="1375">
        <v>10.28</v>
      </c>
      <c r="BC10" s="1375">
        <v>14.6</v>
      </c>
      <c r="BD10" s="1340">
        <v>11022</v>
      </c>
      <c r="BE10" s="1378">
        <v>10004</v>
      </c>
      <c r="BF10" s="1374"/>
      <c r="BG10" s="1373">
        <v>11.156000000000001</v>
      </c>
      <c r="BH10" s="1728">
        <v>8.6359999999999992</v>
      </c>
      <c r="BI10" s="1728">
        <v>13.675000000000001</v>
      </c>
      <c r="BJ10" s="1728">
        <v>11.3</v>
      </c>
      <c r="BK10" s="1373">
        <v>11665</v>
      </c>
      <c r="BL10" s="1729">
        <v>11151.5</v>
      </c>
      <c r="BM10" s="1729"/>
      <c r="BN10" s="1730">
        <v>11.442</v>
      </c>
      <c r="BO10" s="1728">
        <v>0.91536000000000006</v>
      </c>
      <c r="BP10" s="1731">
        <v>8.3109999999999999</v>
      </c>
      <c r="BQ10" s="1731">
        <v>14.573</v>
      </c>
      <c r="BR10" s="1728">
        <v>8</v>
      </c>
      <c r="BS10" s="1373">
        <v>11682</v>
      </c>
      <c r="BT10" s="1703">
        <v>10548</v>
      </c>
      <c r="BU10" s="1729"/>
      <c r="BV10" s="1730">
        <v>11.15</v>
      </c>
      <c r="BW10" s="1373"/>
      <c r="BX10" s="1731">
        <v>8.07</v>
      </c>
      <c r="BY10" s="1731">
        <v>14.24</v>
      </c>
      <c r="BZ10" s="1728">
        <v>14.11</v>
      </c>
      <c r="CA10" s="1728"/>
      <c r="CB10" s="1703">
        <v>11621</v>
      </c>
      <c r="CC10" s="1729"/>
      <c r="CD10" s="1730">
        <v>10.210000000000001</v>
      </c>
      <c r="CE10" s="1732">
        <v>1.0900000000000001</v>
      </c>
      <c r="CF10" s="1373">
        <v>8.08</v>
      </c>
      <c r="CG10" s="1733">
        <v>12.34</v>
      </c>
      <c r="CH10" s="1728">
        <v>10.66</v>
      </c>
      <c r="CI10" s="1728"/>
      <c r="CJ10" s="1703">
        <v>37536</v>
      </c>
      <c r="CK10" s="1729"/>
      <c r="CL10" s="2012">
        <v>8.23</v>
      </c>
      <c r="CM10" s="1732">
        <v>1.26</v>
      </c>
      <c r="CN10" s="1373">
        <v>5.77</v>
      </c>
      <c r="CO10" s="1733">
        <v>10.7</v>
      </c>
      <c r="CP10" s="1728">
        <v>15.25</v>
      </c>
      <c r="CQ10" s="1703">
        <v>37415</v>
      </c>
      <c r="CR10" s="1703">
        <v>47970</v>
      </c>
      <c r="CS10" s="1703"/>
      <c r="CT10" s="2012">
        <v>8.65</v>
      </c>
      <c r="CU10" s="1943">
        <v>1.33</v>
      </c>
      <c r="CV10" s="1728">
        <v>6.05</v>
      </c>
      <c r="CW10" s="1728">
        <v>11.26</v>
      </c>
      <c r="CX10" s="1728">
        <v>15.34</v>
      </c>
      <c r="CY10" s="1734">
        <v>37435.279866000914</v>
      </c>
      <c r="CZ10" s="1703">
        <v>49361</v>
      </c>
      <c r="DA10" s="1729"/>
      <c r="DB10" s="1735">
        <v>-2</v>
      </c>
      <c r="DC10" s="1729">
        <v>1</v>
      </c>
      <c r="DD10" s="1729"/>
      <c r="DE10" s="1728"/>
      <c r="DF10" s="1728"/>
    </row>
    <row r="11" spans="1:110" s="4" customFormat="1" ht="39.950000000000003" customHeight="1">
      <c r="A11" s="2013" t="s">
        <v>9</v>
      </c>
      <c r="B11" s="2004"/>
      <c r="C11" s="1998">
        <v>31</v>
      </c>
      <c r="D11" s="1998"/>
      <c r="E11" s="1999">
        <v>27.8</v>
      </c>
      <c r="F11" s="1999">
        <v>34.799999999999997</v>
      </c>
      <c r="G11" s="1999">
        <v>5.6</v>
      </c>
      <c r="H11" s="1999"/>
      <c r="I11" s="2000">
        <v>16024</v>
      </c>
      <c r="J11" s="1998"/>
      <c r="K11" s="1998">
        <v>19</v>
      </c>
      <c r="L11" s="1998"/>
      <c r="M11" s="1999">
        <v>15</v>
      </c>
      <c r="N11" s="1999">
        <v>23</v>
      </c>
      <c r="O11" s="1999">
        <v>9.9</v>
      </c>
      <c r="P11" s="1999"/>
      <c r="Q11" s="2000">
        <v>9091</v>
      </c>
      <c r="R11" s="1998"/>
      <c r="S11" s="2014">
        <v>20.692</v>
      </c>
      <c r="T11" s="1998"/>
      <c r="U11" s="1999">
        <v>14.441000000000001</v>
      </c>
      <c r="V11" s="1999">
        <v>26.942</v>
      </c>
      <c r="W11" s="1999">
        <v>15.1</v>
      </c>
      <c r="X11" s="1999"/>
      <c r="Y11" s="2000">
        <v>2659</v>
      </c>
      <c r="Z11" s="2002"/>
      <c r="AA11" s="1998">
        <v>16.030999999999999</v>
      </c>
      <c r="AB11" s="1998"/>
      <c r="AC11" s="1999">
        <v>11.69</v>
      </c>
      <c r="AD11" s="1999">
        <v>20.373000000000001</v>
      </c>
      <c r="AE11" s="1999">
        <v>13.5</v>
      </c>
      <c r="AF11" s="2000">
        <v>4872</v>
      </c>
      <c r="AG11" s="2000">
        <v>5833</v>
      </c>
      <c r="AH11" s="1998"/>
      <c r="AI11" s="1998">
        <v>17.417000000000002</v>
      </c>
      <c r="AJ11" s="1999">
        <v>1.8680000000000001</v>
      </c>
      <c r="AK11" s="1999">
        <v>13.680999999999999</v>
      </c>
      <c r="AL11" s="1999">
        <v>21.152999999999999</v>
      </c>
      <c r="AM11" s="1999">
        <v>10.7</v>
      </c>
      <c r="AN11" s="2000">
        <v>6863</v>
      </c>
      <c r="AO11" s="1135">
        <v>9477</v>
      </c>
      <c r="AP11" s="1998"/>
      <c r="AQ11" s="1998">
        <v>14.097</v>
      </c>
      <c r="AR11" s="1999">
        <v>1.6910000000000001</v>
      </c>
      <c r="AS11" s="1999">
        <v>10.715</v>
      </c>
      <c r="AT11" s="1999">
        <v>17.478999999999999</v>
      </c>
      <c r="AU11" s="1999">
        <v>12</v>
      </c>
      <c r="AV11" s="2000">
        <v>6474</v>
      </c>
      <c r="AW11" s="2003">
        <v>8933</v>
      </c>
      <c r="AX11" s="1998"/>
      <c r="AY11" s="1998">
        <v>13.170999999999999</v>
      </c>
      <c r="AZ11" s="1999">
        <v>1.3720000000000001</v>
      </c>
      <c r="BA11" s="1999">
        <v>10.427</v>
      </c>
      <c r="BB11" s="1999">
        <v>15.914999999999999</v>
      </c>
      <c r="BC11" s="1999">
        <v>10.4</v>
      </c>
      <c r="BD11" s="2000">
        <v>6253</v>
      </c>
      <c r="BE11" s="1135">
        <v>8966</v>
      </c>
      <c r="BF11" s="1998"/>
      <c r="BG11" s="2004">
        <v>15.157999999999999</v>
      </c>
      <c r="BH11" s="2005">
        <v>11.862</v>
      </c>
      <c r="BI11" s="2005">
        <v>18.454000000000001</v>
      </c>
      <c r="BJ11" s="2005">
        <v>10.9</v>
      </c>
      <c r="BK11" s="2004">
        <v>6359.47</v>
      </c>
      <c r="BL11" s="2006">
        <v>8507.5</v>
      </c>
      <c r="BM11" s="2006"/>
      <c r="BN11" s="1726">
        <v>13.092000000000001</v>
      </c>
      <c r="BO11" s="2005">
        <v>0.18328800000000001</v>
      </c>
      <c r="BP11" s="1736">
        <v>10.193</v>
      </c>
      <c r="BQ11" s="1736">
        <v>15.99</v>
      </c>
      <c r="BR11" s="2005">
        <v>1.4000000000000001</v>
      </c>
      <c r="BS11" s="2004">
        <v>5450</v>
      </c>
      <c r="BT11" s="2015">
        <v>8140</v>
      </c>
      <c r="BU11" s="2006"/>
      <c r="BV11" s="1737">
        <v>13</v>
      </c>
      <c r="BW11" s="2016"/>
      <c r="BX11" s="1736">
        <v>7.26</v>
      </c>
      <c r="BY11" s="1736">
        <v>17.39</v>
      </c>
      <c r="BZ11" s="2005">
        <v>20.97</v>
      </c>
      <c r="CA11" s="2005"/>
      <c r="CB11" s="2015">
        <v>8096</v>
      </c>
      <c r="CC11" s="2006"/>
      <c r="CD11" s="1738">
        <v>11.97</v>
      </c>
      <c r="CE11" s="2009">
        <v>1.6</v>
      </c>
      <c r="CF11" s="1739">
        <v>8.8699999999999992</v>
      </c>
      <c r="CG11" s="1739">
        <v>15.14</v>
      </c>
      <c r="CH11" s="2005">
        <v>13.32</v>
      </c>
      <c r="CI11" s="2005"/>
      <c r="CJ11" s="2015">
        <v>21355</v>
      </c>
      <c r="CK11" s="2006"/>
      <c r="CL11" s="1738">
        <v>13.34</v>
      </c>
      <c r="CM11" s="2009">
        <v>1.65</v>
      </c>
      <c r="CN11" s="1739">
        <v>10.119999999999999</v>
      </c>
      <c r="CO11" s="1739">
        <v>16.57</v>
      </c>
      <c r="CP11" s="2005">
        <v>12.33</v>
      </c>
      <c r="CQ11" s="2015">
        <v>13468</v>
      </c>
      <c r="CR11" s="2015">
        <v>22369</v>
      </c>
      <c r="CS11" s="2015"/>
      <c r="CT11" s="1738">
        <v>13.56</v>
      </c>
      <c r="CU11" s="2011">
        <v>1.7</v>
      </c>
      <c r="CV11" s="1736">
        <v>10.16</v>
      </c>
      <c r="CW11" s="1736">
        <v>16.84</v>
      </c>
      <c r="CX11" s="2005">
        <v>12.63</v>
      </c>
      <c r="CY11" s="2010">
        <v>12671.590486999974</v>
      </c>
      <c r="CZ11" s="2015">
        <v>23304</v>
      </c>
      <c r="DA11" s="2006"/>
      <c r="DB11" s="1738">
        <v>1</v>
      </c>
      <c r="DC11" s="2006">
        <v>1</v>
      </c>
      <c r="DD11" s="2006"/>
      <c r="DE11" s="1736"/>
      <c r="DF11" s="2005"/>
    </row>
    <row r="12" spans="1:110" s="11" customFormat="1" ht="9.9499999999999993" hidden="1" customHeight="1">
      <c r="B12" s="2017"/>
      <c r="C12" s="2017"/>
      <c r="D12" s="2017"/>
      <c r="E12" s="2018"/>
      <c r="F12" s="2018"/>
      <c r="G12" s="2018"/>
      <c r="H12" s="2018"/>
      <c r="I12" s="2019"/>
      <c r="J12" s="2017"/>
      <c r="K12" s="2017"/>
      <c r="L12" s="2017"/>
      <c r="M12" s="2018"/>
      <c r="N12" s="2018"/>
      <c r="O12" s="2018"/>
      <c r="P12" s="2018"/>
      <c r="Q12" s="2019"/>
      <c r="R12" s="2017"/>
      <c r="S12" s="2017"/>
      <c r="T12" s="2017"/>
      <c r="U12" s="2018"/>
      <c r="V12" s="2018"/>
      <c r="W12" s="2020"/>
      <c r="X12" s="2020"/>
      <c r="Y12" s="2019"/>
      <c r="Z12" s="2021"/>
      <c r="AA12" s="2017"/>
      <c r="AB12" s="2017"/>
      <c r="AC12" s="2020"/>
      <c r="AD12" s="2020"/>
      <c r="AE12" s="2018"/>
      <c r="AF12" s="2018"/>
      <c r="AG12" s="2019"/>
      <c r="AH12" s="2017"/>
      <c r="AI12" s="2017"/>
      <c r="AJ12" s="2017"/>
      <c r="AK12" s="2020"/>
      <c r="AL12" s="2020"/>
      <c r="AM12" s="2018"/>
      <c r="AN12" s="2019"/>
      <c r="AO12" s="2019"/>
      <c r="AP12" s="2017"/>
      <c r="AQ12" s="2018"/>
      <c r="AR12" s="2018"/>
      <c r="AS12" s="2018"/>
      <c r="AT12" s="2018"/>
      <c r="AU12" s="2022"/>
      <c r="AV12" s="2022"/>
      <c r="AW12" s="2018"/>
      <c r="AX12" s="2017"/>
      <c r="AY12" s="2018"/>
      <c r="AZ12" s="2018"/>
      <c r="BA12" s="2018"/>
      <c r="BB12" s="2018"/>
      <c r="BC12" s="2022"/>
      <c r="BD12" s="2022"/>
      <c r="BE12" s="2018"/>
      <c r="BF12" s="2017"/>
      <c r="BG12" s="2018"/>
      <c r="BH12" s="2018"/>
      <c r="BI12" s="2018"/>
      <c r="BJ12" s="2022"/>
      <c r="BK12" s="2022"/>
      <c r="BL12" s="2018"/>
      <c r="BM12" s="2018"/>
      <c r="BN12" s="2018"/>
      <c r="BO12" s="2018"/>
      <c r="BP12" s="2018"/>
      <c r="BQ12" s="2018"/>
      <c r="BR12" s="2018"/>
      <c r="BS12" s="2018"/>
      <c r="BT12" s="2018"/>
      <c r="BU12" s="2018"/>
      <c r="BV12" s="2018"/>
      <c r="BW12" s="2018"/>
      <c r="BX12" s="2018"/>
      <c r="BY12" s="2018"/>
      <c r="BZ12" s="2018"/>
      <c r="CA12" s="2018"/>
      <c r="CB12" s="2018"/>
      <c r="CC12" s="2018"/>
      <c r="CD12" s="2018"/>
      <c r="CE12" s="2018"/>
      <c r="CF12" s="2018"/>
      <c r="CG12" s="2018"/>
      <c r="CH12" s="2018"/>
      <c r="CI12" s="2018"/>
      <c r="CJ12" s="2023"/>
      <c r="CK12" s="2018"/>
      <c r="CL12" s="2018"/>
      <c r="CM12" s="2018"/>
      <c r="CN12" s="2018"/>
      <c r="CO12" s="2018"/>
      <c r="CP12" s="2018"/>
      <c r="CQ12" s="2018"/>
      <c r="CR12" s="2023"/>
      <c r="CS12" s="2023"/>
      <c r="CT12" s="2023"/>
      <c r="CU12" s="2023"/>
      <c r="CV12" s="2023"/>
      <c r="CW12" s="2023"/>
      <c r="CX12" s="2023"/>
      <c r="CY12" s="2023"/>
      <c r="CZ12" s="2023"/>
      <c r="DA12" s="2023"/>
      <c r="DB12" s="2018"/>
      <c r="DC12" s="2018"/>
      <c r="DD12" s="2018"/>
      <c r="DE12" s="2018"/>
      <c r="DF12" s="2018"/>
    </row>
    <row r="13" spans="1:110" s="11" customFormat="1" ht="20.100000000000001" hidden="1" customHeight="1">
      <c r="A13" s="2024" t="s">
        <v>64</v>
      </c>
      <c r="B13" s="2025"/>
      <c r="C13" s="2017"/>
      <c r="D13" s="2017"/>
      <c r="E13" s="2018"/>
      <c r="F13" s="2018"/>
      <c r="G13" s="2018"/>
      <c r="H13" s="2018"/>
      <c r="I13" s="2019"/>
      <c r="J13" s="2025"/>
      <c r="K13" s="2017"/>
      <c r="L13" s="2017"/>
      <c r="M13" s="2018"/>
      <c r="N13" s="2018"/>
      <c r="O13" s="2018"/>
      <c r="P13" s="2018"/>
      <c r="Q13" s="2019"/>
      <c r="R13" s="2025"/>
      <c r="S13" s="2017"/>
      <c r="T13" s="2017"/>
      <c r="U13" s="2018"/>
      <c r="V13" s="2018"/>
      <c r="W13" s="2020"/>
      <c r="X13" s="2020"/>
      <c r="Y13" s="2019"/>
      <c r="Z13" s="2021"/>
      <c r="AA13" s="2017"/>
      <c r="AB13" s="2017"/>
      <c r="AC13" s="2020"/>
      <c r="AD13" s="2020"/>
      <c r="AE13" s="2018"/>
      <c r="AF13" s="2018"/>
      <c r="AG13" s="2019"/>
      <c r="AH13" s="2017"/>
      <c r="AI13" s="2017"/>
      <c r="AJ13" s="2017"/>
      <c r="AK13" s="2020"/>
      <c r="AL13" s="2020"/>
      <c r="AM13" s="2018"/>
      <c r="AN13" s="2019"/>
      <c r="AO13" s="2019"/>
      <c r="AP13" s="2017"/>
      <c r="AQ13" s="2018"/>
      <c r="AR13" s="2018"/>
      <c r="AS13" s="2018"/>
      <c r="AT13" s="2018"/>
      <c r="AU13" s="2022"/>
      <c r="AV13" s="2022"/>
      <c r="AW13" s="2018"/>
      <c r="AX13" s="2017"/>
      <c r="AY13" s="2018"/>
      <c r="AZ13" s="2018"/>
      <c r="BA13" s="2018"/>
      <c r="BB13" s="2018"/>
      <c r="BC13" s="2022"/>
      <c r="BD13" s="2022"/>
      <c r="BE13" s="2018"/>
      <c r="BF13" s="2017"/>
      <c r="BG13" s="2018"/>
      <c r="BH13" s="2018"/>
      <c r="BI13" s="2018"/>
      <c r="BJ13" s="2022"/>
      <c r="BK13" s="2022"/>
      <c r="BL13" s="2018"/>
      <c r="BM13" s="2018"/>
      <c r="BN13" s="2018"/>
      <c r="BO13" s="2018"/>
      <c r="BP13" s="2018"/>
      <c r="BQ13" s="2018"/>
      <c r="BR13" s="2018"/>
      <c r="BS13" s="2018"/>
      <c r="BT13" s="2018"/>
      <c r="BU13" s="2018"/>
      <c r="BV13" s="2018"/>
      <c r="BW13" s="2018"/>
      <c r="BX13" s="2018"/>
      <c r="BY13" s="2018"/>
      <c r="BZ13" s="2018"/>
      <c r="CA13" s="2018"/>
      <c r="CB13" s="2018"/>
      <c r="CC13" s="2018"/>
      <c r="CD13" s="2018"/>
      <c r="CE13" s="2018"/>
      <c r="CF13" s="2018"/>
      <c r="CG13" s="2018"/>
      <c r="CH13" s="2018"/>
      <c r="CI13" s="2018"/>
      <c r="CJ13" s="2023"/>
      <c r="CK13" s="2018"/>
      <c r="CL13" s="2018"/>
      <c r="CM13" s="2018"/>
      <c r="CN13" s="2018"/>
      <c r="CO13" s="2018"/>
      <c r="CP13" s="2018"/>
      <c r="CQ13" s="2018"/>
      <c r="CR13" s="2023"/>
      <c r="CS13" s="2023"/>
      <c r="CT13" s="2023"/>
      <c r="CU13" s="2023"/>
      <c r="CV13" s="2023"/>
      <c r="CW13" s="2023"/>
      <c r="CX13" s="2023"/>
      <c r="CY13" s="2023"/>
      <c r="CZ13" s="2023"/>
      <c r="DA13" s="2023"/>
      <c r="DB13" s="2018"/>
      <c r="DC13" s="2018"/>
      <c r="DD13" s="2018"/>
      <c r="DE13" s="2018"/>
      <c r="DF13" s="2018"/>
    </row>
    <row r="14" spans="1:110" s="11" customFormat="1" ht="20.100000000000001" hidden="1" customHeight="1">
      <c r="A14" s="2026" t="s">
        <v>10</v>
      </c>
      <c r="B14" s="2017"/>
      <c r="C14" s="2017">
        <v>11</v>
      </c>
      <c r="D14" s="2017"/>
      <c r="E14" s="2018">
        <v>5.8</v>
      </c>
      <c r="F14" s="2018">
        <v>16.100000000000001</v>
      </c>
      <c r="G14" s="2018">
        <v>23.6</v>
      </c>
      <c r="H14" s="2018"/>
      <c r="I14" s="2019">
        <v>1886</v>
      </c>
      <c r="J14" s="2017"/>
      <c r="K14" s="2017">
        <v>10</v>
      </c>
      <c r="L14" s="2017"/>
      <c r="M14" s="2018">
        <v>1</v>
      </c>
      <c r="N14" s="2018">
        <v>18</v>
      </c>
      <c r="O14" s="2018">
        <v>44.1</v>
      </c>
      <c r="P14" s="2018"/>
      <c r="Q14" s="2019">
        <v>1139</v>
      </c>
      <c r="R14" s="2017"/>
      <c r="S14" s="2027">
        <v>2.99</v>
      </c>
      <c r="T14" s="2027"/>
      <c r="U14" s="2018">
        <v>-3.0739999999999998</v>
      </c>
      <c r="V14" s="2018">
        <v>9.0530000000000008</v>
      </c>
      <c r="W14" s="2020">
        <v>101.4</v>
      </c>
      <c r="X14" s="2020"/>
      <c r="Y14" s="2019">
        <v>605</v>
      </c>
      <c r="Z14" s="2021"/>
      <c r="AA14" s="2017">
        <v>11.289</v>
      </c>
      <c r="AB14" s="2017"/>
      <c r="AC14" s="2020">
        <v>2.4710000000000001</v>
      </c>
      <c r="AD14" s="2020">
        <v>20.106999999999999</v>
      </c>
      <c r="AE14" s="2018">
        <v>39.1</v>
      </c>
      <c r="AF14" s="2018"/>
      <c r="AG14" s="2019">
        <v>542</v>
      </c>
      <c r="AH14" s="2017"/>
      <c r="AI14" s="2028">
        <v>5.681</v>
      </c>
      <c r="AJ14" s="2020">
        <v>2.1110000000000002</v>
      </c>
      <c r="AK14" s="2029">
        <v>1.458</v>
      </c>
      <c r="AL14" s="2029">
        <v>9.9039999999999999</v>
      </c>
      <c r="AM14" s="2020">
        <v>37.200000000000003</v>
      </c>
      <c r="AN14" s="2019">
        <v>4583</v>
      </c>
      <c r="AO14" s="2019">
        <v>1439</v>
      </c>
      <c r="AP14" s="2017"/>
      <c r="AQ14" s="2018"/>
      <c r="AR14" s="2018"/>
      <c r="AS14" s="2018"/>
      <c r="AT14" s="2018"/>
      <c r="AU14" s="2022"/>
      <c r="AV14" s="2022"/>
      <c r="AW14" s="2018"/>
      <c r="AX14" s="2017"/>
      <c r="AY14" s="2018"/>
      <c r="AZ14" s="2018"/>
      <c r="BA14" s="2018"/>
      <c r="BB14" s="2018"/>
      <c r="BC14" s="2022"/>
      <c r="BD14" s="2022"/>
      <c r="BE14" s="2018"/>
      <c r="BF14" s="2017"/>
      <c r="BG14" s="2018"/>
      <c r="BH14" s="2018"/>
      <c r="BI14" s="2018"/>
      <c r="BJ14" s="2022"/>
      <c r="BK14" s="2022"/>
      <c r="BL14" s="2018"/>
      <c r="BM14" s="2018"/>
      <c r="BN14" s="2018"/>
      <c r="BO14" s="2018"/>
      <c r="BP14" s="2018"/>
      <c r="BQ14" s="2018"/>
      <c r="BR14" s="2018"/>
      <c r="BS14" s="2018"/>
      <c r="BT14" s="2018"/>
      <c r="BU14" s="2018"/>
      <c r="BV14" s="2018"/>
      <c r="BW14" s="2018"/>
      <c r="BX14" s="2018"/>
      <c r="BY14" s="2018"/>
      <c r="BZ14" s="2018"/>
      <c r="CA14" s="2018"/>
      <c r="CB14" s="2018"/>
      <c r="CC14" s="2018"/>
      <c r="CD14" s="2018"/>
      <c r="CE14" s="2018"/>
      <c r="CF14" s="2018"/>
      <c r="CG14" s="2018"/>
      <c r="CH14" s="2018"/>
      <c r="CI14" s="2018"/>
      <c r="CJ14" s="2023"/>
      <c r="CK14" s="2018"/>
      <c r="CL14" s="2018"/>
      <c r="CM14" s="2018"/>
      <c r="CN14" s="2018"/>
      <c r="CO14" s="2018"/>
      <c r="CP14" s="2018"/>
      <c r="CQ14" s="2018"/>
      <c r="CR14" s="2023"/>
      <c r="CS14" s="2023"/>
      <c r="CT14" s="2023"/>
      <c r="CU14" s="2023"/>
      <c r="CV14" s="2023"/>
      <c r="CW14" s="2023"/>
      <c r="CX14" s="2023"/>
      <c r="CY14" s="2023"/>
      <c r="CZ14" s="2023"/>
      <c r="DA14" s="2023"/>
      <c r="DB14" s="2018"/>
      <c r="DC14" s="2018"/>
      <c r="DD14" s="2018"/>
      <c r="DE14" s="2018"/>
      <c r="DF14" s="2018"/>
    </row>
    <row r="15" spans="1:110" s="11" customFormat="1" ht="20.100000000000001" hidden="1" customHeight="1">
      <c r="A15" s="2026" t="s">
        <v>11</v>
      </c>
      <c r="B15" s="2017"/>
      <c r="C15" s="2017">
        <v>16</v>
      </c>
      <c r="D15" s="2017"/>
      <c r="E15" s="2018">
        <v>12.3</v>
      </c>
      <c r="F15" s="2018">
        <v>20.100000000000001</v>
      </c>
      <c r="G15" s="2018">
        <v>12.1</v>
      </c>
      <c r="H15" s="2018"/>
      <c r="I15" s="2019">
        <v>6106</v>
      </c>
      <c r="J15" s="2017"/>
      <c r="K15" s="2017">
        <v>12</v>
      </c>
      <c r="L15" s="2017"/>
      <c r="M15" s="2018">
        <v>7</v>
      </c>
      <c r="N15" s="2018">
        <v>17</v>
      </c>
      <c r="O15" s="2018">
        <v>20.9</v>
      </c>
      <c r="P15" s="2018"/>
      <c r="Q15" s="2019">
        <v>3584</v>
      </c>
      <c r="R15" s="2017"/>
      <c r="S15" s="2017">
        <v>10.313000000000001</v>
      </c>
      <c r="T15" s="2017"/>
      <c r="U15" s="2018">
        <v>3.4729999999999999</v>
      </c>
      <c r="V15" s="2018">
        <v>17.154</v>
      </c>
      <c r="W15" s="2020">
        <v>33.200000000000003</v>
      </c>
      <c r="X15" s="2020"/>
      <c r="Y15" s="2019">
        <v>1624</v>
      </c>
      <c r="Z15" s="2021"/>
      <c r="AA15" s="2017">
        <v>8.5210000000000008</v>
      </c>
      <c r="AB15" s="2017"/>
      <c r="AC15" s="2020">
        <v>4.2560000000000002</v>
      </c>
      <c r="AD15" s="2020">
        <v>12.786</v>
      </c>
      <c r="AE15" s="2018">
        <v>25</v>
      </c>
      <c r="AF15" s="2018"/>
      <c r="AG15" s="2019">
        <v>3831</v>
      </c>
      <c r="AH15" s="2017"/>
      <c r="AI15" s="2028">
        <v>12.757</v>
      </c>
      <c r="AJ15" s="2020">
        <v>1.867</v>
      </c>
      <c r="AK15" s="2029">
        <v>9.0239999999999991</v>
      </c>
      <c r="AL15" s="2029">
        <v>16.491</v>
      </c>
      <c r="AM15" s="2020">
        <v>14.6</v>
      </c>
      <c r="AN15" s="2019">
        <v>3955</v>
      </c>
      <c r="AO15" s="2019">
        <v>4689</v>
      </c>
      <c r="AP15" s="2017"/>
      <c r="AQ15" s="2018"/>
      <c r="AR15" s="2018"/>
      <c r="AS15" s="2018"/>
      <c r="AT15" s="2018"/>
      <c r="AU15" s="2022"/>
      <c r="AV15" s="2022"/>
      <c r="AW15" s="2018"/>
      <c r="AX15" s="2017"/>
      <c r="AY15" s="2018"/>
      <c r="AZ15" s="2018"/>
      <c r="BA15" s="2018"/>
      <c r="BB15" s="2018"/>
      <c r="BC15" s="2022"/>
      <c r="BD15" s="2022"/>
      <c r="BE15" s="2018"/>
      <c r="BF15" s="2017"/>
      <c r="BG15" s="2018"/>
      <c r="BH15" s="2018"/>
      <c r="BI15" s="2018"/>
      <c r="BJ15" s="2022"/>
      <c r="BK15" s="2022"/>
      <c r="BL15" s="2018"/>
      <c r="BM15" s="2018"/>
      <c r="BN15" s="2018"/>
      <c r="BO15" s="2018"/>
      <c r="BP15" s="2018"/>
      <c r="BQ15" s="2018"/>
      <c r="BR15" s="2018"/>
      <c r="BS15" s="2018"/>
      <c r="BT15" s="2018"/>
      <c r="BU15" s="2018"/>
      <c r="BV15" s="2018"/>
      <c r="BW15" s="2018"/>
      <c r="BX15" s="2018"/>
      <c r="BY15" s="2018"/>
      <c r="BZ15" s="2018"/>
      <c r="CA15" s="2018"/>
      <c r="CB15" s="2018"/>
      <c r="CC15" s="2018"/>
      <c r="CD15" s="2018"/>
      <c r="CE15" s="2018"/>
      <c r="CF15" s="2018"/>
      <c r="CG15" s="2018"/>
      <c r="CH15" s="2018"/>
      <c r="CI15" s="2018"/>
      <c r="CJ15" s="2023"/>
      <c r="CK15" s="2018"/>
      <c r="CL15" s="2018"/>
      <c r="CM15" s="2018"/>
      <c r="CN15" s="2018"/>
      <c r="CO15" s="2018"/>
      <c r="CP15" s="2018"/>
      <c r="CQ15" s="2018"/>
      <c r="CR15" s="2023"/>
      <c r="CS15" s="2023"/>
      <c r="CT15" s="2023"/>
      <c r="CU15" s="2023"/>
      <c r="CV15" s="2023"/>
      <c r="CW15" s="2023"/>
      <c r="CX15" s="2023"/>
      <c r="CY15" s="2023"/>
      <c r="CZ15" s="2023"/>
      <c r="DA15" s="2023"/>
      <c r="DB15" s="2018"/>
      <c r="DC15" s="2018"/>
      <c r="DD15" s="2018"/>
      <c r="DE15" s="2018"/>
      <c r="DF15" s="2018"/>
    </row>
    <row r="16" spans="1:110" s="11" customFormat="1" ht="20.100000000000001" hidden="1" customHeight="1">
      <c r="A16" s="2026" t="s">
        <v>12</v>
      </c>
      <c r="B16" s="2017"/>
      <c r="C16" s="2017">
        <v>31</v>
      </c>
      <c r="D16" s="2017"/>
      <c r="E16" s="2018">
        <v>26.8</v>
      </c>
      <c r="F16" s="2018">
        <v>34.1</v>
      </c>
      <c r="G16" s="2018">
        <v>6</v>
      </c>
      <c r="H16" s="2018"/>
      <c r="I16" s="2019">
        <v>13919</v>
      </c>
      <c r="J16" s="2017"/>
      <c r="K16" s="2017">
        <v>19</v>
      </c>
      <c r="L16" s="2017"/>
      <c r="M16" s="2018">
        <v>15</v>
      </c>
      <c r="N16" s="2018">
        <v>23</v>
      </c>
      <c r="O16" s="2018">
        <v>10.9</v>
      </c>
      <c r="P16" s="2018"/>
      <c r="Q16" s="2019">
        <v>7789</v>
      </c>
      <c r="R16" s="2017"/>
      <c r="S16" s="2017">
        <v>23.751999999999999</v>
      </c>
      <c r="T16" s="2017"/>
      <c r="U16" s="2018">
        <v>15.907999999999999</v>
      </c>
      <c r="V16" s="2018">
        <v>31.596</v>
      </c>
      <c r="W16" s="2020">
        <v>16.5</v>
      </c>
      <c r="X16" s="2020"/>
      <c r="Y16" s="2019">
        <v>2721</v>
      </c>
      <c r="Z16" s="2021"/>
      <c r="AA16" s="2017">
        <v>14.948</v>
      </c>
      <c r="AB16" s="2017"/>
      <c r="AC16" s="2020">
        <v>10.555999999999999</v>
      </c>
      <c r="AD16" s="2020">
        <v>19.34</v>
      </c>
      <c r="AE16" s="2018">
        <v>14.7</v>
      </c>
      <c r="AF16" s="2018"/>
      <c r="AG16" s="2019">
        <v>5139</v>
      </c>
      <c r="AH16" s="2017"/>
      <c r="AI16" s="2028">
        <v>15.734</v>
      </c>
      <c r="AJ16" s="2020">
        <v>1.776</v>
      </c>
      <c r="AK16" s="2029">
        <v>12.182</v>
      </c>
      <c r="AL16" s="2029">
        <v>19.286000000000001</v>
      </c>
      <c r="AM16" s="2020">
        <v>11.3</v>
      </c>
      <c r="AN16" s="2019">
        <v>7418</v>
      </c>
      <c r="AO16" s="2019">
        <v>8931</v>
      </c>
      <c r="AP16" s="2017"/>
      <c r="AQ16" s="2018"/>
      <c r="AR16" s="2018"/>
      <c r="AS16" s="2018"/>
      <c r="AT16" s="2018"/>
      <c r="AU16" s="2022"/>
      <c r="AV16" s="2022"/>
      <c r="AW16" s="2018"/>
      <c r="AX16" s="2017"/>
      <c r="AY16" s="2018"/>
      <c r="AZ16" s="2018"/>
      <c r="BA16" s="2018"/>
      <c r="BB16" s="2018"/>
      <c r="BC16" s="2022"/>
      <c r="BD16" s="2022"/>
      <c r="BE16" s="2018"/>
      <c r="BF16" s="2017"/>
      <c r="BG16" s="2018"/>
      <c r="BH16" s="2018"/>
      <c r="BI16" s="2018"/>
      <c r="BJ16" s="2022"/>
      <c r="BK16" s="2022"/>
      <c r="BL16" s="2018"/>
      <c r="BM16" s="2018"/>
      <c r="BN16" s="2018"/>
      <c r="BO16" s="2018"/>
      <c r="BP16" s="2018"/>
      <c r="BQ16" s="2018"/>
      <c r="BR16" s="2018"/>
      <c r="BS16" s="2018"/>
      <c r="BT16" s="2018"/>
      <c r="BU16" s="2018"/>
      <c r="BV16" s="2018"/>
      <c r="BW16" s="2018"/>
      <c r="BX16" s="2018"/>
      <c r="BY16" s="2018"/>
      <c r="BZ16" s="2018"/>
      <c r="CA16" s="2018"/>
      <c r="CB16" s="2018"/>
      <c r="CC16" s="2018"/>
      <c r="CD16" s="2018"/>
      <c r="CE16" s="2018"/>
      <c r="CF16" s="2018"/>
      <c r="CG16" s="2018"/>
      <c r="CH16" s="2018"/>
      <c r="CI16" s="2018"/>
      <c r="CJ16" s="2023"/>
      <c r="CK16" s="2018"/>
      <c r="CL16" s="2018"/>
      <c r="CM16" s="2018"/>
      <c r="CN16" s="2018"/>
      <c r="CO16" s="2018"/>
      <c r="CP16" s="2018"/>
      <c r="CQ16" s="2018"/>
      <c r="CR16" s="2023"/>
      <c r="CS16" s="2023"/>
      <c r="CT16" s="2023"/>
      <c r="CU16" s="2023"/>
      <c r="CV16" s="2023"/>
      <c r="CW16" s="2023"/>
      <c r="CX16" s="2023"/>
      <c r="CY16" s="2023"/>
      <c r="CZ16" s="2023"/>
      <c r="DA16" s="2023"/>
      <c r="DB16" s="2018"/>
      <c r="DC16" s="2018"/>
      <c r="DD16" s="2018"/>
      <c r="DE16" s="2018"/>
      <c r="DF16" s="2018"/>
    </row>
    <row r="17" spans="1:110" s="11" customFormat="1" ht="20.100000000000001" hidden="1" customHeight="1">
      <c r="A17" s="2026" t="s">
        <v>13</v>
      </c>
      <c r="B17" s="2017"/>
      <c r="C17" s="2017">
        <v>26</v>
      </c>
      <c r="D17" s="2017"/>
      <c r="E17" s="2018">
        <v>20.9</v>
      </c>
      <c r="F17" s="2018">
        <v>31.6</v>
      </c>
      <c r="G17" s="2018">
        <v>10.199999999999999</v>
      </c>
      <c r="H17" s="2018"/>
      <c r="I17" s="2019">
        <v>7487</v>
      </c>
      <c r="J17" s="2017"/>
      <c r="K17" s="2017">
        <v>20</v>
      </c>
      <c r="L17" s="2017"/>
      <c r="M17" s="2018">
        <v>14</v>
      </c>
      <c r="N17" s="2018">
        <v>25</v>
      </c>
      <c r="O17" s="2018">
        <v>14</v>
      </c>
      <c r="P17" s="2018"/>
      <c r="Q17" s="2019">
        <v>4712</v>
      </c>
      <c r="R17" s="2017"/>
      <c r="S17" s="2017">
        <v>13.459</v>
      </c>
      <c r="T17" s="2017"/>
      <c r="U17" s="2018">
        <v>5.2430000000000003</v>
      </c>
      <c r="V17" s="2018">
        <v>21.675000000000001</v>
      </c>
      <c r="W17" s="2020">
        <v>30.5</v>
      </c>
      <c r="X17" s="2020"/>
      <c r="Y17" s="2019">
        <v>1449</v>
      </c>
      <c r="Z17" s="2021"/>
      <c r="AA17" s="2017">
        <v>16.873000000000001</v>
      </c>
      <c r="AB17" s="2017"/>
      <c r="AC17" s="2020">
        <v>11.349</v>
      </c>
      <c r="AD17" s="2020">
        <v>22.398</v>
      </c>
      <c r="AE17" s="2018">
        <v>16.399999999999999</v>
      </c>
      <c r="AF17" s="2018"/>
      <c r="AG17" s="2019">
        <v>3755</v>
      </c>
      <c r="AH17" s="2017"/>
      <c r="AI17" s="2028">
        <v>16.510999999999999</v>
      </c>
      <c r="AJ17" s="2020">
        <v>2.0649999999999999</v>
      </c>
      <c r="AK17" s="2029">
        <v>12.382</v>
      </c>
      <c r="AL17" s="2029">
        <v>20.64</v>
      </c>
      <c r="AM17" s="2020">
        <v>12.5</v>
      </c>
      <c r="AN17" s="2019">
        <v>2851</v>
      </c>
      <c r="AO17" s="2019">
        <v>5554</v>
      </c>
      <c r="AP17" s="2017"/>
      <c r="AQ17" s="2018"/>
      <c r="AR17" s="2018"/>
      <c r="AS17" s="2018"/>
      <c r="AT17" s="2018"/>
      <c r="AU17" s="2022"/>
      <c r="AV17" s="2022"/>
      <c r="AW17" s="2018"/>
      <c r="AX17" s="2017"/>
      <c r="AY17" s="2018"/>
      <c r="AZ17" s="2018"/>
      <c r="BA17" s="2018"/>
      <c r="BB17" s="2018"/>
      <c r="BC17" s="2022"/>
      <c r="BD17" s="2022"/>
      <c r="BE17" s="2018"/>
      <c r="BF17" s="2017"/>
      <c r="BG17" s="2018"/>
      <c r="BH17" s="2018"/>
      <c r="BI17" s="2018"/>
      <c r="BJ17" s="2022"/>
      <c r="BK17" s="2022"/>
      <c r="BL17" s="2018"/>
      <c r="BM17" s="2018"/>
      <c r="BN17" s="2018"/>
      <c r="BO17" s="2018"/>
      <c r="BP17" s="2018"/>
      <c r="BQ17" s="2018"/>
      <c r="BR17" s="2018"/>
      <c r="BS17" s="2018"/>
      <c r="BT17" s="2018"/>
      <c r="BU17" s="2018"/>
      <c r="BV17" s="2018"/>
      <c r="BW17" s="2018"/>
      <c r="BX17" s="2018"/>
      <c r="BY17" s="2018"/>
      <c r="BZ17" s="2018"/>
      <c r="CA17" s="2018"/>
      <c r="CB17" s="2018"/>
      <c r="CC17" s="2018"/>
      <c r="CD17" s="2018"/>
      <c r="CE17" s="2018"/>
      <c r="CF17" s="2018"/>
      <c r="CG17" s="2018"/>
      <c r="CH17" s="2018"/>
      <c r="CI17" s="2018"/>
      <c r="CJ17" s="2023"/>
      <c r="CK17" s="2018"/>
      <c r="CL17" s="2018"/>
      <c r="CM17" s="2018"/>
      <c r="CN17" s="2018"/>
      <c r="CO17" s="2018"/>
      <c r="CP17" s="2018"/>
      <c r="CQ17" s="2018"/>
      <c r="CR17" s="2023"/>
      <c r="CS17" s="2023"/>
      <c r="CT17" s="2023"/>
      <c r="CU17" s="2023"/>
      <c r="CV17" s="2023"/>
      <c r="CW17" s="2023"/>
      <c r="CX17" s="2023"/>
      <c r="CY17" s="2023"/>
      <c r="CZ17" s="2023"/>
      <c r="DA17" s="2023"/>
      <c r="DB17" s="2018"/>
      <c r="DC17" s="2018"/>
      <c r="DD17" s="2018"/>
      <c r="DE17" s="2018"/>
      <c r="DF17" s="2018"/>
    </row>
    <row r="18" spans="1:110" s="11" customFormat="1" ht="9.9499999999999993" hidden="1" customHeight="1">
      <c r="B18" s="2017"/>
      <c r="C18" s="2017"/>
      <c r="D18" s="2017"/>
      <c r="E18" s="2018"/>
      <c r="F18" s="2018"/>
      <c r="G18" s="2018"/>
      <c r="H18" s="2018"/>
      <c r="I18" s="2019"/>
      <c r="J18" s="2017"/>
      <c r="K18" s="2017"/>
      <c r="L18" s="2017"/>
      <c r="M18" s="2018"/>
      <c r="N18" s="2018"/>
      <c r="O18" s="2018"/>
      <c r="P18" s="2018"/>
      <c r="Q18" s="2019"/>
      <c r="R18" s="2017"/>
      <c r="S18" s="2017"/>
      <c r="T18" s="2017"/>
      <c r="U18" s="2018"/>
      <c r="V18" s="2018"/>
      <c r="W18" s="2020"/>
      <c r="X18" s="2020"/>
      <c r="Y18" s="2019"/>
      <c r="Z18" s="2021"/>
      <c r="AA18" s="2017"/>
      <c r="AB18" s="2017"/>
      <c r="AC18" s="2020"/>
      <c r="AD18" s="2020"/>
      <c r="AE18" s="2018"/>
      <c r="AF18" s="2018"/>
      <c r="AG18" s="2019"/>
      <c r="AH18" s="2017"/>
      <c r="AI18" s="2017"/>
      <c r="AJ18" s="2017"/>
      <c r="AK18" s="2020"/>
      <c r="AL18" s="2020"/>
      <c r="AM18" s="2018"/>
      <c r="AN18" s="2019"/>
      <c r="AO18" s="2019"/>
      <c r="AP18" s="2017"/>
      <c r="AQ18" s="2018"/>
      <c r="AR18" s="2018"/>
      <c r="AS18" s="2018"/>
      <c r="AT18" s="2018"/>
      <c r="AU18" s="2022"/>
      <c r="AV18" s="2022"/>
      <c r="AW18" s="2018"/>
      <c r="AX18" s="2017"/>
      <c r="AY18" s="2018"/>
      <c r="AZ18" s="2018"/>
      <c r="BA18" s="2018"/>
      <c r="BB18" s="2018"/>
      <c r="BC18" s="2022"/>
      <c r="BD18" s="2022"/>
      <c r="BE18" s="2018"/>
      <c r="BF18" s="2017"/>
      <c r="BG18" s="2018"/>
      <c r="BH18" s="2018"/>
      <c r="BI18" s="2018"/>
      <c r="BJ18" s="2022"/>
      <c r="BK18" s="2022"/>
      <c r="BL18" s="2018"/>
      <c r="BM18" s="2018"/>
      <c r="BN18" s="2018"/>
      <c r="BO18" s="2018"/>
      <c r="BP18" s="2018"/>
      <c r="BQ18" s="2018"/>
      <c r="BR18" s="2018"/>
      <c r="BS18" s="2018"/>
      <c r="BT18" s="2018"/>
      <c r="BU18" s="2018"/>
      <c r="BV18" s="2018"/>
      <c r="BW18" s="2018"/>
      <c r="BX18" s="2018"/>
      <c r="BY18" s="2018"/>
      <c r="BZ18" s="2018"/>
      <c r="CA18" s="2018"/>
      <c r="CB18" s="2018"/>
      <c r="CC18" s="2018"/>
      <c r="CD18" s="2018"/>
      <c r="CE18" s="2018"/>
      <c r="CF18" s="2018"/>
      <c r="CG18" s="2018"/>
      <c r="CH18" s="2018"/>
      <c r="CI18" s="2018"/>
      <c r="CJ18" s="2023"/>
      <c r="CK18" s="2018"/>
      <c r="CL18" s="2018"/>
      <c r="CM18" s="2018"/>
      <c r="CN18" s="2018"/>
      <c r="CO18" s="2018"/>
      <c r="CP18" s="2018"/>
      <c r="CQ18" s="2018"/>
      <c r="CR18" s="2023"/>
      <c r="CS18" s="2023"/>
      <c r="CT18" s="2023"/>
      <c r="CU18" s="2023"/>
      <c r="CV18" s="2023"/>
      <c r="CW18" s="2023"/>
      <c r="CX18" s="2023"/>
      <c r="CY18" s="2023"/>
      <c r="CZ18" s="2023"/>
      <c r="DA18" s="2023"/>
      <c r="DB18" s="2018"/>
      <c r="DC18" s="2018"/>
      <c r="DD18" s="2018"/>
      <c r="DE18" s="2018"/>
      <c r="DF18" s="2018"/>
    </row>
    <row r="19" spans="1:110" s="11" customFormat="1" ht="20.100000000000001" hidden="1" customHeight="1">
      <c r="A19" s="2024" t="s">
        <v>55</v>
      </c>
      <c r="B19" s="2017"/>
      <c r="C19" s="2017"/>
      <c r="D19" s="2017"/>
      <c r="E19" s="2018"/>
      <c r="F19" s="2018"/>
      <c r="G19" s="2018"/>
      <c r="H19" s="2018"/>
      <c r="I19" s="2019"/>
      <c r="J19" s="2017"/>
      <c r="K19" s="2017"/>
      <c r="L19" s="2017"/>
      <c r="M19" s="2018"/>
      <c r="N19" s="2018"/>
      <c r="O19" s="2018"/>
      <c r="P19" s="2018"/>
      <c r="Q19" s="2019"/>
      <c r="R19" s="2017"/>
      <c r="S19" s="2017"/>
      <c r="T19" s="2017"/>
      <c r="U19" s="2018"/>
      <c r="V19" s="2018"/>
      <c r="W19" s="2020"/>
      <c r="X19" s="2020"/>
      <c r="Y19" s="2019"/>
      <c r="Z19" s="2021"/>
      <c r="AA19" s="2017"/>
      <c r="AB19" s="2017"/>
      <c r="AC19" s="2020"/>
      <c r="AD19" s="2020"/>
      <c r="AE19" s="2018"/>
      <c r="AF19" s="2018"/>
      <c r="AG19" s="2019"/>
      <c r="AH19" s="2017"/>
      <c r="AI19" s="2017"/>
      <c r="AJ19" s="2017"/>
      <c r="AK19" s="2020"/>
      <c r="AL19" s="2020"/>
      <c r="AM19" s="2018"/>
      <c r="AN19" s="2019"/>
      <c r="AO19" s="2019"/>
      <c r="AP19" s="2017"/>
      <c r="AQ19" s="2018"/>
      <c r="AR19" s="2018"/>
      <c r="AS19" s="2018"/>
      <c r="AT19" s="2018"/>
      <c r="AU19" s="2022"/>
      <c r="AV19" s="2022"/>
      <c r="AW19" s="2018"/>
      <c r="AX19" s="2017"/>
      <c r="AY19" s="2018"/>
      <c r="AZ19" s="2018"/>
      <c r="BA19" s="2018"/>
      <c r="BB19" s="2018"/>
      <c r="BC19" s="2022"/>
      <c r="BD19" s="2022"/>
      <c r="BE19" s="2018"/>
      <c r="BF19" s="2017"/>
      <c r="BG19" s="2018"/>
      <c r="BH19" s="2018"/>
      <c r="BI19" s="2018"/>
      <c r="BJ19" s="2022"/>
      <c r="BK19" s="2022"/>
      <c r="BL19" s="2018"/>
      <c r="BM19" s="2018"/>
      <c r="BN19" s="2018"/>
      <c r="BO19" s="2018"/>
      <c r="BP19" s="2018"/>
      <c r="BQ19" s="2018"/>
      <c r="BR19" s="2018"/>
      <c r="BS19" s="2018"/>
      <c r="BT19" s="2018"/>
      <c r="BU19" s="2018"/>
      <c r="BV19" s="2018"/>
      <c r="BW19" s="2018"/>
      <c r="BX19" s="2018"/>
      <c r="BY19" s="2018"/>
      <c r="BZ19" s="2018"/>
      <c r="CA19" s="2018"/>
      <c r="CB19" s="2018"/>
      <c r="CC19" s="2018"/>
      <c r="CD19" s="2018"/>
      <c r="CE19" s="2018"/>
      <c r="CF19" s="2018"/>
      <c r="CG19" s="2018"/>
      <c r="CH19" s="2018"/>
      <c r="CI19" s="2018"/>
      <c r="CJ19" s="2023"/>
      <c r="CK19" s="2018"/>
      <c r="CL19" s="2018"/>
      <c r="CM19" s="2018"/>
      <c r="CN19" s="2018"/>
      <c r="CO19" s="2018"/>
      <c r="CP19" s="2018"/>
      <c r="CQ19" s="2018"/>
      <c r="CR19" s="2023"/>
      <c r="CS19" s="2023"/>
      <c r="CT19" s="2023"/>
      <c r="CU19" s="2023"/>
      <c r="CV19" s="2023"/>
      <c r="CW19" s="2023"/>
      <c r="CX19" s="2023"/>
      <c r="CY19" s="2023"/>
      <c r="CZ19" s="2023"/>
      <c r="DA19" s="2023"/>
      <c r="DB19" s="2018"/>
      <c r="DC19" s="2018"/>
      <c r="DD19" s="2018"/>
      <c r="DE19" s="2018"/>
      <c r="DF19" s="2018"/>
    </row>
    <row r="20" spans="1:110" s="11" customFormat="1" ht="20.100000000000001" hidden="1" customHeight="1">
      <c r="A20" s="2026" t="s">
        <v>14</v>
      </c>
      <c r="B20" s="2018"/>
      <c r="C20" s="2017" t="s">
        <v>5</v>
      </c>
      <c r="D20" s="2017"/>
      <c r="E20" s="2018" t="s">
        <v>5</v>
      </c>
      <c r="F20" s="2018" t="s">
        <v>5</v>
      </c>
      <c r="G20" s="2018" t="s">
        <v>5</v>
      </c>
      <c r="H20" s="2018"/>
      <c r="I20" s="2019" t="s">
        <v>5</v>
      </c>
      <c r="J20" s="2018"/>
      <c r="K20" s="2017">
        <v>23</v>
      </c>
      <c r="L20" s="2017"/>
      <c r="M20" s="2018" t="s">
        <v>5</v>
      </c>
      <c r="N20" s="2018" t="s">
        <v>5</v>
      </c>
      <c r="O20" s="2018" t="s">
        <v>5</v>
      </c>
      <c r="P20" s="2018"/>
      <c r="Q20" s="2019" t="s">
        <v>5</v>
      </c>
      <c r="R20" s="2018"/>
      <c r="S20" s="2017">
        <v>25.827000000000002</v>
      </c>
      <c r="T20" s="2017"/>
      <c r="U20" s="2018">
        <v>9.7899999999999991</v>
      </c>
      <c r="V20" s="2018">
        <v>41.863</v>
      </c>
      <c r="W20" s="2020">
        <v>31</v>
      </c>
      <c r="X20" s="2020"/>
      <c r="Y20" s="2019">
        <v>541</v>
      </c>
      <c r="Z20" s="2021"/>
      <c r="AA20" s="2017">
        <v>20.175999999999998</v>
      </c>
      <c r="AB20" s="2017"/>
      <c r="AC20" s="2020">
        <v>13.167999999999999</v>
      </c>
      <c r="AD20" s="2020">
        <v>27.183</v>
      </c>
      <c r="AE20" s="2018">
        <v>17.399999999999999</v>
      </c>
      <c r="AF20" s="2018"/>
      <c r="AG20" s="2019">
        <v>1797</v>
      </c>
      <c r="AH20" s="2017"/>
      <c r="AI20" s="2028">
        <v>17.335999999999999</v>
      </c>
      <c r="AJ20" s="2020">
        <v>2.351</v>
      </c>
      <c r="AK20" s="2029">
        <v>12.635</v>
      </c>
      <c r="AL20" s="2029">
        <v>22.036999999999999</v>
      </c>
      <c r="AM20" s="2020">
        <v>13.600000000000001</v>
      </c>
      <c r="AN20" s="2019">
        <v>4718</v>
      </c>
      <c r="AO20" s="2019">
        <v>6422</v>
      </c>
      <c r="AP20" s="2017"/>
      <c r="AQ20" s="2018"/>
      <c r="AR20" s="2018"/>
      <c r="AS20" s="2018"/>
      <c r="AT20" s="2018"/>
      <c r="AU20" s="2022"/>
      <c r="AV20" s="2022"/>
      <c r="AW20" s="2018"/>
      <c r="AX20" s="2017"/>
      <c r="AY20" s="2018"/>
      <c r="AZ20" s="2018"/>
      <c r="BA20" s="2018"/>
      <c r="BB20" s="2018"/>
      <c r="BC20" s="2022"/>
      <c r="BD20" s="2022"/>
      <c r="BE20" s="2018"/>
      <c r="BF20" s="2017"/>
      <c r="BG20" s="2018"/>
      <c r="BH20" s="2018"/>
      <c r="BI20" s="2018"/>
      <c r="BJ20" s="2022"/>
      <c r="BK20" s="2022"/>
      <c r="BL20" s="2018"/>
      <c r="BM20" s="2018"/>
      <c r="BN20" s="2018"/>
      <c r="BO20" s="2018"/>
      <c r="BP20" s="2018"/>
      <c r="BQ20" s="2018"/>
      <c r="BR20" s="2018"/>
      <c r="BS20" s="2018"/>
      <c r="BT20" s="2018"/>
      <c r="BU20" s="2018"/>
      <c r="BV20" s="2018"/>
      <c r="BW20" s="2018"/>
      <c r="BX20" s="2018"/>
      <c r="BY20" s="2018"/>
      <c r="BZ20" s="2018"/>
      <c r="CA20" s="2018"/>
      <c r="CB20" s="2018"/>
      <c r="CC20" s="2018"/>
      <c r="CD20" s="2018"/>
      <c r="CE20" s="2018"/>
      <c r="CF20" s="2018"/>
      <c r="CG20" s="2018"/>
      <c r="CH20" s="2018"/>
      <c r="CI20" s="2018"/>
      <c r="CJ20" s="2023"/>
      <c r="CK20" s="2018"/>
      <c r="CL20" s="2018"/>
      <c r="CM20" s="2018"/>
      <c r="CN20" s="2018"/>
      <c r="CO20" s="2018"/>
      <c r="CP20" s="2018"/>
      <c r="CQ20" s="2018"/>
      <c r="CR20" s="2023"/>
      <c r="CS20" s="2023"/>
      <c r="CT20" s="2023"/>
      <c r="CU20" s="2023"/>
      <c r="CV20" s="2023"/>
      <c r="CW20" s="2023"/>
      <c r="CX20" s="2023"/>
      <c r="CY20" s="2023"/>
      <c r="CZ20" s="2023"/>
      <c r="DA20" s="2023"/>
      <c r="DB20" s="2018"/>
      <c r="DC20" s="2018"/>
      <c r="DD20" s="2018"/>
      <c r="DE20" s="2018"/>
      <c r="DF20" s="2018"/>
    </row>
    <row r="21" spans="1:110" s="11" customFormat="1" ht="20.100000000000001" hidden="1" customHeight="1">
      <c r="A21" s="2026" t="s">
        <v>15</v>
      </c>
      <c r="B21" s="2018"/>
      <c r="C21" s="2017" t="s">
        <v>5</v>
      </c>
      <c r="D21" s="2017"/>
      <c r="E21" s="2018" t="s">
        <v>5</v>
      </c>
      <c r="F21" s="2018" t="s">
        <v>5</v>
      </c>
      <c r="G21" s="2018" t="s">
        <v>5</v>
      </c>
      <c r="H21" s="2018"/>
      <c r="I21" s="2019" t="s">
        <v>5</v>
      </c>
      <c r="J21" s="2018"/>
      <c r="K21" s="2017">
        <v>18</v>
      </c>
      <c r="L21" s="2017"/>
      <c r="M21" s="2018" t="s">
        <v>5</v>
      </c>
      <c r="N21" s="2018" t="s">
        <v>5</v>
      </c>
      <c r="O21" s="2018" t="s">
        <v>5</v>
      </c>
      <c r="P21" s="2018"/>
      <c r="Q21" s="2019" t="s">
        <v>5</v>
      </c>
      <c r="R21" s="2018"/>
      <c r="S21" s="2017">
        <v>21.818999999999999</v>
      </c>
      <c r="T21" s="2017"/>
      <c r="U21" s="2018">
        <v>14.266</v>
      </c>
      <c r="V21" s="2018">
        <v>29.370999999999999</v>
      </c>
      <c r="W21" s="2020">
        <v>17.299999999999997</v>
      </c>
      <c r="X21" s="2020"/>
      <c r="Y21" s="2019">
        <v>1624</v>
      </c>
      <c r="Z21" s="2021"/>
      <c r="AA21" s="2017">
        <v>15.545</v>
      </c>
      <c r="AB21" s="2017"/>
      <c r="AC21" s="2020">
        <v>10.058999999999999</v>
      </c>
      <c r="AD21" s="2020">
        <v>21.032</v>
      </c>
      <c r="AE21" s="2018">
        <v>17.600000000000001</v>
      </c>
      <c r="AF21" s="2018"/>
      <c r="AG21" s="2019">
        <v>3739</v>
      </c>
      <c r="AH21" s="2017"/>
      <c r="AI21" s="2028">
        <v>16.032</v>
      </c>
      <c r="AJ21" s="2020">
        <v>1.98</v>
      </c>
      <c r="AK21" s="2029">
        <v>12.071</v>
      </c>
      <c r="AL21" s="2029">
        <v>19.992000000000001</v>
      </c>
      <c r="AM21" s="2020">
        <v>12.4</v>
      </c>
      <c r="AN21" s="2019">
        <v>4392</v>
      </c>
      <c r="AO21" s="2019">
        <v>5644</v>
      </c>
      <c r="AP21" s="2017"/>
      <c r="AQ21" s="2018"/>
      <c r="AR21" s="2018"/>
      <c r="AS21" s="2018"/>
      <c r="AT21" s="2018"/>
      <c r="AU21" s="2022"/>
      <c r="AV21" s="2022"/>
      <c r="AW21" s="2018"/>
      <c r="AX21" s="2017"/>
      <c r="AY21" s="2018"/>
      <c r="AZ21" s="2018"/>
      <c r="BA21" s="2018"/>
      <c r="BB21" s="2018"/>
      <c r="BC21" s="2022"/>
      <c r="BD21" s="2022"/>
      <c r="BE21" s="2018"/>
      <c r="BF21" s="2017"/>
      <c r="BG21" s="2018"/>
      <c r="BH21" s="2018"/>
      <c r="BI21" s="2018"/>
      <c r="BJ21" s="2022"/>
      <c r="BK21" s="2022"/>
      <c r="BL21" s="2018"/>
      <c r="BM21" s="2018"/>
      <c r="BN21" s="2018"/>
      <c r="BO21" s="2018"/>
      <c r="BP21" s="2018"/>
      <c r="BQ21" s="2018"/>
      <c r="BR21" s="2018"/>
      <c r="BS21" s="2018"/>
      <c r="BT21" s="2018"/>
      <c r="BU21" s="2018"/>
      <c r="BV21" s="2018"/>
      <c r="BW21" s="2018"/>
      <c r="BX21" s="2018"/>
      <c r="BY21" s="2018"/>
      <c r="BZ21" s="2018"/>
      <c r="CA21" s="2018"/>
      <c r="CB21" s="2018"/>
      <c r="CC21" s="2018"/>
      <c r="CD21" s="2018"/>
      <c r="CE21" s="2018"/>
      <c r="CF21" s="2018"/>
      <c r="CG21" s="2018"/>
      <c r="CH21" s="2018"/>
      <c r="CI21" s="2018"/>
      <c r="CJ21" s="2023"/>
      <c r="CK21" s="2018"/>
      <c r="CL21" s="2018"/>
      <c r="CM21" s="2018"/>
      <c r="CN21" s="2018"/>
      <c r="CO21" s="2018"/>
      <c r="CP21" s="2018"/>
      <c r="CQ21" s="2018"/>
      <c r="CR21" s="2023"/>
      <c r="CS21" s="2023"/>
      <c r="CT21" s="2023"/>
      <c r="CU21" s="2023"/>
      <c r="CV21" s="2023"/>
      <c r="CW21" s="2023"/>
      <c r="CX21" s="2023"/>
      <c r="CY21" s="2023"/>
      <c r="CZ21" s="2023"/>
      <c r="DA21" s="2023"/>
      <c r="DB21" s="2018"/>
      <c r="DC21" s="2018"/>
      <c r="DD21" s="2018"/>
      <c r="DE21" s="2018"/>
      <c r="DF21" s="2018"/>
    </row>
    <row r="22" spans="1:110" s="11" customFormat="1" ht="20.100000000000001" hidden="1" customHeight="1">
      <c r="A22" s="2026" t="s">
        <v>16</v>
      </c>
      <c r="B22" s="2018"/>
      <c r="C22" s="2017" t="s">
        <v>5</v>
      </c>
      <c r="D22" s="2017"/>
      <c r="E22" s="2018" t="s">
        <v>5</v>
      </c>
      <c r="F22" s="2018" t="s">
        <v>5</v>
      </c>
      <c r="G22" s="2018" t="s">
        <v>5</v>
      </c>
      <c r="H22" s="2018"/>
      <c r="I22" s="2019" t="s">
        <v>5</v>
      </c>
      <c r="J22" s="2018"/>
      <c r="K22" s="2017">
        <v>14</v>
      </c>
      <c r="L22" s="2017"/>
      <c r="M22" s="2018" t="s">
        <v>5</v>
      </c>
      <c r="N22" s="2018" t="s">
        <v>5</v>
      </c>
      <c r="O22" s="2018" t="s">
        <v>5</v>
      </c>
      <c r="P22" s="2018"/>
      <c r="Q22" s="2019" t="s">
        <v>5</v>
      </c>
      <c r="R22" s="2018"/>
      <c r="S22" s="2017">
        <v>11.191000000000001</v>
      </c>
      <c r="T22" s="2017"/>
      <c r="U22" s="2018">
        <v>4.9260000000000002</v>
      </c>
      <c r="V22" s="2018">
        <v>17.457000000000001</v>
      </c>
      <c r="W22" s="2020">
        <v>28.000000000000004</v>
      </c>
      <c r="X22" s="2020"/>
      <c r="Y22" s="2019">
        <v>1529</v>
      </c>
      <c r="Z22" s="2021"/>
      <c r="AA22" s="2017">
        <v>12.608000000000001</v>
      </c>
      <c r="AB22" s="2017"/>
      <c r="AC22" s="2020">
        <v>6.8730000000000002</v>
      </c>
      <c r="AD22" s="2020">
        <v>18.341999999999999</v>
      </c>
      <c r="AE22" s="2018">
        <v>22.7</v>
      </c>
      <c r="AF22" s="2018"/>
      <c r="AG22" s="2019">
        <v>3548</v>
      </c>
      <c r="AH22" s="2017"/>
      <c r="AI22" s="2028">
        <v>14.185</v>
      </c>
      <c r="AJ22" s="2020">
        <v>2.52</v>
      </c>
      <c r="AK22" s="2029">
        <v>9.1460000000000008</v>
      </c>
      <c r="AL22" s="2029">
        <v>19.224</v>
      </c>
      <c r="AM22" s="2020">
        <v>17.8</v>
      </c>
      <c r="AN22" s="2019">
        <v>3950</v>
      </c>
      <c r="AO22" s="2019">
        <v>4236</v>
      </c>
      <c r="AP22" s="2017"/>
      <c r="AQ22" s="2018"/>
      <c r="AR22" s="2018"/>
      <c r="AS22" s="2018"/>
      <c r="AT22" s="2018"/>
      <c r="AU22" s="2022"/>
      <c r="AV22" s="2022"/>
      <c r="AW22" s="2018"/>
      <c r="AX22" s="2017"/>
      <c r="AY22" s="2018"/>
      <c r="AZ22" s="2018"/>
      <c r="BA22" s="2018"/>
      <c r="BB22" s="2018"/>
      <c r="BC22" s="2022"/>
      <c r="BD22" s="2022"/>
      <c r="BE22" s="2018"/>
      <c r="BF22" s="2017"/>
      <c r="BG22" s="2018"/>
      <c r="BH22" s="2018"/>
      <c r="BI22" s="2018"/>
      <c r="BJ22" s="2022"/>
      <c r="BK22" s="2022"/>
      <c r="BL22" s="2018"/>
      <c r="BM22" s="2018"/>
      <c r="BN22" s="2018"/>
      <c r="BO22" s="2018"/>
      <c r="BP22" s="2018"/>
      <c r="BQ22" s="2018"/>
      <c r="BR22" s="2018"/>
      <c r="BS22" s="2018"/>
      <c r="BT22" s="2018"/>
      <c r="BU22" s="2018"/>
      <c r="BV22" s="2018"/>
      <c r="BW22" s="2018"/>
      <c r="BX22" s="2018"/>
      <c r="BY22" s="2018"/>
      <c r="BZ22" s="2018"/>
      <c r="CA22" s="2018"/>
      <c r="CB22" s="2018"/>
      <c r="CC22" s="2018"/>
      <c r="CD22" s="2018"/>
      <c r="CE22" s="2018"/>
      <c r="CF22" s="2018"/>
      <c r="CG22" s="2018"/>
      <c r="CH22" s="2018"/>
      <c r="CI22" s="2018"/>
      <c r="CJ22" s="2023"/>
      <c r="CK22" s="2018"/>
      <c r="CL22" s="2018"/>
      <c r="CM22" s="2018"/>
      <c r="CN22" s="2018"/>
      <c r="CO22" s="2018"/>
      <c r="CP22" s="2018"/>
      <c r="CQ22" s="2018"/>
      <c r="CR22" s="2023"/>
      <c r="CS22" s="2023"/>
      <c r="CT22" s="2023"/>
      <c r="CU22" s="2023"/>
      <c r="CV22" s="2023"/>
      <c r="CW22" s="2023"/>
      <c r="CX22" s="2023"/>
      <c r="CY22" s="2023"/>
      <c r="CZ22" s="2023"/>
      <c r="DA22" s="2023"/>
      <c r="DB22" s="2018"/>
      <c r="DC22" s="2018"/>
      <c r="DD22" s="2018"/>
      <c r="DE22" s="2018"/>
      <c r="DF22" s="2018"/>
    </row>
    <row r="23" spans="1:110" s="11" customFormat="1" ht="20.100000000000001" hidden="1" customHeight="1">
      <c r="A23" s="2026" t="s">
        <v>50</v>
      </c>
      <c r="B23" s="2018"/>
      <c r="C23" s="2017" t="s">
        <v>5</v>
      </c>
      <c r="D23" s="2017"/>
      <c r="E23" s="2018" t="s">
        <v>5</v>
      </c>
      <c r="F23" s="2018" t="s">
        <v>5</v>
      </c>
      <c r="G23" s="2018" t="s">
        <v>5</v>
      </c>
      <c r="H23" s="2018"/>
      <c r="I23" s="2019" t="s">
        <v>5</v>
      </c>
      <c r="J23" s="2018"/>
      <c r="K23" s="2017">
        <v>14</v>
      </c>
      <c r="L23" s="2017"/>
      <c r="M23" s="2018" t="s">
        <v>5</v>
      </c>
      <c r="N23" s="2018" t="s">
        <v>5</v>
      </c>
      <c r="O23" s="2018" t="s">
        <v>5</v>
      </c>
      <c r="P23" s="2018"/>
      <c r="Q23" s="2019" t="s">
        <v>5</v>
      </c>
      <c r="R23" s="2018"/>
      <c r="S23" s="2017">
        <v>13.506</v>
      </c>
      <c r="T23" s="2017"/>
      <c r="U23" s="2018">
        <v>3.1150000000000002</v>
      </c>
      <c r="V23" s="2018">
        <v>23.898</v>
      </c>
      <c r="W23" s="2020">
        <v>38.5</v>
      </c>
      <c r="X23" s="2020"/>
      <c r="Y23" s="2019">
        <v>1186</v>
      </c>
      <c r="Z23" s="2021"/>
      <c r="AA23" s="2017">
        <v>13.065</v>
      </c>
      <c r="AB23" s="2017"/>
      <c r="AC23" s="2020">
        <v>4.8239999999999998</v>
      </c>
      <c r="AD23" s="2020">
        <v>21.306000000000001</v>
      </c>
      <c r="AE23" s="2018">
        <v>31.5</v>
      </c>
      <c r="AF23" s="2018"/>
      <c r="AG23" s="2019">
        <v>2225</v>
      </c>
      <c r="AH23" s="2017"/>
      <c r="AI23" s="2028">
        <v>4.6150000000000002</v>
      </c>
      <c r="AJ23" s="2020">
        <v>1.33</v>
      </c>
      <c r="AK23" s="2029">
        <v>1.956</v>
      </c>
      <c r="AL23" s="2029">
        <v>7.2750000000000004</v>
      </c>
      <c r="AM23" s="2020">
        <v>28.799999999999997</v>
      </c>
      <c r="AN23" s="2019">
        <v>3171</v>
      </c>
      <c r="AO23" s="2019">
        <v>2635</v>
      </c>
      <c r="AP23" s="2017"/>
      <c r="AQ23" s="2018"/>
      <c r="AR23" s="2018"/>
      <c r="AS23" s="2018"/>
      <c r="AT23" s="2018"/>
      <c r="AU23" s="2022"/>
      <c r="AV23" s="2022"/>
      <c r="AW23" s="2018"/>
      <c r="AX23" s="2017"/>
      <c r="AY23" s="2018"/>
      <c r="AZ23" s="2018"/>
      <c r="BA23" s="2018"/>
      <c r="BB23" s="2018"/>
      <c r="BC23" s="2022"/>
      <c r="BD23" s="2022"/>
      <c r="BE23" s="2018"/>
      <c r="BF23" s="2017"/>
      <c r="BG23" s="2018"/>
      <c r="BH23" s="2018"/>
      <c r="BI23" s="2018"/>
      <c r="BJ23" s="2022"/>
      <c r="BK23" s="2022"/>
      <c r="BL23" s="2018"/>
      <c r="BM23" s="2018"/>
      <c r="BN23" s="2018"/>
      <c r="BO23" s="2018"/>
      <c r="BP23" s="2018"/>
      <c r="BQ23" s="2018"/>
      <c r="BR23" s="2018"/>
      <c r="BS23" s="2018"/>
      <c r="BT23" s="2018"/>
      <c r="BU23" s="2018"/>
      <c r="BV23" s="2018"/>
      <c r="BW23" s="2018"/>
      <c r="BX23" s="2018"/>
      <c r="BY23" s="2018"/>
      <c r="BZ23" s="2018"/>
      <c r="CA23" s="2018"/>
      <c r="CB23" s="2018"/>
      <c r="CC23" s="2018"/>
      <c r="CD23" s="2018"/>
      <c r="CE23" s="2018"/>
      <c r="CF23" s="2018"/>
      <c r="CG23" s="2018"/>
      <c r="CH23" s="2018"/>
      <c r="CI23" s="2018"/>
      <c r="CJ23" s="2023"/>
      <c r="CK23" s="2018"/>
      <c r="CL23" s="2018"/>
      <c r="CM23" s="2018"/>
      <c r="CN23" s="2018"/>
      <c r="CO23" s="2018"/>
      <c r="CP23" s="2018"/>
      <c r="CQ23" s="2018"/>
      <c r="CR23" s="2023"/>
      <c r="CS23" s="2023"/>
      <c r="CT23" s="2023"/>
      <c r="CU23" s="2023"/>
      <c r="CV23" s="2023"/>
      <c r="CW23" s="2023"/>
      <c r="CX23" s="2023"/>
      <c r="CY23" s="2023"/>
      <c r="CZ23" s="2023"/>
      <c r="DA23" s="2023"/>
      <c r="DB23" s="2018"/>
      <c r="DC23" s="2018"/>
      <c r="DD23" s="2018"/>
      <c r="DE23" s="2018"/>
      <c r="DF23" s="2018"/>
    </row>
    <row r="24" spans="1:110" s="11" customFormat="1" ht="20.100000000000001" hidden="1" customHeight="1">
      <c r="A24" s="2026" t="s">
        <v>17</v>
      </c>
      <c r="B24" s="2018"/>
      <c r="C24" s="2017" t="s">
        <v>5</v>
      </c>
      <c r="D24" s="2017"/>
      <c r="E24" s="2018" t="s">
        <v>5</v>
      </c>
      <c r="F24" s="2018" t="s">
        <v>5</v>
      </c>
      <c r="G24" s="2018" t="s">
        <v>5</v>
      </c>
      <c r="H24" s="2018"/>
      <c r="I24" s="2019" t="s">
        <v>5</v>
      </c>
      <c r="J24" s="2018"/>
      <c r="K24" s="2017">
        <v>2</v>
      </c>
      <c r="L24" s="2017"/>
      <c r="M24" s="2018" t="s">
        <v>5</v>
      </c>
      <c r="N24" s="2018" t="s">
        <v>5</v>
      </c>
      <c r="O24" s="2018" t="s">
        <v>5</v>
      </c>
      <c r="P24" s="2018"/>
      <c r="Q24" s="2019" t="s">
        <v>5</v>
      </c>
      <c r="R24" s="2018"/>
      <c r="S24" s="2017">
        <v>5.7389999999999999</v>
      </c>
      <c r="T24" s="2017"/>
      <c r="U24" s="2018">
        <v>-1.5740000000000001</v>
      </c>
      <c r="V24" s="2018">
        <v>13.053000000000001</v>
      </c>
      <c r="W24" s="2020">
        <v>63.7</v>
      </c>
      <c r="X24" s="2020"/>
      <c r="Y24" s="2019">
        <v>1519</v>
      </c>
      <c r="Z24" s="2021"/>
      <c r="AA24" s="2017">
        <v>5.8860000000000001</v>
      </c>
      <c r="AB24" s="2017"/>
      <c r="AC24" s="2020">
        <v>0.20699999999999999</v>
      </c>
      <c r="AD24" s="2020">
        <v>11.566000000000001</v>
      </c>
      <c r="AE24" s="2018">
        <v>48.2</v>
      </c>
      <c r="AF24" s="2018"/>
      <c r="AG24" s="2019">
        <v>1958</v>
      </c>
      <c r="AH24" s="2017"/>
      <c r="AI24" s="2028">
        <v>6.77</v>
      </c>
      <c r="AJ24" s="2020">
        <v>2.5430000000000001</v>
      </c>
      <c r="AK24" s="2029">
        <v>1.6850000000000001</v>
      </c>
      <c r="AL24" s="2029">
        <v>11.855</v>
      </c>
      <c r="AM24" s="2020">
        <v>37.6</v>
      </c>
      <c r="AN24" s="2019">
        <v>2575</v>
      </c>
      <c r="AO24" s="2019">
        <v>1676</v>
      </c>
      <c r="AP24" s="2017"/>
      <c r="AQ24" s="2018"/>
      <c r="AR24" s="2018"/>
      <c r="AS24" s="2018"/>
      <c r="AT24" s="2018"/>
      <c r="AU24" s="2022"/>
      <c r="AV24" s="2022"/>
      <c r="AW24" s="2018"/>
      <c r="AX24" s="2017"/>
      <c r="AY24" s="2018"/>
      <c r="AZ24" s="2018"/>
      <c r="BA24" s="2018"/>
      <c r="BB24" s="2018"/>
      <c r="BC24" s="2022"/>
      <c r="BD24" s="2022"/>
      <c r="BE24" s="2018"/>
      <c r="BF24" s="2017"/>
      <c r="BG24" s="2018"/>
      <c r="BH24" s="2018"/>
      <c r="BI24" s="2018"/>
      <c r="BJ24" s="2022"/>
      <c r="BK24" s="2022"/>
      <c r="BL24" s="2018"/>
      <c r="BM24" s="2018"/>
      <c r="BN24" s="2018"/>
      <c r="BO24" s="2018"/>
      <c r="BP24" s="2018"/>
      <c r="BQ24" s="2018"/>
      <c r="BR24" s="2018"/>
      <c r="BS24" s="2018"/>
      <c r="BT24" s="2018"/>
      <c r="BU24" s="2018"/>
      <c r="BV24" s="2018"/>
      <c r="BW24" s="2018"/>
      <c r="BX24" s="2018"/>
      <c r="BY24" s="2018"/>
      <c r="BZ24" s="2018"/>
      <c r="CA24" s="2018"/>
      <c r="CB24" s="2018"/>
      <c r="CC24" s="2018"/>
      <c r="CD24" s="2018"/>
      <c r="CE24" s="2018"/>
      <c r="CF24" s="2018"/>
      <c r="CG24" s="2018"/>
      <c r="CH24" s="2018"/>
      <c r="CI24" s="2018"/>
      <c r="CJ24" s="2023"/>
      <c r="CK24" s="2018"/>
      <c r="CL24" s="2018"/>
      <c r="CM24" s="2018"/>
      <c r="CN24" s="2018"/>
      <c r="CO24" s="2018"/>
      <c r="CP24" s="2018"/>
      <c r="CQ24" s="2018"/>
      <c r="CR24" s="2023"/>
      <c r="CS24" s="2023"/>
      <c r="CT24" s="2023"/>
      <c r="CU24" s="2023"/>
      <c r="CV24" s="2023"/>
      <c r="CW24" s="2023"/>
      <c r="CX24" s="2023"/>
      <c r="CY24" s="2023"/>
      <c r="CZ24" s="2023"/>
      <c r="DA24" s="2023"/>
      <c r="DB24" s="2018"/>
      <c r="DC24" s="2018"/>
      <c r="DD24" s="2018"/>
      <c r="DE24" s="2018"/>
      <c r="DF24" s="2018"/>
    </row>
    <row r="25" spans="1:110" s="11" customFormat="1" ht="5.0999999999999996" customHeight="1" thickBot="1">
      <c r="A25" s="206"/>
      <c r="B25" s="207"/>
      <c r="C25" s="207"/>
      <c r="D25" s="207"/>
      <c r="E25" s="207"/>
      <c r="F25" s="207"/>
      <c r="G25" s="207"/>
      <c r="H25" s="207"/>
      <c r="I25" s="207"/>
      <c r="J25" s="207"/>
      <c r="K25" s="207"/>
      <c r="L25" s="207"/>
      <c r="M25" s="207"/>
      <c r="N25" s="207"/>
      <c r="O25" s="207"/>
      <c r="P25" s="207"/>
      <c r="Q25" s="207"/>
      <c r="R25" s="207"/>
      <c r="S25" s="207"/>
      <c r="T25" s="207"/>
      <c r="U25" s="207"/>
      <c r="V25" s="207"/>
      <c r="W25" s="207"/>
      <c r="X25" s="207"/>
      <c r="Y25" s="207"/>
      <c r="Z25" s="207"/>
      <c r="AA25" s="207"/>
      <c r="AB25" s="207"/>
      <c r="AC25" s="207"/>
      <c r="AD25" s="207"/>
      <c r="AE25" s="207"/>
      <c r="AF25" s="207"/>
      <c r="AG25" s="207"/>
      <c r="AH25" s="207"/>
      <c r="AI25" s="207"/>
      <c r="AJ25" s="207"/>
      <c r="AK25" s="207"/>
      <c r="AL25" s="207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155"/>
      <c r="BM25" s="207"/>
      <c r="BN25" s="207"/>
      <c r="BO25" s="207"/>
      <c r="BP25" s="207"/>
      <c r="BQ25" s="207"/>
      <c r="BR25" s="207"/>
      <c r="BS25" s="207"/>
      <c r="BT25" s="207"/>
      <c r="BU25" s="207"/>
      <c r="BV25" s="207"/>
      <c r="BW25" s="207"/>
      <c r="BX25" s="207"/>
      <c r="BY25" s="207"/>
      <c r="BZ25" s="207"/>
      <c r="CA25" s="207"/>
      <c r="CB25" s="207"/>
      <c r="CC25" s="207"/>
      <c r="CD25" s="207"/>
      <c r="CE25" s="207"/>
      <c r="CF25" s="207"/>
      <c r="CG25" s="207"/>
      <c r="CH25" s="207"/>
      <c r="CI25" s="207"/>
      <c r="CJ25" s="2030"/>
      <c r="CK25" s="207"/>
      <c r="CL25" s="207"/>
      <c r="CM25" s="207"/>
      <c r="CN25" s="207"/>
      <c r="CO25" s="207"/>
      <c r="CP25" s="207"/>
      <c r="CQ25" s="207"/>
      <c r="CR25" s="2030"/>
      <c r="CS25" s="2030"/>
      <c r="CT25" s="2030"/>
      <c r="CU25" s="2030"/>
      <c r="CV25" s="2030"/>
      <c r="CW25" s="2030"/>
      <c r="CX25" s="2030"/>
      <c r="CY25" s="2030"/>
      <c r="CZ25" s="2030"/>
      <c r="DA25" s="2030"/>
      <c r="DB25" s="207"/>
      <c r="DC25" s="207"/>
      <c r="DD25" s="207"/>
      <c r="DE25" s="207"/>
      <c r="DF25" s="207"/>
    </row>
    <row r="26" spans="1:110" ht="107.25" customHeight="1" thickTop="1">
      <c r="A26" s="2339" t="s">
        <v>423</v>
      </c>
      <c r="B26" s="2339"/>
      <c r="C26" s="2339"/>
      <c r="D26" s="2339"/>
      <c r="E26" s="2339"/>
      <c r="F26" s="2339"/>
      <c r="G26" s="2339"/>
      <c r="H26" s="2339"/>
      <c r="I26" s="2339"/>
      <c r="J26" s="2339"/>
      <c r="K26" s="2339"/>
      <c r="L26" s="2339"/>
      <c r="M26" s="2339"/>
      <c r="N26" s="2339"/>
      <c r="O26" s="2339"/>
      <c r="P26" s="2339"/>
      <c r="Q26" s="2339"/>
      <c r="R26" s="2339"/>
      <c r="S26" s="2339"/>
      <c r="T26" s="2339"/>
      <c r="U26" s="2339"/>
      <c r="V26" s="2339"/>
      <c r="W26" s="2339"/>
      <c r="X26" s="2339"/>
      <c r="Y26" s="2339"/>
      <c r="Z26" s="2339"/>
      <c r="AA26" s="2339"/>
      <c r="AB26" s="2339"/>
      <c r="AC26" s="2339"/>
      <c r="AD26" s="2339"/>
      <c r="AE26" s="2339"/>
      <c r="AF26" s="2339"/>
      <c r="AG26" s="2339"/>
      <c r="AH26" s="2339"/>
      <c r="AI26" s="2339"/>
      <c r="AJ26" s="2339"/>
      <c r="AK26" s="2339"/>
      <c r="AL26" s="2339"/>
      <c r="AM26" s="2339"/>
      <c r="AN26" s="2339"/>
      <c r="AO26" s="2339"/>
      <c r="AP26" s="2339"/>
      <c r="AQ26" s="2339"/>
      <c r="AR26" s="2339"/>
      <c r="AS26" s="2339"/>
      <c r="AT26" s="2339"/>
      <c r="AU26" s="2339"/>
      <c r="AV26" s="2339"/>
      <c r="AW26" s="2339"/>
      <c r="AX26" s="2339"/>
      <c r="AY26" s="2339"/>
      <c r="AZ26" s="2339"/>
      <c r="BA26" s="2339"/>
      <c r="BB26" s="2339"/>
      <c r="BC26" s="2339"/>
      <c r="BD26" s="2339"/>
      <c r="BE26" s="2339"/>
      <c r="BF26" s="2339"/>
      <c r="BG26" s="2339"/>
      <c r="BH26" s="2339"/>
      <c r="BI26" s="2339"/>
      <c r="BJ26" s="2339"/>
      <c r="BK26" s="2339"/>
      <c r="BL26" s="2339"/>
      <c r="BM26" s="2339"/>
      <c r="BN26" s="2339"/>
      <c r="BO26" s="2339"/>
      <c r="BP26" s="2339"/>
      <c r="BQ26" s="2339"/>
      <c r="BR26" s="2339"/>
      <c r="BS26" s="2339"/>
      <c r="BT26" s="2339"/>
      <c r="BU26" s="2339"/>
      <c r="BV26" s="2339"/>
      <c r="BW26" s="2339"/>
      <c r="BX26" s="2339"/>
      <c r="BY26" s="2339"/>
      <c r="BZ26" s="2339"/>
      <c r="CA26" s="2339"/>
      <c r="CB26" s="2339"/>
      <c r="CC26" s="2339"/>
      <c r="CD26" s="2339"/>
      <c r="CE26" s="2339"/>
      <c r="CF26" s="2339"/>
      <c r="CG26" s="2339"/>
      <c r="CH26" s="2339"/>
      <c r="CI26" s="2339"/>
      <c r="CJ26" s="2339"/>
      <c r="CK26" s="2339"/>
      <c r="CL26" s="2339"/>
      <c r="CM26" s="2339"/>
      <c r="CN26" s="2339"/>
      <c r="CO26" s="2339"/>
      <c r="CP26" s="2339"/>
      <c r="CQ26" s="2339"/>
      <c r="CR26" s="2339"/>
      <c r="CS26" s="2339"/>
      <c r="CT26" s="2339"/>
      <c r="CU26" s="2339"/>
      <c r="CV26" s="2339"/>
      <c r="CW26" s="2339"/>
      <c r="CX26" s="2339"/>
      <c r="CY26" s="2339"/>
      <c r="CZ26" s="2339"/>
      <c r="DA26" s="2339"/>
      <c r="DB26" s="2339"/>
      <c r="DC26" s="2339"/>
      <c r="DD26" s="2339"/>
      <c r="DE26" s="2339"/>
      <c r="DF26" s="2339"/>
    </row>
    <row r="27" spans="1:110">
      <c r="A27" s="2031"/>
      <c r="B27" s="2032"/>
      <c r="C27" s="2033"/>
      <c r="D27" s="2033"/>
      <c r="E27" s="2033"/>
      <c r="F27" s="2033"/>
      <c r="K27" s="2033"/>
      <c r="L27" s="2033"/>
      <c r="M27" s="2033"/>
      <c r="N27" s="2033"/>
      <c r="S27" s="2033"/>
      <c r="T27" s="2033"/>
      <c r="U27" s="2033"/>
      <c r="V27" s="2033"/>
      <c r="AA27" s="2034"/>
      <c r="AB27" s="2034"/>
      <c r="AC27" s="2034"/>
      <c r="AD27" s="2034"/>
      <c r="AI27" s="2034"/>
      <c r="AJ27" s="2034"/>
      <c r="AK27" s="2034"/>
      <c r="AL27" s="2034"/>
    </row>
    <row r="28" spans="1:110">
      <c r="A28" s="2031"/>
      <c r="Z28" s="2035"/>
    </row>
    <row r="29" spans="1:110">
      <c r="A29" s="2031"/>
      <c r="Z29" s="2035"/>
    </row>
    <row r="30" spans="1:110">
      <c r="Z30" s="2035"/>
    </row>
    <row r="31" spans="1:110">
      <c r="Z31" s="2035"/>
    </row>
    <row r="32" spans="1:110">
      <c r="Z32" s="2035"/>
    </row>
    <row r="33" spans="26:26">
      <c r="Z33" s="2035"/>
    </row>
    <row r="34" spans="26:26">
      <c r="Z34" s="2035"/>
    </row>
    <row r="35" spans="26:26">
      <c r="Z35" s="2035"/>
    </row>
    <row r="36" spans="26:26">
      <c r="Z36" s="2035"/>
    </row>
    <row r="37" spans="26:26">
      <c r="Z37" s="2035"/>
    </row>
    <row r="38" spans="26:26">
      <c r="Z38" s="2035"/>
    </row>
    <row r="39" spans="26:26">
      <c r="Z39" s="2035"/>
    </row>
    <row r="40" spans="26:26">
      <c r="Z40" s="2035"/>
    </row>
    <row r="41" spans="26:26">
      <c r="Z41" s="2035"/>
    </row>
    <row r="42" spans="26:26">
      <c r="Z42" s="2035"/>
    </row>
    <row r="43" spans="26:26" ht="13.5" customHeight="1">
      <c r="Z43" s="2035"/>
    </row>
    <row r="44" spans="26:26">
      <c r="Z44" s="2035"/>
    </row>
    <row r="45" spans="26:26">
      <c r="Z45" s="2035"/>
    </row>
    <row r="46" spans="26:26">
      <c r="Z46" s="2035"/>
    </row>
    <row r="47" spans="26:26">
      <c r="Z47" s="2035"/>
    </row>
    <row r="48" spans="26:26">
      <c r="Z48" s="2035"/>
    </row>
    <row r="49" spans="26:26">
      <c r="Z49" s="2035"/>
    </row>
    <row r="50" spans="26:26">
      <c r="Z50" s="2035"/>
    </row>
    <row r="51" spans="26:26">
      <c r="Z51" s="2035"/>
    </row>
    <row r="52" spans="26:26">
      <c r="Z52" s="2035"/>
    </row>
    <row r="53" spans="26:26">
      <c r="Z53" s="2035"/>
    </row>
    <row r="54" spans="26:26">
      <c r="Z54" s="2035"/>
    </row>
    <row r="55" spans="26:26">
      <c r="Z55" s="2035"/>
    </row>
  </sheetData>
  <mergeCells count="94">
    <mergeCell ref="A1:DF1"/>
    <mergeCell ref="A3:A5"/>
    <mergeCell ref="C3:I3"/>
    <mergeCell ref="K3:Q3"/>
    <mergeCell ref="S3:Y3"/>
    <mergeCell ref="AA3:AG3"/>
    <mergeCell ref="AI3:AO3"/>
    <mergeCell ref="AQ3:AW3"/>
    <mergeCell ref="AY3:BE3"/>
    <mergeCell ref="BG3:BL3"/>
    <mergeCell ref="DE3:DF4"/>
    <mergeCell ref="C4:C5"/>
    <mergeCell ref="D4:D5"/>
    <mergeCell ref="E4:F4"/>
    <mergeCell ref="G4:G5"/>
    <mergeCell ref="H4:H5"/>
    <mergeCell ref="I4:I5"/>
    <mergeCell ref="K4:K5"/>
    <mergeCell ref="L4:L5"/>
    <mergeCell ref="M4:N4"/>
    <mergeCell ref="BN3:BT3"/>
    <mergeCell ref="AC4:AD4"/>
    <mergeCell ref="O4:O5"/>
    <mergeCell ref="P4:P5"/>
    <mergeCell ref="Q4:Q5"/>
    <mergeCell ref="S4:S5"/>
    <mergeCell ref="T4:T5"/>
    <mergeCell ref="U4:V4"/>
    <mergeCell ref="W4:W5"/>
    <mergeCell ref="X4:X5"/>
    <mergeCell ref="Y4:Y5"/>
    <mergeCell ref="AA4:AA5"/>
    <mergeCell ref="BV3:CB3"/>
    <mergeCell ref="CD3:CJ3"/>
    <mergeCell ref="CL3:CR3"/>
    <mergeCell ref="CT3:CZ3"/>
    <mergeCell ref="DB3:DC4"/>
    <mergeCell ref="CF4:CG4"/>
    <mergeCell ref="BZ4:BZ5"/>
    <mergeCell ref="CA4:CA5"/>
    <mergeCell ref="CB4:CB5"/>
    <mergeCell ref="CD4:CD5"/>
    <mergeCell ref="CE4:CE5"/>
    <mergeCell ref="CX4:CX5"/>
    <mergeCell ref="CY4:CY5"/>
    <mergeCell ref="CZ4:CZ5"/>
    <mergeCell ref="BW4:BW5"/>
    <mergeCell ref="BX4:BY4"/>
    <mergeCell ref="AB4:AB5"/>
    <mergeCell ref="AS4:AT4"/>
    <mergeCell ref="AE4:AE5"/>
    <mergeCell ref="AF4:AF5"/>
    <mergeCell ref="AG4:AG5"/>
    <mergeCell ref="AI4:AI5"/>
    <mergeCell ref="AJ4:AJ5"/>
    <mergeCell ref="AK4:AL4"/>
    <mergeCell ref="AM4:AM5"/>
    <mergeCell ref="AN4:AN5"/>
    <mergeCell ref="AO4:AO5"/>
    <mergeCell ref="AQ4:AQ5"/>
    <mergeCell ref="AR4:AR5"/>
    <mergeCell ref="BJ4:BJ5"/>
    <mergeCell ref="AU4:AU5"/>
    <mergeCell ref="AV4:AV5"/>
    <mergeCell ref="AW4:AW5"/>
    <mergeCell ref="AY4:AY5"/>
    <mergeCell ref="AZ4:AZ5"/>
    <mergeCell ref="BA4:BB4"/>
    <mergeCell ref="BC4:BC5"/>
    <mergeCell ref="BD4:BD5"/>
    <mergeCell ref="BE4:BE5"/>
    <mergeCell ref="BG4:BG5"/>
    <mergeCell ref="BH4:BI4"/>
    <mergeCell ref="BK4:BK5"/>
    <mergeCell ref="BL4:BL5"/>
    <mergeCell ref="BN4:BN5"/>
    <mergeCell ref="BP4:BQ4"/>
    <mergeCell ref="BR4:BR5"/>
    <mergeCell ref="A26:DF26"/>
    <mergeCell ref="CP4:CP5"/>
    <mergeCell ref="CQ4:CQ5"/>
    <mergeCell ref="CR4:CR5"/>
    <mergeCell ref="CT4:CT5"/>
    <mergeCell ref="CU4:CU5"/>
    <mergeCell ref="CV4:CW4"/>
    <mergeCell ref="CH4:CH5"/>
    <mergeCell ref="CI4:CI5"/>
    <mergeCell ref="CJ4:CJ5"/>
    <mergeCell ref="CL4:CL5"/>
    <mergeCell ref="CM4:CM5"/>
    <mergeCell ref="CN4:CO4"/>
    <mergeCell ref="BS4:BS5"/>
    <mergeCell ref="BT4:BT5"/>
    <mergeCell ref="BV4:BV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DF42"/>
  <sheetViews>
    <sheetView showGridLines="0" view="pageBreakPreview" zoomScale="70" zoomScaleNormal="80" zoomScaleSheetLayoutView="70" zoomScalePageLayoutView="55" workbookViewId="0">
      <selection activeCell="DJ10" sqref="DJ10"/>
    </sheetView>
  </sheetViews>
  <sheetFormatPr baseColWidth="10" defaultRowHeight="12.75"/>
  <cols>
    <col min="1" max="1" width="30.5703125" style="3" customWidth="1"/>
    <col min="2" max="2" width="1.28515625" style="3" customWidth="1"/>
    <col min="3" max="3" width="9.7109375" style="3" hidden="1" customWidth="1"/>
    <col min="4" max="4" width="2" style="3" hidden="1" customWidth="1"/>
    <col min="5" max="7" width="9.7109375" style="3" hidden="1" customWidth="1"/>
    <col min="8" max="8" width="1.7109375" style="3" hidden="1" customWidth="1"/>
    <col min="9" max="9" width="12.28515625" style="3" hidden="1" customWidth="1"/>
    <col min="10" max="10" width="1.28515625" style="3" hidden="1" customWidth="1"/>
    <col min="11" max="11" width="9.28515625" style="3" hidden="1" customWidth="1"/>
    <col min="12" max="12" width="1.85546875" style="3" hidden="1" customWidth="1"/>
    <col min="13" max="13" width="10.7109375" style="3" hidden="1" customWidth="1"/>
    <col min="14" max="14" width="8.28515625" style="3" hidden="1" customWidth="1"/>
    <col min="15" max="15" width="11.7109375" style="3" hidden="1" customWidth="1"/>
    <col min="16" max="16" width="2.42578125" style="3" hidden="1" customWidth="1"/>
    <col min="17" max="17" width="11.28515625" style="3" hidden="1" customWidth="1"/>
    <col min="18" max="18" width="0.85546875" style="3" hidden="1" customWidth="1"/>
    <col min="19" max="19" width="8.7109375" style="3" hidden="1" customWidth="1"/>
    <col min="20" max="20" width="8.28515625" style="3" hidden="1" customWidth="1"/>
    <col min="21" max="21" width="9.140625" style="3" hidden="1" customWidth="1"/>
    <col min="22" max="22" width="9.42578125" style="3" hidden="1" customWidth="1"/>
    <col min="23" max="23" width="8.7109375" style="3" hidden="1" customWidth="1"/>
    <col min="24" max="24" width="13.7109375" style="3" hidden="1" customWidth="1"/>
    <col min="25" max="25" width="11.5703125" style="3" hidden="1" customWidth="1"/>
    <col min="26" max="26" width="0.85546875" style="3" hidden="1" customWidth="1"/>
    <col min="27" max="31" width="8.7109375" style="3" hidden="1" customWidth="1"/>
    <col min="32" max="32" width="12" style="3" hidden="1" customWidth="1"/>
    <col min="33" max="33" width="12.5703125" style="3" hidden="1" customWidth="1"/>
    <col min="34" max="34" width="13" style="3" hidden="1" customWidth="1"/>
    <col min="35" max="35" width="8.7109375" style="3" hidden="1" customWidth="1"/>
    <col min="36" max="37" width="9.7109375" style="3" hidden="1" customWidth="1"/>
    <col min="38" max="38" width="13" style="3" hidden="1" customWidth="1"/>
    <col min="39" max="39" width="11.140625" style="3" hidden="1" customWidth="1"/>
    <col min="40" max="40" width="13" style="3" hidden="1" customWidth="1"/>
    <col min="41" max="41" width="0.85546875" style="3" hidden="1" customWidth="1"/>
    <col min="42" max="42" width="8.7109375" style="3" hidden="1" customWidth="1"/>
    <col min="43" max="43" width="8.28515625" style="3" hidden="1" customWidth="1"/>
    <col min="44" max="44" width="9.28515625" style="3" hidden="1" customWidth="1"/>
    <col min="45" max="45" width="9.42578125" style="3" hidden="1" customWidth="1"/>
    <col min="46" max="46" width="8.7109375" style="3" hidden="1" customWidth="1"/>
    <col min="47" max="47" width="13.28515625" style="3" hidden="1" customWidth="1"/>
    <col min="48" max="48" width="11.5703125" style="3" hidden="1" customWidth="1"/>
    <col min="49" max="49" width="0.85546875" style="3" hidden="1" customWidth="1"/>
    <col min="50" max="54" width="8.7109375" style="3" hidden="1" customWidth="1"/>
    <col min="55" max="55" width="12.7109375" style="3" hidden="1" customWidth="1"/>
    <col min="56" max="56" width="12.42578125" style="3" hidden="1" customWidth="1"/>
    <col min="57" max="57" width="9.42578125" style="3" hidden="1" customWidth="1"/>
    <col min="58" max="58" width="8.7109375" style="3" hidden="1" customWidth="1"/>
    <col min="59" max="59" width="11.85546875" style="3" hidden="1" customWidth="1"/>
    <col min="60" max="60" width="11" style="3" hidden="1" customWidth="1"/>
    <col min="61" max="61" width="11.5703125" style="3" hidden="1" customWidth="1"/>
    <col min="62" max="62" width="0.28515625" style="16" hidden="1" customWidth="1"/>
    <col min="63" max="63" width="11.28515625" style="3" hidden="1" customWidth="1"/>
    <col min="64" max="64" width="1.28515625" style="3" hidden="1" customWidth="1"/>
    <col min="65" max="65" width="11.7109375" style="3" customWidth="1"/>
    <col min="66" max="66" width="9" style="3" hidden="1" customWidth="1"/>
    <col min="67" max="67" width="10" style="3" hidden="1" customWidth="1"/>
    <col min="68" max="68" width="9" style="3" hidden="1" customWidth="1"/>
    <col min="69" max="69" width="12.140625" style="3" customWidth="1"/>
    <col min="70" max="70" width="11.7109375" style="3" hidden="1" customWidth="1"/>
    <col min="71" max="71" width="11.7109375" style="3" customWidth="1"/>
    <col min="72" max="72" width="1.28515625" style="3" customWidth="1"/>
    <col min="73" max="73" width="11.7109375" style="3" customWidth="1"/>
    <col min="74" max="75" width="8.140625" style="3" hidden="1" customWidth="1"/>
    <col min="76" max="76" width="9.140625" style="3" hidden="1" customWidth="1"/>
    <col min="77" max="77" width="12.140625" style="3" customWidth="1"/>
    <col min="78" max="78" width="11.85546875" style="3" hidden="1" customWidth="1"/>
    <col min="79" max="79" width="11.7109375" style="3" customWidth="1"/>
    <col min="80" max="80" width="1.28515625" style="3" customWidth="1"/>
    <col min="81" max="81" width="11.7109375" style="3" customWidth="1"/>
    <col min="82" max="82" width="12" style="3" hidden="1" customWidth="1"/>
    <col min="83" max="84" width="13" style="3" hidden="1" customWidth="1"/>
    <col min="85" max="85" width="12.140625" style="3" customWidth="1"/>
    <col min="86" max="86" width="14.7109375" style="3" hidden="1" customWidth="1"/>
    <col min="87" max="87" width="11.7109375" style="16" customWidth="1"/>
    <col min="88" max="88" width="1.28515625" style="3" customWidth="1"/>
    <col min="89" max="89" width="0.140625" style="3" customWidth="1"/>
    <col min="90" max="90" width="11.7109375" style="3" customWidth="1"/>
    <col min="91" max="91" width="11.42578125" style="3" hidden="1" customWidth="1"/>
    <col min="92" max="93" width="12.7109375" style="3" hidden="1" customWidth="1"/>
    <col min="94" max="94" width="12.140625" style="3" customWidth="1"/>
    <col min="95" max="95" width="22.140625" style="3" hidden="1" customWidth="1"/>
    <col min="96" max="96" width="11.7109375" style="3" customWidth="1"/>
    <col min="97" max="97" width="1.28515625" style="3" customWidth="1"/>
    <col min="98" max="98" width="11.7109375" style="3" customWidth="1"/>
    <col min="99" max="99" width="11.7109375" style="3" hidden="1" customWidth="1"/>
    <col min="100" max="101" width="11.7109375" style="3" customWidth="1"/>
    <col min="102" max="102" width="12.140625" style="3" customWidth="1"/>
    <col min="103" max="103" width="17.28515625" style="3" hidden="1" customWidth="1"/>
    <col min="104" max="104" width="11.7109375" style="3" customWidth="1"/>
    <col min="105" max="105" width="1.28515625" style="3" customWidth="1"/>
    <col min="106" max="107" width="9.7109375" style="3" customWidth="1"/>
    <col min="108" max="108" width="1.28515625" style="3" customWidth="1"/>
    <col min="109" max="110" width="9.7109375" style="3" customWidth="1"/>
    <col min="111" max="16384" width="11.42578125" style="3"/>
  </cols>
  <sheetData>
    <row r="1" spans="1:110" ht="74.25" customHeight="1">
      <c r="A1" s="2369" t="s">
        <v>462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2369"/>
      <c r="CS1" s="2369"/>
      <c r="CT1" s="2369"/>
      <c r="CU1" s="2369"/>
      <c r="CV1" s="2369"/>
      <c r="CW1" s="2369"/>
      <c r="CX1" s="2369"/>
      <c r="CY1" s="2369"/>
      <c r="CZ1" s="2369"/>
      <c r="DA1" s="2369"/>
      <c r="DB1" s="2369"/>
      <c r="DC1" s="2369"/>
      <c r="DD1" s="2369"/>
      <c r="DE1" s="2369"/>
      <c r="DF1" s="1156"/>
    </row>
    <row r="2" spans="1:110" ht="24" customHeight="1" thickBot="1"/>
    <row r="3" spans="1:110" s="1167" customFormat="1" ht="24" customHeight="1" thickTop="1">
      <c r="A3" s="2370" t="s">
        <v>19</v>
      </c>
      <c r="B3" s="1955"/>
      <c r="C3" s="2367">
        <v>2000</v>
      </c>
      <c r="D3" s="2367"/>
      <c r="E3" s="2367"/>
      <c r="F3" s="2367"/>
      <c r="G3" s="2367"/>
      <c r="H3" s="2367"/>
      <c r="I3" s="2367"/>
      <c r="J3" s="1950"/>
      <c r="K3" s="2367" t="s">
        <v>77</v>
      </c>
      <c r="L3" s="2367"/>
      <c r="M3" s="2367"/>
      <c r="N3" s="2367"/>
      <c r="O3" s="2367"/>
      <c r="P3" s="2367"/>
      <c r="Q3" s="2367"/>
      <c r="R3" s="1959"/>
      <c r="S3" s="2367">
        <v>2009</v>
      </c>
      <c r="T3" s="2367"/>
      <c r="U3" s="2367"/>
      <c r="V3" s="2367"/>
      <c r="W3" s="2367"/>
      <c r="X3" s="2367"/>
      <c r="Y3" s="2367"/>
      <c r="Z3" s="1166"/>
      <c r="AA3" s="2367">
        <v>2010</v>
      </c>
      <c r="AB3" s="2367"/>
      <c r="AC3" s="2367"/>
      <c r="AD3" s="2367"/>
      <c r="AE3" s="2367"/>
      <c r="AF3" s="2367"/>
      <c r="AG3" s="2367"/>
      <c r="AH3" s="2367" t="s">
        <v>73</v>
      </c>
      <c r="AI3" s="2367"/>
      <c r="AJ3" s="2367"/>
      <c r="AK3" s="2367"/>
      <c r="AL3" s="2367"/>
      <c r="AM3" s="2367"/>
      <c r="AN3" s="2367"/>
      <c r="AO3" s="1959"/>
      <c r="AP3" s="2367">
        <v>2009</v>
      </c>
      <c r="AQ3" s="2367"/>
      <c r="AR3" s="2367"/>
      <c r="AS3" s="2367"/>
      <c r="AT3" s="2367"/>
      <c r="AU3" s="2367"/>
      <c r="AV3" s="2367"/>
      <c r="AW3" s="1166"/>
      <c r="AX3" s="2367">
        <v>2010</v>
      </c>
      <c r="AY3" s="2367"/>
      <c r="AZ3" s="2367"/>
      <c r="BA3" s="2367"/>
      <c r="BB3" s="2367"/>
      <c r="BC3" s="2367"/>
      <c r="BD3" s="2367"/>
      <c r="BE3" s="2367" t="s">
        <v>75</v>
      </c>
      <c r="BF3" s="2367"/>
      <c r="BG3" s="2367"/>
      <c r="BH3" s="2367"/>
      <c r="BI3" s="2367"/>
      <c r="BJ3" s="2367"/>
      <c r="BK3" s="2367"/>
      <c r="BL3" s="1959"/>
      <c r="BM3" s="2367" t="s">
        <v>83</v>
      </c>
      <c r="BN3" s="2367"/>
      <c r="BO3" s="2367"/>
      <c r="BP3" s="2367"/>
      <c r="BQ3" s="2367"/>
      <c r="BR3" s="2367"/>
      <c r="BS3" s="2367"/>
      <c r="BT3" s="1959"/>
      <c r="BU3" s="2367" t="s">
        <v>270</v>
      </c>
      <c r="BV3" s="2367"/>
      <c r="BW3" s="2367"/>
      <c r="BX3" s="2367"/>
      <c r="BY3" s="2367"/>
      <c r="BZ3" s="2367"/>
      <c r="CA3" s="2367"/>
      <c r="CB3" s="1959"/>
      <c r="CC3" s="2367" t="s">
        <v>271</v>
      </c>
      <c r="CD3" s="2367"/>
      <c r="CE3" s="2367"/>
      <c r="CF3" s="2367"/>
      <c r="CG3" s="2367"/>
      <c r="CH3" s="2367"/>
      <c r="CI3" s="2367"/>
      <c r="CJ3" s="1166"/>
      <c r="CK3" s="1166"/>
      <c r="CL3" s="2367" t="s">
        <v>353</v>
      </c>
      <c r="CM3" s="2367"/>
      <c r="CN3" s="2367"/>
      <c r="CO3" s="2367"/>
      <c r="CP3" s="2367"/>
      <c r="CQ3" s="2367"/>
      <c r="CR3" s="2367"/>
      <c r="CS3" s="1166"/>
      <c r="CT3" s="2368" t="s">
        <v>402</v>
      </c>
      <c r="CU3" s="2368"/>
      <c r="CV3" s="2368"/>
      <c r="CW3" s="2368"/>
      <c r="CX3" s="2368"/>
      <c r="CY3" s="2368"/>
      <c r="CZ3" s="2368"/>
      <c r="DA3" s="1940"/>
      <c r="DB3" s="2358" t="s">
        <v>373</v>
      </c>
      <c r="DC3" s="2358"/>
      <c r="DD3" s="1951"/>
      <c r="DE3" s="2358" t="s">
        <v>339</v>
      </c>
      <c r="DF3" s="2358"/>
    </row>
    <row r="4" spans="1:110" s="17" customFormat="1" ht="31.5" customHeight="1">
      <c r="A4" s="2371"/>
      <c r="B4" s="2036"/>
      <c r="C4" s="2340" t="s">
        <v>0</v>
      </c>
      <c r="D4" s="2345"/>
      <c r="E4" s="2340" t="s">
        <v>1</v>
      </c>
      <c r="F4" s="2340"/>
      <c r="G4" s="2340" t="s">
        <v>2</v>
      </c>
      <c r="H4" s="2345"/>
      <c r="I4" s="2340" t="s">
        <v>43</v>
      </c>
      <c r="J4" s="2037"/>
      <c r="K4" s="2340" t="s">
        <v>0</v>
      </c>
      <c r="L4" s="2345"/>
      <c r="M4" s="2340" t="s">
        <v>1</v>
      </c>
      <c r="N4" s="2340"/>
      <c r="O4" s="2340" t="s">
        <v>2</v>
      </c>
      <c r="P4" s="2345"/>
      <c r="Q4" s="2340" t="s">
        <v>43</v>
      </c>
      <c r="R4" s="1967"/>
      <c r="S4" s="2340" t="s">
        <v>0</v>
      </c>
      <c r="T4" s="2345" t="s">
        <v>53</v>
      </c>
      <c r="U4" s="2340" t="s">
        <v>1</v>
      </c>
      <c r="V4" s="2340"/>
      <c r="W4" s="2340" t="s">
        <v>2</v>
      </c>
      <c r="X4" s="2345" t="s">
        <v>54</v>
      </c>
      <c r="Y4" s="2340" t="s">
        <v>43</v>
      </c>
      <c r="Z4" s="291"/>
      <c r="AA4" s="2340" t="s">
        <v>0</v>
      </c>
      <c r="AB4" s="2345" t="s">
        <v>53</v>
      </c>
      <c r="AC4" s="2340" t="s">
        <v>1</v>
      </c>
      <c r="AD4" s="2340"/>
      <c r="AE4" s="2340" t="s">
        <v>2</v>
      </c>
      <c r="AF4" s="2345" t="s">
        <v>54</v>
      </c>
      <c r="AG4" s="2340" t="s">
        <v>43</v>
      </c>
      <c r="AH4" s="2340" t="s">
        <v>0</v>
      </c>
      <c r="AI4" s="2345" t="s">
        <v>53</v>
      </c>
      <c r="AJ4" s="2340" t="s">
        <v>1</v>
      </c>
      <c r="AK4" s="2340"/>
      <c r="AL4" s="2340" t="s">
        <v>2</v>
      </c>
      <c r="AM4" s="2345" t="s">
        <v>54</v>
      </c>
      <c r="AN4" s="2340" t="s">
        <v>43</v>
      </c>
      <c r="AO4" s="1967"/>
      <c r="AP4" s="2340" t="s">
        <v>0</v>
      </c>
      <c r="AQ4" s="2345" t="s">
        <v>53</v>
      </c>
      <c r="AR4" s="2340" t="s">
        <v>1</v>
      </c>
      <c r="AS4" s="2340"/>
      <c r="AT4" s="2340" t="s">
        <v>2</v>
      </c>
      <c r="AU4" s="2345" t="s">
        <v>54</v>
      </c>
      <c r="AV4" s="2340" t="s">
        <v>43</v>
      </c>
      <c r="AW4" s="291"/>
      <c r="AX4" s="2340" t="s">
        <v>0</v>
      </c>
      <c r="AY4" s="2345" t="s">
        <v>53</v>
      </c>
      <c r="AZ4" s="2340" t="s">
        <v>1</v>
      </c>
      <c r="BA4" s="2340"/>
      <c r="BB4" s="2340" t="s">
        <v>2</v>
      </c>
      <c r="BC4" s="2345" t="s">
        <v>54</v>
      </c>
      <c r="BD4" s="2340" t="s">
        <v>43</v>
      </c>
      <c r="BE4" s="2340" t="s">
        <v>0</v>
      </c>
      <c r="BF4" s="2345" t="s">
        <v>53</v>
      </c>
      <c r="BG4" s="2340" t="s">
        <v>1</v>
      </c>
      <c r="BH4" s="2340"/>
      <c r="BI4" s="2340" t="s">
        <v>2</v>
      </c>
      <c r="BJ4" s="2364" t="s">
        <v>54</v>
      </c>
      <c r="BK4" s="2340" t="s">
        <v>43</v>
      </c>
      <c r="BL4" s="1967"/>
      <c r="BM4" s="2340" t="s">
        <v>0</v>
      </c>
      <c r="BN4" s="2345" t="s">
        <v>53</v>
      </c>
      <c r="BO4" s="2340" t="s">
        <v>1</v>
      </c>
      <c r="BP4" s="2340"/>
      <c r="BQ4" s="2340" t="s">
        <v>2</v>
      </c>
      <c r="BR4" s="2345" t="s">
        <v>54</v>
      </c>
      <c r="BS4" s="2340" t="s">
        <v>43</v>
      </c>
      <c r="BT4" s="1967"/>
      <c r="BU4" s="2340" t="s">
        <v>0</v>
      </c>
      <c r="BV4" s="2345" t="s">
        <v>56</v>
      </c>
      <c r="BW4" s="2270" t="s">
        <v>1</v>
      </c>
      <c r="BX4" s="2270"/>
      <c r="BY4" s="2340" t="s">
        <v>2</v>
      </c>
      <c r="BZ4" s="2345" t="s">
        <v>57</v>
      </c>
      <c r="CA4" s="2363" t="s">
        <v>43</v>
      </c>
      <c r="CB4" s="1967"/>
      <c r="CC4" s="2340" t="s">
        <v>0</v>
      </c>
      <c r="CD4" s="2345" t="s">
        <v>56</v>
      </c>
      <c r="CE4" s="2270" t="s">
        <v>1</v>
      </c>
      <c r="CF4" s="2270"/>
      <c r="CG4" s="2340" t="s">
        <v>2</v>
      </c>
      <c r="CH4" s="2345" t="s">
        <v>57</v>
      </c>
      <c r="CI4" s="2363" t="s">
        <v>43</v>
      </c>
      <c r="CJ4" s="292"/>
      <c r="CK4" s="292"/>
      <c r="CL4" s="2272" t="s">
        <v>0</v>
      </c>
      <c r="CM4" s="2273" t="s">
        <v>56</v>
      </c>
      <c r="CN4" s="2271" t="s">
        <v>1</v>
      </c>
      <c r="CO4" s="2271"/>
      <c r="CP4" s="2272" t="s">
        <v>2</v>
      </c>
      <c r="CQ4" s="2273" t="s">
        <v>57</v>
      </c>
      <c r="CR4" s="2289" t="s">
        <v>43</v>
      </c>
      <c r="CS4" s="292"/>
      <c r="CT4" s="2273" t="s">
        <v>0</v>
      </c>
      <c r="CU4" s="2273" t="s">
        <v>56</v>
      </c>
      <c r="CV4" s="2362" t="s">
        <v>1</v>
      </c>
      <c r="CW4" s="2362"/>
      <c r="CX4" s="2273" t="s">
        <v>2</v>
      </c>
      <c r="CY4" s="2273" t="s">
        <v>57</v>
      </c>
      <c r="CZ4" s="2366" t="s">
        <v>43</v>
      </c>
      <c r="DA4" s="2038"/>
      <c r="DB4" s="2359"/>
      <c r="DC4" s="2359"/>
      <c r="DD4" s="2039"/>
      <c r="DE4" s="2359"/>
      <c r="DF4" s="2359"/>
    </row>
    <row r="5" spans="1:110" s="17" customFormat="1" ht="62.25" customHeight="1" thickBot="1">
      <c r="A5" s="2372"/>
      <c r="B5" s="1956"/>
      <c r="C5" s="2265"/>
      <c r="D5" s="2267"/>
      <c r="E5" s="1946" t="s">
        <v>3</v>
      </c>
      <c r="F5" s="1946" t="s">
        <v>4</v>
      </c>
      <c r="G5" s="2265"/>
      <c r="H5" s="2267"/>
      <c r="I5" s="2265"/>
      <c r="J5" s="1960"/>
      <c r="K5" s="2265"/>
      <c r="L5" s="2267"/>
      <c r="M5" s="1946" t="s">
        <v>3</v>
      </c>
      <c r="N5" s="1946" t="s">
        <v>4</v>
      </c>
      <c r="O5" s="2265"/>
      <c r="P5" s="2267"/>
      <c r="Q5" s="2265"/>
      <c r="R5" s="1946"/>
      <c r="S5" s="2265"/>
      <c r="T5" s="2267"/>
      <c r="U5" s="1946" t="s">
        <v>3</v>
      </c>
      <c r="V5" s="1946" t="s">
        <v>4</v>
      </c>
      <c r="W5" s="2265"/>
      <c r="X5" s="2267"/>
      <c r="Y5" s="2265"/>
      <c r="Z5" s="230"/>
      <c r="AA5" s="2265"/>
      <c r="AB5" s="2267"/>
      <c r="AC5" s="1946" t="s">
        <v>3</v>
      </c>
      <c r="AD5" s="1946" t="s">
        <v>4</v>
      </c>
      <c r="AE5" s="2265"/>
      <c r="AF5" s="2267"/>
      <c r="AG5" s="2265"/>
      <c r="AH5" s="2265"/>
      <c r="AI5" s="2267"/>
      <c r="AJ5" s="1946" t="s">
        <v>3</v>
      </c>
      <c r="AK5" s="1946" t="s">
        <v>4</v>
      </c>
      <c r="AL5" s="2265"/>
      <c r="AM5" s="2267"/>
      <c r="AN5" s="2265"/>
      <c r="AO5" s="1946"/>
      <c r="AP5" s="2265"/>
      <c r="AQ5" s="2267"/>
      <c r="AR5" s="1946" t="s">
        <v>3</v>
      </c>
      <c r="AS5" s="1946" t="s">
        <v>4</v>
      </c>
      <c r="AT5" s="2265"/>
      <c r="AU5" s="2267"/>
      <c r="AV5" s="2265"/>
      <c r="AW5" s="230"/>
      <c r="AX5" s="2265"/>
      <c r="AY5" s="2267"/>
      <c r="AZ5" s="1946" t="s">
        <v>3</v>
      </c>
      <c r="BA5" s="1946" t="s">
        <v>4</v>
      </c>
      <c r="BB5" s="2265"/>
      <c r="BC5" s="2267"/>
      <c r="BD5" s="2265"/>
      <c r="BE5" s="2265"/>
      <c r="BF5" s="2267"/>
      <c r="BG5" s="1946" t="s">
        <v>3</v>
      </c>
      <c r="BH5" s="1946" t="s">
        <v>4</v>
      </c>
      <c r="BI5" s="2265"/>
      <c r="BJ5" s="2365"/>
      <c r="BK5" s="2265"/>
      <c r="BL5" s="1946"/>
      <c r="BM5" s="2265"/>
      <c r="BN5" s="2267"/>
      <c r="BO5" s="1946" t="s">
        <v>3</v>
      </c>
      <c r="BP5" s="1946" t="s">
        <v>4</v>
      </c>
      <c r="BQ5" s="2265"/>
      <c r="BR5" s="2267"/>
      <c r="BS5" s="2265"/>
      <c r="BT5" s="1946"/>
      <c r="BU5" s="2265"/>
      <c r="BV5" s="2267"/>
      <c r="BW5" s="1946" t="s">
        <v>3</v>
      </c>
      <c r="BX5" s="1946" t="s">
        <v>4</v>
      </c>
      <c r="BY5" s="2265"/>
      <c r="BZ5" s="2267"/>
      <c r="CA5" s="2264"/>
      <c r="CB5" s="1946"/>
      <c r="CC5" s="2265"/>
      <c r="CD5" s="2267"/>
      <c r="CE5" s="1946" t="s">
        <v>3</v>
      </c>
      <c r="CF5" s="1946" t="s">
        <v>4</v>
      </c>
      <c r="CG5" s="2265"/>
      <c r="CH5" s="2267"/>
      <c r="CI5" s="2264"/>
      <c r="CJ5" s="237"/>
      <c r="CK5" s="237"/>
      <c r="CL5" s="2265"/>
      <c r="CM5" s="2267"/>
      <c r="CN5" s="1946" t="s">
        <v>3</v>
      </c>
      <c r="CO5" s="1946" t="s">
        <v>4</v>
      </c>
      <c r="CP5" s="2265"/>
      <c r="CQ5" s="2267"/>
      <c r="CR5" s="2264"/>
      <c r="CS5" s="237"/>
      <c r="CT5" s="2267"/>
      <c r="CU5" s="2267"/>
      <c r="CV5" s="1948" t="s">
        <v>3</v>
      </c>
      <c r="CW5" s="1948" t="s">
        <v>4</v>
      </c>
      <c r="CX5" s="2267"/>
      <c r="CY5" s="2267"/>
      <c r="CZ5" s="2365"/>
      <c r="DA5" s="1939"/>
      <c r="DB5" s="2040" t="s">
        <v>433</v>
      </c>
      <c r="DC5" s="1964" t="s">
        <v>434</v>
      </c>
      <c r="DD5" s="1964"/>
      <c r="DE5" s="2040" t="s">
        <v>433</v>
      </c>
      <c r="DF5" s="1964" t="s">
        <v>434</v>
      </c>
    </row>
    <row r="6" spans="1:110" s="17" customFormat="1" ht="8.1" customHeight="1" thickTop="1">
      <c r="A6" s="1978"/>
      <c r="B6" s="1978"/>
      <c r="C6" s="2041"/>
      <c r="D6" s="2041"/>
      <c r="E6" s="1978"/>
      <c r="F6" s="1978"/>
      <c r="G6" s="1978"/>
      <c r="H6" s="1978"/>
      <c r="I6" s="1978"/>
      <c r="J6" s="1978"/>
      <c r="K6" s="1978"/>
      <c r="L6" s="1978"/>
      <c r="M6" s="1978"/>
      <c r="Q6" s="2041"/>
      <c r="R6" s="2041"/>
      <c r="S6" s="1978"/>
      <c r="T6" s="1978"/>
      <c r="U6" s="1978"/>
      <c r="Y6" s="2041"/>
      <c r="AO6" s="2041"/>
      <c r="AP6" s="1978"/>
      <c r="AQ6" s="1978"/>
      <c r="AR6" s="1978"/>
      <c r="AV6" s="2041"/>
      <c r="BJ6" s="2042"/>
      <c r="BU6" s="21"/>
      <c r="BV6" s="21"/>
      <c r="BW6" s="21"/>
      <c r="BX6" s="21"/>
      <c r="BY6" s="21"/>
      <c r="BZ6" s="21"/>
      <c r="CA6" s="2043"/>
      <c r="CC6" s="21"/>
      <c r="CD6" s="21"/>
      <c r="CE6" s="21"/>
      <c r="CF6" s="21"/>
      <c r="CG6" s="21"/>
      <c r="CH6" s="21"/>
      <c r="CI6" s="2043"/>
      <c r="CL6" s="21"/>
      <c r="CM6" s="21"/>
      <c r="CN6" s="21"/>
      <c r="CO6" s="21"/>
      <c r="CP6" s="21"/>
      <c r="CQ6" s="21"/>
      <c r="CR6" s="2043"/>
      <c r="CT6" s="2043"/>
      <c r="CU6" s="2043"/>
      <c r="CV6" s="2043"/>
      <c r="CW6" s="2043"/>
      <c r="CX6" s="2043"/>
      <c r="CY6" s="2043"/>
      <c r="CZ6" s="2043"/>
      <c r="DA6" s="2043"/>
    </row>
    <row r="7" spans="1:110" s="22" customFormat="1" ht="21" customHeight="1">
      <c r="A7" s="2044" t="s">
        <v>136</v>
      </c>
      <c r="B7" s="2044"/>
      <c r="C7" s="1986">
        <v>23</v>
      </c>
      <c r="D7" s="2045"/>
      <c r="E7" s="2045">
        <v>20.3</v>
      </c>
      <c r="F7" s="2045">
        <v>24.9</v>
      </c>
      <c r="G7" s="2045">
        <v>5</v>
      </c>
      <c r="H7" s="2045"/>
      <c r="I7" s="1985">
        <v>29398</v>
      </c>
      <c r="J7" s="1986"/>
      <c r="K7" s="1986">
        <v>15.199</v>
      </c>
      <c r="L7" s="2045"/>
      <c r="M7" s="2045">
        <v>10.952999999999999</v>
      </c>
      <c r="N7" s="2045">
        <v>19.445</v>
      </c>
      <c r="O7" s="2045">
        <v>14.000000000000002</v>
      </c>
      <c r="P7" s="2045"/>
      <c r="Q7" s="1985">
        <v>6399</v>
      </c>
      <c r="R7" s="1985"/>
      <c r="S7" s="2046">
        <v>12.773999999999999</v>
      </c>
      <c r="T7" s="2047">
        <v>1.0089999999999999</v>
      </c>
      <c r="U7" s="2047">
        <v>10.756</v>
      </c>
      <c r="V7" s="2047">
        <v>14.792</v>
      </c>
      <c r="W7" s="2047">
        <v>7.9</v>
      </c>
      <c r="X7" s="2046">
        <v>18807</v>
      </c>
      <c r="Y7" s="2048">
        <v>20613</v>
      </c>
      <c r="Z7" s="2049"/>
      <c r="AA7" s="2046">
        <v>11.09</v>
      </c>
      <c r="AB7" s="2047">
        <v>1.054</v>
      </c>
      <c r="AC7" s="2047">
        <v>8.9809999999999999</v>
      </c>
      <c r="AD7" s="2047">
        <v>13.198</v>
      </c>
      <c r="AE7" s="2047">
        <v>9.5</v>
      </c>
      <c r="AF7" s="2046">
        <v>17641</v>
      </c>
      <c r="AG7" s="2050">
        <v>19218</v>
      </c>
      <c r="AH7" s="1284">
        <v>11.09</v>
      </c>
      <c r="AI7" s="2047">
        <v>1.054</v>
      </c>
      <c r="AJ7" s="2047">
        <v>8.9809999999999999</v>
      </c>
      <c r="AK7" s="2047">
        <v>13.198</v>
      </c>
      <c r="AL7" s="2047">
        <v>9.5</v>
      </c>
      <c r="AM7" s="2046">
        <v>17641</v>
      </c>
      <c r="AN7" s="1181">
        <v>19218</v>
      </c>
      <c r="AO7" s="1985"/>
      <c r="AP7" s="2046">
        <v>12.773999999999999</v>
      </c>
      <c r="AQ7" s="2047">
        <v>1.0089999999999999</v>
      </c>
      <c r="AR7" s="2047">
        <v>10.756</v>
      </c>
      <c r="AS7" s="2047">
        <v>14.792</v>
      </c>
      <c r="AT7" s="2047">
        <v>7.9</v>
      </c>
      <c r="AU7" s="2046">
        <v>18807</v>
      </c>
      <c r="AV7" s="2048">
        <v>20613</v>
      </c>
      <c r="AW7" s="2049"/>
      <c r="AX7" s="2046">
        <v>11.09</v>
      </c>
      <c r="AY7" s="2047">
        <v>1.054</v>
      </c>
      <c r="AZ7" s="2047">
        <v>8.9809999999999999</v>
      </c>
      <c r="BA7" s="2047">
        <v>13.198</v>
      </c>
      <c r="BB7" s="2047">
        <v>9.5</v>
      </c>
      <c r="BC7" s="2046">
        <v>17641</v>
      </c>
      <c r="BD7" s="2050">
        <v>19218</v>
      </c>
      <c r="BE7" s="2046">
        <v>9.8450000000000006</v>
      </c>
      <c r="BF7" s="2047">
        <v>0.89200000000000002</v>
      </c>
      <c r="BG7" s="2047">
        <v>8.0609999999999999</v>
      </c>
      <c r="BH7" s="2047">
        <v>11.63</v>
      </c>
      <c r="BI7" s="2047">
        <v>9.1</v>
      </c>
      <c r="BJ7" s="2050">
        <v>17275</v>
      </c>
      <c r="BK7" s="2051">
        <v>18970</v>
      </c>
      <c r="BL7" s="2050"/>
      <c r="BM7" s="1740">
        <v>12.574999999999999</v>
      </c>
      <c r="BN7" s="2052">
        <v>0.89200000000000002</v>
      </c>
      <c r="BO7" s="2052">
        <v>10.569000000000001</v>
      </c>
      <c r="BP7" s="2052">
        <v>14.58</v>
      </c>
      <c r="BQ7" s="2052">
        <v>8</v>
      </c>
      <c r="BR7" s="2053">
        <v>18024.47</v>
      </c>
      <c r="BS7" s="2054">
        <v>19659</v>
      </c>
      <c r="BT7" s="1297"/>
      <c r="BU7" s="2055">
        <v>11.967000000000001</v>
      </c>
      <c r="BV7" s="2056"/>
      <c r="BW7" s="2056">
        <v>9.6440000000000001</v>
      </c>
      <c r="BX7" s="2056">
        <v>14.289</v>
      </c>
      <c r="BY7" s="2056">
        <v>5.6000000000000005</v>
      </c>
      <c r="BZ7" s="1992">
        <v>17132</v>
      </c>
      <c r="CA7" s="1992">
        <v>18688</v>
      </c>
      <c r="CB7" s="2054"/>
      <c r="CC7" s="1742">
        <v>12</v>
      </c>
      <c r="CD7" s="2056"/>
      <c r="CE7" s="2056">
        <v>8.84</v>
      </c>
      <c r="CF7" s="2056">
        <v>14.18</v>
      </c>
      <c r="CG7" s="2056">
        <v>11.84</v>
      </c>
      <c r="CH7" s="1992"/>
      <c r="CI7" s="1992">
        <v>19717</v>
      </c>
      <c r="CJ7" s="2054"/>
      <c r="CK7" s="2054"/>
      <c r="CL7" s="1742">
        <v>10.71</v>
      </c>
      <c r="CM7" s="2056">
        <v>0.91</v>
      </c>
      <c r="CN7" s="2056">
        <v>8.93</v>
      </c>
      <c r="CO7" s="2056">
        <v>12.5</v>
      </c>
      <c r="CP7" s="2056">
        <v>8.49</v>
      </c>
      <c r="CQ7" s="1992">
        <v>46439</v>
      </c>
      <c r="CR7" s="1992">
        <v>58891</v>
      </c>
      <c r="CS7" s="2054"/>
      <c r="CT7" s="1742">
        <v>9.59</v>
      </c>
      <c r="CU7" s="2055">
        <v>1.02</v>
      </c>
      <c r="CV7" s="2056">
        <v>7.58</v>
      </c>
      <c r="CW7" s="2056">
        <v>11.6</v>
      </c>
      <c r="CX7" s="2056">
        <v>10.69</v>
      </c>
      <c r="CY7" s="1992">
        <v>50883</v>
      </c>
      <c r="CZ7" s="1992">
        <v>70338</v>
      </c>
      <c r="DA7" s="1992"/>
      <c r="DB7" s="1743">
        <v>-3</v>
      </c>
      <c r="DC7" s="2054">
        <v>-1</v>
      </c>
      <c r="DD7" s="2054"/>
      <c r="DE7" s="2056" t="s">
        <v>391</v>
      </c>
      <c r="DF7" s="2056" t="s">
        <v>390</v>
      </c>
    </row>
    <row r="8" spans="1:110" s="17" customFormat="1" ht="5.0999999999999996" customHeight="1">
      <c r="A8" s="1156"/>
      <c r="B8" s="1156"/>
      <c r="C8" s="2057"/>
      <c r="D8" s="2058"/>
      <c r="E8" s="2059"/>
      <c r="F8" s="2059"/>
      <c r="G8" s="2059"/>
      <c r="H8" s="2059"/>
      <c r="I8" s="2060"/>
      <c r="J8" s="2059"/>
      <c r="K8" s="2061"/>
      <c r="L8" s="2059"/>
      <c r="M8" s="2059"/>
      <c r="N8" s="2060"/>
      <c r="O8" s="2060"/>
      <c r="P8" s="2060"/>
      <c r="Q8" s="2060"/>
      <c r="R8" s="2060"/>
      <c r="S8" s="2057"/>
      <c r="T8" s="2058"/>
      <c r="U8" s="2059"/>
      <c r="V8" s="2059"/>
      <c r="W8" s="2059"/>
      <c r="X8" s="2061"/>
      <c r="Y8" s="2060"/>
      <c r="Z8" s="2060"/>
      <c r="AA8" s="2057"/>
      <c r="AB8" s="2058"/>
      <c r="AC8" s="2059"/>
      <c r="AD8" s="2059"/>
      <c r="AE8" s="2059"/>
      <c r="AF8" s="2061"/>
      <c r="AG8" s="2062"/>
      <c r="AH8" s="2057"/>
      <c r="AI8" s="2058"/>
      <c r="AJ8" s="2059"/>
      <c r="AK8" s="2059"/>
      <c r="AL8" s="2059"/>
      <c r="AM8" s="2061"/>
      <c r="AN8" s="1189"/>
      <c r="AO8" s="2060"/>
      <c r="AP8" s="2057"/>
      <c r="AQ8" s="2058"/>
      <c r="AR8" s="2059"/>
      <c r="AS8" s="2059"/>
      <c r="AT8" s="2059"/>
      <c r="AU8" s="2061"/>
      <c r="AV8" s="2060"/>
      <c r="AW8" s="2060"/>
      <c r="AX8" s="2057"/>
      <c r="AY8" s="2058"/>
      <c r="AZ8" s="2059"/>
      <c r="BA8" s="2059"/>
      <c r="BB8" s="2059"/>
      <c r="BC8" s="2061"/>
      <c r="BD8" s="2062"/>
      <c r="BE8" s="2057"/>
      <c r="BF8" s="2058"/>
      <c r="BG8" s="2059"/>
      <c r="BH8" s="2059"/>
      <c r="BI8" s="2059"/>
      <c r="BJ8" s="2063"/>
      <c r="BK8" s="2064"/>
      <c r="BL8" s="2062"/>
      <c r="BM8" s="2016"/>
      <c r="BN8" s="2065"/>
      <c r="BO8" s="2066"/>
      <c r="BP8" s="2066"/>
      <c r="BQ8" s="2066"/>
      <c r="BR8" s="2067"/>
      <c r="BS8" s="2015"/>
      <c r="BT8" s="1300"/>
      <c r="BU8" s="2068"/>
      <c r="BV8" s="2068"/>
      <c r="BW8" s="2068"/>
      <c r="BX8" s="2068"/>
      <c r="BY8" s="2068"/>
      <c r="BZ8" s="2069"/>
      <c r="CA8" s="2069"/>
      <c r="CB8" s="2015"/>
      <c r="CC8" s="1707"/>
      <c r="CD8" s="2068"/>
      <c r="CE8" s="2068"/>
      <c r="CF8" s="2068"/>
      <c r="CG8" s="2068"/>
      <c r="CH8" s="2069"/>
      <c r="CI8" s="2069"/>
      <c r="CJ8" s="2015"/>
      <c r="CK8" s="2015"/>
      <c r="CL8" s="1707"/>
      <c r="CM8" s="2068"/>
      <c r="CN8" s="2068"/>
      <c r="CO8" s="2068"/>
      <c r="CP8" s="2068"/>
      <c r="CQ8" s="2069"/>
      <c r="CR8" s="2069"/>
      <c r="CS8" s="2015"/>
      <c r="CT8" s="1707"/>
      <c r="CU8" s="2068"/>
      <c r="CV8" s="2068"/>
      <c r="CW8" s="2068"/>
      <c r="CX8" s="2068"/>
      <c r="CY8" s="2069"/>
      <c r="CZ8" s="2069"/>
      <c r="DA8" s="2069"/>
      <c r="DB8" s="1745"/>
      <c r="DC8" s="2015"/>
      <c r="DD8" s="2015"/>
      <c r="DE8" s="2068"/>
      <c r="DF8" s="2068"/>
    </row>
    <row r="9" spans="1:110" s="17" customFormat="1" ht="20.100000000000001" customHeight="1">
      <c r="A9" s="2070" t="s">
        <v>20</v>
      </c>
      <c r="B9" s="2070"/>
      <c r="C9" s="2002">
        <v>25</v>
      </c>
      <c r="D9" s="2071"/>
      <c r="E9" s="2071">
        <v>16</v>
      </c>
      <c r="F9" s="2071">
        <v>34</v>
      </c>
      <c r="G9" s="2071">
        <v>17.7</v>
      </c>
      <c r="H9" s="2071"/>
      <c r="I9" s="2000">
        <v>1438</v>
      </c>
      <c r="J9" s="2002"/>
      <c r="K9" s="2014">
        <v>14.670999999999999</v>
      </c>
      <c r="L9" s="2071"/>
      <c r="M9" s="2071">
        <v>6.2930000000000001</v>
      </c>
      <c r="N9" s="2071">
        <v>23.05</v>
      </c>
      <c r="O9" s="2071">
        <v>28.599999999999998</v>
      </c>
      <c r="P9" s="2071"/>
      <c r="Q9" s="2000">
        <v>1101</v>
      </c>
      <c r="R9" s="2000"/>
      <c r="S9" s="2002">
        <v>15.122</v>
      </c>
      <c r="T9" s="2071">
        <v>3.7839999999999998</v>
      </c>
      <c r="U9" s="2071">
        <v>7.5540000000000003</v>
      </c>
      <c r="V9" s="2071">
        <v>22.690999999999999</v>
      </c>
      <c r="W9" s="2071">
        <v>25</v>
      </c>
      <c r="X9" s="2002">
        <v>325</v>
      </c>
      <c r="Y9" s="2000">
        <v>985</v>
      </c>
      <c r="Z9" s="2071"/>
      <c r="AA9" s="2002">
        <v>17.213999999999999</v>
      </c>
      <c r="AB9" s="2071">
        <v>5.6130000000000004</v>
      </c>
      <c r="AC9" s="2071">
        <v>5.9870000000000001</v>
      </c>
      <c r="AD9" s="2071">
        <v>28.44</v>
      </c>
      <c r="AE9" s="2071">
        <v>32.6</v>
      </c>
      <c r="AF9" s="2002">
        <v>280</v>
      </c>
      <c r="AG9" s="2062">
        <v>854</v>
      </c>
      <c r="AH9" s="2014">
        <v>15.920999999999999</v>
      </c>
      <c r="AI9" s="2071">
        <v>2.9359999999999999</v>
      </c>
      <c r="AJ9" s="2071">
        <v>10.048</v>
      </c>
      <c r="AK9" s="2071">
        <v>21.794</v>
      </c>
      <c r="AL9" s="2071">
        <v>18.399999999999999</v>
      </c>
      <c r="AM9" s="2002">
        <v>605</v>
      </c>
      <c r="AN9" s="1189">
        <v>1839</v>
      </c>
      <c r="AO9" s="2000"/>
      <c r="AP9" s="2002">
        <v>15.122</v>
      </c>
      <c r="AQ9" s="2071">
        <v>3.7839999999999998</v>
      </c>
      <c r="AR9" s="2071">
        <v>7.5540000000000003</v>
      </c>
      <c r="AS9" s="2071">
        <v>22.690999999999999</v>
      </c>
      <c r="AT9" s="2071">
        <v>25</v>
      </c>
      <c r="AU9" s="2002">
        <v>325</v>
      </c>
      <c r="AV9" s="2000">
        <v>985</v>
      </c>
      <c r="AW9" s="2071"/>
      <c r="AX9" s="2002">
        <v>17.213999999999999</v>
      </c>
      <c r="AY9" s="2071">
        <v>5.6130000000000004</v>
      </c>
      <c r="AZ9" s="2071">
        <v>5.9870000000000001</v>
      </c>
      <c r="BA9" s="2071">
        <v>28.44</v>
      </c>
      <c r="BB9" s="2071">
        <v>32.6</v>
      </c>
      <c r="BC9" s="2002">
        <v>280</v>
      </c>
      <c r="BD9" s="2062">
        <v>854</v>
      </c>
      <c r="BE9" s="2014">
        <v>14.064</v>
      </c>
      <c r="BF9" s="2071">
        <v>3.1619999999999999</v>
      </c>
      <c r="BG9" s="2071">
        <v>7.74</v>
      </c>
      <c r="BH9" s="2071">
        <v>20.388999999999999</v>
      </c>
      <c r="BI9" s="2071">
        <v>22.5</v>
      </c>
      <c r="BJ9" s="2062">
        <v>589.01</v>
      </c>
      <c r="BK9" s="2064">
        <v>1849</v>
      </c>
      <c r="BL9" s="2062"/>
      <c r="BM9" s="2072">
        <v>12.999492007220613</v>
      </c>
      <c r="BN9" s="2073"/>
      <c r="BO9" s="2073">
        <v>7.30992</v>
      </c>
      <c r="BP9" s="2073">
        <v>18.670079999999999</v>
      </c>
      <c r="BQ9" s="2073">
        <v>22.309468822170903</v>
      </c>
      <c r="BR9" s="2015">
        <v>648.96</v>
      </c>
      <c r="BS9" s="2015">
        <v>1908</v>
      </c>
      <c r="BT9" s="1300"/>
      <c r="BU9" s="2074">
        <v>15.150746527000001</v>
      </c>
      <c r="BV9" s="2073"/>
      <c r="BW9" s="2073">
        <v>8.6044503558861685</v>
      </c>
      <c r="BX9" s="2073">
        <v>21.697042698113833</v>
      </c>
      <c r="BY9" s="2073">
        <v>22.044768685994434</v>
      </c>
      <c r="BZ9" s="2015">
        <v>624.41</v>
      </c>
      <c r="CA9" s="2015">
        <v>1710</v>
      </c>
      <c r="CB9" s="2015"/>
      <c r="CC9" s="2012">
        <v>15.33</v>
      </c>
      <c r="CD9" s="2073">
        <v>4.37</v>
      </c>
      <c r="CE9" s="2073">
        <v>6.99</v>
      </c>
      <c r="CF9" s="2073">
        <v>24</v>
      </c>
      <c r="CG9" s="2073">
        <v>28.1</v>
      </c>
      <c r="CH9" s="2015">
        <v>603</v>
      </c>
      <c r="CI9" s="2015">
        <v>1582</v>
      </c>
      <c r="CJ9" s="2015"/>
      <c r="CK9" s="2015"/>
      <c r="CL9" s="2012">
        <v>15.5</v>
      </c>
      <c r="CM9" s="2073">
        <v>2.11</v>
      </c>
      <c r="CN9" s="2075">
        <v>11</v>
      </c>
      <c r="CO9" s="2075">
        <v>20</v>
      </c>
      <c r="CP9" s="2073">
        <v>13.75</v>
      </c>
      <c r="CQ9" s="2015">
        <v>7618</v>
      </c>
      <c r="CR9" s="2015">
        <v>15352</v>
      </c>
      <c r="CS9" s="2015"/>
      <c r="CT9" s="2012">
        <v>11.59</v>
      </c>
      <c r="CU9" s="2072">
        <v>1.95</v>
      </c>
      <c r="CV9" s="2073">
        <v>7.79</v>
      </c>
      <c r="CW9" s="2075">
        <v>15.42</v>
      </c>
      <c r="CX9" s="2075">
        <v>16.77</v>
      </c>
      <c r="CY9" s="2015">
        <v>7855</v>
      </c>
      <c r="CZ9" s="2015">
        <v>17639</v>
      </c>
      <c r="DA9" s="2015"/>
      <c r="DB9" s="1745">
        <v>-1</v>
      </c>
      <c r="DC9" s="2015">
        <v>-4</v>
      </c>
      <c r="DD9" s="2015"/>
      <c r="DE9" s="2073" t="s">
        <v>390</v>
      </c>
      <c r="DF9" s="2073" t="s">
        <v>390</v>
      </c>
    </row>
    <row r="10" spans="1:110" s="17" customFormat="1" ht="20.100000000000001" customHeight="1">
      <c r="A10" s="1385" t="s">
        <v>21</v>
      </c>
      <c r="B10" s="1385"/>
      <c r="C10" s="1097">
        <v>22</v>
      </c>
      <c r="D10" s="1096"/>
      <c r="E10" s="1096">
        <v>13</v>
      </c>
      <c r="F10" s="1096">
        <v>31</v>
      </c>
      <c r="G10" s="1096">
        <v>20.7</v>
      </c>
      <c r="H10" s="1096"/>
      <c r="I10" s="1105">
        <v>1086</v>
      </c>
      <c r="J10" s="1097"/>
      <c r="K10" s="1285">
        <v>18.681000000000001</v>
      </c>
      <c r="L10" s="1096"/>
      <c r="M10" s="1096">
        <v>8.9359999999999999</v>
      </c>
      <c r="N10" s="1096">
        <v>28.425999999999998</v>
      </c>
      <c r="O10" s="1096">
        <v>26.1</v>
      </c>
      <c r="P10" s="1096"/>
      <c r="Q10" s="1105">
        <v>1155</v>
      </c>
      <c r="R10" s="1105"/>
      <c r="S10" s="1097">
        <v>11.861000000000001</v>
      </c>
      <c r="T10" s="1096">
        <v>4.2</v>
      </c>
      <c r="U10" s="1096">
        <v>3.4620000000000002</v>
      </c>
      <c r="V10" s="1096">
        <v>20.260000000000002</v>
      </c>
      <c r="W10" s="1096">
        <v>35.4</v>
      </c>
      <c r="X10" s="1097">
        <v>804</v>
      </c>
      <c r="Y10" s="1105">
        <v>878</v>
      </c>
      <c r="Z10" s="1096"/>
      <c r="AA10" s="1097">
        <v>11.984999999999999</v>
      </c>
      <c r="AB10" s="1096">
        <v>4.2880000000000003</v>
      </c>
      <c r="AC10" s="1096">
        <v>3.4089999999999998</v>
      </c>
      <c r="AD10" s="1096">
        <v>20.561</v>
      </c>
      <c r="AE10" s="1096">
        <v>35.799999999999997</v>
      </c>
      <c r="AF10" s="1097">
        <v>700</v>
      </c>
      <c r="AG10" s="1093">
        <v>796</v>
      </c>
      <c r="AH10" s="1285">
        <v>11.845000000000001</v>
      </c>
      <c r="AI10" s="1096">
        <v>3.1110000000000002</v>
      </c>
      <c r="AJ10" s="1096">
        <v>5.6239999999999997</v>
      </c>
      <c r="AK10" s="1096">
        <v>18.067</v>
      </c>
      <c r="AL10" s="1096">
        <v>26.3</v>
      </c>
      <c r="AM10" s="1097">
        <v>1504</v>
      </c>
      <c r="AN10" s="1194">
        <v>1674</v>
      </c>
      <c r="AO10" s="1105"/>
      <c r="AP10" s="1097">
        <v>11.861000000000001</v>
      </c>
      <c r="AQ10" s="1096">
        <v>4.2</v>
      </c>
      <c r="AR10" s="1096">
        <v>3.4620000000000002</v>
      </c>
      <c r="AS10" s="1096">
        <v>20.260000000000002</v>
      </c>
      <c r="AT10" s="1096">
        <v>35.4</v>
      </c>
      <c r="AU10" s="1097">
        <v>804</v>
      </c>
      <c r="AV10" s="1105">
        <v>878</v>
      </c>
      <c r="AW10" s="1096"/>
      <c r="AX10" s="1097">
        <v>11.984999999999999</v>
      </c>
      <c r="AY10" s="1096">
        <v>4.2880000000000003</v>
      </c>
      <c r="AZ10" s="1096">
        <v>3.4089999999999998</v>
      </c>
      <c r="BA10" s="1096">
        <v>20.561</v>
      </c>
      <c r="BB10" s="1096">
        <v>35.799999999999997</v>
      </c>
      <c r="BC10" s="1097">
        <v>700</v>
      </c>
      <c r="BD10" s="1093">
        <v>796</v>
      </c>
      <c r="BE10" s="1285">
        <v>11.476000000000001</v>
      </c>
      <c r="BF10" s="1096">
        <v>2.7679999999999998</v>
      </c>
      <c r="BG10" s="1096">
        <v>5.94</v>
      </c>
      <c r="BH10" s="1096">
        <v>17.012</v>
      </c>
      <c r="BI10" s="1096">
        <v>24.099999999999998</v>
      </c>
      <c r="BJ10" s="1093">
        <v>1395.51</v>
      </c>
      <c r="BK10" s="1131">
        <v>1587</v>
      </c>
      <c r="BL10" s="1093"/>
      <c r="BM10" s="1747">
        <v>10.932416962015857</v>
      </c>
      <c r="BN10" s="1267"/>
      <c r="BO10" s="1267">
        <v>5.8242000000000003</v>
      </c>
      <c r="BP10" s="1267">
        <v>16.035799999999998</v>
      </c>
      <c r="BQ10" s="1267">
        <v>23.833485818847212</v>
      </c>
      <c r="BR10" s="1263">
        <v>1553.22</v>
      </c>
      <c r="BS10" s="1263">
        <v>1649</v>
      </c>
      <c r="BT10" s="1302"/>
      <c r="BU10" s="1747">
        <v>11.769634307</v>
      </c>
      <c r="BV10" s="1267"/>
      <c r="BW10" s="1267">
        <v>6.5151006578752471</v>
      </c>
      <c r="BX10" s="1267">
        <v>17.024167956124753</v>
      </c>
      <c r="BY10" s="1267">
        <v>22.777976315416272</v>
      </c>
      <c r="BZ10" s="1263">
        <v>1561.35</v>
      </c>
      <c r="CA10" s="1263">
        <v>1726</v>
      </c>
      <c r="CB10" s="1263"/>
      <c r="CC10" s="2076">
        <v>12</v>
      </c>
      <c r="CD10" s="1267">
        <v>3.21</v>
      </c>
      <c r="CE10" s="1267">
        <v>6</v>
      </c>
      <c r="CF10" s="1267">
        <v>18</v>
      </c>
      <c r="CG10" s="1267">
        <v>27</v>
      </c>
      <c r="CH10" s="1263">
        <v>1463</v>
      </c>
      <c r="CI10" s="1263">
        <v>1725</v>
      </c>
      <c r="CJ10" s="1263"/>
      <c r="CK10" s="1263"/>
      <c r="CL10" s="2076">
        <v>10.5</v>
      </c>
      <c r="CM10" s="1267">
        <v>2.27</v>
      </c>
      <c r="CN10" s="1748">
        <v>6</v>
      </c>
      <c r="CO10" s="1748">
        <v>15</v>
      </c>
      <c r="CP10" s="1267">
        <v>21.55</v>
      </c>
      <c r="CQ10" s="1263">
        <v>8713</v>
      </c>
      <c r="CR10" s="1263">
        <v>12878</v>
      </c>
      <c r="CS10" s="1263"/>
      <c r="CT10" s="2076">
        <v>11.09</v>
      </c>
      <c r="CU10" s="1747">
        <v>1.93</v>
      </c>
      <c r="CV10" s="1267">
        <v>7.31</v>
      </c>
      <c r="CW10" s="1748">
        <v>14.88</v>
      </c>
      <c r="CX10" s="1748">
        <v>17.41</v>
      </c>
      <c r="CY10" s="1263">
        <v>9399</v>
      </c>
      <c r="CZ10" s="1263">
        <v>15536</v>
      </c>
      <c r="DA10" s="1263"/>
      <c r="DB10" s="1749">
        <v>0</v>
      </c>
      <c r="DC10" s="1263">
        <v>0</v>
      </c>
      <c r="DD10" s="1263"/>
      <c r="DE10" s="1267" t="s">
        <v>390</v>
      </c>
      <c r="DF10" s="1267" t="s">
        <v>390</v>
      </c>
    </row>
    <row r="11" spans="1:110" s="17" customFormat="1" ht="20.100000000000001" customHeight="1">
      <c r="A11" s="1385" t="s">
        <v>49</v>
      </c>
      <c r="B11" s="1385"/>
      <c r="C11" s="1097">
        <v>41</v>
      </c>
      <c r="D11" s="1096"/>
      <c r="E11" s="1096">
        <v>30</v>
      </c>
      <c r="F11" s="1096">
        <v>51</v>
      </c>
      <c r="G11" s="1096">
        <v>12.9</v>
      </c>
      <c r="H11" s="1096"/>
      <c r="I11" s="1105">
        <v>1528</v>
      </c>
      <c r="J11" s="1097"/>
      <c r="K11" s="1285">
        <v>18.408999999999999</v>
      </c>
      <c r="L11" s="1096"/>
      <c r="M11" s="1096">
        <v>9.4130000000000003</v>
      </c>
      <c r="N11" s="1096">
        <v>27.405000000000001</v>
      </c>
      <c r="O11" s="1096">
        <v>24.4</v>
      </c>
      <c r="P11" s="1096"/>
      <c r="Q11" s="1105">
        <v>1022</v>
      </c>
      <c r="R11" s="1105"/>
      <c r="S11" s="1097">
        <v>10.343999999999999</v>
      </c>
      <c r="T11" s="1096">
        <v>4.3109999999999999</v>
      </c>
      <c r="U11" s="1096">
        <v>1.722</v>
      </c>
      <c r="V11" s="1096">
        <v>18.966999999999999</v>
      </c>
      <c r="W11" s="1096">
        <v>41.699999999999996</v>
      </c>
      <c r="X11" s="1097">
        <v>362</v>
      </c>
      <c r="Y11" s="1105">
        <v>838</v>
      </c>
      <c r="Z11" s="1096"/>
      <c r="AA11" s="1097">
        <v>16.614999999999998</v>
      </c>
      <c r="AB11" s="1096">
        <v>4.7370000000000001</v>
      </c>
      <c r="AC11" s="1096">
        <v>7.1420000000000003</v>
      </c>
      <c r="AD11" s="1096">
        <v>26.088999999999999</v>
      </c>
      <c r="AE11" s="1096">
        <v>28.499999999999996</v>
      </c>
      <c r="AF11" s="1097">
        <v>358</v>
      </c>
      <c r="AG11" s="1093">
        <v>753</v>
      </c>
      <c r="AH11" s="1285">
        <v>13.26</v>
      </c>
      <c r="AI11" s="1096">
        <v>3.4649999999999999</v>
      </c>
      <c r="AJ11" s="1096">
        <v>6.33</v>
      </c>
      <c r="AK11" s="1096">
        <v>20.190000000000001</v>
      </c>
      <c r="AL11" s="1096">
        <v>26.1</v>
      </c>
      <c r="AM11" s="1097">
        <v>720</v>
      </c>
      <c r="AN11" s="1194">
        <v>1592</v>
      </c>
      <c r="AO11" s="1105"/>
      <c r="AP11" s="1097">
        <v>10.343999999999999</v>
      </c>
      <c r="AQ11" s="1096">
        <v>4.3109999999999999</v>
      </c>
      <c r="AR11" s="1096">
        <v>1.722</v>
      </c>
      <c r="AS11" s="1096">
        <v>18.966999999999999</v>
      </c>
      <c r="AT11" s="1096">
        <v>41.699999999999996</v>
      </c>
      <c r="AU11" s="1097">
        <v>362</v>
      </c>
      <c r="AV11" s="1105">
        <v>838</v>
      </c>
      <c r="AW11" s="1096"/>
      <c r="AX11" s="1097">
        <v>16.614999999999998</v>
      </c>
      <c r="AY11" s="1096">
        <v>4.7370000000000001</v>
      </c>
      <c r="AZ11" s="1096">
        <v>7.1420000000000003</v>
      </c>
      <c r="BA11" s="1096">
        <v>26.088999999999999</v>
      </c>
      <c r="BB11" s="1096">
        <v>28.499999999999996</v>
      </c>
      <c r="BC11" s="1097">
        <v>358</v>
      </c>
      <c r="BD11" s="1093">
        <v>753</v>
      </c>
      <c r="BE11" s="1285">
        <v>13.432</v>
      </c>
      <c r="BF11" s="1096">
        <v>2.831</v>
      </c>
      <c r="BG11" s="1096">
        <v>7.7709999999999999</v>
      </c>
      <c r="BH11" s="1096">
        <v>19.094000000000001</v>
      </c>
      <c r="BI11" s="1096">
        <v>21.099999999999998</v>
      </c>
      <c r="BJ11" s="1093">
        <v>716.25</v>
      </c>
      <c r="BK11" s="1131">
        <v>1511</v>
      </c>
      <c r="BL11" s="1093"/>
      <c r="BM11" s="1747">
        <v>14.401246602679606</v>
      </c>
      <c r="BN11" s="1267"/>
      <c r="BO11" s="1267">
        <v>8.0516398163447729</v>
      </c>
      <c r="BP11" s="1267">
        <v>20.750853383655226</v>
      </c>
      <c r="BQ11" s="1267">
        <v>22.49524216732237</v>
      </c>
      <c r="BR11" s="1263">
        <v>683.72</v>
      </c>
      <c r="BS11" s="1263">
        <v>1435</v>
      </c>
      <c r="BT11" s="1302"/>
      <c r="BU11" s="1747">
        <v>15.656705004999999</v>
      </c>
      <c r="BV11" s="1267"/>
      <c r="BW11" s="1267">
        <v>8.5282543307610297</v>
      </c>
      <c r="BX11" s="1267">
        <v>22.785155679238969</v>
      </c>
      <c r="BY11" s="1267">
        <v>23.229438304881448</v>
      </c>
      <c r="BZ11" s="1263">
        <v>569.59</v>
      </c>
      <c r="CA11" s="1263">
        <v>1337</v>
      </c>
      <c r="CB11" s="1263"/>
      <c r="CC11" s="2076">
        <v>10</v>
      </c>
      <c r="CD11" s="1267">
        <v>4.8899999999999997</v>
      </c>
      <c r="CE11" s="1267">
        <v>1</v>
      </c>
      <c r="CF11" s="1267">
        <v>20</v>
      </c>
      <c r="CG11" s="1267">
        <v>48</v>
      </c>
      <c r="CH11" s="1263">
        <v>529</v>
      </c>
      <c r="CI11" s="1263">
        <v>1316</v>
      </c>
      <c r="CJ11" s="1263"/>
      <c r="CK11" s="1263"/>
      <c r="CL11" s="2076">
        <v>15.5</v>
      </c>
      <c r="CM11" s="1267">
        <v>2.11</v>
      </c>
      <c r="CN11" s="1748">
        <v>11</v>
      </c>
      <c r="CO11" s="1748">
        <v>20</v>
      </c>
      <c r="CP11" s="1267">
        <v>13.75</v>
      </c>
      <c r="CQ11" s="1263">
        <v>7618</v>
      </c>
      <c r="CR11" s="1263">
        <v>15352</v>
      </c>
      <c r="CS11" s="1263"/>
      <c r="CT11" s="2076">
        <v>11.59</v>
      </c>
      <c r="CU11" s="1747">
        <v>1.95</v>
      </c>
      <c r="CV11" s="1267">
        <v>7.79</v>
      </c>
      <c r="CW11" s="1748">
        <v>15.42</v>
      </c>
      <c r="CX11" s="1748">
        <v>16.77</v>
      </c>
      <c r="CY11" s="2015">
        <v>7855</v>
      </c>
      <c r="CZ11" s="1263">
        <v>17639</v>
      </c>
      <c r="DA11" s="1263"/>
      <c r="DB11" s="1749">
        <v>-2</v>
      </c>
      <c r="DC11" s="1263">
        <v>-4</v>
      </c>
      <c r="DD11" s="1263"/>
      <c r="DE11" s="1267" t="s">
        <v>390</v>
      </c>
      <c r="DF11" s="1267" t="s">
        <v>390</v>
      </c>
    </row>
    <row r="12" spans="1:110" s="17" customFormat="1" ht="20.100000000000001" customHeight="1">
      <c r="A12" s="1385" t="s">
        <v>22</v>
      </c>
      <c r="B12" s="1385"/>
      <c r="C12" s="1097">
        <v>22</v>
      </c>
      <c r="D12" s="1096"/>
      <c r="E12" s="1096">
        <v>6.4</v>
      </c>
      <c r="F12" s="1096">
        <v>38</v>
      </c>
      <c r="G12" s="1096">
        <v>35.6</v>
      </c>
      <c r="H12" s="1096"/>
      <c r="I12" s="1105">
        <v>860</v>
      </c>
      <c r="J12" s="1097"/>
      <c r="K12" s="1285">
        <v>11.448</v>
      </c>
      <c r="L12" s="1096"/>
      <c r="M12" s="1096">
        <v>5.2069999999999999</v>
      </c>
      <c r="N12" s="1096">
        <v>17.690000000000001</v>
      </c>
      <c r="O12" s="1096">
        <v>27.3</v>
      </c>
      <c r="P12" s="1096"/>
      <c r="Q12" s="1105">
        <v>1699</v>
      </c>
      <c r="R12" s="1105"/>
      <c r="S12" s="1097">
        <v>13.525</v>
      </c>
      <c r="T12" s="1096">
        <v>6.0670000000000002</v>
      </c>
      <c r="U12" s="1096">
        <v>1.391</v>
      </c>
      <c r="V12" s="1096">
        <v>25.658999999999999</v>
      </c>
      <c r="W12" s="1096">
        <v>44.9</v>
      </c>
      <c r="X12" s="1097">
        <v>635</v>
      </c>
      <c r="Y12" s="1105">
        <v>547</v>
      </c>
      <c r="Z12" s="1096"/>
      <c r="AA12" s="1097">
        <v>13.205</v>
      </c>
      <c r="AB12" s="1096">
        <v>4.6859999999999999</v>
      </c>
      <c r="AC12" s="1096">
        <v>3.8319999999999999</v>
      </c>
      <c r="AD12" s="1096">
        <v>22.577999999999999</v>
      </c>
      <c r="AE12" s="1096">
        <v>35.5</v>
      </c>
      <c r="AF12" s="1097">
        <v>640</v>
      </c>
      <c r="AG12" s="1093">
        <v>548</v>
      </c>
      <c r="AH12" s="1285">
        <v>13.984</v>
      </c>
      <c r="AI12" s="1096">
        <v>3.97</v>
      </c>
      <c r="AJ12" s="1096">
        <v>6.0430000000000001</v>
      </c>
      <c r="AK12" s="1096">
        <v>21.923999999999999</v>
      </c>
      <c r="AL12" s="1096">
        <v>28.4</v>
      </c>
      <c r="AM12" s="1097">
        <v>1275</v>
      </c>
      <c r="AN12" s="1194">
        <v>1095</v>
      </c>
      <c r="AO12" s="1105"/>
      <c r="AP12" s="1097">
        <v>13.525</v>
      </c>
      <c r="AQ12" s="1096">
        <v>6.0670000000000002</v>
      </c>
      <c r="AR12" s="1096">
        <v>1.391</v>
      </c>
      <c r="AS12" s="1096">
        <v>25.658999999999999</v>
      </c>
      <c r="AT12" s="1096">
        <v>44.9</v>
      </c>
      <c r="AU12" s="1097">
        <v>635</v>
      </c>
      <c r="AV12" s="1105">
        <v>547</v>
      </c>
      <c r="AW12" s="1096"/>
      <c r="AX12" s="1097">
        <v>13.205</v>
      </c>
      <c r="AY12" s="1096">
        <v>4.6859999999999999</v>
      </c>
      <c r="AZ12" s="1096">
        <v>3.8319999999999999</v>
      </c>
      <c r="BA12" s="1096">
        <v>22.577999999999999</v>
      </c>
      <c r="BB12" s="1096">
        <v>35.5</v>
      </c>
      <c r="BC12" s="1097">
        <v>640</v>
      </c>
      <c r="BD12" s="1093">
        <v>548</v>
      </c>
      <c r="BE12" s="1285">
        <v>9.1739999999999995</v>
      </c>
      <c r="BF12" s="1096">
        <v>2.8050000000000002</v>
      </c>
      <c r="BG12" s="1096">
        <v>3.5640000000000001</v>
      </c>
      <c r="BH12" s="1096">
        <v>14.784000000000001</v>
      </c>
      <c r="BI12" s="1096">
        <v>30.599999999999998</v>
      </c>
      <c r="BJ12" s="1093">
        <v>1251.9000000000001</v>
      </c>
      <c r="BK12" s="1131">
        <v>1104</v>
      </c>
      <c r="BL12" s="1093"/>
      <c r="BM12" s="1747">
        <v>5.5224101594354424</v>
      </c>
      <c r="BN12" s="1267"/>
      <c r="BO12" s="1267">
        <v>1.1858127828318406</v>
      </c>
      <c r="BP12" s="1267">
        <v>9.8590075351681588</v>
      </c>
      <c r="BQ12" s="1267">
        <v>40.064928500694663</v>
      </c>
      <c r="BR12" s="1263">
        <v>1233.3399999999999</v>
      </c>
      <c r="BS12" s="1263">
        <v>1158</v>
      </c>
      <c r="BT12" s="1302"/>
      <c r="BU12" s="1747">
        <v>5.271047211</v>
      </c>
      <c r="BV12" s="1267"/>
      <c r="BW12" s="1267">
        <v>0.70237167339841111</v>
      </c>
      <c r="BX12" s="1267">
        <v>9.8397227486015879</v>
      </c>
      <c r="BY12" s="1267">
        <v>44.221893935519638</v>
      </c>
      <c r="BZ12" s="1263">
        <v>1212.67</v>
      </c>
      <c r="CA12" s="1263">
        <v>1174</v>
      </c>
      <c r="CB12" s="1263"/>
      <c r="CC12" s="2077">
        <v>4</v>
      </c>
      <c r="CD12" s="1267">
        <v>3.27</v>
      </c>
      <c r="CE12" s="1267">
        <v>0</v>
      </c>
      <c r="CF12" s="1267">
        <v>10</v>
      </c>
      <c r="CG12" s="1267">
        <v>87.1</v>
      </c>
      <c r="CH12" s="1263">
        <v>1333</v>
      </c>
      <c r="CI12" s="1263">
        <v>1171</v>
      </c>
      <c r="CJ12" s="1263"/>
      <c r="CK12" s="1263"/>
      <c r="CL12" s="2076">
        <v>8.5</v>
      </c>
      <c r="CM12" s="1267">
        <v>1.3</v>
      </c>
      <c r="CN12" s="1748">
        <v>6</v>
      </c>
      <c r="CO12" s="1748">
        <v>11</v>
      </c>
      <c r="CP12" s="1267">
        <v>15.02</v>
      </c>
      <c r="CQ12" s="1263">
        <v>22706</v>
      </c>
      <c r="CR12" s="1263">
        <v>18706</v>
      </c>
      <c r="CS12" s="1263"/>
      <c r="CT12" s="2076">
        <v>8.31</v>
      </c>
      <c r="CU12" s="1747">
        <v>1.66</v>
      </c>
      <c r="CV12" s="1267">
        <v>5.05</v>
      </c>
      <c r="CW12" s="1748">
        <v>11.57</v>
      </c>
      <c r="CX12" s="1748">
        <v>20.010000000000002</v>
      </c>
      <c r="CY12" s="1263">
        <v>25562</v>
      </c>
      <c r="CZ12" s="1263">
        <v>22784</v>
      </c>
      <c r="DA12" s="1263"/>
      <c r="DB12" s="1749">
        <v>2</v>
      </c>
      <c r="DC12" s="1263">
        <v>-1</v>
      </c>
      <c r="DD12" s="1263"/>
      <c r="DE12" s="1267" t="s">
        <v>390</v>
      </c>
      <c r="DF12" s="1267" t="s">
        <v>390</v>
      </c>
    </row>
    <row r="13" spans="1:110" s="17" customFormat="1" ht="20.100000000000001" customHeight="1">
      <c r="A13" s="1385" t="s">
        <v>23</v>
      </c>
      <c r="B13" s="1385"/>
      <c r="C13" s="1097">
        <v>29</v>
      </c>
      <c r="D13" s="1096"/>
      <c r="E13" s="1096">
        <v>17</v>
      </c>
      <c r="F13" s="1096">
        <v>40</v>
      </c>
      <c r="G13" s="1096">
        <v>20.2</v>
      </c>
      <c r="H13" s="1096"/>
      <c r="I13" s="1105">
        <v>1574</v>
      </c>
      <c r="J13" s="1097"/>
      <c r="K13" s="1285">
        <v>17.486000000000001</v>
      </c>
      <c r="L13" s="1096"/>
      <c r="M13" s="1096">
        <v>7.8650000000000002</v>
      </c>
      <c r="N13" s="1096">
        <v>27.108000000000001</v>
      </c>
      <c r="O13" s="1096">
        <v>27.500000000000004</v>
      </c>
      <c r="P13" s="1096"/>
      <c r="Q13" s="1105">
        <v>1130</v>
      </c>
      <c r="R13" s="1105"/>
      <c r="S13" s="1097">
        <v>10.667</v>
      </c>
      <c r="T13" s="1096">
        <v>3.7160000000000002</v>
      </c>
      <c r="U13" s="1096">
        <v>3.2349999999999999</v>
      </c>
      <c r="V13" s="1096">
        <v>18.099</v>
      </c>
      <c r="W13" s="1096">
        <v>34.799999999999997</v>
      </c>
      <c r="X13" s="1097">
        <v>540</v>
      </c>
      <c r="Y13" s="1105">
        <v>928</v>
      </c>
      <c r="Z13" s="1096"/>
      <c r="AA13" s="1097">
        <v>9.6229999999999993</v>
      </c>
      <c r="AB13" s="1096">
        <v>3.468</v>
      </c>
      <c r="AC13" s="1096">
        <v>2.6869999999999998</v>
      </c>
      <c r="AD13" s="1096">
        <v>16.559000000000001</v>
      </c>
      <c r="AE13" s="1096">
        <v>36</v>
      </c>
      <c r="AF13" s="1097">
        <v>588</v>
      </c>
      <c r="AG13" s="1093">
        <v>956</v>
      </c>
      <c r="AH13" s="1285">
        <v>9.98</v>
      </c>
      <c r="AI13" s="1096">
        <v>2.298</v>
      </c>
      <c r="AJ13" s="1096">
        <v>5.3840000000000003</v>
      </c>
      <c r="AK13" s="1096">
        <v>14.576000000000001</v>
      </c>
      <c r="AL13" s="1096">
        <v>23</v>
      </c>
      <c r="AM13" s="1097">
        <v>1128</v>
      </c>
      <c r="AN13" s="1194">
        <v>1884</v>
      </c>
      <c r="AO13" s="1105"/>
      <c r="AP13" s="1097">
        <v>10.667</v>
      </c>
      <c r="AQ13" s="1096">
        <v>3.7160000000000002</v>
      </c>
      <c r="AR13" s="1096">
        <v>3.2349999999999999</v>
      </c>
      <c r="AS13" s="1096">
        <v>18.099</v>
      </c>
      <c r="AT13" s="1096">
        <v>34.799999999999997</v>
      </c>
      <c r="AU13" s="1097">
        <v>540</v>
      </c>
      <c r="AV13" s="1105">
        <v>928</v>
      </c>
      <c r="AW13" s="1096"/>
      <c r="AX13" s="1097">
        <v>9.6229999999999993</v>
      </c>
      <c r="AY13" s="1096">
        <v>3.468</v>
      </c>
      <c r="AZ13" s="1096">
        <v>2.6869999999999998</v>
      </c>
      <c r="BA13" s="1096">
        <v>16.559000000000001</v>
      </c>
      <c r="BB13" s="1096">
        <v>36</v>
      </c>
      <c r="BC13" s="1097">
        <v>588</v>
      </c>
      <c r="BD13" s="1093">
        <v>956</v>
      </c>
      <c r="BE13" s="1285">
        <v>10.752000000000001</v>
      </c>
      <c r="BF13" s="1096">
        <v>2.5150000000000001</v>
      </c>
      <c r="BG13" s="1096">
        <v>5.7220000000000004</v>
      </c>
      <c r="BH13" s="1096">
        <v>15.782999999999999</v>
      </c>
      <c r="BI13" s="1096">
        <v>23.400000000000002</v>
      </c>
      <c r="BJ13" s="1093">
        <v>1168.8599999999999</v>
      </c>
      <c r="BK13" s="1131">
        <v>1874</v>
      </c>
      <c r="BL13" s="1093"/>
      <c r="BM13" s="1747">
        <v>11.436888629225649</v>
      </c>
      <c r="BN13" s="1267"/>
      <c r="BO13" s="1267">
        <v>5.8421386229070276</v>
      </c>
      <c r="BP13" s="1267">
        <v>17.031638637092975</v>
      </c>
      <c r="BQ13" s="1267">
        <v>24.958398928932731</v>
      </c>
      <c r="BR13" s="1263">
        <v>1234.94</v>
      </c>
      <c r="BS13" s="1263">
        <v>1805</v>
      </c>
      <c r="BT13" s="1302"/>
      <c r="BU13" s="1747">
        <v>11.989985376</v>
      </c>
      <c r="BV13" s="1267"/>
      <c r="BW13" s="1267">
        <v>5.9864507860955447</v>
      </c>
      <c r="BX13" s="1267">
        <v>17.993519965904454</v>
      </c>
      <c r="BY13" s="1267">
        <v>25.546552026020326</v>
      </c>
      <c r="BZ13" s="1263">
        <v>1090.04</v>
      </c>
      <c r="CA13" s="1263">
        <v>1689</v>
      </c>
      <c r="CB13" s="1263"/>
      <c r="CC13" s="2076">
        <v>18</v>
      </c>
      <c r="CD13" s="1267">
        <v>4.7300000000000004</v>
      </c>
      <c r="CE13" s="1267">
        <v>9</v>
      </c>
      <c r="CF13" s="1267">
        <v>27</v>
      </c>
      <c r="CG13" s="1267">
        <v>26</v>
      </c>
      <c r="CH13" s="1263">
        <v>823</v>
      </c>
      <c r="CI13" s="1263">
        <v>1510</v>
      </c>
      <c r="CJ13" s="1263"/>
      <c r="CK13" s="1263"/>
      <c r="CL13" s="2076">
        <v>15.5</v>
      </c>
      <c r="CM13" s="1267">
        <v>2.11</v>
      </c>
      <c r="CN13" s="1748">
        <v>11</v>
      </c>
      <c r="CO13" s="1748">
        <v>20</v>
      </c>
      <c r="CP13" s="1267">
        <v>13.75</v>
      </c>
      <c r="CQ13" s="1263">
        <v>7618</v>
      </c>
      <c r="CR13" s="1263">
        <v>15352</v>
      </c>
      <c r="CS13" s="1263"/>
      <c r="CT13" s="2076">
        <v>11.59</v>
      </c>
      <c r="CU13" s="1747">
        <v>1.95</v>
      </c>
      <c r="CV13" s="1267">
        <v>7.79</v>
      </c>
      <c r="CW13" s="1748">
        <v>15.42</v>
      </c>
      <c r="CX13" s="1748">
        <v>16.77</v>
      </c>
      <c r="CY13" s="2015">
        <v>7855</v>
      </c>
      <c r="CZ13" s="1263">
        <v>17639</v>
      </c>
      <c r="DA13" s="1263"/>
      <c r="DB13" s="1749">
        <v>1</v>
      </c>
      <c r="DC13" s="1263">
        <v>-4</v>
      </c>
      <c r="DD13" s="1263"/>
      <c r="DE13" s="1267" t="s">
        <v>390</v>
      </c>
      <c r="DF13" s="1267" t="s">
        <v>390</v>
      </c>
    </row>
    <row r="14" spans="1:110" s="17" customFormat="1" ht="20.100000000000001" customHeight="1">
      <c r="A14" s="1385" t="s">
        <v>24</v>
      </c>
      <c r="B14" s="1385"/>
      <c r="C14" s="1097">
        <v>25</v>
      </c>
      <c r="D14" s="1096"/>
      <c r="E14" s="1096">
        <v>15</v>
      </c>
      <c r="F14" s="1096">
        <v>35</v>
      </c>
      <c r="G14" s="1096">
        <v>19.600000000000001</v>
      </c>
      <c r="H14" s="1096"/>
      <c r="I14" s="1105">
        <v>1087</v>
      </c>
      <c r="J14" s="1097"/>
      <c r="K14" s="1285">
        <v>17.437000000000001</v>
      </c>
      <c r="L14" s="1096"/>
      <c r="M14" s="1096">
        <v>9.375</v>
      </c>
      <c r="N14" s="1096">
        <v>25.498999999999999</v>
      </c>
      <c r="O14" s="1096">
        <v>23.1</v>
      </c>
      <c r="P14" s="1096"/>
      <c r="Q14" s="1105">
        <v>1115</v>
      </c>
      <c r="R14" s="1105"/>
      <c r="S14" s="1097">
        <v>13.46</v>
      </c>
      <c r="T14" s="1096">
        <v>4.6180000000000003</v>
      </c>
      <c r="U14" s="1096">
        <v>4.2240000000000002</v>
      </c>
      <c r="V14" s="1096">
        <v>22.696999999999999</v>
      </c>
      <c r="W14" s="1096">
        <v>34.300000000000004</v>
      </c>
      <c r="X14" s="1097">
        <v>1098</v>
      </c>
      <c r="Y14" s="1105">
        <v>861</v>
      </c>
      <c r="Z14" s="1096"/>
      <c r="AA14" s="1097">
        <v>11.085000000000001</v>
      </c>
      <c r="AB14" s="1096">
        <v>4.0919999999999996</v>
      </c>
      <c r="AC14" s="1096">
        <v>2.9020000000000001</v>
      </c>
      <c r="AD14" s="1096">
        <v>19.268000000000001</v>
      </c>
      <c r="AE14" s="1096">
        <v>36.9</v>
      </c>
      <c r="AF14" s="1097">
        <v>1109</v>
      </c>
      <c r="AG14" s="1093">
        <v>881</v>
      </c>
      <c r="AH14" s="1285">
        <v>12.13</v>
      </c>
      <c r="AI14" s="1096">
        <v>2.9249999999999998</v>
      </c>
      <c r="AJ14" s="1096">
        <v>6.28</v>
      </c>
      <c r="AK14" s="1096">
        <v>17.98</v>
      </c>
      <c r="AL14" s="1096">
        <v>24.099999999999998</v>
      </c>
      <c r="AM14" s="1097">
        <v>2207</v>
      </c>
      <c r="AN14" s="1194">
        <v>1742</v>
      </c>
      <c r="AO14" s="1105"/>
      <c r="AP14" s="1097">
        <v>13.46</v>
      </c>
      <c r="AQ14" s="1096">
        <v>4.6180000000000003</v>
      </c>
      <c r="AR14" s="1096">
        <v>4.2240000000000002</v>
      </c>
      <c r="AS14" s="1096">
        <v>22.696999999999999</v>
      </c>
      <c r="AT14" s="1096">
        <v>34.300000000000004</v>
      </c>
      <c r="AU14" s="1097">
        <v>1098</v>
      </c>
      <c r="AV14" s="1105">
        <v>861</v>
      </c>
      <c r="AW14" s="1096"/>
      <c r="AX14" s="1097">
        <v>11.085000000000001</v>
      </c>
      <c r="AY14" s="1096">
        <v>4.0919999999999996</v>
      </c>
      <c r="AZ14" s="1096">
        <v>2.9020000000000001</v>
      </c>
      <c r="BA14" s="1096">
        <v>19.268000000000001</v>
      </c>
      <c r="BB14" s="1096">
        <v>36.9</v>
      </c>
      <c r="BC14" s="1097">
        <v>1109</v>
      </c>
      <c r="BD14" s="1093">
        <v>881</v>
      </c>
      <c r="BE14" s="1285">
        <v>9.5299999999999994</v>
      </c>
      <c r="BF14" s="1096">
        <v>2.5270000000000001</v>
      </c>
      <c r="BG14" s="1096">
        <v>4.476</v>
      </c>
      <c r="BH14" s="1096">
        <v>14.584</v>
      </c>
      <c r="BI14" s="1096">
        <v>26.5</v>
      </c>
      <c r="BJ14" s="1093">
        <v>1989.74</v>
      </c>
      <c r="BK14" s="1131">
        <v>1630</v>
      </c>
      <c r="BL14" s="1093"/>
      <c r="BM14" s="1747">
        <v>14.017564710303688</v>
      </c>
      <c r="BN14" s="1267"/>
      <c r="BO14" s="1267">
        <v>8.4257621306101456</v>
      </c>
      <c r="BP14" s="1267">
        <v>19.609367289389855</v>
      </c>
      <c r="BQ14" s="1267">
        <v>20.352754267318822</v>
      </c>
      <c r="BR14" s="1263">
        <v>1885.6</v>
      </c>
      <c r="BS14" s="1263">
        <v>1544</v>
      </c>
      <c r="BT14" s="1302"/>
      <c r="BU14" s="1747">
        <v>16.456789166</v>
      </c>
      <c r="BV14" s="1267"/>
      <c r="BW14" s="1267">
        <v>10.552892626421166</v>
      </c>
      <c r="BX14" s="1267">
        <v>22.360685705578835</v>
      </c>
      <c r="BY14" s="1267">
        <v>18.303644056237019</v>
      </c>
      <c r="BZ14" s="1263">
        <v>1859.75</v>
      </c>
      <c r="CA14" s="1263">
        <v>1542</v>
      </c>
      <c r="CB14" s="1263"/>
      <c r="CC14" s="2076">
        <v>13</v>
      </c>
      <c r="CD14" s="1267">
        <v>4.1399999999999997</v>
      </c>
      <c r="CE14" s="1267">
        <v>6</v>
      </c>
      <c r="CF14" s="1267">
        <v>22</v>
      </c>
      <c r="CG14" s="1267">
        <v>30.2</v>
      </c>
      <c r="CH14" s="1263">
        <v>1827</v>
      </c>
      <c r="CI14" s="1263">
        <v>1495</v>
      </c>
      <c r="CJ14" s="1263"/>
      <c r="CK14" s="1263"/>
      <c r="CL14" s="2076">
        <v>10.5</v>
      </c>
      <c r="CM14" s="1267">
        <v>2.27</v>
      </c>
      <c r="CN14" s="1748">
        <v>6</v>
      </c>
      <c r="CO14" s="1748">
        <v>15</v>
      </c>
      <c r="CP14" s="1267">
        <v>21.55</v>
      </c>
      <c r="CQ14" s="1263">
        <v>8713</v>
      </c>
      <c r="CR14" s="1263">
        <v>12878</v>
      </c>
      <c r="CS14" s="1263"/>
      <c r="CT14" s="2076">
        <v>11.09</v>
      </c>
      <c r="CU14" s="1747">
        <v>1.93</v>
      </c>
      <c r="CV14" s="1267">
        <v>7.31</v>
      </c>
      <c r="CW14" s="1748">
        <v>14.88</v>
      </c>
      <c r="CX14" s="1748">
        <v>17.41</v>
      </c>
      <c r="CY14" s="1263">
        <v>9399</v>
      </c>
      <c r="CZ14" s="1263">
        <v>15536</v>
      </c>
      <c r="DA14" s="1263"/>
      <c r="DB14" s="1749">
        <v>-3</v>
      </c>
      <c r="DC14" s="1263">
        <v>0</v>
      </c>
      <c r="DD14" s="1263"/>
      <c r="DE14" s="1267" t="s">
        <v>390</v>
      </c>
      <c r="DF14" s="1267" t="s">
        <v>390</v>
      </c>
    </row>
    <row r="15" spans="1:110" s="17" customFormat="1" ht="20.100000000000001" customHeight="1">
      <c r="A15" s="1385" t="s">
        <v>185</v>
      </c>
      <c r="B15" s="1385"/>
      <c r="C15" s="1097"/>
      <c r="D15" s="1096"/>
      <c r="E15" s="1096"/>
      <c r="F15" s="1096"/>
      <c r="G15" s="1096"/>
      <c r="H15" s="1096"/>
      <c r="I15" s="1105"/>
      <c r="J15" s="1097"/>
      <c r="K15" s="1285" t="s">
        <v>79</v>
      </c>
      <c r="L15" s="1096" t="s">
        <v>79</v>
      </c>
      <c r="M15" s="1096" t="s">
        <v>79</v>
      </c>
      <c r="N15" s="1096" t="s">
        <v>79</v>
      </c>
      <c r="O15" s="1096" t="s">
        <v>79</v>
      </c>
      <c r="P15" s="1096" t="s">
        <v>79</v>
      </c>
      <c r="Q15" s="1105" t="s">
        <v>79</v>
      </c>
      <c r="R15" s="1105" t="s">
        <v>79</v>
      </c>
      <c r="S15" s="1097" t="s">
        <v>79</v>
      </c>
      <c r="T15" s="1096" t="s">
        <v>79</v>
      </c>
      <c r="U15" s="1096" t="s">
        <v>79</v>
      </c>
      <c r="V15" s="1096" t="s">
        <v>79</v>
      </c>
      <c r="W15" s="1096" t="s">
        <v>79</v>
      </c>
      <c r="X15" s="1097" t="s">
        <v>79</v>
      </c>
      <c r="Y15" s="1105" t="s">
        <v>79</v>
      </c>
      <c r="Z15" s="1096" t="s">
        <v>79</v>
      </c>
      <c r="AA15" s="1097" t="s">
        <v>79</v>
      </c>
      <c r="AB15" s="1096" t="s">
        <v>79</v>
      </c>
      <c r="AC15" s="1096" t="s">
        <v>79</v>
      </c>
      <c r="AD15" s="1096" t="s">
        <v>79</v>
      </c>
      <c r="AE15" s="1096" t="s">
        <v>79</v>
      </c>
      <c r="AF15" s="1097" t="s">
        <v>79</v>
      </c>
      <c r="AG15" s="1093" t="s">
        <v>79</v>
      </c>
      <c r="AH15" s="1285" t="s">
        <v>79</v>
      </c>
      <c r="AI15" s="1096" t="s">
        <v>79</v>
      </c>
      <c r="AJ15" s="1096" t="s">
        <v>79</v>
      </c>
      <c r="AK15" s="1096" t="s">
        <v>79</v>
      </c>
      <c r="AL15" s="1096" t="s">
        <v>79</v>
      </c>
      <c r="AM15" s="1097" t="s">
        <v>79</v>
      </c>
      <c r="AN15" s="1194" t="s">
        <v>79</v>
      </c>
      <c r="AO15" s="1105" t="s">
        <v>79</v>
      </c>
      <c r="AP15" s="1097" t="s">
        <v>79</v>
      </c>
      <c r="AQ15" s="1096" t="s">
        <v>79</v>
      </c>
      <c r="AR15" s="1096" t="s">
        <v>79</v>
      </c>
      <c r="AS15" s="1096" t="s">
        <v>79</v>
      </c>
      <c r="AT15" s="1096" t="s">
        <v>79</v>
      </c>
      <c r="AU15" s="1097" t="s">
        <v>79</v>
      </c>
      <c r="AV15" s="1105" t="s">
        <v>79</v>
      </c>
      <c r="AW15" s="1096" t="s">
        <v>79</v>
      </c>
      <c r="AX15" s="1097" t="s">
        <v>79</v>
      </c>
      <c r="AY15" s="1096" t="s">
        <v>79</v>
      </c>
      <c r="AZ15" s="1096" t="s">
        <v>79</v>
      </c>
      <c r="BA15" s="1096" t="s">
        <v>79</v>
      </c>
      <c r="BB15" s="1096" t="s">
        <v>79</v>
      </c>
      <c r="BC15" s="1097" t="s">
        <v>79</v>
      </c>
      <c r="BD15" s="1093" t="s">
        <v>79</v>
      </c>
      <c r="BE15" s="1285" t="s">
        <v>79</v>
      </c>
      <c r="BF15" s="1096" t="s">
        <v>79</v>
      </c>
      <c r="BG15" s="1096" t="s">
        <v>79</v>
      </c>
      <c r="BH15" s="1096" t="s">
        <v>79</v>
      </c>
      <c r="BI15" s="1096" t="s">
        <v>79</v>
      </c>
      <c r="BJ15" s="1093" t="s">
        <v>79</v>
      </c>
      <c r="BK15" s="1131" t="s">
        <v>79</v>
      </c>
      <c r="BL15" s="1093" t="s">
        <v>79</v>
      </c>
      <c r="BM15" s="1747" t="s">
        <v>79</v>
      </c>
      <c r="BN15" s="1267" t="s">
        <v>79</v>
      </c>
      <c r="BO15" s="1267" t="s">
        <v>79</v>
      </c>
      <c r="BP15" s="1267" t="s">
        <v>79</v>
      </c>
      <c r="BQ15" s="1267" t="s">
        <v>79</v>
      </c>
      <c r="BR15" s="1263" t="s">
        <v>79</v>
      </c>
      <c r="BS15" s="1263" t="s">
        <v>79</v>
      </c>
      <c r="BT15" s="1302"/>
      <c r="BU15" s="1747" t="s">
        <v>79</v>
      </c>
      <c r="BV15" s="1267" t="s">
        <v>79</v>
      </c>
      <c r="BW15" s="1267" t="s">
        <v>79</v>
      </c>
      <c r="BX15" s="1267" t="s">
        <v>79</v>
      </c>
      <c r="BY15" s="1267" t="s">
        <v>79</v>
      </c>
      <c r="BZ15" s="1263" t="s">
        <v>79</v>
      </c>
      <c r="CA15" s="1263" t="s">
        <v>79</v>
      </c>
      <c r="CB15" s="1263"/>
      <c r="CC15" s="2076">
        <v>18</v>
      </c>
      <c r="CD15" s="1267">
        <v>8.76</v>
      </c>
      <c r="CE15" s="1267">
        <v>1</v>
      </c>
      <c r="CF15" s="1267">
        <v>35</v>
      </c>
      <c r="CG15" s="1267">
        <v>49.3</v>
      </c>
      <c r="CH15" s="1263">
        <v>1089</v>
      </c>
      <c r="CI15" s="1263">
        <v>803</v>
      </c>
      <c r="CJ15" s="1263"/>
      <c r="CK15" s="1263"/>
      <c r="CL15" s="2076">
        <v>8.5</v>
      </c>
      <c r="CM15" s="1267">
        <v>1.3</v>
      </c>
      <c r="CN15" s="1748">
        <v>6</v>
      </c>
      <c r="CO15" s="1748">
        <v>11</v>
      </c>
      <c r="CP15" s="1267">
        <v>15.02</v>
      </c>
      <c r="CQ15" s="1263">
        <v>22706</v>
      </c>
      <c r="CR15" s="1263">
        <v>18706</v>
      </c>
      <c r="CS15" s="1263"/>
      <c r="CT15" s="2076">
        <v>8.31</v>
      </c>
      <c r="CU15" s="1747">
        <v>1.66</v>
      </c>
      <c r="CV15" s="1267">
        <v>5.05</v>
      </c>
      <c r="CW15" s="1748">
        <v>11.57</v>
      </c>
      <c r="CX15" s="1748">
        <v>20.010000000000002</v>
      </c>
      <c r="CY15" s="1263">
        <v>25562</v>
      </c>
      <c r="CZ15" s="1263">
        <v>22784</v>
      </c>
      <c r="DA15" s="1263"/>
      <c r="DB15" s="1745" t="s">
        <v>79</v>
      </c>
      <c r="DC15" s="2015">
        <v>-1</v>
      </c>
      <c r="DD15" s="2015"/>
      <c r="DE15" s="1195" t="s">
        <v>79</v>
      </c>
      <c r="DF15" s="1195" t="s">
        <v>390</v>
      </c>
    </row>
    <row r="16" spans="1:110" s="17" customFormat="1" ht="20.100000000000001" customHeight="1">
      <c r="A16" s="1385" t="s">
        <v>25</v>
      </c>
      <c r="B16" s="1385"/>
      <c r="C16" s="1097">
        <v>48</v>
      </c>
      <c r="D16" s="1096"/>
      <c r="E16" s="1096">
        <v>35</v>
      </c>
      <c r="F16" s="1096">
        <v>61</v>
      </c>
      <c r="G16" s="1096">
        <v>13.7</v>
      </c>
      <c r="H16" s="1096"/>
      <c r="I16" s="1105">
        <v>1196</v>
      </c>
      <c r="J16" s="1097"/>
      <c r="K16" s="1285">
        <v>12.661</v>
      </c>
      <c r="L16" s="1096"/>
      <c r="M16" s="1096">
        <v>5.5209999999999999</v>
      </c>
      <c r="N16" s="1096">
        <v>19.8</v>
      </c>
      <c r="O16" s="1096">
        <v>28.199999999999996</v>
      </c>
      <c r="P16" s="1096"/>
      <c r="Q16" s="1105">
        <v>861</v>
      </c>
      <c r="R16" s="1105"/>
      <c r="S16" s="1097">
        <v>17.024999999999999</v>
      </c>
      <c r="T16" s="1096">
        <v>5.968</v>
      </c>
      <c r="U16" s="1096">
        <v>5.09</v>
      </c>
      <c r="V16" s="1096">
        <v>28.96</v>
      </c>
      <c r="W16" s="1096">
        <v>35.099999999999994</v>
      </c>
      <c r="X16" s="1097">
        <v>809</v>
      </c>
      <c r="Y16" s="1105">
        <v>736</v>
      </c>
      <c r="Z16" s="1096"/>
      <c r="AA16" s="1097">
        <v>16.494</v>
      </c>
      <c r="AB16" s="1096">
        <v>5.1559999999999997</v>
      </c>
      <c r="AC16" s="1096">
        <v>6.181</v>
      </c>
      <c r="AD16" s="1096">
        <v>26.806000000000001</v>
      </c>
      <c r="AE16" s="1096">
        <v>31.3</v>
      </c>
      <c r="AF16" s="1097">
        <v>894</v>
      </c>
      <c r="AG16" s="1093">
        <v>814</v>
      </c>
      <c r="AH16" s="1285">
        <v>16.591000000000001</v>
      </c>
      <c r="AI16" s="1096">
        <v>4.3760000000000003</v>
      </c>
      <c r="AJ16" s="1096">
        <v>7.84</v>
      </c>
      <c r="AK16" s="1096">
        <v>25.341999999999999</v>
      </c>
      <c r="AL16" s="1096">
        <v>26.400000000000002</v>
      </c>
      <c r="AM16" s="1097">
        <v>1703</v>
      </c>
      <c r="AN16" s="1194">
        <v>1550</v>
      </c>
      <c r="AO16" s="1105"/>
      <c r="AP16" s="1097">
        <v>17.024999999999999</v>
      </c>
      <c r="AQ16" s="1096">
        <v>5.968</v>
      </c>
      <c r="AR16" s="1096">
        <v>5.09</v>
      </c>
      <c r="AS16" s="1096">
        <v>28.96</v>
      </c>
      <c r="AT16" s="1096">
        <v>35.099999999999994</v>
      </c>
      <c r="AU16" s="1097">
        <v>809</v>
      </c>
      <c r="AV16" s="1105">
        <v>736</v>
      </c>
      <c r="AW16" s="1096"/>
      <c r="AX16" s="1097">
        <v>16.494</v>
      </c>
      <c r="AY16" s="1096">
        <v>5.1559999999999997</v>
      </c>
      <c r="AZ16" s="1096">
        <v>6.181</v>
      </c>
      <c r="BA16" s="1096">
        <v>26.806000000000001</v>
      </c>
      <c r="BB16" s="1096">
        <v>31.3</v>
      </c>
      <c r="BC16" s="1097">
        <v>894</v>
      </c>
      <c r="BD16" s="1093">
        <v>814</v>
      </c>
      <c r="BE16" s="1285">
        <v>17.079999999999998</v>
      </c>
      <c r="BF16" s="1096">
        <v>3.5649999999999999</v>
      </c>
      <c r="BG16" s="1096">
        <v>9.9499999999999993</v>
      </c>
      <c r="BH16" s="1096">
        <v>24.210999999999999</v>
      </c>
      <c r="BI16" s="1096">
        <v>20.9</v>
      </c>
      <c r="BJ16" s="1093">
        <v>1720.39</v>
      </c>
      <c r="BK16" s="1131">
        <v>1565</v>
      </c>
      <c r="BL16" s="1093"/>
      <c r="BM16" s="1747">
        <v>16.071283912121093</v>
      </c>
      <c r="BN16" s="1267"/>
      <c r="BO16" s="1267">
        <v>8.4389781388181291</v>
      </c>
      <c r="BP16" s="1267">
        <v>23.703589681181867</v>
      </c>
      <c r="BQ16" s="1267">
        <v>24.229760226576968</v>
      </c>
      <c r="BR16" s="1263">
        <v>1585.25</v>
      </c>
      <c r="BS16" s="1263">
        <v>1396</v>
      </c>
      <c r="BT16" s="1302"/>
      <c r="BU16" s="1747">
        <v>17.927706474000001</v>
      </c>
      <c r="BV16" s="1267"/>
      <c r="BW16" s="1267">
        <v>9.7301081758628332</v>
      </c>
      <c r="BX16" s="1267">
        <v>26.12530477213717</v>
      </c>
      <c r="BY16" s="1267">
        <v>23.32952136047156</v>
      </c>
      <c r="BZ16" s="1263">
        <v>1487.25</v>
      </c>
      <c r="CA16" s="1263">
        <v>1306</v>
      </c>
      <c r="CB16" s="1263"/>
      <c r="CC16" s="2076">
        <v>16</v>
      </c>
      <c r="CD16" s="1267">
        <v>4.9000000000000004</v>
      </c>
      <c r="CE16" s="1267">
        <v>6</v>
      </c>
      <c r="CF16" s="1267">
        <v>26</v>
      </c>
      <c r="CG16" s="1267">
        <v>30.5</v>
      </c>
      <c r="CH16" s="1263">
        <v>1486</v>
      </c>
      <c r="CI16" s="1263">
        <v>1271</v>
      </c>
      <c r="CJ16" s="1263"/>
      <c r="CK16" s="1263"/>
      <c r="CL16" s="2076">
        <v>15.5</v>
      </c>
      <c r="CM16" s="1267">
        <v>2.11</v>
      </c>
      <c r="CN16" s="1748">
        <v>11</v>
      </c>
      <c r="CO16" s="1748">
        <v>20</v>
      </c>
      <c r="CP16" s="1267">
        <v>13.75</v>
      </c>
      <c r="CQ16" s="1263">
        <v>7618</v>
      </c>
      <c r="CR16" s="1263">
        <v>15352</v>
      </c>
      <c r="CS16" s="1263"/>
      <c r="CT16" s="2076">
        <v>11.59</v>
      </c>
      <c r="CU16" s="1747">
        <v>1.95</v>
      </c>
      <c r="CV16" s="1267">
        <v>7.79</v>
      </c>
      <c r="CW16" s="1748">
        <v>15.42</v>
      </c>
      <c r="CX16" s="1748">
        <v>16.77</v>
      </c>
      <c r="CY16" s="2015">
        <v>7855</v>
      </c>
      <c r="CZ16" s="1263">
        <v>17639</v>
      </c>
      <c r="DA16" s="1263"/>
      <c r="DB16" s="1749">
        <v>-4</v>
      </c>
      <c r="DC16" s="1263">
        <v>-4</v>
      </c>
      <c r="DD16" s="1263"/>
      <c r="DE16" s="1267" t="s">
        <v>390</v>
      </c>
      <c r="DF16" s="1267" t="s">
        <v>390</v>
      </c>
    </row>
    <row r="17" spans="1:110" s="17" customFormat="1" ht="20.100000000000001" customHeight="1">
      <c r="A17" s="1385" t="s">
        <v>26</v>
      </c>
      <c r="B17" s="1385"/>
      <c r="C17" s="1097">
        <v>43</v>
      </c>
      <c r="D17" s="1096"/>
      <c r="E17" s="1096">
        <v>30</v>
      </c>
      <c r="F17" s="1096">
        <v>55</v>
      </c>
      <c r="G17" s="1096">
        <v>14.8</v>
      </c>
      <c r="H17" s="1096"/>
      <c r="I17" s="1105">
        <v>1612</v>
      </c>
      <c r="J17" s="1097"/>
      <c r="K17" s="1285">
        <v>21.805</v>
      </c>
      <c r="L17" s="1096"/>
      <c r="M17" s="1096">
        <v>14.813000000000001</v>
      </c>
      <c r="N17" s="1096">
        <v>28.797000000000001</v>
      </c>
      <c r="O17" s="1096">
        <v>16</v>
      </c>
      <c r="P17" s="1096"/>
      <c r="Q17" s="1105">
        <v>1001</v>
      </c>
      <c r="R17" s="1105"/>
      <c r="S17" s="1097">
        <v>16.55</v>
      </c>
      <c r="T17" s="1096">
        <v>4.6639999999999997</v>
      </c>
      <c r="U17" s="1096">
        <v>7.2220000000000004</v>
      </c>
      <c r="V17" s="1096">
        <v>25.876999999999999</v>
      </c>
      <c r="W17" s="1096">
        <v>28.199999999999996</v>
      </c>
      <c r="X17" s="1097">
        <v>509</v>
      </c>
      <c r="Y17" s="1105">
        <v>880</v>
      </c>
      <c r="Z17" s="1096"/>
      <c r="AA17" s="1097">
        <v>10.766</v>
      </c>
      <c r="AB17" s="1096">
        <v>4.1150000000000002</v>
      </c>
      <c r="AC17" s="1096">
        <v>2.536</v>
      </c>
      <c r="AD17" s="1096">
        <v>18.995999999999999</v>
      </c>
      <c r="AE17" s="1096">
        <v>38.200000000000003</v>
      </c>
      <c r="AF17" s="1097">
        <v>462</v>
      </c>
      <c r="AG17" s="1093">
        <v>794</v>
      </c>
      <c r="AH17" s="1285">
        <v>13.596</v>
      </c>
      <c r="AI17" s="1096">
        <v>2.96</v>
      </c>
      <c r="AJ17" s="1096">
        <v>7.6749999999999998</v>
      </c>
      <c r="AK17" s="1096">
        <v>19.516999999999999</v>
      </c>
      <c r="AL17" s="1096">
        <v>21.8</v>
      </c>
      <c r="AM17" s="1097">
        <v>972</v>
      </c>
      <c r="AN17" s="1194">
        <v>1675</v>
      </c>
      <c r="AO17" s="1105"/>
      <c r="AP17" s="1097">
        <v>16.55</v>
      </c>
      <c r="AQ17" s="1096">
        <v>4.6639999999999997</v>
      </c>
      <c r="AR17" s="1096">
        <v>7.2220000000000004</v>
      </c>
      <c r="AS17" s="1096">
        <v>25.876999999999999</v>
      </c>
      <c r="AT17" s="1096">
        <v>28.199999999999996</v>
      </c>
      <c r="AU17" s="1097">
        <v>509</v>
      </c>
      <c r="AV17" s="1105">
        <v>880</v>
      </c>
      <c r="AW17" s="1096"/>
      <c r="AX17" s="1097">
        <v>10.766</v>
      </c>
      <c r="AY17" s="1096">
        <v>4.1150000000000002</v>
      </c>
      <c r="AZ17" s="1096">
        <v>2.536</v>
      </c>
      <c r="BA17" s="1096">
        <v>18.995999999999999</v>
      </c>
      <c r="BB17" s="1096">
        <v>38.200000000000003</v>
      </c>
      <c r="BC17" s="1097">
        <v>462</v>
      </c>
      <c r="BD17" s="1093">
        <v>794</v>
      </c>
      <c r="BE17" s="1285">
        <v>14.398</v>
      </c>
      <c r="BF17" s="1096">
        <v>3.1720000000000002</v>
      </c>
      <c r="BG17" s="1096">
        <v>8.0540000000000003</v>
      </c>
      <c r="BH17" s="1096">
        <v>20.741</v>
      </c>
      <c r="BI17" s="1096">
        <v>22</v>
      </c>
      <c r="BJ17" s="1093">
        <v>900.41</v>
      </c>
      <c r="BK17" s="1131">
        <v>1642</v>
      </c>
      <c r="BL17" s="1093"/>
      <c r="BM17" s="1747">
        <v>16.558832359214072</v>
      </c>
      <c r="BN17" s="1267"/>
      <c r="BO17" s="1267">
        <v>10.887986803145942</v>
      </c>
      <c r="BP17" s="1267">
        <v>22.229677916854058</v>
      </c>
      <c r="BQ17" s="1267">
        <v>17.472781211339807</v>
      </c>
      <c r="BR17" s="1263">
        <v>811.25</v>
      </c>
      <c r="BS17" s="1263">
        <v>1651</v>
      </c>
      <c r="BT17" s="1302"/>
      <c r="BU17" s="1747">
        <v>15.106754765</v>
      </c>
      <c r="BV17" s="1267"/>
      <c r="BW17" s="1267">
        <v>7.9727894489607838</v>
      </c>
      <c r="BX17" s="1267">
        <v>22.240720081039214</v>
      </c>
      <c r="BY17" s="1267">
        <v>24.093713567799405</v>
      </c>
      <c r="BZ17" s="1263">
        <v>646.92999999999995</v>
      </c>
      <c r="CA17" s="1263">
        <v>1461</v>
      </c>
      <c r="CB17" s="1263"/>
      <c r="CC17" s="2076">
        <v>17</v>
      </c>
      <c r="CD17" s="1267">
        <v>6.51</v>
      </c>
      <c r="CE17" s="1267">
        <v>4</v>
      </c>
      <c r="CF17" s="1267">
        <v>30</v>
      </c>
      <c r="CG17" s="1267">
        <v>38.5</v>
      </c>
      <c r="CH17" s="1263">
        <v>563</v>
      </c>
      <c r="CI17" s="1263">
        <v>1316</v>
      </c>
      <c r="CJ17" s="1263"/>
      <c r="CK17" s="1263"/>
      <c r="CL17" s="2076">
        <v>15.5</v>
      </c>
      <c r="CM17" s="1267">
        <v>2.11</v>
      </c>
      <c r="CN17" s="1748">
        <v>11</v>
      </c>
      <c r="CO17" s="1748">
        <v>20</v>
      </c>
      <c r="CP17" s="1267">
        <v>13.75</v>
      </c>
      <c r="CQ17" s="1263">
        <v>7618</v>
      </c>
      <c r="CR17" s="1263">
        <v>15352</v>
      </c>
      <c r="CS17" s="1263"/>
      <c r="CT17" s="2076">
        <v>11.59</v>
      </c>
      <c r="CU17" s="1747">
        <v>1.95</v>
      </c>
      <c r="CV17" s="1267">
        <v>7.79</v>
      </c>
      <c r="CW17" s="1748">
        <v>15.42</v>
      </c>
      <c r="CX17" s="1748">
        <v>16.77</v>
      </c>
      <c r="CY17" s="2015">
        <v>7855</v>
      </c>
      <c r="CZ17" s="1263">
        <v>17639</v>
      </c>
      <c r="DA17" s="1263"/>
      <c r="DB17" s="1749">
        <v>-5</v>
      </c>
      <c r="DC17" s="1263">
        <v>-4</v>
      </c>
      <c r="DD17" s="1263"/>
      <c r="DE17" s="1267" t="s">
        <v>390</v>
      </c>
      <c r="DF17" s="1267" t="s">
        <v>390</v>
      </c>
    </row>
    <row r="18" spans="1:110" s="17" customFormat="1" ht="20.100000000000001" customHeight="1">
      <c r="A18" s="1385" t="s">
        <v>27</v>
      </c>
      <c r="B18" s="1385"/>
      <c r="C18" s="1097">
        <v>36</v>
      </c>
      <c r="D18" s="1096"/>
      <c r="E18" s="1096">
        <v>26</v>
      </c>
      <c r="F18" s="1096">
        <v>46</v>
      </c>
      <c r="G18" s="1096">
        <v>14</v>
      </c>
      <c r="H18" s="1096"/>
      <c r="I18" s="1105">
        <v>1466</v>
      </c>
      <c r="J18" s="1097"/>
      <c r="K18" s="1285">
        <v>19.885999999999999</v>
      </c>
      <c r="L18" s="1096"/>
      <c r="M18" s="1096">
        <v>9.2230000000000008</v>
      </c>
      <c r="N18" s="1096">
        <v>30.548999999999999</v>
      </c>
      <c r="O18" s="1096">
        <v>26.8</v>
      </c>
      <c r="P18" s="1096"/>
      <c r="Q18" s="1105">
        <v>977</v>
      </c>
      <c r="R18" s="1105"/>
      <c r="S18" s="1097">
        <v>12.449</v>
      </c>
      <c r="T18" s="1096">
        <v>5.17</v>
      </c>
      <c r="U18" s="1096">
        <v>2.109</v>
      </c>
      <c r="V18" s="1096">
        <v>22.788</v>
      </c>
      <c r="W18" s="1096">
        <v>41.5</v>
      </c>
      <c r="X18" s="1097">
        <v>647</v>
      </c>
      <c r="Y18" s="1105">
        <v>889</v>
      </c>
      <c r="Z18" s="1096"/>
      <c r="AA18" s="1097">
        <v>12.191000000000001</v>
      </c>
      <c r="AB18" s="1096">
        <v>4.0449999999999999</v>
      </c>
      <c r="AC18" s="1096">
        <v>4.1020000000000003</v>
      </c>
      <c r="AD18" s="1096">
        <v>20.280999999999999</v>
      </c>
      <c r="AE18" s="1096">
        <v>33.200000000000003</v>
      </c>
      <c r="AF18" s="1097">
        <v>636</v>
      </c>
      <c r="AG18" s="1093">
        <v>836</v>
      </c>
      <c r="AH18" s="1285">
        <v>12.641</v>
      </c>
      <c r="AI18" s="1096">
        <v>3.22</v>
      </c>
      <c r="AJ18" s="1096">
        <v>6.2009999999999996</v>
      </c>
      <c r="AK18" s="1096">
        <v>19.081</v>
      </c>
      <c r="AL18" s="1096">
        <v>25.5</v>
      </c>
      <c r="AM18" s="1097">
        <v>1283</v>
      </c>
      <c r="AN18" s="1194">
        <v>1725</v>
      </c>
      <c r="AO18" s="1105"/>
      <c r="AP18" s="1097">
        <v>12.449</v>
      </c>
      <c r="AQ18" s="1096">
        <v>5.17</v>
      </c>
      <c r="AR18" s="1096">
        <v>2.109</v>
      </c>
      <c r="AS18" s="1096">
        <v>22.788</v>
      </c>
      <c r="AT18" s="1096">
        <v>41.5</v>
      </c>
      <c r="AU18" s="1097">
        <v>647</v>
      </c>
      <c r="AV18" s="1105">
        <v>889</v>
      </c>
      <c r="AW18" s="1096"/>
      <c r="AX18" s="1097">
        <v>12.191000000000001</v>
      </c>
      <c r="AY18" s="1096">
        <v>4.0449999999999999</v>
      </c>
      <c r="AZ18" s="1096">
        <v>4.1020000000000003</v>
      </c>
      <c r="BA18" s="1096">
        <v>20.280999999999999</v>
      </c>
      <c r="BB18" s="1096">
        <v>33.200000000000003</v>
      </c>
      <c r="BC18" s="1097">
        <v>636</v>
      </c>
      <c r="BD18" s="1093">
        <v>836</v>
      </c>
      <c r="BE18" s="1285">
        <v>12.266999999999999</v>
      </c>
      <c r="BF18" s="1096">
        <v>3.3119999999999998</v>
      </c>
      <c r="BG18" s="1096">
        <v>5.6420000000000003</v>
      </c>
      <c r="BH18" s="1096">
        <v>18.890999999999998</v>
      </c>
      <c r="BI18" s="1096">
        <v>27</v>
      </c>
      <c r="BJ18" s="1093">
        <v>1178.6300000000001</v>
      </c>
      <c r="BK18" s="1131">
        <v>1592</v>
      </c>
      <c r="BL18" s="1093"/>
      <c r="BM18" s="1747">
        <v>12.749414324813358</v>
      </c>
      <c r="BN18" s="1267"/>
      <c r="BO18" s="1267">
        <v>6.0387357814261096</v>
      </c>
      <c r="BP18" s="1267">
        <v>19.460092858573891</v>
      </c>
      <c r="BQ18" s="1267">
        <v>26.854689125084818</v>
      </c>
      <c r="BR18" s="1263">
        <v>1146.19</v>
      </c>
      <c r="BS18" s="1263">
        <v>1573</v>
      </c>
      <c r="BT18" s="1302"/>
      <c r="BU18" s="1747">
        <v>13.927072057</v>
      </c>
      <c r="BV18" s="1267"/>
      <c r="BW18" s="1267">
        <v>7.5466113465969809</v>
      </c>
      <c r="BX18" s="1267">
        <v>20.307532767403018</v>
      </c>
      <c r="BY18" s="1267">
        <v>23.374167117259983</v>
      </c>
      <c r="BZ18" s="1263">
        <v>1041.94</v>
      </c>
      <c r="CA18" s="1263">
        <v>1583</v>
      </c>
      <c r="CB18" s="1263"/>
      <c r="CC18" s="2076">
        <v>12</v>
      </c>
      <c r="CD18" s="1267">
        <v>4.24</v>
      </c>
      <c r="CE18" s="1267">
        <v>3</v>
      </c>
      <c r="CF18" s="1267">
        <v>20</v>
      </c>
      <c r="CG18" s="1267">
        <v>36.1</v>
      </c>
      <c r="CH18" s="1263">
        <v>933</v>
      </c>
      <c r="CI18" s="1263">
        <v>1484</v>
      </c>
      <c r="CJ18" s="1263"/>
      <c r="CK18" s="1263"/>
      <c r="CL18" s="2076">
        <v>13</v>
      </c>
      <c r="CM18" s="1267">
        <v>2.11</v>
      </c>
      <c r="CN18" s="1748">
        <v>9</v>
      </c>
      <c r="CO18" s="1748">
        <v>17</v>
      </c>
      <c r="CP18" s="1267">
        <v>15.98</v>
      </c>
      <c r="CQ18" s="1263">
        <v>7403</v>
      </c>
      <c r="CR18" s="1263">
        <v>11961</v>
      </c>
      <c r="CS18" s="1263"/>
      <c r="CT18" s="2076">
        <v>9.9499999999999993</v>
      </c>
      <c r="CU18" s="1747">
        <v>2.2000000000000002</v>
      </c>
      <c r="CV18" s="1267">
        <v>5.59</v>
      </c>
      <c r="CW18" s="1748">
        <v>14.22</v>
      </c>
      <c r="CX18" s="1748">
        <v>22.24</v>
      </c>
      <c r="CY18" s="1263">
        <v>7977</v>
      </c>
      <c r="CZ18" s="1263">
        <v>14381</v>
      </c>
      <c r="DA18" s="1263"/>
      <c r="DB18" s="1749">
        <v>-3</v>
      </c>
      <c r="DC18" s="1263">
        <v>-3</v>
      </c>
      <c r="DD18" s="1263"/>
      <c r="DE18" s="1267" t="s">
        <v>390</v>
      </c>
      <c r="DF18" s="1267" t="s">
        <v>390</v>
      </c>
    </row>
    <row r="19" spans="1:110" s="17" customFormat="1" ht="20.100000000000001" customHeight="1">
      <c r="A19" s="1385" t="s">
        <v>28</v>
      </c>
      <c r="B19" s="1385"/>
      <c r="C19" s="1097">
        <v>11</v>
      </c>
      <c r="D19" s="1096"/>
      <c r="E19" s="1096">
        <v>4.5</v>
      </c>
      <c r="F19" s="1096">
        <v>18</v>
      </c>
      <c r="G19" s="1096">
        <v>30.2</v>
      </c>
      <c r="H19" s="1096"/>
      <c r="I19" s="1105">
        <v>802</v>
      </c>
      <c r="J19" s="1097"/>
      <c r="K19" s="1285">
        <v>8.859</v>
      </c>
      <c r="L19" s="1096"/>
      <c r="M19" s="1096">
        <v>2.1320000000000001</v>
      </c>
      <c r="N19" s="1096">
        <v>15.585000000000001</v>
      </c>
      <c r="O19" s="1096">
        <v>38</v>
      </c>
      <c r="P19" s="1096"/>
      <c r="Q19" s="1105">
        <v>1425</v>
      </c>
      <c r="R19" s="1105"/>
      <c r="S19" s="1097">
        <v>11.523999999999999</v>
      </c>
      <c r="T19" s="1096">
        <v>4.09</v>
      </c>
      <c r="U19" s="1096">
        <v>3.343</v>
      </c>
      <c r="V19" s="1096">
        <v>19.704000000000001</v>
      </c>
      <c r="W19" s="1096">
        <v>35.5</v>
      </c>
      <c r="X19" s="1097">
        <v>455</v>
      </c>
      <c r="Y19" s="1105">
        <v>701</v>
      </c>
      <c r="Z19" s="1096"/>
      <c r="AA19" s="1097">
        <v>6.843</v>
      </c>
      <c r="AB19" s="1096">
        <v>3.496</v>
      </c>
      <c r="AC19" s="1096">
        <v>0</v>
      </c>
      <c r="AD19" s="1096">
        <v>13.834</v>
      </c>
      <c r="AE19" s="1096">
        <v>51.1</v>
      </c>
      <c r="AF19" s="1097">
        <v>450</v>
      </c>
      <c r="AG19" s="1093">
        <v>697</v>
      </c>
      <c r="AH19" s="1285">
        <v>9.06</v>
      </c>
      <c r="AI19" s="1096">
        <v>2.5950000000000002</v>
      </c>
      <c r="AJ19" s="1096">
        <v>3.87</v>
      </c>
      <c r="AK19" s="1096">
        <v>14.249000000000001</v>
      </c>
      <c r="AL19" s="1096">
        <v>28.599999999999998</v>
      </c>
      <c r="AM19" s="1097">
        <v>905</v>
      </c>
      <c r="AN19" s="1194">
        <v>1398</v>
      </c>
      <c r="AO19" s="1105"/>
      <c r="AP19" s="1097">
        <v>11.523999999999999</v>
      </c>
      <c r="AQ19" s="1096">
        <v>4.09</v>
      </c>
      <c r="AR19" s="1096">
        <v>3.343</v>
      </c>
      <c r="AS19" s="1096">
        <v>19.704000000000001</v>
      </c>
      <c r="AT19" s="1096">
        <v>35.5</v>
      </c>
      <c r="AU19" s="1097">
        <v>455</v>
      </c>
      <c r="AV19" s="1105">
        <v>701</v>
      </c>
      <c r="AW19" s="1096"/>
      <c r="AX19" s="1097">
        <v>6.843</v>
      </c>
      <c r="AY19" s="1096">
        <v>3.496</v>
      </c>
      <c r="AZ19" s="1096">
        <v>0</v>
      </c>
      <c r="BA19" s="1096">
        <v>13.834</v>
      </c>
      <c r="BB19" s="1096">
        <v>51.1</v>
      </c>
      <c r="BC19" s="1097">
        <v>450</v>
      </c>
      <c r="BD19" s="1093">
        <v>697</v>
      </c>
      <c r="BE19" s="1285">
        <v>7.9640000000000004</v>
      </c>
      <c r="BF19" s="1096">
        <v>2.7570000000000001</v>
      </c>
      <c r="BG19" s="1096">
        <v>2.4500000000000002</v>
      </c>
      <c r="BH19" s="1096">
        <v>13.478999999999999</v>
      </c>
      <c r="BI19" s="1096">
        <v>34.599999999999994</v>
      </c>
      <c r="BJ19" s="1093">
        <v>906.11</v>
      </c>
      <c r="BK19" s="1131">
        <v>1388</v>
      </c>
      <c r="BL19" s="1093"/>
      <c r="BM19" s="1747">
        <v>12.925783125229739</v>
      </c>
      <c r="BN19" s="1267"/>
      <c r="BO19" s="1267">
        <v>6.0553578610814291</v>
      </c>
      <c r="BP19" s="1267">
        <v>19.796208398918569</v>
      </c>
      <c r="BQ19" s="1267">
        <v>27.118813456019765</v>
      </c>
      <c r="BR19" s="1263">
        <v>902.07</v>
      </c>
      <c r="BS19" s="1263">
        <v>1402</v>
      </c>
      <c r="BT19" s="1302"/>
      <c r="BU19" s="1747">
        <v>10.359820631</v>
      </c>
      <c r="BV19" s="1267"/>
      <c r="BW19" s="1267">
        <v>4.2672433761574995</v>
      </c>
      <c r="BX19" s="1267">
        <v>16.452397885842501</v>
      </c>
      <c r="BY19" s="1267">
        <v>30.004938249426612</v>
      </c>
      <c r="BZ19" s="1263">
        <v>924.56</v>
      </c>
      <c r="CA19" s="1263">
        <v>1454</v>
      </c>
      <c r="CB19" s="1263"/>
      <c r="CC19" s="2076">
        <v>9</v>
      </c>
      <c r="CD19" s="1267">
        <v>4.67</v>
      </c>
      <c r="CE19" s="1267">
        <v>0</v>
      </c>
      <c r="CF19" s="1267">
        <v>19</v>
      </c>
      <c r="CG19" s="1267">
        <v>49.2</v>
      </c>
      <c r="CH19" s="1263">
        <v>1018</v>
      </c>
      <c r="CI19" s="1263">
        <v>1484</v>
      </c>
      <c r="CJ19" s="1263"/>
      <c r="CK19" s="1263"/>
      <c r="CL19" s="2076">
        <v>8.5</v>
      </c>
      <c r="CM19" s="1267">
        <v>1.3</v>
      </c>
      <c r="CN19" s="1748">
        <v>6</v>
      </c>
      <c r="CO19" s="1748">
        <v>11</v>
      </c>
      <c r="CP19" s="1267">
        <v>15.02</v>
      </c>
      <c r="CQ19" s="1263">
        <v>22706</v>
      </c>
      <c r="CR19" s="1263">
        <v>18706</v>
      </c>
      <c r="CS19" s="1263"/>
      <c r="CT19" s="2076">
        <v>8.31</v>
      </c>
      <c r="CU19" s="1747">
        <v>1.66</v>
      </c>
      <c r="CV19" s="1267">
        <v>5.05</v>
      </c>
      <c r="CW19" s="1748">
        <v>11.57</v>
      </c>
      <c r="CX19" s="1748">
        <v>20.010000000000002</v>
      </c>
      <c r="CY19" s="1263">
        <v>25562</v>
      </c>
      <c r="CZ19" s="1263">
        <v>22784</v>
      </c>
      <c r="DA19" s="1263"/>
      <c r="DB19" s="1749">
        <v>-5</v>
      </c>
      <c r="DC19" s="1263">
        <v>-1</v>
      </c>
      <c r="DD19" s="1263"/>
      <c r="DE19" s="1267" t="s">
        <v>390</v>
      </c>
      <c r="DF19" s="1267" t="s">
        <v>390</v>
      </c>
    </row>
    <row r="20" spans="1:110" s="17" customFormat="1" ht="20.100000000000001" customHeight="1">
      <c r="A20" s="1385" t="s">
        <v>29</v>
      </c>
      <c r="B20" s="1385"/>
      <c r="C20" s="1097">
        <v>20</v>
      </c>
      <c r="D20" s="1096"/>
      <c r="E20" s="1096">
        <v>12</v>
      </c>
      <c r="F20" s="1096">
        <v>28</v>
      </c>
      <c r="G20" s="1096">
        <v>19.7</v>
      </c>
      <c r="H20" s="1096"/>
      <c r="I20" s="1105">
        <v>1098</v>
      </c>
      <c r="J20" s="1097"/>
      <c r="K20" s="1285">
        <v>19.847000000000001</v>
      </c>
      <c r="L20" s="1096"/>
      <c r="M20" s="1096">
        <v>8.8510000000000009</v>
      </c>
      <c r="N20" s="1096">
        <v>30.843</v>
      </c>
      <c r="O20" s="1096">
        <v>27.700000000000003</v>
      </c>
      <c r="P20" s="1096"/>
      <c r="Q20" s="1105">
        <v>980</v>
      </c>
      <c r="R20" s="1105"/>
      <c r="S20" s="1097">
        <v>12.634</v>
      </c>
      <c r="T20" s="1096">
        <v>4.2839999999999998</v>
      </c>
      <c r="U20" s="1096">
        <v>4.0670000000000002</v>
      </c>
      <c r="V20" s="1096">
        <v>21.201000000000001</v>
      </c>
      <c r="W20" s="1096">
        <v>33.900000000000006</v>
      </c>
      <c r="X20" s="1097">
        <v>908</v>
      </c>
      <c r="Y20" s="1105">
        <v>815</v>
      </c>
      <c r="Z20" s="1096"/>
      <c r="AA20" s="1097">
        <v>12.22</v>
      </c>
      <c r="AB20" s="1096">
        <v>4.274</v>
      </c>
      <c r="AC20" s="1096">
        <v>3.673</v>
      </c>
      <c r="AD20" s="1096">
        <v>20.766999999999999</v>
      </c>
      <c r="AE20" s="1096">
        <v>35</v>
      </c>
      <c r="AF20" s="1097">
        <v>843</v>
      </c>
      <c r="AG20" s="1093">
        <v>766</v>
      </c>
      <c r="AH20" s="1285">
        <v>13.257</v>
      </c>
      <c r="AI20" s="1096">
        <v>2.9980000000000002</v>
      </c>
      <c r="AJ20" s="1096">
        <v>7.2619999999999996</v>
      </c>
      <c r="AK20" s="1096">
        <v>19.253</v>
      </c>
      <c r="AL20" s="1096">
        <v>22.6</v>
      </c>
      <c r="AM20" s="1097">
        <v>1751</v>
      </c>
      <c r="AN20" s="1194">
        <v>1581</v>
      </c>
      <c r="AO20" s="1105"/>
      <c r="AP20" s="1097">
        <v>12.634</v>
      </c>
      <c r="AQ20" s="1096">
        <v>4.2839999999999998</v>
      </c>
      <c r="AR20" s="1096">
        <v>4.0670000000000002</v>
      </c>
      <c r="AS20" s="1096">
        <v>21.201000000000001</v>
      </c>
      <c r="AT20" s="1096">
        <v>33.900000000000006</v>
      </c>
      <c r="AU20" s="1097">
        <v>908</v>
      </c>
      <c r="AV20" s="1105">
        <v>815</v>
      </c>
      <c r="AW20" s="1096"/>
      <c r="AX20" s="1097">
        <v>12.22</v>
      </c>
      <c r="AY20" s="1096">
        <v>4.274</v>
      </c>
      <c r="AZ20" s="1096">
        <v>3.673</v>
      </c>
      <c r="BA20" s="1096">
        <v>20.766999999999999</v>
      </c>
      <c r="BB20" s="1096">
        <v>35</v>
      </c>
      <c r="BC20" s="1097">
        <v>843</v>
      </c>
      <c r="BD20" s="1093">
        <v>766</v>
      </c>
      <c r="BE20" s="1285">
        <v>8.3010000000000002</v>
      </c>
      <c r="BF20" s="1096">
        <v>2.3759999999999999</v>
      </c>
      <c r="BG20" s="1096">
        <v>3.5489999999999999</v>
      </c>
      <c r="BH20" s="1096">
        <v>13.054</v>
      </c>
      <c r="BI20" s="1096">
        <v>28.599999999999998</v>
      </c>
      <c r="BJ20" s="1093">
        <v>1682.24</v>
      </c>
      <c r="BK20" s="1131">
        <v>1536</v>
      </c>
      <c r="BL20" s="1093"/>
      <c r="BM20" s="1747">
        <v>11.631665936118306</v>
      </c>
      <c r="BN20" s="1267"/>
      <c r="BO20" s="1267">
        <v>5.7968230335109459</v>
      </c>
      <c r="BP20" s="1267">
        <v>17.466508846489052</v>
      </c>
      <c r="BQ20" s="1267">
        <v>25.593588071839413</v>
      </c>
      <c r="BR20" s="1263">
        <v>1578.87</v>
      </c>
      <c r="BS20" s="1263">
        <v>1450</v>
      </c>
      <c r="BT20" s="1302"/>
      <c r="BU20" s="1747">
        <v>16.033002534000001</v>
      </c>
      <c r="BV20" s="1267"/>
      <c r="BW20" s="1267">
        <v>9.2020994085697225</v>
      </c>
      <c r="BX20" s="1267">
        <v>22.86390565943028</v>
      </c>
      <c r="BY20" s="1267">
        <v>21.737379810432049</v>
      </c>
      <c r="BZ20" s="1263">
        <v>1496.79</v>
      </c>
      <c r="CA20" s="1263">
        <v>1378</v>
      </c>
      <c r="CB20" s="1263"/>
      <c r="CC20" s="2076">
        <v>10</v>
      </c>
      <c r="CD20" s="1267">
        <v>4.84</v>
      </c>
      <c r="CE20" s="1267">
        <v>0</v>
      </c>
      <c r="CF20" s="1267">
        <v>19</v>
      </c>
      <c r="CG20" s="1267">
        <v>49.1</v>
      </c>
      <c r="CH20" s="1263">
        <v>1508</v>
      </c>
      <c r="CI20" s="1263">
        <v>1322</v>
      </c>
      <c r="CJ20" s="1263"/>
      <c r="CK20" s="1263"/>
      <c r="CL20" s="2076">
        <v>13</v>
      </c>
      <c r="CM20" s="1267">
        <v>2.11</v>
      </c>
      <c r="CN20" s="1748">
        <v>9</v>
      </c>
      <c r="CO20" s="1748">
        <v>17</v>
      </c>
      <c r="CP20" s="1267">
        <v>15.98</v>
      </c>
      <c r="CQ20" s="1263">
        <v>7403</v>
      </c>
      <c r="CR20" s="1263">
        <v>11961</v>
      </c>
      <c r="CS20" s="1263"/>
      <c r="CT20" s="2076">
        <v>9.9499999999999993</v>
      </c>
      <c r="CU20" s="1747">
        <v>2.2000000000000002</v>
      </c>
      <c r="CV20" s="1267">
        <v>5.59</v>
      </c>
      <c r="CW20" s="1748">
        <v>14.22</v>
      </c>
      <c r="CX20" s="1748">
        <v>22.24</v>
      </c>
      <c r="CY20" s="1263">
        <v>7977</v>
      </c>
      <c r="CZ20" s="1263">
        <v>14381</v>
      </c>
      <c r="DA20" s="1263"/>
      <c r="DB20" s="1749">
        <v>-2</v>
      </c>
      <c r="DC20" s="1263">
        <v>-3</v>
      </c>
      <c r="DD20" s="1263"/>
      <c r="DE20" s="1267" t="s">
        <v>390</v>
      </c>
      <c r="DF20" s="1267" t="s">
        <v>390</v>
      </c>
    </row>
    <row r="21" spans="1:110" s="17" customFormat="1" ht="20.100000000000001" customHeight="1">
      <c r="A21" s="1385" t="s">
        <v>30</v>
      </c>
      <c r="B21" s="1385"/>
      <c r="C21" s="1097">
        <v>27</v>
      </c>
      <c r="D21" s="1096"/>
      <c r="E21" s="1096">
        <v>16</v>
      </c>
      <c r="F21" s="1096">
        <v>38</v>
      </c>
      <c r="G21" s="1096">
        <v>20.6</v>
      </c>
      <c r="H21" s="1096"/>
      <c r="I21" s="1105">
        <v>1016</v>
      </c>
      <c r="J21" s="1097"/>
      <c r="K21" s="1285">
        <v>13.67</v>
      </c>
      <c r="L21" s="1096"/>
      <c r="M21" s="1096">
        <v>6.3049999999999997</v>
      </c>
      <c r="N21" s="1096">
        <v>21.033999999999999</v>
      </c>
      <c r="O21" s="1096">
        <v>26.900000000000002</v>
      </c>
      <c r="P21" s="1096"/>
      <c r="Q21" s="1105">
        <v>1223</v>
      </c>
      <c r="R21" s="1105"/>
      <c r="S21" s="1097">
        <v>16.472999999999999</v>
      </c>
      <c r="T21" s="1096">
        <v>6.2519999999999998</v>
      </c>
      <c r="U21" s="1096">
        <v>3.97</v>
      </c>
      <c r="V21" s="1096">
        <v>28.977</v>
      </c>
      <c r="W21" s="1096">
        <v>38</v>
      </c>
      <c r="X21" s="1097">
        <v>1100</v>
      </c>
      <c r="Y21" s="1105">
        <v>833</v>
      </c>
      <c r="Z21" s="1096"/>
      <c r="AA21" s="1097">
        <v>5.0869999999999997</v>
      </c>
      <c r="AB21" s="1096">
        <v>3.323</v>
      </c>
      <c r="AC21" s="1096">
        <v>0</v>
      </c>
      <c r="AD21" s="1096">
        <v>11.731999999999999</v>
      </c>
      <c r="AE21" s="1096">
        <v>65.3</v>
      </c>
      <c r="AF21" s="1097">
        <v>974</v>
      </c>
      <c r="AG21" s="1093">
        <v>802</v>
      </c>
      <c r="AH21" s="1285">
        <v>11.577</v>
      </c>
      <c r="AI21" s="1096">
        <v>3.504</v>
      </c>
      <c r="AJ21" s="1096">
        <v>4.569</v>
      </c>
      <c r="AK21" s="1096">
        <v>18.585000000000001</v>
      </c>
      <c r="AL21" s="1096">
        <v>30.3</v>
      </c>
      <c r="AM21" s="1097">
        <v>2075</v>
      </c>
      <c r="AN21" s="1194">
        <v>1635</v>
      </c>
      <c r="AO21" s="1105"/>
      <c r="AP21" s="1097">
        <v>16.472999999999999</v>
      </c>
      <c r="AQ21" s="1096">
        <v>6.2519999999999998</v>
      </c>
      <c r="AR21" s="1096">
        <v>3.97</v>
      </c>
      <c r="AS21" s="1096">
        <v>28.977</v>
      </c>
      <c r="AT21" s="1096">
        <v>38</v>
      </c>
      <c r="AU21" s="1097">
        <v>1100</v>
      </c>
      <c r="AV21" s="1105">
        <v>833</v>
      </c>
      <c r="AW21" s="1096"/>
      <c r="AX21" s="1097">
        <v>5.0869999999999997</v>
      </c>
      <c r="AY21" s="1096">
        <v>3.323</v>
      </c>
      <c r="AZ21" s="1096">
        <v>0</v>
      </c>
      <c r="BA21" s="1096">
        <v>11.731999999999999</v>
      </c>
      <c r="BB21" s="1096">
        <v>65.3</v>
      </c>
      <c r="BC21" s="1097">
        <v>974</v>
      </c>
      <c r="BD21" s="1093">
        <v>802</v>
      </c>
      <c r="BE21" s="1285">
        <v>5.0830000000000002</v>
      </c>
      <c r="BF21" s="1096">
        <v>2.2669999999999999</v>
      </c>
      <c r="BG21" s="1096">
        <v>0.54800000000000004</v>
      </c>
      <c r="BH21" s="1096">
        <v>9.6170000000000009</v>
      </c>
      <c r="BI21" s="1096">
        <v>44.6</v>
      </c>
      <c r="BJ21" s="1093">
        <v>1872.8</v>
      </c>
      <c r="BK21" s="1131">
        <v>1537</v>
      </c>
      <c r="BL21" s="1093"/>
      <c r="BM21" s="1747">
        <v>5.9996015780136025</v>
      </c>
      <c r="BN21" s="1267"/>
      <c r="BO21" s="1267">
        <v>2.0445646537097257</v>
      </c>
      <c r="BP21" s="1267">
        <v>9.9546385022902744</v>
      </c>
      <c r="BQ21" s="1267">
        <v>33.633499750718819</v>
      </c>
      <c r="BR21" s="1263">
        <v>2026.65</v>
      </c>
      <c r="BS21" s="1263">
        <v>1548</v>
      </c>
      <c r="BT21" s="1302"/>
      <c r="BU21" s="1747">
        <v>9.5310183889999998</v>
      </c>
      <c r="BV21" s="1267"/>
      <c r="BW21" s="1267">
        <v>4.6688525217331929</v>
      </c>
      <c r="BX21" s="1267">
        <v>14.393184256266807</v>
      </c>
      <c r="BY21" s="1267">
        <v>26.027616040669184</v>
      </c>
      <c r="BZ21" s="1263">
        <v>2230.9499999999998</v>
      </c>
      <c r="CA21" s="1263">
        <v>1623</v>
      </c>
      <c r="CB21" s="1263"/>
      <c r="CC21" s="2076">
        <v>11</v>
      </c>
      <c r="CD21" s="1267">
        <v>3.58</v>
      </c>
      <c r="CE21" s="1267">
        <v>5</v>
      </c>
      <c r="CF21" s="1267">
        <v>19</v>
      </c>
      <c r="CG21" s="1267">
        <v>31.1</v>
      </c>
      <c r="CH21" s="1263">
        <v>2248</v>
      </c>
      <c r="CI21" s="1263">
        <v>1576</v>
      </c>
      <c r="CJ21" s="1263"/>
      <c r="CK21" s="1263"/>
      <c r="CL21" s="2076">
        <v>8.5</v>
      </c>
      <c r="CM21" s="1267">
        <v>1.3</v>
      </c>
      <c r="CN21" s="1748">
        <v>6</v>
      </c>
      <c r="CO21" s="1748">
        <v>11</v>
      </c>
      <c r="CP21" s="1267">
        <v>15.02</v>
      </c>
      <c r="CQ21" s="1263">
        <v>22706</v>
      </c>
      <c r="CR21" s="1263">
        <v>18706</v>
      </c>
      <c r="CS21" s="1263"/>
      <c r="CT21" s="2076">
        <v>8.31</v>
      </c>
      <c r="CU21" s="1747">
        <v>1.66</v>
      </c>
      <c r="CV21" s="1267">
        <v>5.05</v>
      </c>
      <c r="CW21" s="1748">
        <v>11.57</v>
      </c>
      <c r="CX21" s="1748">
        <v>20.010000000000002</v>
      </c>
      <c r="CY21" s="1263">
        <v>25562</v>
      </c>
      <c r="CZ21" s="1263">
        <v>22784</v>
      </c>
      <c r="DA21" s="1263"/>
      <c r="DB21" s="1749">
        <v>2</v>
      </c>
      <c r="DC21" s="1263">
        <v>-1</v>
      </c>
      <c r="DD21" s="1263"/>
      <c r="DE21" s="1267" t="s">
        <v>390</v>
      </c>
      <c r="DF21" s="1267" t="s">
        <v>390</v>
      </c>
    </row>
    <row r="22" spans="1:110" s="17" customFormat="1" ht="20.100000000000001" customHeight="1">
      <c r="A22" s="1385" t="s">
        <v>31</v>
      </c>
      <c r="B22" s="1385"/>
      <c r="C22" s="1097">
        <v>15</v>
      </c>
      <c r="D22" s="1096"/>
      <c r="E22" s="1096">
        <v>5.3</v>
      </c>
      <c r="F22" s="1096">
        <v>24</v>
      </c>
      <c r="G22" s="1096">
        <v>32</v>
      </c>
      <c r="H22" s="1096"/>
      <c r="I22" s="1105">
        <v>957</v>
      </c>
      <c r="J22" s="1097"/>
      <c r="K22" s="1285">
        <v>7.05</v>
      </c>
      <c r="L22" s="1096"/>
      <c r="M22" s="1096">
        <v>1.325</v>
      </c>
      <c r="N22" s="1096">
        <v>12.775</v>
      </c>
      <c r="O22" s="1096">
        <v>40.6</v>
      </c>
      <c r="P22" s="1096"/>
      <c r="Q22" s="1105">
        <v>1422</v>
      </c>
      <c r="R22" s="1105"/>
      <c r="S22" s="1097">
        <v>13.955</v>
      </c>
      <c r="T22" s="1096">
        <v>5.48</v>
      </c>
      <c r="U22" s="1096">
        <v>2.9950000000000001</v>
      </c>
      <c r="V22" s="1096">
        <v>24.914999999999999</v>
      </c>
      <c r="W22" s="1096">
        <v>39.300000000000004</v>
      </c>
      <c r="X22" s="1097">
        <v>557</v>
      </c>
      <c r="Y22" s="1105">
        <v>566</v>
      </c>
      <c r="Z22" s="1096"/>
      <c r="AA22" s="1097">
        <v>4.6950000000000003</v>
      </c>
      <c r="AB22" s="1096">
        <v>2.758</v>
      </c>
      <c r="AC22" s="1096">
        <v>0</v>
      </c>
      <c r="AD22" s="1096">
        <v>10.211</v>
      </c>
      <c r="AE22" s="1096">
        <v>58.699999999999996</v>
      </c>
      <c r="AF22" s="1097">
        <v>606</v>
      </c>
      <c r="AG22" s="1093">
        <v>569</v>
      </c>
      <c r="AH22" s="1285">
        <v>8.9420000000000002</v>
      </c>
      <c r="AI22" s="1096">
        <v>2.7040000000000002</v>
      </c>
      <c r="AJ22" s="1096">
        <v>3.5350000000000001</v>
      </c>
      <c r="AK22" s="1096">
        <v>14.349</v>
      </c>
      <c r="AL22" s="1096">
        <v>30.2</v>
      </c>
      <c r="AM22" s="1097">
        <v>1163</v>
      </c>
      <c r="AN22" s="1194">
        <v>1135</v>
      </c>
      <c r="AO22" s="1105"/>
      <c r="AP22" s="1097">
        <v>13.955</v>
      </c>
      <c r="AQ22" s="1096">
        <v>5.48</v>
      </c>
      <c r="AR22" s="1096">
        <v>2.9950000000000001</v>
      </c>
      <c r="AS22" s="1096">
        <v>24.914999999999999</v>
      </c>
      <c r="AT22" s="1096">
        <v>39.300000000000004</v>
      </c>
      <c r="AU22" s="1097">
        <v>557</v>
      </c>
      <c r="AV22" s="1105">
        <v>566</v>
      </c>
      <c r="AW22" s="1096"/>
      <c r="AX22" s="1097">
        <v>4.6950000000000003</v>
      </c>
      <c r="AY22" s="1096">
        <v>2.758</v>
      </c>
      <c r="AZ22" s="1096">
        <v>0</v>
      </c>
      <c r="BA22" s="1096">
        <v>10.211</v>
      </c>
      <c r="BB22" s="1096">
        <v>58.699999999999996</v>
      </c>
      <c r="BC22" s="1097">
        <v>606</v>
      </c>
      <c r="BD22" s="1093">
        <v>569</v>
      </c>
      <c r="BE22" s="1285">
        <v>10.189</v>
      </c>
      <c r="BF22" s="1096">
        <v>3.1659999999999999</v>
      </c>
      <c r="BG22" s="1096">
        <v>3.8559999999999999</v>
      </c>
      <c r="BH22" s="1096">
        <v>16.521999999999998</v>
      </c>
      <c r="BI22" s="1096">
        <v>31.1</v>
      </c>
      <c r="BJ22" s="1093">
        <v>1297</v>
      </c>
      <c r="BK22" s="1131">
        <v>1202</v>
      </c>
      <c r="BL22" s="1093"/>
      <c r="BM22" s="1747">
        <v>12.008443680552094</v>
      </c>
      <c r="BN22" s="1267"/>
      <c r="BO22" s="1267">
        <v>5.5725302641089023</v>
      </c>
      <c r="BP22" s="1267">
        <v>18.444357095891096</v>
      </c>
      <c r="BQ22" s="1267">
        <v>27.344336879314813</v>
      </c>
      <c r="BR22" s="1263">
        <v>1380.97</v>
      </c>
      <c r="BS22" s="1263">
        <v>1313</v>
      </c>
      <c r="BT22" s="1302"/>
      <c r="BU22" s="1747">
        <v>7.6210434659999997</v>
      </c>
      <c r="BV22" s="1267"/>
      <c r="BW22" s="1267">
        <v>0.42287219727347924</v>
      </c>
      <c r="BX22" s="1267">
        <v>14.81921473472652</v>
      </c>
      <c r="BY22" s="1267">
        <v>48.189416291608431</v>
      </c>
      <c r="BZ22" s="1263">
        <v>1334.18</v>
      </c>
      <c r="CA22" s="1263">
        <v>1362</v>
      </c>
      <c r="CB22" s="1263"/>
      <c r="CC22" s="2076">
        <v>7</v>
      </c>
      <c r="CD22" s="1267">
        <v>4.92</v>
      </c>
      <c r="CE22" s="1267">
        <v>0</v>
      </c>
      <c r="CF22" s="1267">
        <v>16</v>
      </c>
      <c r="CG22" s="1267">
        <v>72.7</v>
      </c>
      <c r="CH22" s="1263">
        <v>1354</v>
      </c>
      <c r="CI22" s="1263">
        <v>1357</v>
      </c>
      <c r="CJ22" s="1263"/>
      <c r="CK22" s="1263"/>
      <c r="CL22" s="2076">
        <v>8.5</v>
      </c>
      <c r="CM22" s="1267">
        <v>1.3</v>
      </c>
      <c r="CN22" s="1748">
        <v>6</v>
      </c>
      <c r="CO22" s="1748">
        <v>11</v>
      </c>
      <c r="CP22" s="1267">
        <v>15.02</v>
      </c>
      <c r="CQ22" s="1263">
        <v>22706</v>
      </c>
      <c r="CR22" s="1263">
        <v>18706</v>
      </c>
      <c r="CS22" s="1263"/>
      <c r="CT22" s="2076">
        <v>8.31</v>
      </c>
      <c r="CU22" s="1747">
        <v>1.66</v>
      </c>
      <c r="CV22" s="1267">
        <v>5.05</v>
      </c>
      <c r="CW22" s="1748">
        <v>11.57</v>
      </c>
      <c r="CX22" s="1748">
        <v>20.010000000000002</v>
      </c>
      <c r="CY22" s="1263">
        <v>25562</v>
      </c>
      <c r="CZ22" s="1263">
        <v>22784</v>
      </c>
      <c r="DA22" s="1263"/>
      <c r="DB22" s="1749">
        <v>-4</v>
      </c>
      <c r="DC22" s="1263">
        <v>-1</v>
      </c>
      <c r="DD22" s="1263"/>
      <c r="DE22" s="1267" t="s">
        <v>390</v>
      </c>
      <c r="DF22" s="1267" t="s">
        <v>390</v>
      </c>
    </row>
    <row r="23" spans="1:110" s="17" customFormat="1" ht="20.100000000000001" customHeight="1">
      <c r="A23" s="1419" t="s">
        <v>186</v>
      </c>
      <c r="B23" s="1419"/>
      <c r="C23" s="1278"/>
      <c r="D23" s="1191"/>
      <c r="E23" s="1191"/>
      <c r="F23" s="1191"/>
      <c r="G23" s="1191"/>
      <c r="H23" s="1191"/>
      <c r="I23" s="1386"/>
      <c r="J23" s="1278"/>
      <c r="K23" s="1286" t="s">
        <v>79</v>
      </c>
      <c r="L23" s="1191" t="s">
        <v>79</v>
      </c>
      <c r="M23" s="1191" t="s">
        <v>79</v>
      </c>
      <c r="N23" s="1191" t="s">
        <v>79</v>
      </c>
      <c r="O23" s="1191" t="s">
        <v>79</v>
      </c>
      <c r="P23" s="1191" t="s">
        <v>79</v>
      </c>
      <c r="Q23" s="1386" t="s">
        <v>79</v>
      </c>
      <c r="R23" s="1386" t="s">
        <v>79</v>
      </c>
      <c r="S23" s="1278" t="s">
        <v>79</v>
      </c>
      <c r="T23" s="1191" t="s">
        <v>79</v>
      </c>
      <c r="U23" s="1191" t="s">
        <v>79</v>
      </c>
      <c r="V23" s="1191" t="s">
        <v>79</v>
      </c>
      <c r="W23" s="1191" t="s">
        <v>79</v>
      </c>
      <c r="X23" s="1278" t="s">
        <v>79</v>
      </c>
      <c r="Y23" s="1386" t="s">
        <v>79</v>
      </c>
      <c r="Z23" s="1191" t="s">
        <v>79</v>
      </c>
      <c r="AA23" s="1278" t="s">
        <v>79</v>
      </c>
      <c r="AB23" s="1191" t="s">
        <v>79</v>
      </c>
      <c r="AC23" s="1191" t="s">
        <v>79</v>
      </c>
      <c r="AD23" s="1191" t="s">
        <v>79</v>
      </c>
      <c r="AE23" s="1191" t="s">
        <v>79</v>
      </c>
      <c r="AF23" s="1278" t="s">
        <v>79</v>
      </c>
      <c r="AG23" s="1192" t="s">
        <v>79</v>
      </c>
      <c r="AH23" s="1286" t="s">
        <v>79</v>
      </c>
      <c r="AI23" s="1191" t="s">
        <v>79</v>
      </c>
      <c r="AJ23" s="1191" t="s">
        <v>79</v>
      </c>
      <c r="AK23" s="1191" t="s">
        <v>79</v>
      </c>
      <c r="AL23" s="1191" t="s">
        <v>79</v>
      </c>
      <c r="AM23" s="1278" t="s">
        <v>79</v>
      </c>
      <c r="AN23" s="1387" t="s">
        <v>79</v>
      </c>
      <c r="AO23" s="1386" t="s">
        <v>79</v>
      </c>
      <c r="AP23" s="1278" t="s">
        <v>79</v>
      </c>
      <c r="AQ23" s="1191" t="s">
        <v>79</v>
      </c>
      <c r="AR23" s="1191" t="s">
        <v>79</v>
      </c>
      <c r="AS23" s="1191" t="s">
        <v>79</v>
      </c>
      <c r="AT23" s="1191" t="s">
        <v>79</v>
      </c>
      <c r="AU23" s="1278" t="s">
        <v>79</v>
      </c>
      <c r="AV23" s="1386" t="s">
        <v>79</v>
      </c>
      <c r="AW23" s="1191" t="s">
        <v>79</v>
      </c>
      <c r="AX23" s="1278" t="s">
        <v>79</v>
      </c>
      <c r="AY23" s="1191" t="s">
        <v>79</v>
      </c>
      <c r="AZ23" s="1191" t="s">
        <v>79</v>
      </c>
      <c r="BA23" s="1191" t="s">
        <v>79</v>
      </c>
      <c r="BB23" s="1191" t="s">
        <v>79</v>
      </c>
      <c r="BC23" s="1278" t="s">
        <v>79</v>
      </c>
      <c r="BD23" s="1192" t="s">
        <v>79</v>
      </c>
      <c r="BE23" s="1286" t="s">
        <v>79</v>
      </c>
      <c r="BF23" s="1191" t="s">
        <v>79</v>
      </c>
      <c r="BG23" s="1191" t="s">
        <v>79</v>
      </c>
      <c r="BH23" s="1191" t="s">
        <v>79</v>
      </c>
      <c r="BI23" s="1191" t="s">
        <v>79</v>
      </c>
      <c r="BJ23" s="1192" t="s">
        <v>79</v>
      </c>
      <c r="BK23" s="1206" t="s">
        <v>79</v>
      </c>
      <c r="BL23" s="1192" t="s">
        <v>79</v>
      </c>
      <c r="BM23" s="1750" t="s">
        <v>79</v>
      </c>
      <c r="BN23" s="1195" t="s">
        <v>79</v>
      </c>
      <c r="BO23" s="1195" t="s">
        <v>79</v>
      </c>
      <c r="BP23" s="1195" t="s">
        <v>79</v>
      </c>
      <c r="BQ23" s="1195" t="s">
        <v>79</v>
      </c>
      <c r="BR23" s="1287" t="s">
        <v>79</v>
      </c>
      <c r="BS23" s="1287" t="s">
        <v>79</v>
      </c>
      <c r="BT23" s="1290"/>
      <c r="BU23" s="1750" t="s">
        <v>79</v>
      </c>
      <c r="BV23" s="1195" t="s">
        <v>79</v>
      </c>
      <c r="BW23" s="1195" t="s">
        <v>79</v>
      </c>
      <c r="BX23" s="1195" t="s">
        <v>79</v>
      </c>
      <c r="BY23" s="1195" t="s">
        <v>79</v>
      </c>
      <c r="BZ23" s="1287" t="s">
        <v>79</v>
      </c>
      <c r="CA23" s="1287" t="s">
        <v>79</v>
      </c>
      <c r="CB23" s="1287"/>
      <c r="CC23" s="2078">
        <v>8.5</v>
      </c>
      <c r="CD23" s="1195">
        <v>2.37</v>
      </c>
      <c r="CE23" s="1195">
        <v>4</v>
      </c>
      <c r="CF23" s="1195">
        <v>13</v>
      </c>
      <c r="CG23" s="1195">
        <v>28.000000000000004</v>
      </c>
      <c r="CH23" s="1287">
        <v>8404</v>
      </c>
      <c r="CI23" s="1287">
        <v>2751</v>
      </c>
      <c r="CJ23" s="1287"/>
      <c r="CK23" s="1287"/>
      <c r="CL23" s="2079">
        <v>7.15</v>
      </c>
      <c r="CM23" s="1195">
        <v>1.99</v>
      </c>
      <c r="CN23" s="1195">
        <v>2.99</v>
      </c>
      <c r="CO23" s="1195">
        <v>10.8</v>
      </c>
      <c r="CP23" s="1195">
        <v>28.86</v>
      </c>
      <c r="CQ23" s="1287"/>
      <c r="CR23" s="1287">
        <v>4298</v>
      </c>
      <c r="CS23" s="1287"/>
      <c r="CT23" s="2079">
        <v>7.89</v>
      </c>
      <c r="CU23" s="1750">
        <v>2.94</v>
      </c>
      <c r="CV23" s="1195">
        <v>2.14</v>
      </c>
      <c r="CW23" s="1195">
        <v>13.68</v>
      </c>
      <c r="CX23" s="1195">
        <v>37.200000000000003</v>
      </c>
      <c r="CY23" s="1287"/>
      <c r="CZ23" s="1287">
        <v>4897</v>
      </c>
      <c r="DA23" s="1287"/>
      <c r="DB23" s="1751" t="s">
        <v>79</v>
      </c>
      <c r="DC23" s="1287">
        <v>1</v>
      </c>
      <c r="DD23" s="1287"/>
      <c r="DE23" s="1195" t="s">
        <v>79</v>
      </c>
      <c r="DF23" s="1195" t="s">
        <v>390</v>
      </c>
    </row>
    <row r="24" spans="1:110" s="17" customFormat="1" ht="20.100000000000001" customHeight="1">
      <c r="A24" s="1421" t="s">
        <v>378</v>
      </c>
      <c r="B24" s="1421"/>
      <c r="C24" s="1280"/>
      <c r="D24" s="1197"/>
      <c r="E24" s="1197"/>
      <c r="F24" s="1197"/>
      <c r="G24" s="1197"/>
      <c r="H24" s="1197"/>
      <c r="I24" s="1388"/>
      <c r="J24" s="1280"/>
      <c r="K24" s="1288" t="s">
        <v>79</v>
      </c>
      <c r="L24" s="1197" t="s">
        <v>79</v>
      </c>
      <c r="M24" s="1197" t="s">
        <v>79</v>
      </c>
      <c r="N24" s="1197" t="s">
        <v>79</v>
      </c>
      <c r="O24" s="1197" t="s">
        <v>79</v>
      </c>
      <c r="P24" s="1197" t="s">
        <v>79</v>
      </c>
      <c r="Q24" s="1388" t="s">
        <v>79</v>
      </c>
      <c r="R24" s="1388" t="s">
        <v>79</v>
      </c>
      <c r="S24" s="1280" t="s">
        <v>79</v>
      </c>
      <c r="T24" s="1197" t="s">
        <v>79</v>
      </c>
      <c r="U24" s="1197" t="s">
        <v>79</v>
      </c>
      <c r="V24" s="1197" t="s">
        <v>79</v>
      </c>
      <c r="W24" s="1197" t="s">
        <v>79</v>
      </c>
      <c r="X24" s="1280" t="s">
        <v>79</v>
      </c>
      <c r="Y24" s="1388" t="s">
        <v>79</v>
      </c>
      <c r="Z24" s="1197" t="s">
        <v>79</v>
      </c>
      <c r="AA24" s="1280" t="s">
        <v>79</v>
      </c>
      <c r="AB24" s="1197" t="s">
        <v>79</v>
      </c>
      <c r="AC24" s="1197" t="s">
        <v>79</v>
      </c>
      <c r="AD24" s="1197" t="s">
        <v>79</v>
      </c>
      <c r="AE24" s="1197" t="s">
        <v>79</v>
      </c>
      <c r="AF24" s="1280" t="s">
        <v>79</v>
      </c>
      <c r="AG24" s="1281" t="s">
        <v>79</v>
      </c>
      <c r="AH24" s="1288" t="s">
        <v>79</v>
      </c>
      <c r="AI24" s="1197" t="s">
        <v>79</v>
      </c>
      <c r="AJ24" s="1197" t="s">
        <v>79</v>
      </c>
      <c r="AK24" s="1197" t="s">
        <v>79</v>
      </c>
      <c r="AL24" s="1197" t="s">
        <v>79</v>
      </c>
      <c r="AM24" s="1280" t="s">
        <v>79</v>
      </c>
      <c r="AN24" s="1389" t="s">
        <v>79</v>
      </c>
      <c r="AO24" s="1388" t="s">
        <v>79</v>
      </c>
      <c r="AP24" s="1280" t="s">
        <v>79</v>
      </c>
      <c r="AQ24" s="1197" t="s">
        <v>79</v>
      </c>
      <c r="AR24" s="1197" t="s">
        <v>79</v>
      </c>
      <c r="AS24" s="1197" t="s">
        <v>79</v>
      </c>
      <c r="AT24" s="1197" t="s">
        <v>79</v>
      </c>
      <c r="AU24" s="1280" t="s">
        <v>79</v>
      </c>
      <c r="AV24" s="1388" t="s">
        <v>79</v>
      </c>
      <c r="AW24" s="1197" t="s">
        <v>79</v>
      </c>
      <c r="AX24" s="1280" t="s">
        <v>79</v>
      </c>
      <c r="AY24" s="1197" t="s">
        <v>79</v>
      </c>
      <c r="AZ24" s="1197" t="s">
        <v>79</v>
      </c>
      <c r="BA24" s="1197" t="s">
        <v>79</v>
      </c>
      <c r="BB24" s="1197" t="s">
        <v>79</v>
      </c>
      <c r="BC24" s="1280" t="s">
        <v>79</v>
      </c>
      <c r="BD24" s="1281" t="s">
        <v>79</v>
      </c>
      <c r="BE24" s="1288" t="s">
        <v>79</v>
      </c>
      <c r="BF24" s="1197" t="s">
        <v>79</v>
      </c>
      <c r="BG24" s="1197" t="s">
        <v>79</v>
      </c>
      <c r="BH24" s="1197" t="s">
        <v>79</v>
      </c>
      <c r="BI24" s="1197" t="s">
        <v>79</v>
      </c>
      <c r="BJ24" s="1281" t="s">
        <v>79</v>
      </c>
      <c r="BK24" s="1283" t="s">
        <v>79</v>
      </c>
      <c r="BL24" s="1281" t="s">
        <v>79</v>
      </c>
      <c r="BM24" s="1752" t="s">
        <v>79</v>
      </c>
      <c r="BN24" s="1314" t="s">
        <v>79</v>
      </c>
      <c r="BO24" s="1314" t="s">
        <v>79</v>
      </c>
      <c r="BP24" s="1314" t="s">
        <v>79</v>
      </c>
      <c r="BQ24" s="1314" t="s">
        <v>79</v>
      </c>
      <c r="BR24" s="1289" t="s">
        <v>79</v>
      </c>
      <c r="BS24" s="1289" t="s">
        <v>79</v>
      </c>
      <c r="BT24" s="1291"/>
      <c r="BU24" s="1752" t="s">
        <v>79</v>
      </c>
      <c r="BV24" s="1314" t="s">
        <v>79</v>
      </c>
      <c r="BW24" s="1314" t="s">
        <v>79</v>
      </c>
      <c r="BX24" s="1314" t="s">
        <v>79</v>
      </c>
      <c r="BY24" s="1314" t="s">
        <v>79</v>
      </c>
      <c r="BZ24" s="1289" t="s">
        <v>79</v>
      </c>
      <c r="CA24" s="1289" t="s">
        <v>79</v>
      </c>
      <c r="CB24" s="1289"/>
      <c r="CC24" s="2080">
        <v>16</v>
      </c>
      <c r="CD24" s="1314">
        <v>5.85</v>
      </c>
      <c r="CE24" s="1314">
        <v>5</v>
      </c>
      <c r="CF24" s="1314">
        <v>28</v>
      </c>
      <c r="CG24" s="1314">
        <v>36.4</v>
      </c>
      <c r="CH24" s="1289">
        <v>1237</v>
      </c>
      <c r="CI24" s="1289">
        <v>804</v>
      </c>
      <c r="CJ24" s="1289"/>
      <c r="CK24" s="1289"/>
      <c r="CL24" s="2080">
        <v>13.2</v>
      </c>
      <c r="CM24" s="1314">
        <v>4.2</v>
      </c>
      <c r="CN24" s="1314">
        <v>5.3</v>
      </c>
      <c r="CO24" s="1314">
        <v>21.75</v>
      </c>
      <c r="CP24" s="1314">
        <v>31.04</v>
      </c>
      <c r="CQ24" s="1289"/>
      <c r="CR24" s="1289">
        <v>1979</v>
      </c>
      <c r="CS24" s="1289"/>
      <c r="CT24" s="2080">
        <v>7.95</v>
      </c>
      <c r="CU24" s="1752">
        <v>3.49</v>
      </c>
      <c r="CV24" s="1314">
        <v>1.1499999999999999</v>
      </c>
      <c r="CW24" s="1314">
        <v>14.85</v>
      </c>
      <c r="CX24" s="1314">
        <v>43.7</v>
      </c>
      <c r="CY24" s="1289"/>
      <c r="CZ24" s="1289">
        <v>2478</v>
      </c>
      <c r="DA24" s="1289"/>
      <c r="DB24" s="1753" t="s">
        <v>79</v>
      </c>
      <c r="DC24" s="1289">
        <v>-5</v>
      </c>
      <c r="DD24" s="1289"/>
      <c r="DE24" s="1314" t="s">
        <v>79</v>
      </c>
      <c r="DF24" s="1314" t="s">
        <v>390</v>
      </c>
    </row>
    <row r="25" spans="1:110" s="17" customFormat="1" ht="20.100000000000001" customHeight="1">
      <c r="A25" s="1385" t="s">
        <v>32</v>
      </c>
      <c r="B25" s="1385"/>
      <c r="C25" s="1097">
        <v>23</v>
      </c>
      <c r="D25" s="1096"/>
      <c r="E25" s="1096">
        <v>13</v>
      </c>
      <c r="F25" s="1096">
        <v>32</v>
      </c>
      <c r="G25" s="1096">
        <v>20.6</v>
      </c>
      <c r="H25" s="1096"/>
      <c r="I25" s="1105">
        <v>1466</v>
      </c>
      <c r="J25" s="1097"/>
      <c r="K25" s="1285">
        <v>24.068000000000001</v>
      </c>
      <c r="L25" s="1096"/>
      <c r="M25" s="1096">
        <v>12.849</v>
      </c>
      <c r="N25" s="1096">
        <v>35.287999999999997</v>
      </c>
      <c r="O25" s="1096">
        <v>23.3</v>
      </c>
      <c r="P25" s="1096"/>
      <c r="Q25" s="1105">
        <v>1149</v>
      </c>
      <c r="R25" s="1105"/>
      <c r="S25" s="1097">
        <v>24.51</v>
      </c>
      <c r="T25" s="1096">
        <v>4.6630000000000003</v>
      </c>
      <c r="U25" s="1096">
        <v>15.185</v>
      </c>
      <c r="V25" s="1096">
        <v>33.835999999999999</v>
      </c>
      <c r="W25" s="1096">
        <v>19</v>
      </c>
      <c r="X25" s="1097">
        <v>875</v>
      </c>
      <c r="Y25" s="1105">
        <v>1159</v>
      </c>
      <c r="Z25" s="1096"/>
      <c r="AA25" s="1097">
        <v>16.952999999999999</v>
      </c>
      <c r="AB25" s="1096">
        <v>5.7690000000000001</v>
      </c>
      <c r="AC25" s="1096">
        <v>5.415</v>
      </c>
      <c r="AD25" s="1096">
        <v>28.49</v>
      </c>
      <c r="AE25" s="1096">
        <v>34</v>
      </c>
      <c r="AF25" s="1097">
        <v>816</v>
      </c>
      <c r="AG25" s="1093">
        <v>1014</v>
      </c>
      <c r="AH25" s="1285">
        <v>20.635000000000002</v>
      </c>
      <c r="AI25" s="1096">
        <v>3.8940000000000001</v>
      </c>
      <c r="AJ25" s="1096">
        <v>12.846</v>
      </c>
      <c r="AK25" s="1096">
        <v>28.423999999999999</v>
      </c>
      <c r="AL25" s="1096">
        <v>18.899999999999999</v>
      </c>
      <c r="AM25" s="1097">
        <v>1691</v>
      </c>
      <c r="AN25" s="1194">
        <v>2173</v>
      </c>
      <c r="AO25" s="1105"/>
      <c r="AP25" s="1097">
        <v>24.51</v>
      </c>
      <c r="AQ25" s="1096">
        <v>4.6630000000000003</v>
      </c>
      <c r="AR25" s="1096">
        <v>15.185</v>
      </c>
      <c r="AS25" s="1096">
        <v>33.835999999999999</v>
      </c>
      <c r="AT25" s="1096">
        <v>19</v>
      </c>
      <c r="AU25" s="1097">
        <v>875</v>
      </c>
      <c r="AV25" s="1105">
        <v>1159</v>
      </c>
      <c r="AW25" s="1096"/>
      <c r="AX25" s="1097">
        <v>16.952999999999999</v>
      </c>
      <c r="AY25" s="1096">
        <v>5.7690000000000001</v>
      </c>
      <c r="AZ25" s="1096">
        <v>5.415</v>
      </c>
      <c r="BA25" s="1096">
        <v>28.49</v>
      </c>
      <c r="BB25" s="1096">
        <v>34</v>
      </c>
      <c r="BC25" s="1097">
        <v>816</v>
      </c>
      <c r="BD25" s="1093">
        <v>1014</v>
      </c>
      <c r="BE25" s="1285">
        <v>16.3</v>
      </c>
      <c r="BF25" s="1096">
        <v>3.4020000000000001</v>
      </c>
      <c r="BG25" s="1096">
        <v>9.4960000000000004</v>
      </c>
      <c r="BH25" s="1096">
        <v>23.103000000000002</v>
      </c>
      <c r="BI25" s="1096">
        <v>20.9</v>
      </c>
      <c r="BJ25" s="1093">
        <v>1614.94</v>
      </c>
      <c r="BK25" s="1131">
        <v>2129</v>
      </c>
      <c r="BL25" s="1093"/>
      <c r="BM25" s="1754">
        <v>19.380121789845273</v>
      </c>
      <c r="BN25" s="1267"/>
      <c r="BO25" s="1267">
        <v>14.009296248303411</v>
      </c>
      <c r="BP25" s="1267">
        <v>24.75094733169659</v>
      </c>
      <c r="BQ25" s="1267">
        <v>14.13931833248043</v>
      </c>
      <c r="BR25" s="1263">
        <v>1740.91</v>
      </c>
      <c r="BS25" s="1263">
        <v>2359</v>
      </c>
      <c r="BT25" s="1302"/>
      <c r="BU25" s="1747">
        <v>19.010836002000001</v>
      </c>
      <c r="BV25" s="1267"/>
      <c r="BW25" s="1267">
        <v>13.264124025860861</v>
      </c>
      <c r="BX25" s="1267">
        <v>24.757547978139144</v>
      </c>
      <c r="BY25" s="1267">
        <v>15.42276155496257</v>
      </c>
      <c r="BZ25" s="1263">
        <v>1810.82</v>
      </c>
      <c r="CA25" s="1263">
        <v>2344</v>
      </c>
      <c r="CB25" s="1263"/>
      <c r="CC25" s="2076">
        <v>17</v>
      </c>
      <c r="CD25" s="1267">
        <v>4.2699999999999996</v>
      </c>
      <c r="CE25" s="1267">
        <v>8</v>
      </c>
      <c r="CF25" s="1267">
        <v>25</v>
      </c>
      <c r="CG25" s="1267">
        <v>26.1</v>
      </c>
      <c r="CH25" s="1263">
        <v>1798</v>
      </c>
      <c r="CI25" s="1263">
        <v>2133</v>
      </c>
      <c r="CJ25" s="1263"/>
      <c r="CK25" s="1263"/>
      <c r="CL25" s="2076">
        <v>13</v>
      </c>
      <c r="CM25" s="1267">
        <v>2.11</v>
      </c>
      <c r="CN25" s="1748">
        <v>9</v>
      </c>
      <c r="CO25" s="1748">
        <v>17</v>
      </c>
      <c r="CP25" s="1267">
        <v>15.98</v>
      </c>
      <c r="CQ25" s="1263">
        <v>7403</v>
      </c>
      <c r="CR25" s="1263">
        <v>11961</v>
      </c>
      <c r="CS25" s="1263"/>
      <c r="CT25" s="2076">
        <v>9.9499999999999993</v>
      </c>
      <c r="CU25" s="1747">
        <v>2.2000000000000002</v>
      </c>
      <c r="CV25" s="1267">
        <v>5.59</v>
      </c>
      <c r="CW25" s="1748">
        <v>14.22</v>
      </c>
      <c r="CX25" s="1748">
        <v>22.24</v>
      </c>
      <c r="CY25" s="1263">
        <v>7977</v>
      </c>
      <c r="CZ25" s="1263">
        <v>14381</v>
      </c>
      <c r="DA25" s="1263"/>
      <c r="DB25" s="1749">
        <v>-9</v>
      </c>
      <c r="DC25" s="1263">
        <v>-3</v>
      </c>
      <c r="DD25" s="1263"/>
      <c r="DE25" s="1267" t="s">
        <v>393</v>
      </c>
      <c r="DF25" s="1267" t="s">
        <v>390</v>
      </c>
    </row>
    <row r="26" spans="1:110" s="17" customFormat="1" ht="20.100000000000001" customHeight="1">
      <c r="A26" s="1385" t="s">
        <v>33</v>
      </c>
      <c r="B26" s="1385"/>
      <c r="C26" s="1097">
        <v>12</v>
      </c>
      <c r="D26" s="1096"/>
      <c r="E26" s="1096">
        <v>6</v>
      </c>
      <c r="F26" s="1096">
        <v>19</v>
      </c>
      <c r="G26" s="1096">
        <v>26.3</v>
      </c>
      <c r="H26" s="1096"/>
      <c r="I26" s="1105">
        <v>1235</v>
      </c>
      <c r="J26" s="1097"/>
      <c r="K26" s="1285">
        <v>12.539</v>
      </c>
      <c r="L26" s="1096"/>
      <c r="M26" s="1096">
        <v>6.6879999999999997</v>
      </c>
      <c r="N26" s="1096">
        <v>18.39</v>
      </c>
      <c r="O26" s="1096">
        <v>23.3</v>
      </c>
      <c r="P26" s="1096"/>
      <c r="Q26" s="1105">
        <v>1673</v>
      </c>
      <c r="R26" s="1105"/>
      <c r="S26" s="1097">
        <v>7.3010000000000002</v>
      </c>
      <c r="T26" s="1096">
        <v>2.9159999999999999</v>
      </c>
      <c r="U26" s="1096">
        <v>1.468</v>
      </c>
      <c r="V26" s="1096">
        <v>13.134</v>
      </c>
      <c r="W26" s="1096">
        <v>39.900000000000006</v>
      </c>
      <c r="X26" s="1097">
        <v>89</v>
      </c>
      <c r="Y26" s="1105">
        <v>981</v>
      </c>
      <c r="Z26" s="1096"/>
      <c r="AA26" s="1097">
        <v>12.263</v>
      </c>
      <c r="AB26" s="1096">
        <v>3.8010000000000002</v>
      </c>
      <c r="AC26" s="1096">
        <v>4.66</v>
      </c>
      <c r="AD26" s="1096">
        <v>19.864999999999998</v>
      </c>
      <c r="AE26" s="1096">
        <v>31</v>
      </c>
      <c r="AF26" s="1097">
        <v>82</v>
      </c>
      <c r="AG26" s="1093">
        <v>811</v>
      </c>
      <c r="AH26" s="1285">
        <v>9.6180000000000003</v>
      </c>
      <c r="AI26" s="1096">
        <v>2.2320000000000002</v>
      </c>
      <c r="AJ26" s="1096">
        <v>5.1539999999999999</v>
      </c>
      <c r="AK26" s="1096">
        <v>14.081</v>
      </c>
      <c r="AL26" s="1096">
        <v>23.200000000000003</v>
      </c>
      <c r="AM26" s="1097">
        <v>171</v>
      </c>
      <c r="AN26" s="1194">
        <v>1792</v>
      </c>
      <c r="AO26" s="1105"/>
      <c r="AP26" s="1097">
        <v>7.3010000000000002</v>
      </c>
      <c r="AQ26" s="1096">
        <v>2.9159999999999999</v>
      </c>
      <c r="AR26" s="1096">
        <v>1.468</v>
      </c>
      <c r="AS26" s="1096">
        <v>13.134</v>
      </c>
      <c r="AT26" s="1096">
        <v>39.900000000000006</v>
      </c>
      <c r="AU26" s="1097">
        <v>89</v>
      </c>
      <c r="AV26" s="1105">
        <v>981</v>
      </c>
      <c r="AW26" s="1096"/>
      <c r="AX26" s="1097">
        <v>12.263</v>
      </c>
      <c r="AY26" s="1096">
        <v>3.8010000000000002</v>
      </c>
      <c r="AZ26" s="1096">
        <v>4.66</v>
      </c>
      <c r="BA26" s="1096">
        <v>19.864999999999998</v>
      </c>
      <c r="BB26" s="1096">
        <v>31</v>
      </c>
      <c r="BC26" s="1097">
        <v>82</v>
      </c>
      <c r="BD26" s="1093">
        <v>811</v>
      </c>
      <c r="BE26" s="1285">
        <v>16.632999999999999</v>
      </c>
      <c r="BF26" s="1096">
        <v>2.919</v>
      </c>
      <c r="BG26" s="1096">
        <v>10.795</v>
      </c>
      <c r="BH26" s="1096">
        <v>22.472000000000001</v>
      </c>
      <c r="BI26" s="1096">
        <v>17.599999999999998</v>
      </c>
      <c r="BJ26" s="1093">
        <v>189.09</v>
      </c>
      <c r="BK26" s="1131">
        <v>1779</v>
      </c>
      <c r="BL26" s="1093"/>
      <c r="BM26" s="1747">
        <v>17.647859709520986</v>
      </c>
      <c r="BN26" s="1267"/>
      <c r="BO26" s="1267">
        <v>11.346959993694895</v>
      </c>
      <c r="BP26" s="1267">
        <v>23.948759426305102</v>
      </c>
      <c r="BQ26" s="1267">
        <v>18.216060225112081</v>
      </c>
      <c r="BR26" s="1263">
        <v>220.82</v>
      </c>
      <c r="BS26" s="1263">
        <v>1857</v>
      </c>
      <c r="BT26" s="1302"/>
      <c r="BU26" s="1747">
        <v>15.161891299000001</v>
      </c>
      <c r="BV26" s="1267"/>
      <c r="BW26" s="1267">
        <v>8.9763192085789569</v>
      </c>
      <c r="BX26" s="1267">
        <v>21.347463389421044</v>
      </c>
      <c r="BY26" s="1267">
        <v>20.814712792288557</v>
      </c>
      <c r="BZ26" s="1263">
        <v>209.04</v>
      </c>
      <c r="CA26" s="1263">
        <v>1746</v>
      </c>
      <c r="CB26" s="1263"/>
      <c r="CC26" s="2076">
        <v>11</v>
      </c>
      <c r="CD26" s="1267">
        <v>4.7699999999999996</v>
      </c>
      <c r="CE26" s="1267">
        <v>2</v>
      </c>
      <c r="CF26" s="1267">
        <v>21</v>
      </c>
      <c r="CG26" s="1267">
        <v>42.699999999999996</v>
      </c>
      <c r="CH26" s="1263">
        <v>195</v>
      </c>
      <c r="CI26" s="1263">
        <v>1577</v>
      </c>
      <c r="CJ26" s="1263"/>
      <c r="CK26" s="1263"/>
      <c r="CL26" s="2076">
        <v>10.5</v>
      </c>
      <c r="CM26" s="1267">
        <v>2.27</v>
      </c>
      <c r="CN26" s="1748">
        <v>6</v>
      </c>
      <c r="CO26" s="1748">
        <v>15</v>
      </c>
      <c r="CP26" s="1267">
        <v>21.55</v>
      </c>
      <c r="CQ26" s="1263">
        <v>8713</v>
      </c>
      <c r="CR26" s="1263">
        <v>12878</v>
      </c>
      <c r="CS26" s="1263"/>
      <c r="CT26" s="2076">
        <v>11.09</v>
      </c>
      <c r="CU26" s="1747">
        <v>1.93</v>
      </c>
      <c r="CV26" s="1267">
        <v>7.31</v>
      </c>
      <c r="CW26" s="1748">
        <v>14.88</v>
      </c>
      <c r="CX26" s="1748">
        <v>17.41</v>
      </c>
      <c r="CY26" s="1263">
        <v>9399</v>
      </c>
      <c r="CZ26" s="1263">
        <v>15536</v>
      </c>
      <c r="DA26" s="1263"/>
      <c r="DB26" s="1749">
        <v>-7</v>
      </c>
      <c r="DC26" s="1263">
        <v>0</v>
      </c>
      <c r="DD26" s="1263"/>
      <c r="DE26" s="1267" t="s">
        <v>392</v>
      </c>
      <c r="DF26" s="1267" t="s">
        <v>390</v>
      </c>
    </row>
    <row r="27" spans="1:110" s="17" customFormat="1" ht="20.25" customHeight="1">
      <c r="A27" s="1385" t="s">
        <v>34</v>
      </c>
      <c r="B27" s="1385"/>
      <c r="C27" s="1097">
        <v>13</v>
      </c>
      <c r="D27" s="1096"/>
      <c r="E27" s="1096">
        <v>5</v>
      </c>
      <c r="F27" s="1096">
        <v>21</v>
      </c>
      <c r="G27" s="1096">
        <v>31</v>
      </c>
      <c r="H27" s="1096"/>
      <c r="I27" s="1105">
        <v>714</v>
      </c>
      <c r="J27" s="1097"/>
      <c r="K27" s="1285">
        <v>16.145</v>
      </c>
      <c r="L27" s="1096"/>
      <c r="M27" s="1096">
        <v>8.4220000000000006</v>
      </c>
      <c r="N27" s="1096">
        <v>23.867000000000001</v>
      </c>
      <c r="O27" s="1096">
        <v>23.9</v>
      </c>
      <c r="P27" s="1096"/>
      <c r="Q27" s="1105">
        <v>1314</v>
      </c>
      <c r="R27" s="1105"/>
      <c r="S27" s="1097">
        <v>16.692</v>
      </c>
      <c r="T27" s="1096">
        <v>6.556</v>
      </c>
      <c r="U27" s="1096">
        <v>3.5790000000000002</v>
      </c>
      <c r="V27" s="1096">
        <v>29.805</v>
      </c>
      <c r="W27" s="1096">
        <v>39.300000000000004</v>
      </c>
      <c r="X27" s="1097">
        <v>114</v>
      </c>
      <c r="Y27" s="1105">
        <v>566</v>
      </c>
      <c r="Z27" s="1096"/>
      <c r="AA27" s="1097">
        <v>7.5519999999999996</v>
      </c>
      <c r="AB27" s="1096">
        <v>3.4039999999999999</v>
      </c>
      <c r="AC27" s="1096">
        <v>0.74399999999999999</v>
      </c>
      <c r="AD27" s="1096">
        <v>14.36</v>
      </c>
      <c r="AE27" s="1096">
        <v>45.1</v>
      </c>
      <c r="AF27" s="1097">
        <v>106</v>
      </c>
      <c r="AG27" s="1093">
        <v>569</v>
      </c>
      <c r="AH27" s="1285">
        <v>12.888999999999999</v>
      </c>
      <c r="AI27" s="1096">
        <v>3.6469999999999998</v>
      </c>
      <c r="AJ27" s="1096">
        <v>5.5949999999999998</v>
      </c>
      <c r="AK27" s="1096">
        <v>20.184000000000001</v>
      </c>
      <c r="AL27" s="1096">
        <v>28.299999999999997</v>
      </c>
      <c r="AM27" s="1097">
        <v>219</v>
      </c>
      <c r="AN27" s="1194">
        <v>1135</v>
      </c>
      <c r="AO27" s="1105"/>
      <c r="AP27" s="1097">
        <v>16.692</v>
      </c>
      <c r="AQ27" s="1096">
        <v>6.556</v>
      </c>
      <c r="AR27" s="1096">
        <v>3.5790000000000002</v>
      </c>
      <c r="AS27" s="1096">
        <v>29.805</v>
      </c>
      <c r="AT27" s="1096">
        <v>39.300000000000004</v>
      </c>
      <c r="AU27" s="1097">
        <v>114</v>
      </c>
      <c r="AV27" s="1105">
        <v>566</v>
      </c>
      <c r="AW27" s="1096"/>
      <c r="AX27" s="1097">
        <v>7.5519999999999996</v>
      </c>
      <c r="AY27" s="1096">
        <v>3.4039999999999999</v>
      </c>
      <c r="AZ27" s="1096">
        <v>0.74399999999999999</v>
      </c>
      <c r="BA27" s="1096">
        <v>14.36</v>
      </c>
      <c r="BB27" s="1096">
        <v>45.1</v>
      </c>
      <c r="BC27" s="1097">
        <v>106</v>
      </c>
      <c r="BD27" s="1093">
        <v>569</v>
      </c>
      <c r="BE27" s="1285">
        <v>10.859</v>
      </c>
      <c r="BF27" s="1096">
        <v>3.2749999999999999</v>
      </c>
      <c r="BG27" s="1096">
        <v>4.3079999999999998</v>
      </c>
      <c r="BH27" s="1096">
        <v>17.41</v>
      </c>
      <c r="BI27" s="1096">
        <v>30.2</v>
      </c>
      <c r="BJ27" s="1093">
        <v>186.4</v>
      </c>
      <c r="BK27" s="1131">
        <v>1040</v>
      </c>
      <c r="BL27" s="1093"/>
      <c r="BM27" s="1747">
        <v>12.240219369292426</v>
      </c>
      <c r="BN27" s="1267"/>
      <c r="BO27" s="1267">
        <v>4.1645149033153146</v>
      </c>
      <c r="BP27" s="1267">
        <v>20.315923836684686</v>
      </c>
      <c r="BQ27" s="1267">
        <v>33.661630207870807</v>
      </c>
      <c r="BR27" s="1263">
        <v>161.93</v>
      </c>
      <c r="BS27" s="1263">
        <v>909</v>
      </c>
      <c r="BT27" s="1302"/>
      <c r="BU27" s="1747">
        <v>7.1925891110000002</v>
      </c>
      <c r="BV27" s="1267"/>
      <c r="BW27" s="1267">
        <v>0.93337504507428459</v>
      </c>
      <c r="BX27" s="1267">
        <v>13.451803176925715</v>
      </c>
      <c r="BY27" s="1267">
        <v>44.399541180016314</v>
      </c>
      <c r="BZ27" s="1263">
        <v>154.57</v>
      </c>
      <c r="CA27" s="1263">
        <v>881</v>
      </c>
      <c r="CB27" s="1263"/>
      <c r="CC27" s="2077">
        <v>6</v>
      </c>
      <c r="CD27" s="1267">
        <v>3.88</v>
      </c>
      <c r="CE27" s="1267">
        <v>0</v>
      </c>
      <c r="CF27" s="1267">
        <v>13</v>
      </c>
      <c r="CG27" s="1267">
        <v>67.900000000000006</v>
      </c>
      <c r="CH27" s="1263">
        <v>159</v>
      </c>
      <c r="CI27" s="1263">
        <v>918</v>
      </c>
      <c r="CJ27" s="1263"/>
      <c r="CK27" s="1263"/>
      <c r="CL27" s="2076">
        <v>8.5</v>
      </c>
      <c r="CM27" s="1267">
        <v>1.3</v>
      </c>
      <c r="CN27" s="1748">
        <v>6</v>
      </c>
      <c r="CO27" s="1748">
        <v>11</v>
      </c>
      <c r="CP27" s="1267">
        <v>15.02</v>
      </c>
      <c r="CQ27" s="1263">
        <v>22706</v>
      </c>
      <c r="CR27" s="1263">
        <v>18706</v>
      </c>
      <c r="CS27" s="1263"/>
      <c r="CT27" s="2076">
        <v>8.31</v>
      </c>
      <c r="CU27" s="1747">
        <v>1.66</v>
      </c>
      <c r="CV27" s="1267">
        <v>5.05</v>
      </c>
      <c r="CW27" s="1748">
        <v>11.57</v>
      </c>
      <c r="CX27" s="1748">
        <v>20.010000000000002</v>
      </c>
      <c r="CY27" s="1263">
        <v>25562</v>
      </c>
      <c r="CZ27" s="1263">
        <v>22784</v>
      </c>
      <c r="DA27" s="1263"/>
      <c r="DB27" s="1749">
        <v>-4</v>
      </c>
      <c r="DC27" s="1263">
        <v>-1</v>
      </c>
      <c r="DD27" s="1263"/>
      <c r="DE27" s="1267" t="s">
        <v>390</v>
      </c>
      <c r="DF27" s="1267" t="s">
        <v>390</v>
      </c>
    </row>
    <row r="28" spans="1:110" s="17" customFormat="1" ht="20.100000000000001" customHeight="1">
      <c r="A28" s="1385" t="s">
        <v>35</v>
      </c>
      <c r="B28" s="1385"/>
      <c r="C28" s="1097">
        <v>32</v>
      </c>
      <c r="D28" s="1096"/>
      <c r="E28" s="1096">
        <v>22</v>
      </c>
      <c r="F28" s="1096">
        <v>43</v>
      </c>
      <c r="G28" s="1096">
        <v>16.600000000000001</v>
      </c>
      <c r="H28" s="1096"/>
      <c r="I28" s="1105">
        <v>1158</v>
      </c>
      <c r="J28" s="1097"/>
      <c r="K28" s="1285">
        <v>19.93</v>
      </c>
      <c r="L28" s="1096"/>
      <c r="M28" s="1096">
        <v>10.68</v>
      </c>
      <c r="N28" s="1096">
        <v>29.18</v>
      </c>
      <c r="O28" s="1096">
        <v>23.200000000000003</v>
      </c>
      <c r="P28" s="1096"/>
      <c r="Q28" s="1105">
        <v>1275</v>
      </c>
      <c r="R28" s="1105"/>
      <c r="S28" s="1097">
        <v>14.606</v>
      </c>
      <c r="T28" s="1096">
        <v>4.258</v>
      </c>
      <c r="U28" s="1096">
        <v>6.09</v>
      </c>
      <c r="V28" s="1096">
        <v>23.122</v>
      </c>
      <c r="W28" s="1096">
        <v>29.2</v>
      </c>
      <c r="X28" s="1097">
        <v>207</v>
      </c>
      <c r="Y28" s="1105">
        <v>955</v>
      </c>
      <c r="Z28" s="1096"/>
      <c r="AA28" s="1097">
        <v>18.283999999999999</v>
      </c>
      <c r="AB28" s="1096">
        <v>6.0880000000000001</v>
      </c>
      <c r="AC28" s="1096">
        <v>6.1079999999999997</v>
      </c>
      <c r="AD28" s="1096">
        <v>30.460999999999999</v>
      </c>
      <c r="AE28" s="1096">
        <v>33.300000000000004</v>
      </c>
      <c r="AF28" s="1097">
        <v>174</v>
      </c>
      <c r="AG28" s="1093">
        <v>767</v>
      </c>
      <c r="AH28" s="1285">
        <v>16.100999999999999</v>
      </c>
      <c r="AI28" s="1096">
        <v>3.4980000000000002</v>
      </c>
      <c r="AJ28" s="1096">
        <v>9.1050000000000004</v>
      </c>
      <c r="AK28" s="1096">
        <v>23.097000000000001</v>
      </c>
      <c r="AL28" s="1096">
        <v>21.7</v>
      </c>
      <c r="AM28" s="1097">
        <v>381</v>
      </c>
      <c r="AN28" s="1194">
        <v>1722</v>
      </c>
      <c r="AO28" s="1105"/>
      <c r="AP28" s="1097">
        <v>14.606</v>
      </c>
      <c r="AQ28" s="1096">
        <v>4.258</v>
      </c>
      <c r="AR28" s="1096">
        <v>6.09</v>
      </c>
      <c r="AS28" s="1096">
        <v>23.122</v>
      </c>
      <c r="AT28" s="1096">
        <v>29.2</v>
      </c>
      <c r="AU28" s="1097">
        <v>207</v>
      </c>
      <c r="AV28" s="1105">
        <v>955</v>
      </c>
      <c r="AW28" s="1096"/>
      <c r="AX28" s="1097">
        <v>18.283999999999999</v>
      </c>
      <c r="AY28" s="1096">
        <v>6.0880000000000001</v>
      </c>
      <c r="AZ28" s="1096">
        <v>6.1079999999999997</v>
      </c>
      <c r="BA28" s="1096">
        <v>30.460999999999999</v>
      </c>
      <c r="BB28" s="1096">
        <v>33.300000000000004</v>
      </c>
      <c r="BC28" s="1097">
        <v>174</v>
      </c>
      <c r="BD28" s="1093">
        <v>767</v>
      </c>
      <c r="BE28" s="1285">
        <v>16.302</v>
      </c>
      <c r="BF28" s="1096">
        <v>3.907</v>
      </c>
      <c r="BG28" s="1096">
        <v>8.4879999999999995</v>
      </c>
      <c r="BH28" s="1096">
        <v>24.116</v>
      </c>
      <c r="BI28" s="1096">
        <v>24</v>
      </c>
      <c r="BJ28" s="1093">
        <v>336.23</v>
      </c>
      <c r="BK28" s="1131">
        <v>1536</v>
      </c>
      <c r="BL28" s="1093"/>
      <c r="BM28" s="1747">
        <v>17.33401902212983</v>
      </c>
      <c r="BN28" s="1267"/>
      <c r="BO28" s="1267">
        <v>10.777028091661176</v>
      </c>
      <c r="BP28" s="1267">
        <v>23.891009948338823</v>
      </c>
      <c r="BQ28" s="1267">
        <v>19.299641537296218</v>
      </c>
      <c r="BR28" s="1263">
        <v>375.98</v>
      </c>
      <c r="BS28" s="1263">
        <v>1677</v>
      </c>
      <c r="BT28" s="1302"/>
      <c r="BU28" s="1747">
        <v>15.791926815</v>
      </c>
      <c r="BV28" s="1267"/>
      <c r="BW28" s="1267">
        <v>9.4217050268632878</v>
      </c>
      <c r="BX28" s="1267">
        <v>22.162148603136714</v>
      </c>
      <c r="BY28" s="1267">
        <v>20.580852452567601</v>
      </c>
      <c r="BZ28" s="1263">
        <v>362.52</v>
      </c>
      <c r="CA28" s="1263">
        <v>1708</v>
      </c>
      <c r="CB28" s="1263"/>
      <c r="CC28" s="2076">
        <v>12</v>
      </c>
      <c r="CD28" s="1267">
        <v>4.5999999999999996</v>
      </c>
      <c r="CE28" s="1267">
        <v>2</v>
      </c>
      <c r="CF28" s="1267">
        <v>20</v>
      </c>
      <c r="CG28" s="1267">
        <v>41.8</v>
      </c>
      <c r="CH28" s="1263">
        <v>323</v>
      </c>
      <c r="CI28" s="1263">
        <v>1600</v>
      </c>
      <c r="CJ28" s="1263"/>
      <c r="CK28" s="1263"/>
      <c r="CL28" s="2076">
        <v>13</v>
      </c>
      <c r="CM28" s="1267">
        <v>2.11</v>
      </c>
      <c r="CN28" s="1748">
        <v>9</v>
      </c>
      <c r="CO28" s="1748">
        <v>17</v>
      </c>
      <c r="CP28" s="1267">
        <v>15.98</v>
      </c>
      <c r="CQ28" s="1263">
        <v>7403</v>
      </c>
      <c r="CR28" s="1263">
        <v>11961</v>
      </c>
      <c r="CS28" s="1263"/>
      <c r="CT28" s="2076">
        <v>9.9499999999999993</v>
      </c>
      <c r="CU28" s="1747">
        <v>2.2000000000000002</v>
      </c>
      <c r="CV28" s="1267">
        <v>5.59</v>
      </c>
      <c r="CW28" s="1748">
        <v>14.22</v>
      </c>
      <c r="CX28" s="1748">
        <v>22.24</v>
      </c>
      <c r="CY28" s="1263">
        <v>7977</v>
      </c>
      <c r="CZ28" s="1263">
        <v>14381</v>
      </c>
      <c r="DA28" s="1263"/>
      <c r="DB28" s="1749">
        <v>-7</v>
      </c>
      <c r="DC28" s="1263">
        <v>-3</v>
      </c>
      <c r="DD28" s="1263"/>
      <c r="DE28" s="1267" t="s">
        <v>392</v>
      </c>
      <c r="DF28" s="1267" t="s">
        <v>390</v>
      </c>
    </row>
    <row r="29" spans="1:110" s="17" customFormat="1" ht="20.100000000000001" customHeight="1">
      <c r="A29" s="1385" t="s">
        <v>36</v>
      </c>
      <c r="B29" s="1385"/>
      <c r="C29" s="1097">
        <v>18</v>
      </c>
      <c r="D29" s="1096"/>
      <c r="E29" s="1096">
        <v>10</v>
      </c>
      <c r="F29" s="1096">
        <v>25</v>
      </c>
      <c r="G29" s="1096">
        <v>20.9</v>
      </c>
      <c r="H29" s="1096"/>
      <c r="I29" s="1105">
        <v>1227</v>
      </c>
      <c r="J29" s="1097"/>
      <c r="K29" s="1285">
        <v>16.056999999999999</v>
      </c>
      <c r="L29" s="1096"/>
      <c r="M29" s="1096">
        <v>7.2439999999999998</v>
      </c>
      <c r="N29" s="1096">
        <v>24.870999999999999</v>
      </c>
      <c r="O29" s="1096">
        <v>27.400000000000002</v>
      </c>
      <c r="P29" s="1096"/>
      <c r="Q29" s="1105">
        <v>1273</v>
      </c>
      <c r="R29" s="1105"/>
      <c r="S29" s="1097">
        <v>15.31</v>
      </c>
      <c r="T29" s="1096">
        <v>3.8420000000000001</v>
      </c>
      <c r="U29" s="1096">
        <v>7.6260000000000003</v>
      </c>
      <c r="V29" s="1096">
        <v>22.992999999999999</v>
      </c>
      <c r="W29" s="1096">
        <v>25.1</v>
      </c>
      <c r="X29" s="1097">
        <v>1161</v>
      </c>
      <c r="Y29" s="1105">
        <v>915</v>
      </c>
      <c r="Z29" s="1096"/>
      <c r="AA29" s="1097">
        <v>11.976000000000001</v>
      </c>
      <c r="AB29" s="1096">
        <v>4.3289999999999997</v>
      </c>
      <c r="AC29" s="1096">
        <v>3.319</v>
      </c>
      <c r="AD29" s="1096">
        <v>20.634</v>
      </c>
      <c r="AE29" s="1096">
        <v>36.1</v>
      </c>
      <c r="AF29" s="1097">
        <v>1138</v>
      </c>
      <c r="AG29" s="1093">
        <v>939</v>
      </c>
      <c r="AH29" s="1285">
        <v>13.506</v>
      </c>
      <c r="AI29" s="1096">
        <v>2.82</v>
      </c>
      <c r="AJ29" s="1096">
        <v>7.867</v>
      </c>
      <c r="AK29" s="1096">
        <v>19.145</v>
      </c>
      <c r="AL29" s="1096">
        <v>20.9</v>
      </c>
      <c r="AM29" s="1097">
        <v>2299</v>
      </c>
      <c r="AN29" s="1194">
        <v>1854</v>
      </c>
      <c r="AO29" s="1105"/>
      <c r="AP29" s="1097">
        <v>15.31</v>
      </c>
      <c r="AQ29" s="1096">
        <v>3.8420000000000001</v>
      </c>
      <c r="AR29" s="1096">
        <v>7.6260000000000003</v>
      </c>
      <c r="AS29" s="1096">
        <v>22.992999999999999</v>
      </c>
      <c r="AT29" s="1096">
        <v>25.1</v>
      </c>
      <c r="AU29" s="1097">
        <v>1161</v>
      </c>
      <c r="AV29" s="1105">
        <v>915</v>
      </c>
      <c r="AW29" s="1096"/>
      <c r="AX29" s="1097">
        <v>11.976000000000001</v>
      </c>
      <c r="AY29" s="1096">
        <v>4.3289999999999997</v>
      </c>
      <c r="AZ29" s="1096">
        <v>3.319</v>
      </c>
      <c r="BA29" s="1096">
        <v>20.634</v>
      </c>
      <c r="BB29" s="1096">
        <v>36.1</v>
      </c>
      <c r="BC29" s="1097">
        <v>1138</v>
      </c>
      <c r="BD29" s="1093">
        <v>939</v>
      </c>
      <c r="BE29" s="1285">
        <v>11.082000000000001</v>
      </c>
      <c r="BF29" s="1096">
        <v>2.661</v>
      </c>
      <c r="BG29" s="1096">
        <v>5.7610000000000001</v>
      </c>
      <c r="BH29" s="1096">
        <v>16.402999999999999</v>
      </c>
      <c r="BI29" s="1096">
        <v>24</v>
      </c>
      <c r="BJ29" s="1093">
        <v>2189.65</v>
      </c>
      <c r="BK29" s="1131">
        <v>1874</v>
      </c>
      <c r="BL29" s="1093"/>
      <c r="BM29" s="1747">
        <v>10.996645997663146</v>
      </c>
      <c r="BN29" s="1267"/>
      <c r="BO29" s="1267">
        <v>5.6474737029463453</v>
      </c>
      <c r="BP29" s="1267">
        <v>16.345818297053654</v>
      </c>
      <c r="BQ29" s="1267">
        <v>24.818199470212001</v>
      </c>
      <c r="BR29" s="1263">
        <v>2259.04</v>
      </c>
      <c r="BS29" s="1263">
        <v>1911</v>
      </c>
      <c r="BT29" s="1302"/>
      <c r="BU29" s="1747">
        <v>13.615705456000001</v>
      </c>
      <c r="BV29" s="1267"/>
      <c r="BW29" s="1267">
        <v>8.3283302107587431</v>
      </c>
      <c r="BX29" s="1267">
        <v>18.903080701241258</v>
      </c>
      <c r="BY29" s="1267">
        <v>19.812711430657281</v>
      </c>
      <c r="BZ29" s="1263">
        <v>2634.11</v>
      </c>
      <c r="CA29" s="1263">
        <v>2051</v>
      </c>
      <c r="CB29" s="1263"/>
      <c r="CC29" s="2076">
        <v>15</v>
      </c>
      <c r="CD29" s="1267">
        <v>4.46</v>
      </c>
      <c r="CE29" s="1267">
        <v>7</v>
      </c>
      <c r="CF29" s="1267">
        <v>24</v>
      </c>
      <c r="CG29" s="1267">
        <v>28.7</v>
      </c>
      <c r="CH29" s="1263">
        <v>2793</v>
      </c>
      <c r="CI29" s="1263">
        <v>1987</v>
      </c>
      <c r="CJ29" s="1263"/>
      <c r="CK29" s="1263"/>
      <c r="CL29" s="2076">
        <v>10.5</v>
      </c>
      <c r="CM29" s="1267">
        <v>2.27</v>
      </c>
      <c r="CN29" s="1748">
        <v>6</v>
      </c>
      <c r="CO29" s="1748">
        <v>15</v>
      </c>
      <c r="CP29" s="1267">
        <v>21.55</v>
      </c>
      <c r="CQ29" s="1263">
        <v>8713</v>
      </c>
      <c r="CR29" s="1263">
        <v>12878</v>
      </c>
      <c r="CS29" s="1263"/>
      <c r="CT29" s="2076">
        <v>11.09</v>
      </c>
      <c r="CU29" s="1747">
        <v>1.93</v>
      </c>
      <c r="CV29" s="1267">
        <v>7.31</v>
      </c>
      <c r="CW29" s="1748">
        <v>14.88</v>
      </c>
      <c r="CX29" s="1748">
        <v>17.41</v>
      </c>
      <c r="CY29" s="1263">
        <v>9399</v>
      </c>
      <c r="CZ29" s="1263">
        <v>15536</v>
      </c>
      <c r="DA29" s="1263"/>
      <c r="DB29" s="1749">
        <v>0</v>
      </c>
      <c r="DC29" s="1263">
        <v>0</v>
      </c>
      <c r="DD29" s="1263"/>
      <c r="DE29" s="1267" t="s">
        <v>390</v>
      </c>
      <c r="DF29" s="1267" t="s">
        <v>390</v>
      </c>
    </row>
    <row r="30" spans="1:110" s="21" customFormat="1" ht="20.100000000000001" customHeight="1">
      <c r="A30" s="1385" t="s">
        <v>37</v>
      </c>
      <c r="B30" s="1385"/>
      <c r="C30" s="1097">
        <v>29</v>
      </c>
      <c r="D30" s="1096"/>
      <c r="E30" s="1096">
        <v>19</v>
      </c>
      <c r="F30" s="1096">
        <v>40</v>
      </c>
      <c r="G30" s="1096">
        <v>18</v>
      </c>
      <c r="H30" s="1096"/>
      <c r="I30" s="1105">
        <v>1596</v>
      </c>
      <c r="J30" s="1097"/>
      <c r="K30" s="1285">
        <v>19.811</v>
      </c>
      <c r="L30" s="1096"/>
      <c r="M30" s="1096">
        <v>8.5939999999999994</v>
      </c>
      <c r="N30" s="1096">
        <v>31.027000000000001</v>
      </c>
      <c r="O30" s="1096">
        <v>28.299999999999997</v>
      </c>
      <c r="P30" s="1096"/>
      <c r="Q30" s="1105">
        <v>1145</v>
      </c>
      <c r="R30" s="1105"/>
      <c r="S30" s="1097">
        <v>24.08</v>
      </c>
      <c r="T30" s="1096">
        <v>5.5119999999999996</v>
      </c>
      <c r="U30" s="1096">
        <v>13.055999999999999</v>
      </c>
      <c r="V30" s="1096">
        <v>35.103999999999999</v>
      </c>
      <c r="W30" s="1096">
        <v>22.900000000000002</v>
      </c>
      <c r="X30" s="1097">
        <v>1112</v>
      </c>
      <c r="Y30" s="1105">
        <v>929</v>
      </c>
      <c r="Z30" s="1096"/>
      <c r="AA30" s="1097">
        <v>10.16</v>
      </c>
      <c r="AB30" s="1096">
        <v>3.3490000000000002</v>
      </c>
      <c r="AC30" s="1096">
        <v>3.4620000000000002</v>
      </c>
      <c r="AD30" s="1096">
        <v>16.858000000000001</v>
      </c>
      <c r="AE30" s="1096">
        <v>33</v>
      </c>
      <c r="AF30" s="1097">
        <v>910</v>
      </c>
      <c r="AG30" s="1093">
        <v>780</v>
      </c>
      <c r="AH30" s="1285">
        <v>17.53</v>
      </c>
      <c r="AI30" s="1096">
        <v>3.5649999999999999</v>
      </c>
      <c r="AJ30" s="1096">
        <v>10.4</v>
      </c>
      <c r="AK30" s="1096">
        <v>24.658999999999999</v>
      </c>
      <c r="AL30" s="1096">
        <v>20.3</v>
      </c>
      <c r="AM30" s="1097">
        <v>2022</v>
      </c>
      <c r="AN30" s="1194">
        <v>1709</v>
      </c>
      <c r="AO30" s="1105"/>
      <c r="AP30" s="1097">
        <v>24.08</v>
      </c>
      <c r="AQ30" s="1096">
        <v>5.5119999999999996</v>
      </c>
      <c r="AR30" s="1096">
        <v>13.055999999999999</v>
      </c>
      <c r="AS30" s="1096">
        <v>35.103999999999999</v>
      </c>
      <c r="AT30" s="1096">
        <v>22.900000000000002</v>
      </c>
      <c r="AU30" s="1097">
        <v>1112</v>
      </c>
      <c r="AV30" s="1105">
        <v>929</v>
      </c>
      <c r="AW30" s="1096"/>
      <c r="AX30" s="1097">
        <v>10.16</v>
      </c>
      <c r="AY30" s="1096">
        <v>3.3490000000000002</v>
      </c>
      <c r="AZ30" s="1096">
        <v>3.4620000000000002</v>
      </c>
      <c r="BA30" s="1096">
        <v>16.858000000000001</v>
      </c>
      <c r="BB30" s="1096">
        <v>33</v>
      </c>
      <c r="BC30" s="1097">
        <v>910</v>
      </c>
      <c r="BD30" s="1093">
        <v>780</v>
      </c>
      <c r="BE30" s="1285">
        <v>14.98</v>
      </c>
      <c r="BF30" s="1096">
        <v>3.0720000000000001</v>
      </c>
      <c r="BG30" s="1096">
        <v>8.8369999999999997</v>
      </c>
      <c r="BH30" s="1096">
        <v>21.123000000000001</v>
      </c>
      <c r="BI30" s="1096">
        <v>20.5</v>
      </c>
      <c r="BJ30" s="1093">
        <v>1777.99</v>
      </c>
      <c r="BK30" s="1131">
        <v>1611</v>
      </c>
      <c r="BL30" s="1093"/>
      <c r="BM30" s="1747">
        <v>19.487990867653735</v>
      </c>
      <c r="BN30" s="1267"/>
      <c r="BO30" s="1267">
        <v>12.716655542756838</v>
      </c>
      <c r="BP30" s="1267">
        <v>26.259326197243162</v>
      </c>
      <c r="BQ30" s="1267">
        <v>17.727650557252328</v>
      </c>
      <c r="BR30" s="1263">
        <v>1654.04</v>
      </c>
      <c r="BS30" s="1263">
        <v>1613</v>
      </c>
      <c r="BT30" s="1302"/>
      <c r="BU30" s="1747">
        <v>17.246283453</v>
      </c>
      <c r="BV30" s="1267"/>
      <c r="BW30" s="1267">
        <v>10.879456595728165</v>
      </c>
      <c r="BX30" s="1267">
        <v>23.613110310271836</v>
      </c>
      <c r="BY30" s="1267">
        <v>18.835252583439534</v>
      </c>
      <c r="BZ30" s="1263">
        <v>1333.74</v>
      </c>
      <c r="CA30" s="1263">
        <v>1437</v>
      </c>
      <c r="CB30" s="1263"/>
      <c r="CC30" s="2076">
        <v>14</v>
      </c>
      <c r="CD30" s="1267">
        <v>5.66</v>
      </c>
      <c r="CE30" s="1267">
        <v>3</v>
      </c>
      <c r="CF30" s="1267">
        <v>25</v>
      </c>
      <c r="CG30" s="1267">
        <v>39.6</v>
      </c>
      <c r="CH30" s="1263">
        <v>1240</v>
      </c>
      <c r="CI30" s="1263">
        <v>1393</v>
      </c>
      <c r="CJ30" s="1263"/>
      <c r="CK30" s="1263"/>
      <c r="CL30" s="2076">
        <v>15.5</v>
      </c>
      <c r="CM30" s="1267">
        <v>2.11</v>
      </c>
      <c r="CN30" s="1748">
        <v>11</v>
      </c>
      <c r="CO30" s="1748">
        <v>20</v>
      </c>
      <c r="CP30" s="1267">
        <v>13.75</v>
      </c>
      <c r="CQ30" s="1263">
        <v>7618</v>
      </c>
      <c r="CR30" s="1263">
        <v>15352</v>
      </c>
      <c r="CS30" s="1263"/>
      <c r="CT30" s="2076">
        <v>11.59</v>
      </c>
      <c r="CU30" s="1747">
        <v>1.95</v>
      </c>
      <c r="CV30" s="1267">
        <v>7.79</v>
      </c>
      <c r="CW30" s="1748">
        <v>15.42</v>
      </c>
      <c r="CX30" s="1748">
        <v>16.77</v>
      </c>
      <c r="CY30" s="2015">
        <v>7855</v>
      </c>
      <c r="CZ30" s="1263">
        <v>17639</v>
      </c>
      <c r="DA30" s="1263"/>
      <c r="DB30" s="1749">
        <v>-7</v>
      </c>
      <c r="DC30" s="1263">
        <v>-4</v>
      </c>
      <c r="DD30" s="1263"/>
      <c r="DE30" s="1267" t="s">
        <v>391</v>
      </c>
      <c r="DF30" s="1267" t="s">
        <v>390</v>
      </c>
    </row>
    <row r="31" spans="1:110" s="23" customFormat="1" ht="20.100000000000001" customHeight="1">
      <c r="A31" s="1385" t="s">
        <v>38</v>
      </c>
      <c r="B31" s="1385"/>
      <c r="C31" s="1097">
        <v>23</v>
      </c>
      <c r="D31" s="1096"/>
      <c r="E31" s="1096">
        <v>12</v>
      </c>
      <c r="F31" s="1096">
        <v>34</v>
      </c>
      <c r="G31" s="1096">
        <v>23.3</v>
      </c>
      <c r="H31" s="1096"/>
      <c r="I31" s="1105">
        <v>1153</v>
      </c>
      <c r="J31" s="1097"/>
      <c r="K31" s="1285">
        <v>25.896999999999998</v>
      </c>
      <c r="L31" s="1096"/>
      <c r="M31" s="1096">
        <v>16.238</v>
      </c>
      <c r="N31" s="1096">
        <v>35.555</v>
      </c>
      <c r="O31" s="1096">
        <v>18.600000000000001</v>
      </c>
      <c r="P31" s="1096"/>
      <c r="Q31" s="1105">
        <v>1416</v>
      </c>
      <c r="R31" s="1105"/>
      <c r="S31" s="1097">
        <v>20.521999999999998</v>
      </c>
      <c r="T31" s="1096">
        <v>4.9119999999999999</v>
      </c>
      <c r="U31" s="1096">
        <v>10.698</v>
      </c>
      <c r="V31" s="1096">
        <v>30.347000000000001</v>
      </c>
      <c r="W31" s="1096">
        <v>23.9</v>
      </c>
      <c r="X31" s="1097">
        <v>589</v>
      </c>
      <c r="Y31" s="1105">
        <v>829</v>
      </c>
      <c r="Z31" s="1096"/>
      <c r="AA31" s="1097">
        <v>18.762</v>
      </c>
      <c r="AB31" s="1096">
        <v>5.2439999999999998</v>
      </c>
      <c r="AC31" s="1096">
        <v>8.2739999999999991</v>
      </c>
      <c r="AD31" s="1096">
        <v>29.25</v>
      </c>
      <c r="AE31" s="1096">
        <v>28.000000000000004</v>
      </c>
      <c r="AF31" s="1097">
        <v>575</v>
      </c>
      <c r="AG31" s="1093">
        <v>818</v>
      </c>
      <c r="AH31" s="1285">
        <v>19.556999999999999</v>
      </c>
      <c r="AI31" s="1096">
        <v>3.6230000000000002</v>
      </c>
      <c r="AJ31" s="1096">
        <v>12.311</v>
      </c>
      <c r="AK31" s="1096">
        <v>26.803000000000001</v>
      </c>
      <c r="AL31" s="1096">
        <v>18.5</v>
      </c>
      <c r="AM31" s="1097">
        <v>1164</v>
      </c>
      <c r="AN31" s="1194">
        <v>1647</v>
      </c>
      <c r="AO31" s="1105"/>
      <c r="AP31" s="1097">
        <v>20.521999999999998</v>
      </c>
      <c r="AQ31" s="1096">
        <v>4.9119999999999999</v>
      </c>
      <c r="AR31" s="1096">
        <v>10.698</v>
      </c>
      <c r="AS31" s="1096">
        <v>30.347000000000001</v>
      </c>
      <c r="AT31" s="1096">
        <v>23.9</v>
      </c>
      <c r="AU31" s="1097">
        <v>589</v>
      </c>
      <c r="AV31" s="1105">
        <v>829</v>
      </c>
      <c r="AW31" s="1096"/>
      <c r="AX31" s="1097">
        <v>18.762</v>
      </c>
      <c r="AY31" s="1096">
        <v>5.2439999999999998</v>
      </c>
      <c r="AZ31" s="1096">
        <v>8.2739999999999991</v>
      </c>
      <c r="BA31" s="1096">
        <v>29.25</v>
      </c>
      <c r="BB31" s="1096">
        <v>28.000000000000004</v>
      </c>
      <c r="BC31" s="1097">
        <v>575</v>
      </c>
      <c r="BD31" s="1093">
        <v>818</v>
      </c>
      <c r="BE31" s="1285">
        <v>15.78</v>
      </c>
      <c r="BF31" s="1096">
        <v>3.448</v>
      </c>
      <c r="BG31" s="1096">
        <v>8.8840000000000003</v>
      </c>
      <c r="BH31" s="1096">
        <v>22.675999999999998</v>
      </c>
      <c r="BI31" s="1096">
        <v>21.9</v>
      </c>
      <c r="BJ31" s="1093">
        <v>1062.58</v>
      </c>
      <c r="BK31" s="1131">
        <v>1582</v>
      </c>
      <c r="BL31" s="1093"/>
      <c r="BM31" s="1747">
        <v>14.952689522351847</v>
      </c>
      <c r="BN31" s="1267"/>
      <c r="BO31" s="1267">
        <v>9.0313739426414941</v>
      </c>
      <c r="BP31" s="1267">
        <v>20.874005097358506</v>
      </c>
      <c r="BQ31" s="1267">
        <v>20.204254038462235</v>
      </c>
      <c r="BR31" s="1263">
        <v>1102.5</v>
      </c>
      <c r="BS31" s="1263">
        <v>1623</v>
      </c>
      <c r="BT31" s="1302"/>
      <c r="BU31" s="1747">
        <v>15.876780767</v>
      </c>
      <c r="BV31" s="1267"/>
      <c r="BW31" s="1267">
        <v>8.9891209105462764</v>
      </c>
      <c r="BX31" s="1267">
        <v>22.764440623453723</v>
      </c>
      <c r="BY31" s="1267">
        <v>22.133656836555744</v>
      </c>
      <c r="BZ31" s="1263">
        <v>1112.5</v>
      </c>
      <c r="CA31" s="1263">
        <v>1641</v>
      </c>
      <c r="CB31" s="1263"/>
      <c r="CC31" s="2076">
        <v>13</v>
      </c>
      <c r="CD31" s="1267">
        <v>4.6500000000000004</v>
      </c>
      <c r="CE31" s="1267">
        <v>4</v>
      </c>
      <c r="CF31" s="1267">
        <v>22</v>
      </c>
      <c r="CG31" s="1267">
        <v>35</v>
      </c>
      <c r="CH31" s="1263">
        <v>1099</v>
      </c>
      <c r="CI31" s="1263">
        <v>1579</v>
      </c>
      <c r="CJ31" s="1263"/>
      <c r="CK31" s="1263"/>
      <c r="CL31" s="2076">
        <v>13</v>
      </c>
      <c r="CM31" s="1267">
        <v>2.11</v>
      </c>
      <c r="CN31" s="1748">
        <v>9</v>
      </c>
      <c r="CO31" s="1748">
        <v>17</v>
      </c>
      <c r="CP31" s="1267">
        <v>15.98</v>
      </c>
      <c r="CQ31" s="1263">
        <v>7403</v>
      </c>
      <c r="CR31" s="1263">
        <v>11961</v>
      </c>
      <c r="CS31" s="1263"/>
      <c r="CT31" s="2076">
        <v>9.9499999999999993</v>
      </c>
      <c r="CU31" s="1747">
        <v>2.2000000000000002</v>
      </c>
      <c r="CV31" s="1267">
        <v>5.59</v>
      </c>
      <c r="CW31" s="1748">
        <v>14.22</v>
      </c>
      <c r="CX31" s="1748">
        <v>22.24</v>
      </c>
      <c r="CY31" s="1263">
        <v>7977</v>
      </c>
      <c r="CZ31" s="1263">
        <v>14381</v>
      </c>
      <c r="DA31" s="1263"/>
      <c r="DB31" s="1749">
        <v>-5</v>
      </c>
      <c r="DC31" s="1263">
        <v>-3</v>
      </c>
      <c r="DD31" s="1263"/>
      <c r="DE31" s="1267" t="s">
        <v>390</v>
      </c>
      <c r="DF31" s="1267" t="s">
        <v>390</v>
      </c>
    </row>
    <row r="32" spans="1:110" s="23" customFormat="1" ht="20.100000000000001" customHeight="1">
      <c r="A32" s="1385" t="s">
        <v>39</v>
      </c>
      <c r="B32" s="1385"/>
      <c r="C32" s="1097">
        <v>9</v>
      </c>
      <c r="D32" s="1096"/>
      <c r="E32" s="1096">
        <v>2</v>
      </c>
      <c r="F32" s="1096">
        <v>16</v>
      </c>
      <c r="G32" s="1096">
        <v>38.5</v>
      </c>
      <c r="H32" s="1096"/>
      <c r="I32" s="1105">
        <v>654</v>
      </c>
      <c r="J32" s="1097"/>
      <c r="K32" s="1285">
        <v>2.6949999999999998</v>
      </c>
      <c r="L32" s="1096"/>
      <c r="M32" s="1096">
        <v>-1.153</v>
      </c>
      <c r="N32" s="1096">
        <v>6.5430000000000001</v>
      </c>
      <c r="O32" s="1096">
        <v>71.399999999999991</v>
      </c>
      <c r="P32" s="1096"/>
      <c r="Q32" s="1105">
        <v>1261</v>
      </c>
      <c r="R32" s="1105"/>
      <c r="S32" s="1097">
        <v>16.244</v>
      </c>
      <c r="T32" s="1096">
        <v>5.2949999999999999</v>
      </c>
      <c r="U32" s="1096">
        <v>5.6539999999999999</v>
      </c>
      <c r="V32" s="1096">
        <v>26.834</v>
      </c>
      <c r="W32" s="1096">
        <v>32.6</v>
      </c>
      <c r="X32" s="1097">
        <v>211</v>
      </c>
      <c r="Y32" s="1105">
        <v>528</v>
      </c>
      <c r="Z32" s="1096"/>
      <c r="AA32" s="1097">
        <v>6.9729999999999999</v>
      </c>
      <c r="AB32" s="1096">
        <v>4.0540000000000003</v>
      </c>
      <c r="AC32" s="1096">
        <v>0</v>
      </c>
      <c r="AD32" s="1096">
        <v>15.081</v>
      </c>
      <c r="AE32" s="1096">
        <v>58.099999999999994</v>
      </c>
      <c r="AF32" s="1097">
        <v>155</v>
      </c>
      <c r="AG32" s="1093">
        <v>423</v>
      </c>
      <c r="AH32" s="1285">
        <v>12.214</v>
      </c>
      <c r="AI32" s="1096">
        <v>3.4529999999999998</v>
      </c>
      <c r="AJ32" s="1096">
        <v>5.3079999999999998</v>
      </c>
      <c r="AK32" s="1096">
        <v>19.12</v>
      </c>
      <c r="AL32" s="1096">
        <v>28.299999999999997</v>
      </c>
      <c r="AM32" s="1097">
        <v>367</v>
      </c>
      <c r="AN32" s="1194">
        <v>951</v>
      </c>
      <c r="AO32" s="1105"/>
      <c r="AP32" s="1097">
        <v>16.244</v>
      </c>
      <c r="AQ32" s="1096">
        <v>5.2949999999999999</v>
      </c>
      <c r="AR32" s="1096">
        <v>5.6539999999999999</v>
      </c>
      <c r="AS32" s="1096">
        <v>26.834</v>
      </c>
      <c r="AT32" s="1096">
        <v>32.6</v>
      </c>
      <c r="AU32" s="1097">
        <v>211</v>
      </c>
      <c r="AV32" s="1105">
        <v>528</v>
      </c>
      <c r="AW32" s="1096"/>
      <c r="AX32" s="1097">
        <v>6.9729999999999999</v>
      </c>
      <c r="AY32" s="1096">
        <v>4.0540000000000003</v>
      </c>
      <c r="AZ32" s="1096">
        <v>0</v>
      </c>
      <c r="BA32" s="1096">
        <v>15.081</v>
      </c>
      <c r="BB32" s="1096">
        <v>58.099999999999994</v>
      </c>
      <c r="BC32" s="1097">
        <v>155</v>
      </c>
      <c r="BD32" s="1093">
        <v>423</v>
      </c>
      <c r="BE32" s="1285">
        <v>6.8579999999999997</v>
      </c>
      <c r="BF32" s="1096">
        <v>2.7530000000000001</v>
      </c>
      <c r="BG32" s="1096">
        <v>1.3520000000000001</v>
      </c>
      <c r="BH32" s="1096">
        <v>12.363</v>
      </c>
      <c r="BI32" s="1096">
        <v>40.1</v>
      </c>
      <c r="BJ32" s="1093">
        <v>314.88</v>
      </c>
      <c r="BK32" s="1131">
        <v>872</v>
      </c>
      <c r="BL32" s="1093"/>
      <c r="BM32" s="1747">
        <v>7.6332117090696094</v>
      </c>
      <c r="BN32" s="1267"/>
      <c r="BO32" s="1267">
        <v>1.3012976986299112</v>
      </c>
      <c r="BP32" s="1267">
        <v>13.965125719370089</v>
      </c>
      <c r="BQ32" s="1267">
        <v>42.322530748476069</v>
      </c>
      <c r="BR32" s="1263">
        <v>346.93</v>
      </c>
      <c r="BS32" s="1263">
        <v>943</v>
      </c>
      <c r="BT32" s="1302"/>
      <c r="BU32" s="1747">
        <v>11.054812705</v>
      </c>
      <c r="BV32" s="1267"/>
      <c r="BW32" s="1267">
        <v>3.5051562386632469</v>
      </c>
      <c r="BX32" s="1267">
        <v>18.604469171336753</v>
      </c>
      <c r="BY32" s="1267">
        <v>34.843336082095696</v>
      </c>
      <c r="BZ32" s="1263">
        <v>333.21</v>
      </c>
      <c r="CA32" s="1263">
        <v>997</v>
      </c>
      <c r="CB32" s="1263"/>
      <c r="CC32" s="2076">
        <v>11</v>
      </c>
      <c r="CD32" s="1267">
        <v>5.14</v>
      </c>
      <c r="CE32" s="1267">
        <v>1</v>
      </c>
      <c r="CF32" s="1267">
        <v>21</v>
      </c>
      <c r="CG32" s="1267">
        <v>47.3</v>
      </c>
      <c r="CH32" s="1263">
        <v>308</v>
      </c>
      <c r="CI32" s="1263">
        <v>1000</v>
      </c>
      <c r="CJ32" s="1263"/>
      <c r="CK32" s="1263"/>
      <c r="CL32" s="2076">
        <v>10.5</v>
      </c>
      <c r="CM32" s="1267">
        <v>2.27</v>
      </c>
      <c r="CN32" s="1748">
        <v>6</v>
      </c>
      <c r="CO32" s="1748">
        <v>15</v>
      </c>
      <c r="CP32" s="1267">
        <v>21.55</v>
      </c>
      <c r="CQ32" s="1263">
        <v>8713</v>
      </c>
      <c r="CR32" s="1263">
        <v>12878</v>
      </c>
      <c r="CS32" s="1263"/>
      <c r="CT32" s="2076">
        <v>11.09</v>
      </c>
      <c r="CU32" s="1747">
        <v>1.93</v>
      </c>
      <c r="CV32" s="1267">
        <v>7.31</v>
      </c>
      <c r="CW32" s="1748">
        <v>14.88</v>
      </c>
      <c r="CX32" s="1748">
        <v>17.41</v>
      </c>
      <c r="CY32" s="1263">
        <v>9399</v>
      </c>
      <c r="CZ32" s="1263">
        <v>15536</v>
      </c>
      <c r="DA32" s="1263"/>
      <c r="DB32" s="1749">
        <v>3</v>
      </c>
      <c r="DC32" s="1263">
        <v>0</v>
      </c>
      <c r="DD32" s="1263"/>
      <c r="DE32" s="1267" t="s">
        <v>390</v>
      </c>
      <c r="DF32" s="1267" t="s">
        <v>390</v>
      </c>
    </row>
    <row r="33" spans="1:110" s="23" customFormat="1" ht="20.100000000000001" customHeight="1">
      <c r="A33" s="1385" t="s">
        <v>40</v>
      </c>
      <c r="B33" s="1385"/>
      <c r="C33" s="1097">
        <v>26</v>
      </c>
      <c r="D33" s="1096"/>
      <c r="E33" s="1096">
        <v>15</v>
      </c>
      <c r="F33" s="1096">
        <v>38</v>
      </c>
      <c r="G33" s="1096">
        <v>21.6</v>
      </c>
      <c r="H33" s="1096"/>
      <c r="I33" s="1105">
        <v>849</v>
      </c>
      <c r="J33" s="1097"/>
      <c r="K33" s="1285">
        <v>14.09</v>
      </c>
      <c r="L33" s="1096"/>
      <c r="M33" s="1096">
        <v>6.0890000000000004</v>
      </c>
      <c r="N33" s="1096">
        <v>22.091000000000001</v>
      </c>
      <c r="O33" s="1096">
        <v>28.4</v>
      </c>
      <c r="P33" s="1096"/>
      <c r="Q33" s="1105">
        <v>1493</v>
      </c>
      <c r="R33" s="1105"/>
      <c r="S33" s="1097">
        <v>13.329000000000001</v>
      </c>
      <c r="T33" s="1096">
        <v>4.4219999999999997</v>
      </c>
      <c r="U33" s="1096">
        <v>4.484</v>
      </c>
      <c r="V33" s="1096">
        <v>22.172999999999998</v>
      </c>
      <c r="W33" s="1096">
        <v>33.200000000000003</v>
      </c>
      <c r="X33" s="1097">
        <v>149</v>
      </c>
      <c r="Y33" s="1105">
        <v>719</v>
      </c>
      <c r="Z33" s="1096"/>
      <c r="AA33" s="1097">
        <v>18.271000000000001</v>
      </c>
      <c r="AB33" s="1096">
        <v>5.915</v>
      </c>
      <c r="AC33" s="1096">
        <v>6.4420000000000002</v>
      </c>
      <c r="AD33" s="1096">
        <v>30.100999999999999</v>
      </c>
      <c r="AE33" s="1096">
        <v>32.4</v>
      </c>
      <c r="AF33" s="1097">
        <v>133</v>
      </c>
      <c r="AG33" s="1093">
        <v>647</v>
      </c>
      <c r="AH33" s="1285">
        <v>15.513</v>
      </c>
      <c r="AI33" s="1096">
        <v>3.8410000000000002</v>
      </c>
      <c r="AJ33" s="1096">
        <v>7.83</v>
      </c>
      <c r="AK33" s="1096">
        <v>23.195</v>
      </c>
      <c r="AL33" s="1096">
        <v>24.8</v>
      </c>
      <c r="AM33" s="1097">
        <v>282</v>
      </c>
      <c r="AN33" s="1194">
        <v>1366</v>
      </c>
      <c r="AO33" s="1105"/>
      <c r="AP33" s="1097">
        <v>13.329000000000001</v>
      </c>
      <c r="AQ33" s="1096">
        <v>4.4219999999999997</v>
      </c>
      <c r="AR33" s="1096">
        <v>4.484</v>
      </c>
      <c r="AS33" s="1096">
        <v>22.172999999999998</v>
      </c>
      <c r="AT33" s="1096">
        <v>33.200000000000003</v>
      </c>
      <c r="AU33" s="1097">
        <v>149</v>
      </c>
      <c r="AV33" s="1105">
        <v>719</v>
      </c>
      <c r="AW33" s="1096"/>
      <c r="AX33" s="1097">
        <v>18.271000000000001</v>
      </c>
      <c r="AY33" s="1096">
        <v>5.915</v>
      </c>
      <c r="AZ33" s="1096">
        <v>6.4420000000000002</v>
      </c>
      <c r="BA33" s="1096">
        <v>30.100999999999999</v>
      </c>
      <c r="BB33" s="1096">
        <v>32.4</v>
      </c>
      <c r="BC33" s="1097">
        <v>133</v>
      </c>
      <c r="BD33" s="1093">
        <v>647</v>
      </c>
      <c r="BE33" s="1285">
        <v>17.664000000000001</v>
      </c>
      <c r="BF33" s="1096">
        <v>4.1740000000000004</v>
      </c>
      <c r="BG33" s="1096">
        <v>9.3160000000000007</v>
      </c>
      <c r="BH33" s="1096">
        <v>26.012</v>
      </c>
      <c r="BI33" s="1096">
        <v>23.599999999999998</v>
      </c>
      <c r="BJ33" s="1093">
        <v>275.68</v>
      </c>
      <c r="BK33" s="1131">
        <v>1343</v>
      </c>
      <c r="BL33" s="1093"/>
      <c r="BM33" s="1747">
        <v>17.10176363114946</v>
      </c>
      <c r="BN33" s="1267"/>
      <c r="BO33" s="1267">
        <v>10.781274362863364</v>
      </c>
      <c r="BP33" s="1267">
        <v>23.422252897136637</v>
      </c>
      <c r="BQ33" s="1267">
        <v>18.856180519017546</v>
      </c>
      <c r="BR33" s="1263">
        <v>30.216999999999999</v>
      </c>
      <c r="BS33" s="1263">
        <v>1434</v>
      </c>
      <c r="BT33" s="1302"/>
      <c r="BU33" s="1747">
        <v>10.019672701999999</v>
      </c>
      <c r="BV33" s="1267"/>
      <c r="BW33" s="1267">
        <v>4.7039283323331151</v>
      </c>
      <c r="BX33" s="1267">
        <v>15.335417071666884</v>
      </c>
      <c r="BY33" s="1267">
        <v>27.067894880223797</v>
      </c>
      <c r="BZ33" s="1263">
        <v>327.26</v>
      </c>
      <c r="CA33" s="1263">
        <v>1481</v>
      </c>
      <c r="CB33" s="1263"/>
      <c r="CC33" s="2076">
        <v>8</v>
      </c>
      <c r="CD33" s="1267">
        <v>4.2300000000000004</v>
      </c>
      <c r="CE33" s="1267">
        <v>0</v>
      </c>
      <c r="CF33" s="1267">
        <v>17</v>
      </c>
      <c r="CG33" s="1267">
        <v>50</v>
      </c>
      <c r="CH33" s="1263">
        <v>334</v>
      </c>
      <c r="CI33" s="1263">
        <v>1394</v>
      </c>
      <c r="CJ33" s="1263"/>
      <c r="CK33" s="1263"/>
      <c r="CL33" s="2076">
        <v>10.5</v>
      </c>
      <c r="CM33" s="1267">
        <v>2.27</v>
      </c>
      <c r="CN33" s="1748">
        <v>6</v>
      </c>
      <c r="CO33" s="1748">
        <v>15</v>
      </c>
      <c r="CP33" s="1267">
        <v>21.55</v>
      </c>
      <c r="CQ33" s="1263">
        <v>8713</v>
      </c>
      <c r="CR33" s="1263">
        <v>12878</v>
      </c>
      <c r="CS33" s="1263"/>
      <c r="CT33" s="2076">
        <v>11.09</v>
      </c>
      <c r="CU33" s="1747">
        <v>1.93</v>
      </c>
      <c r="CV33" s="1267">
        <v>7.31</v>
      </c>
      <c r="CW33" s="1748">
        <v>14.88</v>
      </c>
      <c r="CX33" s="1748">
        <v>17.41</v>
      </c>
      <c r="CY33" s="1263">
        <v>9399</v>
      </c>
      <c r="CZ33" s="1263">
        <v>15536</v>
      </c>
      <c r="DA33" s="1263"/>
      <c r="DB33" s="1749">
        <v>-6</v>
      </c>
      <c r="DC33" s="1263">
        <v>0</v>
      </c>
      <c r="DD33" s="1263"/>
      <c r="DE33" s="1267" t="s">
        <v>390</v>
      </c>
      <c r="DF33" s="1267" t="s">
        <v>390</v>
      </c>
    </row>
    <row r="34" spans="1:110" s="23" customFormat="1" ht="20.100000000000001" customHeight="1">
      <c r="A34" s="2070" t="s">
        <v>41</v>
      </c>
      <c r="B34" s="2070"/>
      <c r="C34" s="2002">
        <v>26</v>
      </c>
      <c r="D34" s="2071"/>
      <c r="E34" s="2071">
        <v>14</v>
      </c>
      <c r="F34" s="2071">
        <v>37</v>
      </c>
      <c r="G34" s="2071">
        <v>23</v>
      </c>
      <c r="H34" s="2071"/>
      <c r="I34" s="2000">
        <v>1219</v>
      </c>
      <c r="J34" s="2002"/>
      <c r="K34" s="2014">
        <v>10.07</v>
      </c>
      <c r="L34" s="2071"/>
      <c r="M34" s="2071">
        <v>3.3559999999999999</v>
      </c>
      <c r="N34" s="2071">
        <v>16.783999999999999</v>
      </c>
      <c r="O34" s="2071">
        <v>33.300000000000004</v>
      </c>
      <c r="P34" s="2071"/>
      <c r="Q34" s="2000">
        <v>1352</v>
      </c>
      <c r="R34" s="2000"/>
      <c r="S34" s="2002">
        <v>13.976000000000001</v>
      </c>
      <c r="T34" s="2071">
        <v>4.1050000000000004</v>
      </c>
      <c r="U34" s="2071">
        <v>5.7670000000000003</v>
      </c>
      <c r="V34" s="2071">
        <v>22.186</v>
      </c>
      <c r="W34" s="2071">
        <v>29.4</v>
      </c>
      <c r="X34" s="2002">
        <v>340</v>
      </c>
      <c r="Y34" s="2000">
        <v>954</v>
      </c>
      <c r="Z34" s="2071"/>
      <c r="AA34" s="2002">
        <v>18.896000000000001</v>
      </c>
      <c r="AB34" s="2071">
        <v>5.056</v>
      </c>
      <c r="AC34" s="2071">
        <v>8.7829999999999995</v>
      </c>
      <c r="AD34" s="2071">
        <v>29.009</v>
      </c>
      <c r="AE34" s="2071">
        <v>26.8</v>
      </c>
      <c r="AF34" s="2002">
        <v>344</v>
      </c>
      <c r="AG34" s="2062">
        <v>924</v>
      </c>
      <c r="AH34" s="2014">
        <v>16.303000000000001</v>
      </c>
      <c r="AI34" s="2071">
        <v>3.5089999999999999</v>
      </c>
      <c r="AJ34" s="2071">
        <v>9.2859999999999996</v>
      </c>
      <c r="AK34" s="2071">
        <v>23.32</v>
      </c>
      <c r="AL34" s="2071">
        <v>21.5</v>
      </c>
      <c r="AM34" s="2002">
        <v>684</v>
      </c>
      <c r="AN34" s="1189">
        <v>1878</v>
      </c>
      <c r="AO34" s="2000"/>
      <c r="AP34" s="2002">
        <v>13.976000000000001</v>
      </c>
      <c r="AQ34" s="2071">
        <v>4.1050000000000004</v>
      </c>
      <c r="AR34" s="2071">
        <v>5.7670000000000003</v>
      </c>
      <c r="AS34" s="2071">
        <v>22.186</v>
      </c>
      <c r="AT34" s="2071">
        <v>29.4</v>
      </c>
      <c r="AU34" s="2002">
        <v>340</v>
      </c>
      <c r="AV34" s="2000">
        <v>954</v>
      </c>
      <c r="AW34" s="2071"/>
      <c r="AX34" s="2002">
        <v>18.896000000000001</v>
      </c>
      <c r="AY34" s="2071">
        <v>5.056</v>
      </c>
      <c r="AZ34" s="2071">
        <v>8.7829999999999995</v>
      </c>
      <c r="BA34" s="2071">
        <v>29.009</v>
      </c>
      <c r="BB34" s="2071">
        <v>26.8</v>
      </c>
      <c r="BC34" s="2002">
        <v>344</v>
      </c>
      <c r="BD34" s="2062">
        <v>924</v>
      </c>
      <c r="BE34" s="2014">
        <v>14.680999999999999</v>
      </c>
      <c r="BF34" s="2071">
        <v>3.23</v>
      </c>
      <c r="BG34" s="2071">
        <v>8.2210000000000001</v>
      </c>
      <c r="BH34" s="2071">
        <v>21.14</v>
      </c>
      <c r="BI34" s="2071">
        <v>22</v>
      </c>
      <c r="BJ34" s="2062">
        <v>648.69000000000005</v>
      </c>
      <c r="BK34" s="2064">
        <v>1755</v>
      </c>
      <c r="BL34" s="2062"/>
      <c r="BM34" s="2072">
        <v>10.48549713413205</v>
      </c>
      <c r="BN34" s="2073"/>
      <c r="BO34" s="2073">
        <v>4.7053278284652871</v>
      </c>
      <c r="BP34" s="2073">
        <v>16.265666431534715</v>
      </c>
      <c r="BQ34" s="2073">
        <v>28.12518980843755</v>
      </c>
      <c r="BR34" s="2015">
        <v>633.5</v>
      </c>
      <c r="BS34" s="2015">
        <v>1780</v>
      </c>
      <c r="BT34" s="1300"/>
      <c r="BU34" s="2081">
        <v>11.76915764</v>
      </c>
      <c r="BV34" s="2073"/>
      <c r="BW34" s="2073">
        <v>6.1676105363308524</v>
      </c>
      <c r="BX34" s="2073">
        <v>17.370704743669148</v>
      </c>
      <c r="BY34" s="2073">
        <v>24.283234902354192</v>
      </c>
      <c r="BZ34" s="2015">
        <v>711.56</v>
      </c>
      <c r="CA34" s="2015">
        <v>1951</v>
      </c>
      <c r="CB34" s="2015"/>
      <c r="CC34" s="2082">
        <v>12</v>
      </c>
      <c r="CD34" s="2073">
        <v>4.46</v>
      </c>
      <c r="CE34" s="2073">
        <v>3</v>
      </c>
      <c r="CF34" s="2073">
        <v>21</v>
      </c>
      <c r="CG34" s="2073">
        <v>36.799999999999997</v>
      </c>
      <c r="CH34" s="2015">
        <v>820</v>
      </c>
      <c r="CI34" s="2015">
        <v>1949</v>
      </c>
      <c r="CJ34" s="2015"/>
      <c r="CK34" s="2015"/>
      <c r="CL34" s="2082">
        <v>15.5</v>
      </c>
      <c r="CM34" s="2073">
        <v>2.11</v>
      </c>
      <c r="CN34" s="2075">
        <v>11</v>
      </c>
      <c r="CO34" s="2075">
        <v>20</v>
      </c>
      <c r="CP34" s="2073">
        <v>13.75</v>
      </c>
      <c r="CQ34" s="2015">
        <v>7618</v>
      </c>
      <c r="CR34" s="2015">
        <v>15352</v>
      </c>
      <c r="CS34" s="2015"/>
      <c r="CT34" s="2082">
        <v>11.59</v>
      </c>
      <c r="CU34" s="2072">
        <v>1.95</v>
      </c>
      <c r="CV34" s="2073">
        <v>7.79</v>
      </c>
      <c r="CW34" s="2075">
        <v>15.42</v>
      </c>
      <c r="CX34" s="2075">
        <v>16.77</v>
      </c>
      <c r="CY34" s="2015">
        <v>7855</v>
      </c>
      <c r="CZ34" s="2015">
        <v>17639</v>
      </c>
      <c r="DA34" s="2015"/>
      <c r="DB34" s="1745">
        <v>2</v>
      </c>
      <c r="DC34" s="2015">
        <v>-4</v>
      </c>
      <c r="DD34" s="2015"/>
      <c r="DE34" s="2073" t="s">
        <v>390</v>
      </c>
      <c r="DF34" s="2073" t="s">
        <v>390</v>
      </c>
    </row>
    <row r="35" spans="1:110" ht="14.25" customHeight="1">
      <c r="A35" s="1419"/>
      <c r="B35" s="1419"/>
      <c r="C35" s="1278"/>
      <c r="D35" s="1191"/>
      <c r="E35" s="1191"/>
      <c r="F35" s="1191"/>
      <c r="G35" s="1191"/>
      <c r="H35" s="1191"/>
      <c r="I35" s="1386"/>
      <c r="J35" s="1278"/>
      <c r="K35" s="1286"/>
      <c r="L35" s="1191"/>
      <c r="M35" s="1191"/>
      <c r="N35" s="1191"/>
      <c r="O35" s="1191"/>
      <c r="P35" s="1191"/>
      <c r="Q35" s="1386"/>
      <c r="R35" s="1386"/>
      <c r="S35" s="1278"/>
      <c r="T35" s="1191"/>
      <c r="U35" s="1191"/>
      <c r="V35" s="1191"/>
      <c r="W35" s="1191"/>
      <c r="X35" s="1191"/>
      <c r="Y35" s="1386"/>
      <c r="Z35" s="1191"/>
      <c r="AA35" s="1278"/>
      <c r="AB35" s="1191"/>
      <c r="AC35" s="1191"/>
      <c r="AD35" s="1191"/>
      <c r="AE35" s="1191"/>
      <c r="AF35" s="1278"/>
      <c r="AG35" s="1192"/>
      <c r="AH35" s="1286"/>
      <c r="AI35" s="1191"/>
      <c r="AJ35" s="1191"/>
      <c r="AK35" s="1191"/>
      <c r="AL35" s="1191"/>
      <c r="AM35" s="1278"/>
      <c r="AN35" s="1192"/>
      <c r="AO35" s="1386"/>
      <c r="AP35" s="1278"/>
      <c r="AQ35" s="1191"/>
      <c r="AR35" s="1191"/>
      <c r="AS35" s="1191"/>
      <c r="AT35" s="1191"/>
      <c r="AU35" s="1278"/>
      <c r="AV35" s="1386"/>
      <c r="AW35" s="1191"/>
      <c r="AX35" s="1278"/>
      <c r="AY35" s="1191"/>
      <c r="AZ35" s="1191"/>
      <c r="BA35" s="1191"/>
      <c r="BB35" s="1191"/>
      <c r="BC35" s="1278"/>
      <c r="BD35" s="1192"/>
      <c r="BE35" s="1286"/>
      <c r="BF35" s="1191"/>
      <c r="BG35" s="1191"/>
      <c r="BH35" s="1191"/>
      <c r="BI35" s="1191"/>
      <c r="BJ35" s="1192"/>
      <c r="BK35" s="1206"/>
      <c r="BL35" s="1192"/>
      <c r="BM35" s="1750"/>
      <c r="BN35" s="1195"/>
      <c r="BO35" s="1195"/>
      <c r="BP35" s="1195"/>
      <c r="BQ35" s="1195"/>
      <c r="BR35" s="1287"/>
      <c r="BS35" s="1287"/>
      <c r="BT35" s="1287"/>
      <c r="BU35" s="1750"/>
      <c r="BV35" s="1195"/>
      <c r="BW35" s="1195"/>
      <c r="BX35" s="1195"/>
      <c r="BY35" s="1195"/>
      <c r="BZ35" s="1287"/>
      <c r="CA35" s="1287"/>
      <c r="CB35" s="1287"/>
      <c r="CC35" s="1750"/>
      <c r="CD35" s="1195"/>
      <c r="CE35" s="1195"/>
      <c r="CF35" s="1195"/>
      <c r="CG35" s="1195"/>
      <c r="CH35" s="1287"/>
      <c r="CI35" s="1287"/>
      <c r="CJ35" s="1287"/>
      <c r="CK35" s="1287"/>
      <c r="CL35" s="2083"/>
      <c r="CM35" s="1195"/>
      <c r="CN35" s="1195"/>
      <c r="CO35" s="1195"/>
      <c r="CP35" s="1195"/>
      <c r="CQ35" s="1287"/>
      <c r="CR35" s="1287"/>
      <c r="CS35" s="1287"/>
      <c r="CT35" s="2084"/>
      <c r="CU35" s="2084"/>
      <c r="CV35" s="1755"/>
      <c r="CW35" s="1755"/>
      <c r="CX35" s="1755"/>
      <c r="CY35" s="1287"/>
      <c r="CZ35" s="1287"/>
      <c r="DA35" s="1756"/>
      <c r="DB35" s="1287"/>
      <c r="DC35" s="1287"/>
      <c r="DD35" s="1287"/>
      <c r="DE35" s="1195"/>
      <c r="DF35" s="1195"/>
    </row>
    <row r="36" spans="1:110" ht="20.100000000000001" customHeight="1">
      <c r="A36" s="1421" t="s">
        <v>265</v>
      </c>
      <c r="B36" s="1421"/>
      <c r="C36" s="1280"/>
      <c r="D36" s="1197"/>
      <c r="E36" s="1197"/>
      <c r="F36" s="1197"/>
      <c r="G36" s="1197"/>
      <c r="H36" s="1197"/>
      <c r="I36" s="1388"/>
      <c r="J36" s="1280"/>
      <c r="K36" s="1288"/>
      <c r="L36" s="1197"/>
      <c r="M36" s="1197"/>
      <c r="N36" s="1197"/>
      <c r="O36" s="1197"/>
      <c r="P36" s="1197"/>
      <c r="Q36" s="1388"/>
      <c r="R36" s="1388"/>
      <c r="S36" s="1280"/>
      <c r="T36" s="1197"/>
      <c r="U36" s="1197"/>
      <c r="V36" s="1197"/>
      <c r="W36" s="1197"/>
      <c r="X36" s="1197"/>
      <c r="Y36" s="1388"/>
      <c r="Z36" s="1197"/>
      <c r="AA36" s="1280"/>
      <c r="AB36" s="1197"/>
      <c r="AC36" s="1197"/>
      <c r="AD36" s="1197"/>
      <c r="AE36" s="1197"/>
      <c r="AF36" s="1280"/>
      <c r="AG36" s="1281"/>
      <c r="AH36" s="1288">
        <v>6.5190000000000001</v>
      </c>
      <c r="AI36" s="1197">
        <v>1.617</v>
      </c>
      <c r="AJ36" s="1197">
        <v>3.2839999999999998</v>
      </c>
      <c r="AK36" s="1197">
        <v>9.7539999999999996</v>
      </c>
      <c r="AL36" s="1197">
        <v>24.8</v>
      </c>
      <c r="AM36" s="1280">
        <v>9880</v>
      </c>
      <c r="AN36" s="1389">
        <v>3081</v>
      </c>
      <c r="AO36" s="1388"/>
      <c r="AP36" s="1280">
        <v>5.0010000000000003</v>
      </c>
      <c r="AQ36" s="1197">
        <v>1.869</v>
      </c>
      <c r="AR36" s="1197">
        <v>1.2629999999999999</v>
      </c>
      <c r="AS36" s="1197">
        <v>8.7390000000000008</v>
      </c>
      <c r="AT36" s="1197">
        <v>37.4</v>
      </c>
      <c r="AU36" s="1280">
        <v>5212</v>
      </c>
      <c r="AV36" s="1388">
        <v>1621</v>
      </c>
      <c r="AW36" s="1197"/>
      <c r="AX36" s="1280">
        <v>8.34</v>
      </c>
      <c r="AY36" s="1197">
        <v>2.83</v>
      </c>
      <c r="AZ36" s="1197">
        <v>2.681</v>
      </c>
      <c r="BA36" s="1197">
        <v>13.999000000000001</v>
      </c>
      <c r="BB36" s="1197">
        <v>33.900000000000006</v>
      </c>
      <c r="BC36" s="1280">
        <v>4668</v>
      </c>
      <c r="BD36" s="1281">
        <v>1460</v>
      </c>
      <c r="BE36" s="1288">
        <v>6.8090000000000002</v>
      </c>
      <c r="BF36" s="1197">
        <v>1.6919999999999999</v>
      </c>
      <c r="BG36" s="1197">
        <v>3.4260000000000002</v>
      </c>
      <c r="BH36" s="1197">
        <v>10.193</v>
      </c>
      <c r="BI36" s="1197">
        <v>24.8</v>
      </c>
      <c r="BJ36" s="1281">
        <v>9357.31</v>
      </c>
      <c r="BK36" s="1283">
        <v>2970</v>
      </c>
      <c r="BL36" s="1281"/>
      <c r="BM36" s="1752">
        <v>6.9078901076961019</v>
      </c>
      <c r="BN36" s="1314"/>
      <c r="BO36" s="1314">
        <v>3.8627027637597231</v>
      </c>
      <c r="BP36" s="1314">
        <v>9.9530774522402776</v>
      </c>
      <c r="BQ36" s="1314">
        <v>22.491194678505273</v>
      </c>
      <c r="BR36" s="1289">
        <v>9687.82</v>
      </c>
      <c r="BS36" s="1289">
        <v>3123</v>
      </c>
      <c r="BT36" s="1291"/>
      <c r="BU36" s="1752">
        <v>9.2074156259999995</v>
      </c>
      <c r="BV36" s="1314"/>
      <c r="BW36" s="1314">
        <v>5.4329187010395685</v>
      </c>
      <c r="BX36" s="1314">
        <v>12.981912550960431</v>
      </c>
      <c r="BY36" s="1314">
        <v>20.915355789812693</v>
      </c>
      <c r="BZ36" s="1289">
        <v>9958.48</v>
      </c>
      <c r="CA36" s="1289">
        <v>3215</v>
      </c>
      <c r="CB36" s="1289"/>
      <c r="CC36" s="2085">
        <v>10.49</v>
      </c>
      <c r="CD36" s="1314"/>
      <c r="CE36" s="1314">
        <v>6.31</v>
      </c>
      <c r="CF36" s="1314">
        <v>14.75</v>
      </c>
      <c r="CG36" s="1314">
        <v>20.46</v>
      </c>
      <c r="CH36" s="1289"/>
      <c r="CI36" s="1289">
        <v>4312</v>
      </c>
      <c r="CJ36" s="1289"/>
      <c r="CK36" s="1289"/>
      <c r="CL36" s="2082">
        <v>8.1999999999999993</v>
      </c>
      <c r="CM36" s="1314">
        <v>1.7</v>
      </c>
      <c r="CN36" s="1314">
        <v>4.8899999999999997</v>
      </c>
      <c r="CO36" s="1314">
        <v>11.56</v>
      </c>
      <c r="CP36" s="1314">
        <v>20.71</v>
      </c>
      <c r="CQ36" s="1289"/>
      <c r="CR36" s="1289">
        <v>8392</v>
      </c>
      <c r="CS36" s="1289"/>
      <c r="CT36" s="2082">
        <v>7.63</v>
      </c>
      <c r="CU36" s="2072">
        <v>2.4</v>
      </c>
      <c r="CV36" s="1314">
        <v>2.94</v>
      </c>
      <c r="CW36" s="1314">
        <v>12.33</v>
      </c>
      <c r="CX36" s="1314">
        <v>31.37</v>
      </c>
      <c r="CY36" s="1289"/>
      <c r="CZ36" s="1289">
        <v>9960</v>
      </c>
      <c r="DA36" s="1289"/>
      <c r="DB36" s="1753">
        <v>1</v>
      </c>
      <c r="DC36" s="1289">
        <v>0</v>
      </c>
      <c r="DD36" s="1289"/>
      <c r="DE36" s="1314" t="s">
        <v>390</v>
      </c>
      <c r="DF36" s="1314" t="s">
        <v>390</v>
      </c>
    </row>
    <row r="37" spans="1:110" ht="3.75" customHeight="1" thickBot="1">
      <c r="A37" s="143"/>
      <c r="B37" s="143"/>
      <c r="C37" s="144"/>
      <c r="D37" s="144"/>
      <c r="E37" s="144"/>
      <c r="F37" s="144"/>
      <c r="G37" s="144"/>
      <c r="H37" s="144"/>
      <c r="I37" s="145"/>
      <c r="J37" s="146"/>
      <c r="K37" s="144"/>
      <c r="L37" s="144"/>
      <c r="M37" s="144"/>
      <c r="N37" s="144"/>
      <c r="O37" s="144"/>
      <c r="P37" s="144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45"/>
      <c r="AR37" s="145"/>
      <c r="AS37" s="145"/>
      <c r="AT37" s="145"/>
      <c r="AU37" s="145"/>
      <c r="AV37" s="145"/>
      <c r="AW37" s="145"/>
      <c r="AX37" s="145"/>
      <c r="AY37" s="145"/>
      <c r="AZ37" s="145"/>
      <c r="BA37" s="145"/>
      <c r="BB37" s="145"/>
      <c r="BC37" s="145"/>
      <c r="BD37" s="145"/>
      <c r="BE37" s="145"/>
      <c r="BF37" s="145"/>
      <c r="BG37" s="145"/>
      <c r="BH37" s="145"/>
      <c r="BI37" s="145"/>
      <c r="BJ37" s="218"/>
      <c r="BK37" s="145"/>
      <c r="BL37" s="145"/>
      <c r="BM37" s="145"/>
      <c r="BN37" s="145"/>
      <c r="BO37" s="145"/>
      <c r="BP37" s="145"/>
      <c r="BQ37" s="145"/>
      <c r="BR37" s="145"/>
      <c r="BS37" s="145"/>
      <c r="BT37" s="145"/>
      <c r="BU37" s="145"/>
      <c r="BV37" s="145"/>
      <c r="BW37" s="145"/>
      <c r="BX37" s="145"/>
      <c r="BY37" s="145"/>
      <c r="BZ37" s="145"/>
      <c r="CA37" s="145"/>
      <c r="CB37" s="145"/>
      <c r="CC37" s="179"/>
      <c r="CD37" s="179"/>
      <c r="CE37" s="179"/>
      <c r="CF37" s="179"/>
      <c r="CG37" s="179"/>
      <c r="CH37" s="179"/>
      <c r="CI37" s="18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</row>
    <row r="38" spans="1:110" ht="195.75" customHeight="1" thickTop="1">
      <c r="A38" s="2339" t="s">
        <v>424</v>
      </c>
      <c r="B38" s="2339"/>
      <c r="C38" s="2339"/>
      <c r="D38" s="2339"/>
      <c r="E38" s="2339"/>
      <c r="F38" s="2339"/>
      <c r="G38" s="2339"/>
      <c r="H38" s="2339"/>
      <c r="I38" s="2339"/>
      <c r="J38" s="2339"/>
      <c r="K38" s="2339"/>
      <c r="L38" s="2339"/>
      <c r="M38" s="2339"/>
      <c r="N38" s="2339"/>
      <c r="O38" s="2339"/>
      <c r="P38" s="2339"/>
      <c r="Q38" s="2339"/>
      <c r="R38" s="2339"/>
      <c r="S38" s="2339"/>
      <c r="T38" s="2339"/>
      <c r="U38" s="2339"/>
      <c r="V38" s="2339"/>
      <c r="W38" s="2339"/>
      <c r="X38" s="2339"/>
      <c r="Y38" s="2339"/>
      <c r="Z38" s="2339"/>
      <c r="AA38" s="2339"/>
      <c r="AB38" s="2339"/>
      <c r="AC38" s="2339"/>
      <c r="AD38" s="2339"/>
      <c r="AE38" s="2339"/>
      <c r="AF38" s="2339"/>
      <c r="AG38" s="2339"/>
      <c r="AH38" s="2339"/>
      <c r="AI38" s="2339"/>
      <c r="AJ38" s="2339"/>
      <c r="AK38" s="2339"/>
      <c r="AL38" s="2339"/>
      <c r="AM38" s="2339"/>
      <c r="AN38" s="2339"/>
      <c r="AO38" s="2339"/>
      <c r="AP38" s="2339"/>
      <c r="AQ38" s="2339"/>
      <c r="AR38" s="2339"/>
      <c r="AS38" s="2339"/>
      <c r="AT38" s="2339"/>
      <c r="AU38" s="2339"/>
      <c r="AV38" s="2339"/>
      <c r="AW38" s="2339"/>
      <c r="AX38" s="2339"/>
      <c r="AY38" s="2339"/>
      <c r="AZ38" s="2339"/>
      <c r="BA38" s="2339"/>
      <c r="BB38" s="2339"/>
      <c r="BC38" s="2339"/>
      <c r="BD38" s="2339"/>
      <c r="BE38" s="2339"/>
      <c r="BF38" s="2339"/>
      <c r="BG38" s="2339"/>
      <c r="BH38" s="2339"/>
      <c r="BI38" s="2339"/>
      <c r="BJ38" s="2339"/>
      <c r="BK38" s="2339"/>
      <c r="BL38" s="2339"/>
      <c r="BM38" s="2339"/>
      <c r="BN38" s="2339"/>
      <c r="BO38" s="2339"/>
      <c r="BP38" s="2339"/>
      <c r="BQ38" s="2339"/>
      <c r="BR38" s="2339"/>
      <c r="BS38" s="2339"/>
      <c r="BT38" s="2339"/>
      <c r="BU38" s="2339"/>
      <c r="BV38" s="2339"/>
      <c r="BW38" s="2339"/>
      <c r="BX38" s="2339"/>
      <c r="BY38" s="2339"/>
      <c r="BZ38" s="2339"/>
      <c r="CA38" s="2339"/>
      <c r="CB38" s="2339"/>
      <c r="CC38" s="2339"/>
      <c r="CD38" s="2339"/>
      <c r="CE38" s="2339"/>
      <c r="CF38" s="2339"/>
      <c r="CG38" s="2339"/>
      <c r="CH38" s="2339"/>
      <c r="CI38" s="2339"/>
      <c r="CJ38" s="2339"/>
      <c r="CK38" s="2339"/>
      <c r="CL38" s="2339"/>
      <c r="CM38" s="2339"/>
      <c r="CN38" s="2339"/>
      <c r="CO38" s="2339"/>
      <c r="CP38" s="2339"/>
      <c r="CQ38" s="2339"/>
      <c r="CR38" s="2339"/>
      <c r="CS38" s="2339"/>
      <c r="CT38" s="2339"/>
      <c r="CU38" s="2339"/>
      <c r="CV38" s="2339"/>
      <c r="CW38" s="2339"/>
      <c r="CX38" s="2339"/>
      <c r="CY38" s="2339"/>
      <c r="CZ38" s="2339"/>
      <c r="DA38" s="2339"/>
      <c r="DB38" s="2339"/>
      <c r="DC38" s="2339"/>
      <c r="DD38" s="2339"/>
      <c r="DE38" s="2339"/>
      <c r="DF38" s="2339"/>
    </row>
    <row r="39" spans="1:110" ht="20.25" customHeight="1">
      <c r="A39" s="2360"/>
      <c r="B39" s="2360"/>
      <c r="C39" s="2360"/>
      <c r="D39" s="2360"/>
      <c r="E39" s="2360"/>
      <c r="F39" s="2360"/>
      <c r="G39" s="2360"/>
      <c r="H39" s="2360"/>
      <c r="I39" s="2360"/>
      <c r="J39" s="2360"/>
      <c r="K39" s="2360"/>
      <c r="L39" s="2360"/>
      <c r="M39" s="2360"/>
      <c r="N39" s="2360"/>
      <c r="O39" s="2360"/>
      <c r="P39" s="2360"/>
      <c r="Q39" s="2360"/>
      <c r="R39" s="2360"/>
      <c r="S39" s="2360"/>
      <c r="T39" s="2360"/>
      <c r="U39" s="2360"/>
      <c r="V39" s="2360"/>
      <c r="W39" s="2360"/>
      <c r="X39" s="2360"/>
      <c r="Y39" s="2360"/>
      <c r="Z39" s="2361"/>
      <c r="AA39" s="2361"/>
      <c r="AB39" s="2361"/>
      <c r="AC39" s="2361"/>
      <c r="AD39" s="2361"/>
      <c r="AE39" s="2361"/>
      <c r="AF39" s="2361"/>
      <c r="AG39" s="2361"/>
      <c r="AH39" s="2361"/>
      <c r="AI39" s="2361"/>
      <c r="AJ39" s="2361"/>
      <c r="AK39" s="2361"/>
      <c r="AL39" s="2361"/>
      <c r="AM39" s="2361"/>
      <c r="AN39" s="2361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4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4"/>
    </row>
    <row r="40" spans="1:110" ht="12" customHeight="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6"/>
      <c r="AP40" s="26"/>
      <c r="AQ40" s="26"/>
      <c r="AR40" s="26"/>
      <c r="AS40" s="26"/>
      <c r="AT40" s="26"/>
      <c r="AU40" s="26"/>
      <c r="AV40" s="26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4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4"/>
    </row>
    <row r="41" spans="1:110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4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4"/>
    </row>
    <row r="42" spans="1:110">
      <c r="A42" s="23"/>
      <c r="B42" s="23"/>
    </row>
  </sheetData>
  <mergeCells count="97">
    <mergeCell ref="A1:DE1"/>
    <mergeCell ref="A3:A5"/>
    <mergeCell ref="C3:I3"/>
    <mergeCell ref="K3:Q3"/>
    <mergeCell ref="S3:Y3"/>
    <mergeCell ref="AA3:AG3"/>
    <mergeCell ref="AH3:AN3"/>
    <mergeCell ref="AP3:AV3"/>
    <mergeCell ref="AX3:BD3"/>
    <mergeCell ref="BE3:BK3"/>
    <mergeCell ref="DB3:DC4"/>
    <mergeCell ref="BQ4:BQ5"/>
    <mergeCell ref="BR4:BR5"/>
    <mergeCell ref="BS4:BS5"/>
    <mergeCell ref="BU4:BU5"/>
    <mergeCell ref="U4:V4"/>
    <mergeCell ref="DE3:DF4"/>
    <mergeCell ref="C4:C5"/>
    <mergeCell ref="D4:D5"/>
    <mergeCell ref="E4:F4"/>
    <mergeCell ref="G4:G5"/>
    <mergeCell ref="H4:H5"/>
    <mergeCell ref="I4:I5"/>
    <mergeCell ref="K4:K5"/>
    <mergeCell ref="L4:L5"/>
    <mergeCell ref="M4:N4"/>
    <mergeCell ref="BM3:BS3"/>
    <mergeCell ref="BU3:CA3"/>
    <mergeCell ref="CC3:CI3"/>
    <mergeCell ref="CL3:CR3"/>
    <mergeCell ref="CT3:CZ3"/>
    <mergeCell ref="O4:O5"/>
    <mergeCell ref="P4:P5"/>
    <mergeCell ref="Q4:Q5"/>
    <mergeCell ref="S4:S5"/>
    <mergeCell ref="T4:T5"/>
    <mergeCell ref="AJ4:AK4"/>
    <mergeCell ref="W4:W5"/>
    <mergeCell ref="X4:X5"/>
    <mergeCell ref="Y4:Y5"/>
    <mergeCell ref="AA4:AA5"/>
    <mergeCell ref="AB4:AB5"/>
    <mergeCell ref="AC4:AD4"/>
    <mergeCell ref="AE4:AE5"/>
    <mergeCell ref="AF4:AF5"/>
    <mergeCell ref="AG4:AG5"/>
    <mergeCell ref="AH4:AH5"/>
    <mergeCell ref="AI4:AI5"/>
    <mergeCell ref="AZ4:BA4"/>
    <mergeCell ref="AL4:AL5"/>
    <mergeCell ref="AM4:AM5"/>
    <mergeCell ref="AN4:AN5"/>
    <mergeCell ref="AP4:AP5"/>
    <mergeCell ref="AQ4:AQ5"/>
    <mergeCell ref="AR4:AS4"/>
    <mergeCell ref="AT4:AT5"/>
    <mergeCell ref="AU4:AU5"/>
    <mergeCell ref="AV4:AV5"/>
    <mergeCell ref="AX4:AX5"/>
    <mergeCell ref="AY4:AY5"/>
    <mergeCell ref="BC4:BC5"/>
    <mergeCell ref="BD4:BD5"/>
    <mergeCell ref="BE4:BE5"/>
    <mergeCell ref="BF4:BF5"/>
    <mergeCell ref="BG4:BH4"/>
    <mergeCell ref="CZ4:CZ5"/>
    <mergeCell ref="A38:DF38"/>
    <mergeCell ref="CM4:CM5"/>
    <mergeCell ref="CN4:CO4"/>
    <mergeCell ref="CP4:CP5"/>
    <mergeCell ref="CQ4:CQ5"/>
    <mergeCell ref="CR4:CR5"/>
    <mergeCell ref="CT4:CT5"/>
    <mergeCell ref="CD4:CD5"/>
    <mergeCell ref="CE4:CF4"/>
    <mergeCell ref="CG4:CG5"/>
    <mergeCell ref="CH4:CH5"/>
    <mergeCell ref="CI4:CI5"/>
    <mergeCell ref="CL4:CL5"/>
    <mergeCell ref="BV4:BV5"/>
    <mergeCell ref="BW4:BX4"/>
    <mergeCell ref="A39:AN39"/>
    <mergeCell ref="CU4:CU5"/>
    <mergeCell ref="CV4:CW4"/>
    <mergeCell ref="CX4:CX5"/>
    <mergeCell ref="CY4:CY5"/>
    <mergeCell ref="BY4:BY5"/>
    <mergeCell ref="BZ4:BZ5"/>
    <mergeCell ref="CA4:CA5"/>
    <mergeCell ref="CC4:CC5"/>
    <mergeCell ref="BI4:BI5"/>
    <mergeCell ref="BJ4:BJ5"/>
    <mergeCell ref="BK4:BK5"/>
    <mergeCell ref="BM4:BM5"/>
    <mergeCell ref="BN4:BN5"/>
    <mergeCell ref="BO4:BP4"/>
    <mergeCell ref="BB4:BB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O27"/>
  <sheetViews>
    <sheetView showGridLines="0" tabSelected="1" view="pageBreakPreview" zoomScale="70" zoomScaleNormal="80" zoomScaleSheetLayoutView="70" zoomScalePageLayoutView="55" workbookViewId="0">
      <selection activeCell="DE9" sqref="DE9"/>
    </sheetView>
  </sheetViews>
  <sheetFormatPr baseColWidth="10" defaultRowHeight="15.75"/>
  <cols>
    <col min="1" max="1" width="23.7109375" style="30" customWidth="1"/>
    <col min="2" max="2" width="1.28515625" style="30" customWidth="1"/>
    <col min="3" max="3" width="10.7109375" style="30" hidden="1" customWidth="1"/>
    <col min="4" max="6" width="4.5703125" style="30" hidden="1" customWidth="1"/>
    <col min="7" max="7" width="10.7109375" style="30" hidden="1" customWidth="1"/>
    <col min="8" max="8" width="2.28515625" style="30" hidden="1" customWidth="1"/>
    <col min="9" max="9" width="10.7109375" style="30" hidden="1" customWidth="1"/>
    <col min="10" max="10" width="1.7109375" style="30" hidden="1" customWidth="1"/>
    <col min="11" max="17" width="12.7109375" style="30" hidden="1" customWidth="1"/>
    <col min="18" max="18" width="1.7109375" style="30" hidden="1" customWidth="1"/>
    <col min="19" max="19" width="9" style="30" hidden="1" customWidth="1"/>
    <col min="20" max="22" width="12.7109375" style="30" hidden="1" customWidth="1"/>
    <col min="23" max="23" width="10.7109375" style="30" hidden="1" customWidth="1"/>
    <col min="24" max="24" width="12.7109375" style="30" hidden="1" customWidth="1"/>
    <col min="25" max="25" width="11.7109375" style="30" hidden="1" customWidth="1"/>
    <col min="26" max="26" width="1.7109375" style="30" hidden="1" customWidth="1"/>
    <col min="27" max="27" width="12.7109375" style="30" hidden="1" customWidth="1"/>
    <col min="28" max="28" width="9.5703125" style="30" hidden="1" customWidth="1"/>
    <col min="29" max="33" width="12.7109375" style="30" hidden="1" customWidth="1"/>
    <col min="34" max="34" width="0.85546875" style="30" hidden="1" customWidth="1"/>
    <col min="35" max="35" width="9.7109375" style="30" hidden="1" customWidth="1"/>
    <col min="36" max="38" width="12.7109375" style="30" hidden="1" customWidth="1"/>
    <col min="39" max="39" width="9.7109375" style="30" hidden="1" customWidth="1"/>
    <col min="40" max="40" width="12.7109375" style="30" hidden="1" customWidth="1"/>
    <col min="41" max="41" width="11.140625" style="30" hidden="1" customWidth="1"/>
    <col min="42" max="42" width="1.7109375" style="30" hidden="1" customWidth="1"/>
    <col min="43" max="43" width="9.7109375" style="30" hidden="1" customWidth="1"/>
    <col min="44" max="46" width="12.7109375" style="30" hidden="1" customWidth="1"/>
    <col min="47" max="47" width="9.7109375" style="30" hidden="1" customWidth="1"/>
    <col min="48" max="48" width="12.7109375" style="30" hidden="1" customWidth="1"/>
    <col min="49" max="49" width="9.7109375" style="30" hidden="1" customWidth="1"/>
    <col min="50" max="50" width="1.85546875" style="30" hidden="1" customWidth="1"/>
    <col min="51" max="51" width="9" style="30" hidden="1" customWidth="1"/>
    <col min="52" max="54" width="9.7109375" style="30" hidden="1" customWidth="1"/>
    <col min="55" max="55" width="10.7109375" style="30" hidden="1" customWidth="1"/>
    <col min="56" max="56" width="9.7109375" style="30" hidden="1" customWidth="1"/>
    <col min="57" max="57" width="13.5703125" style="30" hidden="1" customWidth="1"/>
    <col min="58" max="58" width="1.7109375" style="30" hidden="1" customWidth="1"/>
    <col min="59" max="59" width="9.42578125" style="30" hidden="1" customWidth="1"/>
    <col min="60" max="62" width="9.7109375" style="30" hidden="1" customWidth="1"/>
    <col min="63" max="63" width="11.5703125" style="30" hidden="1" customWidth="1"/>
    <col min="64" max="64" width="9.7109375" style="30" hidden="1" customWidth="1"/>
    <col min="65" max="65" width="11.28515625" style="30" hidden="1" customWidth="1"/>
    <col min="66" max="66" width="1.7109375" style="30" hidden="1" customWidth="1"/>
    <col min="67" max="67" width="11.42578125" style="30" hidden="1" customWidth="1"/>
    <col min="68" max="70" width="9.7109375" style="30" hidden="1" customWidth="1"/>
    <col min="71" max="71" width="11.42578125" style="30" hidden="1" customWidth="1"/>
    <col min="72" max="72" width="9.7109375" style="30" hidden="1" customWidth="1"/>
    <col min="73" max="73" width="11.42578125" style="30" hidden="1" customWidth="1"/>
    <col min="74" max="74" width="1.28515625" style="30" hidden="1" customWidth="1"/>
    <col min="75" max="75" width="10.7109375" style="30" customWidth="1"/>
    <col min="76" max="78" width="10.7109375" style="30" hidden="1" customWidth="1"/>
    <col min="79" max="79" width="11.5703125" style="30" customWidth="1"/>
    <col min="80" max="80" width="10.7109375" style="30" hidden="1" customWidth="1"/>
    <col min="81" max="81" width="10.7109375" style="30" customWidth="1"/>
    <col min="82" max="82" width="1.42578125" style="30" customWidth="1"/>
    <col min="83" max="83" width="10.7109375" style="30" customWidth="1"/>
    <col min="84" max="86" width="10.7109375" style="30" hidden="1" customWidth="1"/>
    <col min="87" max="87" width="11.7109375" style="30" customWidth="1"/>
    <col min="88" max="88" width="10.7109375" style="30" hidden="1" customWidth="1"/>
    <col min="89" max="89" width="10.7109375" style="30" customWidth="1"/>
    <col min="90" max="90" width="1.85546875" style="30" customWidth="1"/>
    <col min="91" max="91" width="10.7109375" style="30" customWidth="1"/>
    <col min="92" max="94" width="10.7109375" style="30" hidden="1" customWidth="1"/>
    <col min="95" max="95" width="11.85546875" style="30" customWidth="1"/>
    <col min="96" max="96" width="10.7109375" style="30" hidden="1" customWidth="1"/>
    <col min="97" max="97" width="10.7109375" style="30" customWidth="1"/>
    <col min="98" max="98" width="1.85546875" style="30" customWidth="1"/>
    <col min="99" max="99" width="10.7109375" style="30" customWidth="1"/>
    <col min="100" max="102" width="10.7109375" style="30" hidden="1" customWidth="1"/>
    <col min="103" max="103" width="12.140625" style="30" customWidth="1"/>
    <col min="104" max="104" width="10.7109375" style="30" hidden="1" customWidth="1"/>
    <col min="105" max="105" width="10.7109375" style="30" customWidth="1"/>
    <col min="106" max="106" width="1.85546875" style="30" customWidth="1"/>
    <col min="107" max="107" width="10.7109375" style="30" customWidth="1"/>
    <col min="108" max="108" width="10.7109375" style="30" hidden="1" customWidth="1"/>
    <col min="109" max="110" width="10.7109375" style="30" customWidth="1"/>
    <col min="111" max="111" width="11.5703125" style="30" customWidth="1"/>
    <col min="112" max="112" width="11.5703125" style="30" hidden="1" customWidth="1"/>
    <col min="113" max="113" width="11.5703125" style="30" customWidth="1"/>
    <col min="114" max="114" width="1.28515625" style="30" customWidth="1"/>
    <col min="115" max="116" width="9.28515625" style="30" customWidth="1"/>
    <col min="117" max="117" width="1.140625" style="30" customWidth="1"/>
    <col min="118" max="119" width="9.28515625" style="30" customWidth="1"/>
    <col min="120" max="16384" width="11.42578125" style="30"/>
  </cols>
  <sheetData>
    <row r="1" spans="1:119" s="28" customFormat="1" ht="64.5" customHeight="1">
      <c r="A1" s="2378" t="s">
        <v>435</v>
      </c>
      <c r="B1" s="2378"/>
      <c r="C1" s="2378"/>
      <c r="D1" s="2378"/>
      <c r="E1" s="2378"/>
      <c r="F1" s="2378"/>
      <c r="G1" s="2378"/>
      <c r="H1" s="2378"/>
      <c r="I1" s="2378"/>
      <c r="J1" s="2378"/>
      <c r="K1" s="2378"/>
      <c r="L1" s="2378"/>
      <c r="M1" s="2378"/>
      <c r="N1" s="2378"/>
      <c r="O1" s="2378"/>
      <c r="P1" s="2378"/>
      <c r="Q1" s="2378"/>
      <c r="R1" s="2378"/>
      <c r="S1" s="2378"/>
      <c r="T1" s="2378"/>
      <c r="U1" s="2378"/>
      <c r="V1" s="2378"/>
      <c r="W1" s="2378"/>
      <c r="X1" s="2378"/>
      <c r="Y1" s="2378"/>
      <c r="Z1" s="2378"/>
      <c r="AA1" s="2378"/>
      <c r="AB1" s="2378"/>
      <c r="AC1" s="2378"/>
      <c r="AD1" s="2378"/>
      <c r="AE1" s="2378"/>
      <c r="AF1" s="2378"/>
      <c r="AG1" s="2378"/>
      <c r="AH1" s="2378"/>
      <c r="AI1" s="2378"/>
      <c r="AJ1" s="2378"/>
      <c r="AK1" s="2378"/>
      <c r="AL1" s="2378"/>
      <c r="AM1" s="2378"/>
      <c r="AN1" s="2378"/>
      <c r="AO1" s="2378"/>
      <c r="AP1" s="2378"/>
      <c r="AQ1" s="2378"/>
      <c r="AR1" s="2378"/>
      <c r="AS1" s="2378"/>
      <c r="AT1" s="2378"/>
      <c r="AU1" s="2378"/>
      <c r="AV1" s="2378"/>
      <c r="AW1" s="2378"/>
      <c r="AX1" s="2378"/>
      <c r="AY1" s="2378"/>
      <c r="AZ1" s="2378"/>
      <c r="BA1" s="2378"/>
      <c r="BB1" s="2378"/>
      <c r="BC1" s="2378"/>
      <c r="BD1" s="2378"/>
      <c r="BE1" s="2378"/>
      <c r="BF1" s="2378"/>
      <c r="BG1" s="2378"/>
      <c r="BH1" s="2378"/>
      <c r="BI1" s="2378"/>
      <c r="BJ1" s="2378"/>
      <c r="BK1" s="2378"/>
      <c r="BL1" s="2378"/>
      <c r="BM1" s="2378"/>
      <c r="BN1" s="2378"/>
      <c r="BO1" s="2378"/>
      <c r="BP1" s="2378"/>
      <c r="BQ1" s="2378"/>
      <c r="BR1" s="2378"/>
      <c r="BS1" s="2378"/>
      <c r="BT1" s="2378"/>
      <c r="BU1" s="2378"/>
      <c r="BV1" s="2378"/>
      <c r="BW1" s="2378"/>
      <c r="BX1" s="2378"/>
      <c r="BY1" s="2378"/>
      <c r="BZ1" s="2378"/>
      <c r="CA1" s="2378"/>
      <c r="CB1" s="2378"/>
      <c r="CC1" s="2378"/>
      <c r="CD1" s="2378"/>
      <c r="CE1" s="2378"/>
      <c r="CF1" s="2378"/>
      <c r="CG1" s="2378"/>
      <c r="CH1" s="2378"/>
      <c r="CI1" s="2378"/>
      <c r="CJ1" s="2378"/>
      <c r="CK1" s="2378"/>
      <c r="CL1" s="2378"/>
      <c r="CM1" s="2378"/>
      <c r="CN1" s="2378"/>
      <c r="CO1" s="2378"/>
      <c r="CP1" s="2378"/>
      <c r="CQ1" s="2378"/>
      <c r="CR1" s="2378"/>
      <c r="CS1" s="2378"/>
      <c r="CT1" s="2378"/>
      <c r="CU1" s="2378"/>
      <c r="CV1" s="2378"/>
      <c r="CW1" s="2378"/>
      <c r="CX1" s="2378"/>
      <c r="CY1" s="2378"/>
      <c r="CZ1" s="2378"/>
      <c r="DA1" s="2378"/>
      <c r="DB1" s="2378"/>
      <c r="DC1" s="2378"/>
      <c r="DD1" s="2378"/>
      <c r="DE1" s="2378"/>
      <c r="DF1" s="2378"/>
      <c r="DG1" s="2378"/>
      <c r="DH1" s="2378"/>
      <c r="DI1" s="2378"/>
      <c r="DJ1" s="2378"/>
      <c r="DK1" s="2378"/>
      <c r="DL1" s="2378"/>
      <c r="DM1" s="2378"/>
      <c r="DN1" s="2378"/>
      <c r="DO1" s="1961"/>
    </row>
    <row r="2" spans="1:119" s="28" customFormat="1" ht="24" customHeight="1" thickBot="1"/>
    <row r="3" spans="1:119" s="111" customFormat="1" ht="30" customHeight="1" thickTop="1">
      <c r="A3" s="2379" t="s">
        <v>44</v>
      </c>
      <c r="B3" s="1949"/>
      <c r="C3" s="2379">
        <v>2000</v>
      </c>
      <c r="D3" s="2379"/>
      <c r="E3" s="2379"/>
      <c r="F3" s="2379"/>
      <c r="G3" s="2379"/>
      <c r="H3" s="2379"/>
      <c r="I3" s="2379"/>
      <c r="J3" s="1177"/>
      <c r="K3" s="2379" t="s">
        <v>45</v>
      </c>
      <c r="L3" s="2379"/>
      <c r="M3" s="2379"/>
      <c r="N3" s="2379"/>
      <c r="O3" s="2379"/>
      <c r="P3" s="2379"/>
      <c r="Q3" s="2379"/>
      <c r="R3" s="1177"/>
      <c r="S3" s="2382">
        <v>2007</v>
      </c>
      <c r="T3" s="2382"/>
      <c r="U3" s="2382"/>
      <c r="V3" s="2382"/>
      <c r="W3" s="2382"/>
      <c r="X3" s="2382"/>
      <c r="Y3" s="2382"/>
      <c r="Z3" s="1177"/>
      <c r="AA3" s="2382">
        <v>2008</v>
      </c>
      <c r="AB3" s="2382"/>
      <c r="AC3" s="2382"/>
      <c r="AD3" s="2382"/>
      <c r="AE3" s="2382"/>
      <c r="AF3" s="2382"/>
      <c r="AG3" s="2382"/>
      <c r="AH3" s="1171"/>
      <c r="AI3" s="2382">
        <v>2009</v>
      </c>
      <c r="AJ3" s="2382"/>
      <c r="AK3" s="2382"/>
      <c r="AL3" s="2382"/>
      <c r="AM3" s="2382"/>
      <c r="AN3" s="2382"/>
      <c r="AO3" s="2382"/>
      <c r="AP3" s="1171"/>
      <c r="AQ3" s="2382">
        <v>2010</v>
      </c>
      <c r="AR3" s="2382"/>
      <c r="AS3" s="2382"/>
      <c r="AT3" s="2382"/>
      <c r="AU3" s="2382"/>
      <c r="AV3" s="2382"/>
      <c r="AW3" s="2382"/>
      <c r="AX3" s="1962"/>
      <c r="AY3" s="2346" t="s">
        <v>73</v>
      </c>
      <c r="AZ3" s="2346"/>
      <c r="BA3" s="2346"/>
      <c r="BB3" s="2346"/>
      <c r="BC3" s="2346"/>
      <c r="BD3" s="2346"/>
      <c r="BE3" s="2346"/>
      <c r="BF3" s="1177"/>
      <c r="BG3" s="2346">
        <v>2011</v>
      </c>
      <c r="BH3" s="2346"/>
      <c r="BI3" s="2346"/>
      <c r="BJ3" s="2346"/>
      <c r="BK3" s="2346"/>
      <c r="BL3" s="2346"/>
      <c r="BM3" s="2346"/>
      <c r="BN3" s="1177"/>
      <c r="BO3" s="2346">
        <v>2012</v>
      </c>
      <c r="BP3" s="2346"/>
      <c r="BQ3" s="2346"/>
      <c r="BR3" s="2346"/>
      <c r="BS3" s="2346"/>
      <c r="BT3" s="2346"/>
      <c r="BU3" s="2346"/>
      <c r="BV3" s="1171"/>
      <c r="BW3" s="2346">
        <v>2013</v>
      </c>
      <c r="BX3" s="2346"/>
      <c r="BY3" s="2346"/>
      <c r="BZ3" s="2346"/>
      <c r="CA3" s="2346"/>
      <c r="CB3" s="2346"/>
      <c r="CC3" s="2346"/>
      <c r="CD3" s="1171"/>
      <c r="CE3" s="2346">
        <v>2014</v>
      </c>
      <c r="CF3" s="2346"/>
      <c r="CG3" s="2346"/>
      <c r="CH3" s="2346"/>
      <c r="CI3" s="2346"/>
      <c r="CJ3" s="2346"/>
      <c r="CK3" s="2346"/>
      <c r="CL3" s="1171"/>
      <c r="CM3" s="2346" t="s">
        <v>353</v>
      </c>
      <c r="CN3" s="2346"/>
      <c r="CO3" s="2346"/>
      <c r="CP3" s="2346"/>
      <c r="CQ3" s="2346"/>
      <c r="CR3" s="2346"/>
      <c r="CS3" s="2346"/>
      <c r="CT3" s="1171"/>
      <c r="CU3" s="2346" t="s">
        <v>402</v>
      </c>
      <c r="CV3" s="2346"/>
      <c r="CW3" s="2346"/>
      <c r="CX3" s="2346"/>
      <c r="CY3" s="2346"/>
      <c r="CZ3" s="2346"/>
      <c r="DA3" s="2346"/>
      <c r="DB3" s="1950"/>
      <c r="DC3" s="2346" t="s">
        <v>428</v>
      </c>
      <c r="DD3" s="2346"/>
      <c r="DE3" s="2346"/>
      <c r="DF3" s="2346"/>
      <c r="DG3" s="2346"/>
      <c r="DH3" s="2346"/>
      <c r="DI3" s="2346"/>
      <c r="DJ3" s="1950"/>
      <c r="DK3" s="2358" t="s">
        <v>373</v>
      </c>
      <c r="DL3" s="2358"/>
      <c r="DM3" s="1958"/>
      <c r="DN3" s="2358" t="s">
        <v>339</v>
      </c>
      <c r="DO3" s="2358"/>
    </row>
    <row r="4" spans="1:119" s="11" customFormat="1" ht="36" customHeight="1">
      <c r="A4" s="2380"/>
      <c r="B4" s="2086"/>
      <c r="C4" s="2376" t="s">
        <v>0</v>
      </c>
      <c r="D4" s="2374" t="s">
        <v>56</v>
      </c>
      <c r="E4" s="2376" t="s">
        <v>1</v>
      </c>
      <c r="F4" s="2376"/>
      <c r="G4" s="2376" t="s">
        <v>2</v>
      </c>
      <c r="H4" s="2374" t="s">
        <v>57</v>
      </c>
      <c r="I4" s="2376" t="s">
        <v>43</v>
      </c>
      <c r="J4" s="2087"/>
      <c r="K4" s="2376" t="s">
        <v>0</v>
      </c>
      <c r="L4" s="2374" t="s">
        <v>56</v>
      </c>
      <c r="M4" s="2376" t="s">
        <v>1</v>
      </c>
      <c r="N4" s="2376"/>
      <c r="O4" s="2376" t="s">
        <v>2</v>
      </c>
      <c r="P4" s="2374" t="s">
        <v>57</v>
      </c>
      <c r="Q4" s="2376" t="s">
        <v>43</v>
      </c>
      <c r="R4" s="2087"/>
      <c r="S4" s="2340" t="s">
        <v>0</v>
      </c>
      <c r="T4" s="2345" t="s">
        <v>56</v>
      </c>
      <c r="U4" s="2340" t="s">
        <v>1</v>
      </c>
      <c r="V4" s="2340"/>
      <c r="W4" s="2340" t="s">
        <v>2</v>
      </c>
      <c r="X4" s="2345" t="s">
        <v>57</v>
      </c>
      <c r="Y4" s="2340" t="s">
        <v>43</v>
      </c>
      <c r="Z4" s="1976"/>
      <c r="AA4" s="2340" t="s">
        <v>0</v>
      </c>
      <c r="AB4" s="2345" t="s">
        <v>56</v>
      </c>
      <c r="AC4" s="2340" t="s">
        <v>1</v>
      </c>
      <c r="AD4" s="2340"/>
      <c r="AE4" s="2340" t="s">
        <v>2</v>
      </c>
      <c r="AF4" s="2345" t="s">
        <v>57</v>
      </c>
      <c r="AG4" s="2340" t="s">
        <v>43</v>
      </c>
      <c r="AH4" s="1972"/>
      <c r="AI4" s="2340" t="s">
        <v>0</v>
      </c>
      <c r="AJ4" s="2345" t="s">
        <v>56</v>
      </c>
      <c r="AK4" s="2340" t="s">
        <v>1</v>
      </c>
      <c r="AL4" s="2340"/>
      <c r="AM4" s="2340" t="s">
        <v>2</v>
      </c>
      <c r="AN4" s="2345" t="s">
        <v>57</v>
      </c>
      <c r="AO4" s="2340" t="s">
        <v>43</v>
      </c>
      <c r="AP4" s="28"/>
      <c r="AQ4" s="2340" t="s">
        <v>0</v>
      </c>
      <c r="AR4" s="2345" t="s">
        <v>56</v>
      </c>
      <c r="AS4" s="2340" t="s">
        <v>1</v>
      </c>
      <c r="AT4" s="2340"/>
      <c r="AU4" s="2340" t="s">
        <v>2</v>
      </c>
      <c r="AV4" s="2345" t="s">
        <v>57</v>
      </c>
      <c r="AW4" s="2340" t="s">
        <v>43</v>
      </c>
      <c r="AX4" s="1967"/>
      <c r="AY4" s="2340" t="s">
        <v>0</v>
      </c>
      <c r="AZ4" s="2345" t="s">
        <v>56</v>
      </c>
      <c r="BA4" s="2340" t="s">
        <v>1</v>
      </c>
      <c r="BB4" s="2340"/>
      <c r="BC4" s="2340" t="s">
        <v>2</v>
      </c>
      <c r="BD4" s="2345" t="s">
        <v>57</v>
      </c>
      <c r="BE4" s="2340" t="s">
        <v>43</v>
      </c>
      <c r="BF4" s="1976"/>
      <c r="BG4" s="2340" t="s">
        <v>0</v>
      </c>
      <c r="BH4" s="2345" t="s">
        <v>56</v>
      </c>
      <c r="BI4" s="2340" t="s">
        <v>1</v>
      </c>
      <c r="BJ4" s="2340"/>
      <c r="BK4" s="2340" t="s">
        <v>2</v>
      </c>
      <c r="BL4" s="2345" t="s">
        <v>57</v>
      </c>
      <c r="BM4" s="2340" t="s">
        <v>43</v>
      </c>
      <c r="BN4" s="1976"/>
      <c r="BO4" s="2340" t="s">
        <v>0</v>
      </c>
      <c r="BP4" s="2345" t="s">
        <v>56</v>
      </c>
      <c r="BQ4" s="2340" t="s">
        <v>1</v>
      </c>
      <c r="BR4" s="2340"/>
      <c r="BS4" s="2340" t="s">
        <v>2</v>
      </c>
      <c r="BT4" s="2345" t="s">
        <v>57</v>
      </c>
      <c r="BU4" s="2340" t="s">
        <v>43</v>
      </c>
      <c r="BV4" s="28"/>
      <c r="BW4" s="2340" t="s">
        <v>0</v>
      </c>
      <c r="BX4" s="1967"/>
      <c r="BY4" s="2270" t="s">
        <v>1</v>
      </c>
      <c r="BZ4" s="2270"/>
      <c r="CA4" s="2340" t="s">
        <v>2</v>
      </c>
      <c r="CB4" s="2345" t="s">
        <v>57</v>
      </c>
      <c r="CC4" s="2340" t="s">
        <v>43</v>
      </c>
      <c r="CD4" s="28"/>
      <c r="CE4" s="2340" t="s">
        <v>0</v>
      </c>
      <c r="CF4" s="2272" t="s">
        <v>56</v>
      </c>
      <c r="CG4" s="2270" t="s">
        <v>1</v>
      </c>
      <c r="CH4" s="2270"/>
      <c r="CI4" s="2340" t="s">
        <v>2</v>
      </c>
      <c r="CJ4" s="2345" t="s">
        <v>57</v>
      </c>
      <c r="CK4" s="2340" t="s">
        <v>43</v>
      </c>
      <c r="CL4" s="28"/>
      <c r="CM4" s="2272" t="s">
        <v>0</v>
      </c>
      <c r="CN4" s="2272" t="s">
        <v>56</v>
      </c>
      <c r="CO4" s="2271" t="s">
        <v>1</v>
      </c>
      <c r="CP4" s="2271"/>
      <c r="CQ4" s="2272" t="s">
        <v>2</v>
      </c>
      <c r="CR4" s="2273" t="s">
        <v>57</v>
      </c>
      <c r="CS4" s="2272" t="s">
        <v>43</v>
      </c>
      <c r="CT4" s="28"/>
      <c r="CU4" s="2272" t="s">
        <v>0</v>
      </c>
      <c r="CV4" s="2272" t="s">
        <v>56</v>
      </c>
      <c r="CW4" s="2271" t="s">
        <v>1</v>
      </c>
      <c r="CX4" s="2271"/>
      <c r="CY4" s="2272" t="s">
        <v>2</v>
      </c>
      <c r="CZ4" s="2273" t="s">
        <v>57</v>
      </c>
      <c r="DA4" s="2272" t="s">
        <v>43</v>
      </c>
      <c r="DB4" s="1967"/>
      <c r="DC4" s="2272" t="s">
        <v>0</v>
      </c>
      <c r="DD4" s="1967"/>
      <c r="DE4" s="2271" t="s">
        <v>1</v>
      </c>
      <c r="DF4" s="2271"/>
      <c r="DG4" s="2272" t="s">
        <v>2</v>
      </c>
      <c r="DH4" s="1967"/>
      <c r="DI4" s="2272" t="s">
        <v>43</v>
      </c>
      <c r="DJ4" s="1967"/>
      <c r="DK4" s="2359"/>
      <c r="DL4" s="2359"/>
      <c r="DM4" s="2088"/>
      <c r="DN4" s="2359"/>
      <c r="DO4" s="2359"/>
    </row>
    <row r="5" spans="1:119" s="29" customFormat="1" ht="57.75" customHeight="1" thickBot="1">
      <c r="A5" s="2381"/>
      <c r="B5" s="205"/>
      <c r="C5" s="2377"/>
      <c r="D5" s="2375"/>
      <c r="E5" s="1960" t="s">
        <v>3</v>
      </c>
      <c r="F5" s="1960" t="s">
        <v>4</v>
      </c>
      <c r="G5" s="2377"/>
      <c r="H5" s="2375"/>
      <c r="I5" s="2377"/>
      <c r="J5" s="160"/>
      <c r="K5" s="2377"/>
      <c r="L5" s="2375"/>
      <c r="M5" s="1960" t="s">
        <v>3</v>
      </c>
      <c r="N5" s="1960" t="s">
        <v>4</v>
      </c>
      <c r="O5" s="2377"/>
      <c r="P5" s="2375"/>
      <c r="Q5" s="2377"/>
      <c r="R5" s="160"/>
      <c r="S5" s="2265"/>
      <c r="T5" s="2267"/>
      <c r="U5" s="1946" t="s">
        <v>3</v>
      </c>
      <c r="V5" s="1946" t="s">
        <v>4</v>
      </c>
      <c r="W5" s="2265"/>
      <c r="X5" s="2267"/>
      <c r="Y5" s="2265"/>
      <c r="Z5" s="231"/>
      <c r="AA5" s="2265"/>
      <c r="AB5" s="2267"/>
      <c r="AC5" s="1946" t="s">
        <v>3</v>
      </c>
      <c r="AD5" s="1946" t="s">
        <v>4</v>
      </c>
      <c r="AE5" s="2265"/>
      <c r="AF5" s="2267"/>
      <c r="AG5" s="2265"/>
      <c r="AH5" s="231"/>
      <c r="AI5" s="2265"/>
      <c r="AJ5" s="2267"/>
      <c r="AK5" s="1946" t="s">
        <v>3</v>
      </c>
      <c r="AL5" s="1946" t="s">
        <v>4</v>
      </c>
      <c r="AM5" s="2265"/>
      <c r="AN5" s="2267"/>
      <c r="AO5" s="2265"/>
      <c r="AP5" s="204"/>
      <c r="AQ5" s="2265"/>
      <c r="AR5" s="2267"/>
      <c r="AS5" s="1946" t="s">
        <v>3</v>
      </c>
      <c r="AT5" s="1946" t="s">
        <v>4</v>
      </c>
      <c r="AU5" s="2265"/>
      <c r="AV5" s="2267"/>
      <c r="AW5" s="2265"/>
      <c r="AX5" s="1946"/>
      <c r="AY5" s="2265"/>
      <c r="AZ5" s="2267"/>
      <c r="BA5" s="1946" t="s">
        <v>3</v>
      </c>
      <c r="BB5" s="1946" t="s">
        <v>4</v>
      </c>
      <c r="BC5" s="2265"/>
      <c r="BD5" s="2267"/>
      <c r="BE5" s="2265"/>
      <c r="BF5" s="231"/>
      <c r="BG5" s="2265"/>
      <c r="BH5" s="2267"/>
      <c r="BI5" s="1946" t="s">
        <v>3</v>
      </c>
      <c r="BJ5" s="1946" t="s">
        <v>4</v>
      </c>
      <c r="BK5" s="2265"/>
      <c r="BL5" s="2267"/>
      <c r="BM5" s="2265"/>
      <c r="BN5" s="231"/>
      <c r="BO5" s="2265"/>
      <c r="BP5" s="2267"/>
      <c r="BQ5" s="1946" t="s">
        <v>3</v>
      </c>
      <c r="BR5" s="1946" t="s">
        <v>4</v>
      </c>
      <c r="BS5" s="2265"/>
      <c r="BT5" s="2267"/>
      <c r="BU5" s="2265"/>
      <c r="BV5" s="204"/>
      <c r="BW5" s="2265"/>
      <c r="BX5" s="1946"/>
      <c r="BY5" s="1946" t="s">
        <v>3</v>
      </c>
      <c r="BZ5" s="1946" t="s">
        <v>4</v>
      </c>
      <c r="CA5" s="2265"/>
      <c r="CB5" s="2267"/>
      <c r="CC5" s="2265"/>
      <c r="CD5" s="204"/>
      <c r="CE5" s="2265"/>
      <c r="CF5" s="2265"/>
      <c r="CG5" s="1946" t="s">
        <v>3</v>
      </c>
      <c r="CH5" s="1946" t="s">
        <v>4</v>
      </c>
      <c r="CI5" s="2265"/>
      <c r="CJ5" s="2267"/>
      <c r="CK5" s="2265"/>
      <c r="CL5" s="204"/>
      <c r="CM5" s="2265"/>
      <c r="CN5" s="2265"/>
      <c r="CO5" s="1946" t="s">
        <v>3</v>
      </c>
      <c r="CP5" s="1946" t="s">
        <v>4</v>
      </c>
      <c r="CQ5" s="2265"/>
      <c r="CR5" s="2267"/>
      <c r="CS5" s="2265"/>
      <c r="CT5" s="204"/>
      <c r="CU5" s="2265"/>
      <c r="CV5" s="2265"/>
      <c r="CW5" s="1946" t="s">
        <v>3</v>
      </c>
      <c r="CX5" s="1946" t="s">
        <v>4</v>
      </c>
      <c r="CY5" s="2265"/>
      <c r="CZ5" s="2267"/>
      <c r="DA5" s="2265"/>
      <c r="DB5" s="1946"/>
      <c r="DC5" s="2265"/>
      <c r="DD5" s="1946"/>
      <c r="DE5" s="1946" t="s">
        <v>3</v>
      </c>
      <c r="DF5" s="1946" t="s">
        <v>4</v>
      </c>
      <c r="DG5" s="2265"/>
      <c r="DH5" s="1946"/>
      <c r="DI5" s="2265"/>
      <c r="DJ5" s="1946"/>
      <c r="DK5" s="2040" t="s">
        <v>436</v>
      </c>
      <c r="DL5" s="1964" t="s">
        <v>429</v>
      </c>
      <c r="DM5" s="1964"/>
      <c r="DN5" s="2040" t="s">
        <v>436</v>
      </c>
      <c r="DO5" s="1964" t="s">
        <v>429</v>
      </c>
    </row>
    <row r="6" spans="1:119" s="29" customFormat="1" ht="5.0999999999999996" customHeight="1" thickTop="1">
      <c r="A6" s="30"/>
      <c r="C6" s="2086"/>
      <c r="D6" s="2086"/>
      <c r="E6" s="2086"/>
      <c r="F6" s="2086"/>
      <c r="G6" s="2086"/>
      <c r="H6" s="2086"/>
      <c r="I6" s="2089"/>
      <c r="K6" s="2086"/>
      <c r="L6" s="2086"/>
      <c r="M6" s="2086"/>
      <c r="N6" s="2086"/>
      <c r="O6" s="2086"/>
      <c r="P6" s="2086"/>
      <c r="Q6" s="2089"/>
      <c r="S6" s="2086"/>
      <c r="T6" s="2086"/>
      <c r="U6" s="2086"/>
      <c r="V6" s="2086"/>
      <c r="W6" s="2086"/>
      <c r="X6" s="2086"/>
      <c r="Y6" s="2089"/>
      <c r="AA6" s="2086"/>
      <c r="AB6" s="2086"/>
      <c r="AC6" s="2086"/>
      <c r="AD6" s="2086"/>
      <c r="AE6" s="2086"/>
      <c r="AF6" s="2086"/>
      <c r="AG6" s="2089"/>
      <c r="AI6" s="2086"/>
      <c r="AJ6" s="2086"/>
      <c r="AK6" s="2086"/>
      <c r="AL6" s="2086"/>
      <c r="AM6" s="2086"/>
      <c r="AN6" s="2086"/>
      <c r="AO6" s="2089"/>
    </row>
    <row r="7" spans="1:119" s="17" customFormat="1" ht="59.25" customHeight="1">
      <c r="A7" s="2013" t="s">
        <v>47</v>
      </c>
      <c r="B7" s="1167"/>
      <c r="C7" s="2090">
        <v>18</v>
      </c>
      <c r="D7" s="2090"/>
      <c r="E7" s="2090"/>
      <c r="F7" s="2090"/>
      <c r="G7" s="2071">
        <v>8.1</v>
      </c>
      <c r="H7" s="2071"/>
      <c r="I7" s="2000">
        <v>14067</v>
      </c>
      <c r="J7" s="2060"/>
      <c r="K7" s="2090">
        <v>13</v>
      </c>
      <c r="L7" s="2090"/>
      <c r="M7" s="2090"/>
      <c r="N7" s="2090"/>
      <c r="O7" s="2071">
        <v>14.7</v>
      </c>
      <c r="P7" s="2071"/>
      <c r="Q7" s="2000">
        <v>8141</v>
      </c>
      <c r="R7" s="2060"/>
      <c r="S7" s="2091">
        <v>11</v>
      </c>
      <c r="T7" s="2090"/>
      <c r="U7" s="2071">
        <v>5.9</v>
      </c>
      <c r="V7" s="2071">
        <v>16.399999999999999</v>
      </c>
      <c r="W7" s="2071">
        <v>23.6</v>
      </c>
      <c r="X7" s="2071"/>
      <c r="Y7" s="2000">
        <v>2777</v>
      </c>
      <c r="Z7" s="2060"/>
      <c r="AA7" s="2090">
        <v>10</v>
      </c>
      <c r="AB7" s="2090"/>
      <c r="AC7" s="2071">
        <v>6.8</v>
      </c>
      <c r="AD7" s="2071">
        <v>12.7</v>
      </c>
      <c r="AE7" s="2071">
        <v>15.3</v>
      </c>
      <c r="AF7" s="2071"/>
      <c r="AG7" s="2000">
        <v>6740</v>
      </c>
      <c r="AH7" s="2060"/>
      <c r="AI7" s="2092">
        <v>11.404999999999999</v>
      </c>
      <c r="AJ7" s="2092"/>
      <c r="AK7" s="2071">
        <v>8.7230000000000008</v>
      </c>
      <c r="AL7" s="2071">
        <v>14.087</v>
      </c>
      <c r="AM7" s="2071">
        <v>11.799999999999999</v>
      </c>
      <c r="AN7" s="2071"/>
      <c r="AO7" s="2000">
        <v>10597</v>
      </c>
      <c r="AP7" s="2060"/>
      <c r="AQ7" s="2092">
        <v>8.9969999999999999</v>
      </c>
      <c r="AR7" s="2092">
        <v>1.379</v>
      </c>
      <c r="AS7" s="2071">
        <v>6.2380000000000004</v>
      </c>
      <c r="AT7" s="2071">
        <v>11.755000000000001</v>
      </c>
      <c r="AU7" s="2071">
        <v>15.299999999999999</v>
      </c>
      <c r="AV7" s="2071">
        <v>8776</v>
      </c>
      <c r="AW7" s="2000">
        <v>9596</v>
      </c>
      <c r="AX7" s="2000"/>
      <c r="AY7" s="2092">
        <v>10.167999999999999</v>
      </c>
      <c r="AZ7" s="2092">
        <v>0.94499999999999995</v>
      </c>
      <c r="BA7" s="2071">
        <v>8.2780000000000005</v>
      </c>
      <c r="BB7" s="2071">
        <v>12.058</v>
      </c>
      <c r="BC7" s="2071">
        <v>9.3000000000000007</v>
      </c>
      <c r="BD7" s="2071">
        <v>18389</v>
      </c>
      <c r="BE7" s="2000">
        <v>20192</v>
      </c>
      <c r="BF7" s="2060"/>
      <c r="BG7" s="2092">
        <v>8.4</v>
      </c>
      <c r="BH7" s="2093">
        <v>1.236</v>
      </c>
      <c r="BI7" s="2071">
        <v>5.9279999999999999</v>
      </c>
      <c r="BJ7" s="2071">
        <v>10.871</v>
      </c>
      <c r="BK7" s="2071">
        <v>14.7</v>
      </c>
      <c r="BL7" s="2071"/>
      <c r="BM7" s="2000">
        <v>9386</v>
      </c>
      <c r="BN7" s="2060"/>
      <c r="BO7" s="2094">
        <v>10.351000000000001</v>
      </c>
      <c r="BP7" s="2068"/>
      <c r="BQ7" s="2073"/>
      <c r="BR7" s="2073"/>
      <c r="BS7" s="2073">
        <v>12.2</v>
      </c>
      <c r="BT7" s="2073"/>
      <c r="BU7" s="2006">
        <v>9110</v>
      </c>
      <c r="BV7" s="2095"/>
      <c r="BW7" s="1759">
        <v>10.8</v>
      </c>
      <c r="BX7" s="2094">
        <v>1.4040000000000001</v>
      </c>
      <c r="BY7" s="2073">
        <v>7.9560000000000004</v>
      </c>
      <c r="BZ7" s="2073">
        <v>13.542</v>
      </c>
      <c r="CA7" s="2073">
        <v>13</v>
      </c>
      <c r="CB7" s="2015">
        <v>8318</v>
      </c>
      <c r="CC7" s="2015">
        <v>9248</v>
      </c>
      <c r="CD7" s="2095"/>
      <c r="CE7" s="1760">
        <v>10.36</v>
      </c>
      <c r="CF7" s="2068">
        <v>1.87</v>
      </c>
      <c r="CG7" s="2075">
        <v>7</v>
      </c>
      <c r="CH7" s="2075">
        <v>14</v>
      </c>
      <c r="CI7" s="2073">
        <v>18.099999999999998</v>
      </c>
      <c r="CJ7" s="2015">
        <v>9072</v>
      </c>
      <c r="CK7" s="2015">
        <v>9712</v>
      </c>
      <c r="CL7" s="2095"/>
      <c r="CM7" s="1759">
        <v>10</v>
      </c>
      <c r="CN7" s="2096">
        <v>1.1499999999999999</v>
      </c>
      <c r="CO7" s="2073">
        <v>8</v>
      </c>
      <c r="CP7" s="2073">
        <v>12</v>
      </c>
      <c r="CQ7" s="2073">
        <v>11.53</v>
      </c>
      <c r="CR7" s="2015">
        <v>22666</v>
      </c>
      <c r="CS7" s="2015">
        <v>33608</v>
      </c>
      <c r="CT7" s="2095"/>
      <c r="CU7" s="1759">
        <v>9.5500000000000007</v>
      </c>
      <c r="CV7" s="2096">
        <v>1.73</v>
      </c>
      <c r="CW7" s="2073">
        <v>6.16</v>
      </c>
      <c r="CX7" s="2073">
        <v>12.95</v>
      </c>
      <c r="CY7" s="2073">
        <v>18.149999999999999</v>
      </c>
      <c r="CZ7" s="2015">
        <v>25016</v>
      </c>
      <c r="DA7" s="2015">
        <v>42888</v>
      </c>
      <c r="DB7" s="2015"/>
      <c r="DC7" s="1759">
        <v>10.220000000000001</v>
      </c>
      <c r="DD7" s="2096">
        <v>1.9</v>
      </c>
      <c r="DE7" s="2073">
        <v>6.49</v>
      </c>
      <c r="DF7" s="2073">
        <v>13.94</v>
      </c>
      <c r="DG7" s="2073">
        <v>18.62</v>
      </c>
      <c r="DH7" s="2015">
        <v>23764.08403700043</v>
      </c>
      <c r="DI7" s="2015">
        <v>44718</v>
      </c>
      <c r="DJ7" s="2015"/>
      <c r="DK7" s="1745">
        <v>-1</v>
      </c>
      <c r="DL7" s="2015">
        <v>0</v>
      </c>
      <c r="DM7" s="2097"/>
      <c r="DN7" s="2097"/>
      <c r="DO7" s="2097"/>
    </row>
    <row r="8" spans="1:119" s="8" customFormat="1" ht="22.5" hidden="1" customHeight="1">
      <c r="A8" s="2098" t="s">
        <v>46</v>
      </c>
      <c r="B8" s="953"/>
      <c r="C8" s="2099">
        <v>15</v>
      </c>
      <c r="D8" s="2099"/>
      <c r="E8" s="2099"/>
      <c r="F8" s="2099"/>
      <c r="G8" s="2100">
        <v>8.6</v>
      </c>
      <c r="H8" s="2100"/>
      <c r="I8" s="2101">
        <v>14085</v>
      </c>
      <c r="J8" s="2102"/>
      <c r="K8" s="2099">
        <v>9</v>
      </c>
      <c r="L8" s="2099"/>
      <c r="M8" s="2099"/>
      <c r="N8" s="2099"/>
      <c r="O8" s="2100">
        <v>13</v>
      </c>
      <c r="P8" s="2100"/>
      <c r="Q8" s="2101">
        <v>8145</v>
      </c>
      <c r="R8" s="2102"/>
      <c r="S8" s="2099">
        <v>7</v>
      </c>
      <c r="T8" s="2099"/>
      <c r="U8" s="2100"/>
      <c r="V8" s="2100"/>
      <c r="W8" s="2100"/>
      <c r="X8" s="2100"/>
      <c r="Y8" s="2101"/>
      <c r="Z8" s="2102"/>
      <c r="AA8" s="2099">
        <v>10</v>
      </c>
      <c r="AB8" s="2099"/>
      <c r="AC8" s="2100"/>
      <c r="AD8" s="2100"/>
      <c r="AE8" s="2100"/>
      <c r="AF8" s="2100"/>
      <c r="AG8" s="2101"/>
      <c r="AH8" s="2102"/>
      <c r="AI8" s="2103"/>
      <c r="AJ8" s="2103"/>
      <c r="AK8" s="2100"/>
      <c r="AL8" s="2100"/>
      <c r="AM8" s="2100"/>
      <c r="AN8" s="2100"/>
      <c r="AO8" s="2101"/>
      <c r="AP8" s="2102"/>
      <c r="AQ8" s="2103">
        <v>8.1129999999999995</v>
      </c>
      <c r="AR8" s="2103">
        <v>1.1419999999999999</v>
      </c>
      <c r="AS8" s="2100">
        <v>5.8289999999999997</v>
      </c>
      <c r="AT8" s="2100">
        <v>10.397</v>
      </c>
      <c r="AU8" s="2100">
        <v>14.099999999999998</v>
      </c>
      <c r="AV8" s="2100"/>
      <c r="AW8" s="2101"/>
      <c r="AX8" s="2101"/>
      <c r="AY8" s="2103">
        <v>14.2849</v>
      </c>
      <c r="AZ8" s="2103">
        <v>16.407800000000002</v>
      </c>
      <c r="BA8" s="2100">
        <v>18.5307</v>
      </c>
      <c r="BB8" s="2100">
        <v>20.653600000000001</v>
      </c>
      <c r="BC8" s="2100">
        <v>22.776499999999999</v>
      </c>
      <c r="BD8" s="2100"/>
      <c r="BE8" s="2101"/>
      <c r="BF8" s="2102"/>
      <c r="BG8" s="2103"/>
      <c r="BH8" s="2103"/>
      <c r="BI8" s="2100"/>
      <c r="BJ8" s="2100"/>
      <c r="BK8" s="2100"/>
      <c r="BL8" s="2100"/>
      <c r="BM8" s="2101"/>
      <c r="BN8" s="2102"/>
      <c r="BO8" s="2094"/>
      <c r="BP8" s="2094"/>
      <c r="BQ8" s="2073"/>
      <c r="BR8" s="2073"/>
      <c r="BS8" s="2073"/>
      <c r="BT8" s="2073"/>
      <c r="BU8" s="2006"/>
      <c r="BV8" s="2095"/>
      <c r="BW8" s="1737"/>
      <c r="BX8" s="2016"/>
      <c r="BY8" s="2095"/>
      <c r="BZ8" s="2095"/>
      <c r="CA8" s="2095"/>
      <c r="CB8" s="2015"/>
      <c r="CC8" s="2015"/>
      <c r="CD8" s="2095"/>
      <c r="CE8" s="1737"/>
      <c r="CF8" s="2073"/>
      <c r="CG8" s="2095"/>
      <c r="CH8" s="2095"/>
      <c r="CI8" s="2095"/>
      <c r="CJ8" s="2015"/>
      <c r="CK8" s="2015"/>
      <c r="CL8" s="2095"/>
      <c r="CM8" s="1737"/>
      <c r="CN8" s="2016"/>
      <c r="CO8" s="2095"/>
      <c r="CP8" s="2095"/>
      <c r="CQ8" s="2095"/>
      <c r="CR8" s="2015"/>
      <c r="CS8" s="2015"/>
      <c r="CT8" s="2095"/>
      <c r="CU8" s="1737"/>
      <c r="CV8" s="2016"/>
      <c r="CW8" s="2095"/>
      <c r="CX8" s="2095"/>
      <c r="CY8" s="2095"/>
      <c r="CZ8" s="2015"/>
      <c r="DA8" s="2015"/>
      <c r="DB8" s="2015"/>
      <c r="DC8" s="1737"/>
      <c r="DD8" s="2016"/>
      <c r="DE8" s="2095"/>
      <c r="DF8" s="2095"/>
      <c r="DG8" s="2095"/>
      <c r="DH8" s="2015"/>
      <c r="DI8" s="2015"/>
      <c r="DJ8" s="2015"/>
      <c r="DK8" s="1745"/>
      <c r="DL8" s="2015"/>
      <c r="DM8" s="2097"/>
      <c r="DN8" s="2097"/>
      <c r="DO8" s="2097"/>
    </row>
    <row r="9" spans="1:119" s="17" customFormat="1" ht="63" customHeight="1">
      <c r="A9" s="2013" t="s">
        <v>48</v>
      </c>
      <c r="B9" s="1167"/>
      <c r="C9" s="2090">
        <v>33</v>
      </c>
      <c r="D9" s="2090"/>
      <c r="E9" s="2090"/>
      <c r="F9" s="2090"/>
      <c r="G9" s="2071">
        <v>6</v>
      </c>
      <c r="H9" s="2071"/>
      <c r="I9" s="2000">
        <v>14088</v>
      </c>
      <c r="J9" s="2060"/>
      <c r="K9" s="2090">
        <v>21</v>
      </c>
      <c r="L9" s="2090"/>
      <c r="M9" s="2090"/>
      <c r="N9" s="2090"/>
      <c r="O9" s="2071">
        <v>10.4</v>
      </c>
      <c r="P9" s="2071"/>
      <c r="Q9" s="2000">
        <v>8146</v>
      </c>
      <c r="R9" s="2060"/>
      <c r="S9" s="2091">
        <v>18</v>
      </c>
      <c r="T9" s="2090"/>
      <c r="U9" s="2071">
        <v>11.5</v>
      </c>
      <c r="V9" s="2071">
        <v>24.4</v>
      </c>
      <c r="W9" s="2071">
        <v>18</v>
      </c>
      <c r="X9" s="2071"/>
      <c r="Y9" s="2000">
        <v>2779</v>
      </c>
      <c r="Z9" s="2060"/>
      <c r="AA9" s="2090">
        <v>20</v>
      </c>
      <c r="AB9" s="2090"/>
      <c r="AC9" s="2071">
        <v>15.4</v>
      </c>
      <c r="AD9" s="2071">
        <v>24</v>
      </c>
      <c r="AE9" s="2071">
        <v>10.9</v>
      </c>
      <c r="AF9" s="2071"/>
      <c r="AG9" s="2000">
        <v>6742</v>
      </c>
      <c r="AH9" s="2060"/>
      <c r="AI9" s="2092">
        <v>20.260999999999999</v>
      </c>
      <c r="AJ9" s="2092"/>
      <c r="AK9" s="2071">
        <v>16.498999999999999</v>
      </c>
      <c r="AL9" s="2071">
        <v>24.023</v>
      </c>
      <c r="AM9" s="2071">
        <v>9.3000000000000007</v>
      </c>
      <c r="AN9" s="2071"/>
      <c r="AO9" s="2000">
        <v>10605</v>
      </c>
      <c r="AP9" s="2060"/>
      <c r="AQ9" s="2092">
        <v>17.11</v>
      </c>
      <c r="AR9" s="2092">
        <v>1.746</v>
      </c>
      <c r="AS9" s="2071">
        <v>13.617000000000001</v>
      </c>
      <c r="AT9" s="2071">
        <v>20.602</v>
      </c>
      <c r="AU9" s="2071">
        <v>10.199999999999999</v>
      </c>
      <c r="AV9" s="2071">
        <v>8782</v>
      </c>
      <c r="AW9" s="2000">
        <v>9604</v>
      </c>
      <c r="AX9" s="2000"/>
      <c r="AY9" s="2092">
        <v>18.489000000000001</v>
      </c>
      <c r="AZ9" s="2092">
        <v>1.2769999999999999</v>
      </c>
      <c r="BA9" s="2071">
        <v>15.933999999999999</v>
      </c>
      <c r="BB9" s="2071">
        <v>21.044</v>
      </c>
      <c r="BC9" s="2071">
        <v>6.9</v>
      </c>
      <c r="BD9" s="2071">
        <v>18401</v>
      </c>
      <c r="BE9" s="2000">
        <v>20208</v>
      </c>
      <c r="BF9" s="2060"/>
      <c r="BG9" s="2092">
        <v>16.190999999999999</v>
      </c>
      <c r="BH9" s="2092">
        <v>1.6639999999999999</v>
      </c>
      <c r="BI9" s="2071">
        <v>12.862</v>
      </c>
      <c r="BJ9" s="2071">
        <v>19.518999999999998</v>
      </c>
      <c r="BK9" s="2071">
        <v>10.299999999999999</v>
      </c>
      <c r="BL9" s="2071"/>
      <c r="BM9" s="2000">
        <v>9394</v>
      </c>
      <c r="BN9" s="2060"/>
      <c r="BO9" s="2094">
        <v>16.771999999999998</v>
      </c>
      <c r="BP9" s="2094"/>
      <c r="BQ9" s="2073"/>
      <c r="BR9" s="2073"/>
      <c r="BS9" s="2073">
        <v>10.5</v>
      </c>
      <c r="BT9" s="2073"/>
      <c r="BU9" s="2006">
        <v>9115</v>
      </c>
      <c r="BV9" s="2095"/>
      <c r="BW9" s="1759">
        <v>16.405000000000001</v>
      </c>
      <c r="BX9" s="2094">
        <v>1.6733099999999999</v>
      </c>
      <c r="BY9" s="2073">
        <v>13.066000000000001</v>
      </c>
      <c r="BZ9" s="2073">
        <v>19.744</v>
      </c>
      <c r="CA9" s="2095">
        <v>10.199999999999999</v>
      </c>
      <c r="CB9" s="2015">
        <v>8251</v>
      </c>
      <c r="CC9" s="2015">
        <v>9251</v>
      </c>
      <c r="CD9" s="2095"/>
      <c r="CE9" s="1759">
        <v>17</v>
      </c>
      <c r="CF9" s="2068">
        <v>1.87</v>
      </c>
      <c r="CG9" s="2075">
        <v>13</v>
      </c>
      <c r="CH9" s="2075">
        <v>20</v>
      </c>
      <c r="CI9" s="2073">
        <v>11.3</v>
      </c>
      <c r="CJ9" s="2015">
        <v>8950</v>
      </c>
      <c r="CK9" s="2015">
        <v>9592</v>
      </c>
      <c r="CL9" s="2095"/>
      <c r="CM9" s="1759">
        <v>15</v>
      </c>
      <c r="CN9" s="2096">
        <v>1.1499999999999999</v>
      </c>
      <c r="CO9" s="2073">
        <v>13</v>
      </c>
      <c r="CP9" s="2073">
        <v>18</v>
      </c>
      <c r="CQ9" s="2073">
        <v>7.53</v>
      </c>
      <c r="CR9" s="2015">
        <v>22631</v>
      </c>
      <c r="CS9" s="2015">
        <v>32558</v>
      </c>
      <c r="CT9" s="2095"/>
      <c r="CU9" s="1759">
        <v>14.64</v>
      </c>
      <c r="CV9" s="2096">
        <v>1.73</v>
      </c>
      <c r="CW9" s="2073">
        <v>11.24</v>
      </c>
      <c r="CX9" s="2073">
        <v>18.04</v>
      </c>
      <c r="CY9" s="2073">
        <v>11.84</v>
      </c>
      <c r="CZ9" s="2015">
        <v>25016</v>
      </c>
      <c r="DA9" s="2015">
        <v>40919</v>
      </c>
      <c r="DB9" s="2015"/>
      <c r="DC9" s="1759">
        <v>14.93</v>
      </c>
      <c r="DD9" s="2096">
        <v>1.9</v>
      </c>
      <c r="DE9" s="2073">
        <v>11.2</v>
      </c>
      <c r="DF9" s="2073">
        <v>18.649999999999999</v>
      </c>
      <c r="DG9" s="2073">
        <v>12.74</v>
      </c>
      <c r="DH9" s="2015">
        <v>23764</v>
      </c>
      <c r="DI9" s="2015">
        <v>42526</v>
      </c>
      <c r="DJ9" s="2015"/>
      <c r="DK9" s="1745">
        <v>-1</v>
      </c>
      <c r="DL9" s="2015">
        <v>0</v>
      </c>
      <c r="DM9" s="2097"/>
      <c r="DN9" s="2097"/>
      <c r="DO9" s="2097"/>
    </row>
    <row r="10" spans="1:119" s="29" customFormat="1" ht="5.0999999999999996" customHeight="1" thickBot="1">
      <c r="A10" s="202"/>
      <c r="B10" s="203"/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O10" s="203"/>
      <c r="AP10" s="203"/>
      <c r="AQ10" s="203"/>
      <c r="AR10" s="203"/>
      <c r="AS10" s="203"/>
      <c r="AT10" s="203"/>
      <c r="AU10" s="203"/>
      <c r="AV10" s="203"/>
      <c r="AW10" s="203"/>
      <c r="AX10" s="203"/>
      <c r="AY10" s="203"/>
      <c r="AZ10" s="203"/>
      <c r="BA10" s="203"/>
      <c r="BB10" s="203"/>
      <c r="BC10" s="203"/>
      <c r="BD10" s="203"/>
      <c r="BE10" s="203"/>
      <c r="BF10" s="203"/>
      <c r="BG10" s="203"/>
      <c r="BH10" s="203"/>
      <c r="BI10" s="203"/>
      <c r="BJ10" s="203"/>
      <c r="BK10" s="203"/>
      <c r="BL10" s="203"/>
      <c r="BM10" s="203"/>
      <c r="BN10" s="203"/>
      <c r="BO10" s="203"/>
      <c r="BP10" s="203"/>
      <c r="BQ10" s="203"/>
      <c r="BR10" s="203"/>
      <c r="BS10" s="203"/>
      <c r="BT10" s="203"/>
      <c r="BU10" s="203"/>
      <c r="BV10" s="203"/>
      <c r="BW10" s="203"/>
      <c r="BX10" s="203"/>
      <c r="BY10" s="203"/>
      <c r="BZ10" s="203"/>
      <c r="CA10" s="203"/>
      <c r="CB10" s="203"/>
      <c r="CC10" s="203"/>
      <c r="CD10" s="203"/>
      <c r="CE10" s="203"/>
      <c r="CF10" s="203"/>
      <c r="CG10" s="203"/>
      <c r="CH10" s="203"/>
      <c r="CI10" s="203"/>
      <c r="CJ10" s="203"/>
      <c r="CK10" s="203"/>
      <c r="CL10" s="203"/>
      <c r="CM10" s="203"/>
      <c r="CN10" s="203"/>
      <c r="CO10" s="203"/>
      <c r="CP10" s="203"/>
      <c r="CQ10" s="203"/>
      <c r="CR10" s="203"/>
      <c r="CS10" s="203"/>
      <c r="CT10" s="203"/>
      <c r="CU10" s="203"/>
      <c r="CV10" s="203"/>
      <c r="CW10" s="203"/>
      <c r="CX10" s="203"/>
      <c r="CY10" s="203"/>
      <c r="CZ10" s="203"/>
      <c r="DA10" s="203"/>
      <c r="DB10" s="203"/>
      <c r="DC10" s="203"/>
      <c r="DD10" s="203"/>
      <c r="DE10" s="203"/>
      <c r="DF10" s="203"/>
      <c r="DG10" s="203"/>
      <c r="DH10" s="203"/>
      <c r="DI10" s="203"/>
      <c r="DJ10" s="203"/>
      <c r="DK10" s="203"/>
      <c r="DL10" s="203"/>
      <c r="DM10" s="203"/>
      <c r="DN10" s="203"/>
      <c r="DO10" s="203"/>
    </row>
    <row r="11" spans="1:119" ht="122.25" customHeight="1" thickTop="1">
      <c r="A11" s="2373" t="s">
        <v>425</v>
      </c>
      <c r="B11" s="2373"/>
      <c r="C11" s="2373"/>
      <c r="D11" s="2373"/>
      <c r="E11" s="2373"/>
      <c r="F11" s="2373"/>
      <c r="G11" s="2373"/>
      <c r="H11" s="2373"/>
      <c r="I11" s="2373"/>
      <c r="J11" s="2373"/>
      <c r="K11" s="2373"/>
      <c r="L11" s="2373"/>
      <c r="M11" s="2373"/>
      <c r="N11" s="2373"/>
      <c r="O11" s="2373"/>
      <c r="P11" s="2373"/>
      <c r="Q11" s="2373"/>
      <c r="R11" s="2373"/>
      <c r="S11" s="2373"/>
      <c r="T11" s="2373"/>
      <c r="U11" s="2373"/>
      <c r="V11" s="2373"/>
      <c r="W11" s="2373"/>
      <c r="X11" s="2373"/>
      <c r="Y11" s="2373"/>
      <c r="Z11" s="2373"/>
      <c r="AA11" s="2373"/>
      <c r="AB11" s="2373"/>
      <c r="AC11" s="2373"/>
      <c r="AD11" s="2373"/>
      <c r="AE11" s="2373"/>
      <c r="AF11" s="2373"/>
      <c r="AG11" s="2373"/>
      <c r="AH11" s="2373"/>
      <c r="AI11" s="2373"/>
      <c r="AJ11" s="2373"/>
      <c r="AK11" s="2373"/>
      <c r="AL11" s="2373"/>
      <c r="AM11" s="2373"/>
      <c r="AN11" s="2373"/>
      <c r="AO11" s="2373"/>
      <c r="AP11" s="2373"/>
      <c r="AQ11" s="2373"/>
      <c r="AR11" s="2373"/>
      <c r="AS11" s="2373"/>
      <c r="AT11" s="2373"/>
      <c r="AU11" s="2373"/>
      <c r="AV11" s="2373"/>
      <c r="AW11" s="2373"/>
      <c r="AX11" s="2373"/>
      <c r="AY11" s="2373"/>
      <c r="AZ11" s="2373"/>
      <c r="BA11" s="2373"/>
      <c r="BB11" s="2373"/>
      <c r="BC11" s="2373"/>
      <c r="BD11" s="2373"/>
      <c r="BE11" s="2373"/>
      <c r="BF11" s="2373"/>
      <c r="BG11" s="2373"/>
      <c r="BH11" s="2373"/>
      <c r="BI11" s="2373"/>
      <c r="BJ11" s="2373"/>
      <c r="BK11" s="2373"/>
      <c r="BL11" s="2373"/>
      <c r="BM11" s="2373"/>
      <c r="BN11" s="2373"/>
      <c r="BO11" s="2373"/>
      <c r="BP11" s="2373"/>
      <c r="BQ11" s="2373"/>
      <c r="BR11" s="2373"/>
      <c r="BS11" s="2373"/>
      <c r="BT11" s="2373"/>
      <c r="BU11" s="2373"/>
      <c r="BV11" s="2373"/>
      <c r="BW11" s="2373"/>
      <c r="BX11" s="2373"/>
      <c r="BY11" s="2373"/>
      <c r="BZ11" s="2373"/>
      <c r="CA11" s="2373"/>
      <c r="CB11" s="2373"/>
      <c r="CC11" s="2373"/>
      <c r="CD11" s="2373"/>
      <c r="CE11" s="2373"/>
      <c r="CF11" s="2373"/>
      <c r="CG11" s="2373"/>
      <c r="CH11" s="2373"/>
      <c r="CI11" s="2373"/>
      <c r="CJ11" s="2373"/>
      <c r="CK11" s="2373"/>
      <c r="CL11" s="2373"/>
    </row>
    <row r="13" spans="1:119" s="1" customFormat="1" ht="12.75">
      <c r="B13" s="14"/>
      <c r="C13" s="14"/>
      <c r="D13" s="14"/>
      <c r="E13" s="14"/>
      <c r="F13" s="14"/>
      <c r="G13" s="14"/>
      <c r="H13" s="14"/>
      <c r="I13" s="14"/>
      <c r="AA13" s="14"/>
      <c r="AB13" s="14"/>
      <c r="AI13" s="14"/>
      <c r="AJ13" s="14"/>
      <c r="AQ13" s="2035"/>
      <c r="AR13" s="3"/>
      <c r="AS13" s="3"/>
      <c r="AT13" s="3"/>
      <c r="AU13" s="3"/>
      <c r="AV13" s="3"/>
      <c r="AW13" s="3"/>
      <c r="AX13" s="3"/>
    </row>
    <row r="14" spans="1:119" s="1" customFormat="1" ht="12.75">
      <c r="B14" s="14"/>
      <c r="C14" s="14"/>
      <c r="D14" s="14"/>
      <c r="E14" s="14"/>
      <c r="F14" s="14"/>
      <c r="G14" s="14"/>
      <c r="H14" s="14"/>
      <c r="I14" s="14"/>
      <c r="AA14" s="14"/>
      <c r="AB14" s="14"/>
      <c r="AI14" s="14"/>
      <c r="AJ14" s="14"/>
      <c r="AQ14" s="2035"/>
      <c r="AR14" s="3"/>
      <c r="AS14" s="3"/>
      <c r="AT14" s="3"/>
      <c r="AU14" s="3"/>
      <c r="AV14" s="3"/>
      <c r="AW14" s="3"/>
      <c r="AX14" s="3"/>
    </row>
    <row r="15" spans="1:119" s="1" customFormat="1" ht="12.95" customHeight="1">
      <c r="B15" s="14"/>
      <c r="C15" s="14"/>
      <c r="D15" s="14"/>
      <c r="E15" s="14"/>
      <c r="F15" s="14"/>
      <c r="G15" s="14"/>
      <c r="H15" s="14"/>
      <c r="I15" s="14"/>
      <c r="AA15" s="14"/>
      <c r="AB15" s="14"/>
      <c r="AI15" s="14"/>
      <c r="AJ15" s="14"/>
      <c r="AQ15" s="2035"/>
      <c r="AR15" s="3"/>
      <c r="AS15" s="3"/>
      <c r="AT15" s="3"/>
      <c r="AU15" s="3"/>
      <c r="AV15" s="3"/>
      <c r="AW15" s="3"/>
      <c r="AX15" s="3"/>
    </row>
    <row r="25" ht="15.75" customHeight="1"/>
    <row r="27" ht="15.75" customHeight="1"/>
  </sheetData>
  <mergeCells count="100">
    <mergeCell ref="A1:DN1"/>
    <mergeCell ref="A3:A5"/>
    <mergeCell ref="C3:I3"/>
    <mergeCell ref="K3:Q3"/>
    <mergeCell ref="S3:Y3"/>
    <mergeCell ref="AA3:AG3"/>
    <mergeCell ref="AI3:AO3"/>
    <mergeCell ref="AQ3:AW3"/>
    <mergeCell ref="AY3:BE3"/>
    <mergeCell ref="BG3:BM3"/>
    <mergeCell ref="DK3:DL4"/>
    <mergeCell ref="DN3:DO4"/>
    <mergeCell ref="C4:C5"/>
    <mergeCell ref="D4:D5"/>
    <mergeCell ref="E4:F4"/>
    <mergeCell ref="G4:G5"/>
    <mergeCell ref="H4:H5"/>
    <mergeCell ref="I4:I5"/>
    <mergeCell ref="K4:K5"/>
    <mergeCell ref="L4:L5"/>
    <mergeCell ref="BO3:BU3"/>
    <mergeCell ref="AB4:AB5"/>
    <mergeCell ref="M4:N4"/>
    <mergeCell ref="O4:O5"/>
    <mergeCell ref="P4:P5"/>
    <mergeCell ref="Q4:Q5"/>
    <mergeCell ref="S4:S5"/>
    <mergeCell ref="T4:T5"/>
    <mergeCell ref="U4:V4"/>
    <mergeCell ref="W4:W5"/>
    <mergeCell ref="X4:X5"/>
    <mergeCell ref="Y4:Y5"/>
    <mergeCell ref="BW3:CC3"/>
    <mergeCell ref="CE3:CK3"/>
    <mergeCell ref="CM3:CS3"/>
    <mergeCell ref="CU3:DA3"/>
    <mergeCell ref="DC3:DI3"/>
    <mergeCell ref="AA4:AA5"/>
    <mergeCell ref="AR4:AR5"/>
    <mergeCell ref="AC4:AD4"/>
    <mergeCell ref="AE4:AE5"/>
    <mergeCell ref="AF4:AF5"/>
    <mergeCell ref="AG4:AG5"/>
    <mergeCell ref="AI4:AI5"/>
    <mergeCell ref="AJ4:AJ5"/>
    <mergeCell ref="AK4:AL4"/>
    <mergeCell ref="AM4:AM5"/>
    <mergeCell ref="AN4:AN5"/>
    <mergeCell ref="AO4:AO5"/>
    <mergeCell ref="AQ4:AQ5"/>
    <mergeCell ref="BH4:BH5"/>
    <mergeCell ref="AS4:AT4"/>
    <mergeCell ref="AU4:AU5"/>
    <mergeCell ref="AV4:AV5"/>
    <mergeCell ref="AW4:AW5"/>
    <mergeCell ref="AY4:AY5"/>
    <mergeCell ref="AZ4:AZ5"/>
    <mergeCell ref="BA4:BB4"/>
    <mergeCell ref="BC4:BC5"/>
    <mergeCell ref="BD4:BD5"/>
    <mergeCell ref="BE4:BE5"/>
    <mergeCell ref="BG4:BG5"/>
    <mergeCell ref="BY4:BZ4"/>
    <mergeCell ref="BI4:BJ4"/>
    <mergeCell ref="BK4:BK5"/>
    <mergeCell ref="BL4:BL5"/>
    <mergeCell ref="BM4:BM5"/>
    <mergeCell ref="BO4:BO5"/>
    <mergeCell ref="BP4:BP5"/>
    <mergeCell ref="BQ4:BR4"/>
    <mergeCell ref="BS4:BS5"/>
    <mergeCell ref="BT4:BT5"/>
    <mergeCell ref="BU4:BU5"/>
    <mergeCell ref="BW4:BW5"/>
    <mergeCell ref="CK4:CK5"/>
    <mergeCell ref="CM4:CM5"/>
    <mergeCell ref="CN4:CN5"/>
    <mergeCell ref="CO4:CP4"/>
    <mergeCell ref="CA4:CA5"/>
    <mergeCell ref="CB4:CB5"/>
    <mergeCell ref="CC4:CC5"/>
    <mergeCell ref="CE4:CE5"/>
    <mergeCell ref="CF4:CF5"/>
    <mergeCell ref="CG4:CH4"/>
    <mergeCell ref="DI4:DI5"/>
    <mergeCell ref="A11:CL11"/>
    <mergeCell ref="CY4:CY5"/>
    <mergeCell ref="CZ4:CZ5"/>
    <mergeCell ref="DA4:DA5"/>
    <mergeCell ref="DC4:DC5"/>
    <mergeCell ref="DE4:DF4"/>
    <mergeCell ref="DG4:DG5"/>
    <mergeCell ref="CQ4:CQ5"/>
    <mergeCell ref="CR4:CR5"/>
    <mergeCell ref="CS4:CS5"/>
    <mergeCell ref="CU4:CU5"/>
    <mergeCell ref="CV4:CV5"/>
    <mergeCell ref="CW4:CX4"/>
    <mergeCell ref="CI4:CI5"/>
    <mergeCell ref="CJ4:CJ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Q55"/>
  <sheetViews>
    <sheetView showGridLines="0" view="pageBreakPreview" zoomScale="70" zoomScaleNormal="80" zoomScaleSheetLayoutView="70" zoomScalePageLayoutView="55" workbookViewId="0">
      <selection activeCell="DJ10" sqref="DJ10"/>
    </sheetView>
  </sheetViews>
  <sheetFormatPr baseColWidth="10" defaultRowHeight="12.75"/>
  <cols>
    <col min="1" max="1" width="28.140625" style="14" customWidth="1"/>
    <col min="2" max="2" width="0.85546875" style="14" customWidth="1"/>
    <col min="3" max="9" width="8.7109375" style="1" hidden="1" customWidth="1"/>
    <col min="10" max="10" width="0.85546875" style="14" hidden="1" customWidth="1"/>
    <col min="11" max="17" width="8.7109375" style="1" hidden="1" customWidth="1"/>
    <col min="18" max="18" width="0.85546875" style="1" hidden="1" customWidth="1"/>
    <col min="19" max="19" width="9.7109375" style="1" hidden="1" customWidth="1"/>
    <col min="20" max="22" width="8.7109375" style="1" hidden="1" customWidth="1"/>
    <col min="23" max="23" width="11.28515625" style="1" hidden="1" customWidth="1"/>
    <col min="24" max="24" width="8.7109375" style="1" hidden="1" customWidth="1"/>
    <col min="25" max="25" width="11.28515625" style="1" hidden="1" customWidth="1"/>
    <col min="26" max="26" width="1" style="3" hidden="1" customWidth="1"/>
    <col min="27" max="33" width="8.7109375" style="3" hidden="1" customWidth="1"/>
    <col min="34" max="34" width="0.85546875" style="1" hidden="1" customWidth="1"/>
    <col min="35" max="35" width="9.7109375" style="3" hidden="1" customWidth="1"/>
    <col min="36" max="38" width="8.7109375" style="3" hidden="1" customWidth="1"/>
    <col min="39" max="39" width="11.28515625" style="3" hidden="1" customWidth="1"/>
    <col min="40" max="40" width="8.7109375" style="3" hidden="1" customWidth="1"/>
    <col min="41" max="41" width="11.28515625" style="3" hidden="1" customWidth="1"/>
    <col min="42" max="42" width="0.85546875" style="1" customWidth="1"/>
    <col min="43" max="43" width="9.7109375" style="1" hidden="1" customWidth="1"/>
    <col min="44" max="46" width="8.7109375" style="1" hidden="1" customWidth="1"/>
    <col min="47" max="47" width="11.28515625" style="1" hidden="1" customWidth="1"/>
    <col min="48" max="48" width="8.7109375" style="1" hidden="1" customWidth="1"/>
    <col min="49" max="49" width="11.28515625" style="1" hidden="1" customWidth="1"/>
    <col min="50" max="50" width="0.85546875" style="1" hidden="1" customWidth="1"/>
    <col min="51" max="51" width="9.42578125" style="1" hidden="1" customWidth="1"/>
    <col min="52" max="54" width="8.7109375" style="1" hidden="1" customWidth="1"/>
    <col min="55" max="55" width="11.5703125" style="1" hidden="1" customWidth="1"/>
    <col min="56" max="56" width="8.7109375" style="1" hidden="1" customWidth="1"/>
    <col min="57" max="57" width="12.28515625" style="1" hidden="1" customWidth="1"/>
    <col min="58" max="58" width="0.85546875" style="1" hidden="1" customWidth="1"/>
    <col min="59" max="59" width="9.42578125" style="1" hidden="1" customWidth="1"/>
    <col min="60" max="62" width="8.7109375" style="1" hidden="1" customWidth="1"/>
    <col min="63" max="63" width="11.5703125" style="1" hidden="1" customWidth="1"/>
    <col min="64" max="64" width="8.7109375" style="1" hidden="1" customWidth="1"/>
    <col min="65" max="65" width="12.28515625" style="1" hidden="1" customWidth="1"/>
    <col min="66" max="66" width="2.7109375" style="1" hidden="1" customWidth="1"/>
    <col min="67" max="67" width="10.28515625" style="1" customWidth="1"/>
    <col min="68" max="70" width="7.42578125" style="1" hidden="1" customWidth="1"/>
    <col min="71" max="71" width="11.7109375" style="1" customWidth="1"/>
    <col min="72" max="72" width="7.42578125" style="1" hidden="1" customWidth="1"/>
    <col min="73" max="73" width="11.7109375" style="1" customWidth="1"/>
    <col min="74" max="74" width="1.28515625" style="1" customWidth="1"/>
    <col min="75" max="75" width="10.28515625" style="1" customWidth="1"/>
    <col min="76" max="78" width="2.7109375" style="1" hidden="1" customWidth="1"/>
    <col min="79" max="79" width="10.28515625" style="1" customWidth="1"/>
    <col min="80" max="80" width="13" style="1" hidden="1" customWidth="1"/>
    <col min="81" max="81" width="12.140625" style="1" customWidth="1"/>
    <col min="82" max="82" width="1.28515625" style="1" customWidth="1"/>
    <col min="83" max="83" width="10.28515625" style="1" customWidth="1"/>
    <col min="84" max="84" width="7.5703125" style="1" hidden="1" customWidth="1"/>
    <col min="85" max="86" width="9" style="1" hidden="1" customWidth="1"/>
    <col min="87" max="87" width="11.7109375" style="1" customWidth="1"/>
    <col min="88" max="88" width="10.7109375" style="1" hidden="1" customWidth="1"/>
    <col min="89" max="89" width="11.7109375" style="1" customWidth="1"/>
    <col min="90" max="90" width="1.28515625" style="1" customWidth="1"/>
    <col min="91" max="91" width="10.28515625" style="1" customWidth="1"/>
    <col min="92" max="92" width="7.5703125" style="1" hidden="1" customWidth="1"/>
    <col min="93" max="94" width="9" style="1" hidden="1" customWidth="1"/>
    <col min="95" max="95" width="10.28515625" style="1" customWidth="1"/>
    <col min="96" max="96" width="10.7109375" style="1" hidden="1" customWidth="1"/>
    <col min="97" max="97" width="11.7109375" style="1" customWidth="1"/>
    <col min="98" max="98" width="1.28515625" style="1" customWidth="1"/>
    <col min="99" max="99" width="10.7109375" style="1" customWidth="1"/>
    <col min="100" max="100" width="7.5703125" style="1" hidden="1" customWidth="1"/>
    <col min="101" max="102" width="11.7109375" style="1" hidden="1" customWidth="1"/>
    <col min="103" max="103" width="10.28515625" style="1" customWidth="1"/>
    <col min="104" max="104" width="10.7109375" style="1" hidden="1" customWidth="1"/>
    <col min="105" max="105" width="11.7109375" style="1" customWidth="1"/>
    <col min="106" max="106" width="1.28515625" style="1" customWidth="1"/>
    <col min="107" max="107" width="10.28515625" style="1" customWidth="1"/>
    <col min="108" max="108" width="12" style="1" hidden="1" customWidth="1"/>
    <col min="109" max="110" width="10.28515625" style="1" customWidth="1"/>
    <col min="111" max="111" width="11.7109375" style="1" customWidth="1"/>
    <col min="112" max="112" width="12" style="1" hidden="1" customWidth="1"/>
    <col min="113" max="113" width="11.7109375" style="1" customWidth="1"/>
    <col min="114" max="114" width="1.28515625" style="1" customWidth="1"/>
    <col min="115" max="116" width="9.28515625" style="1" customWidth="1"/>
    <col min="117" max="117" width="1.28515625" style="1" customWidth="1"/>
    <col min="118" max="119" width="9.28515625" style="1" customWidth="1"/>
    <col min="120" max="16384" width="11.42578125" style="1"/>
  </cols>
  <sheetData>
    <row r="1" spans="1:121" ht="58.5" customHeight="1">
      <c r="A1" s="2378" t="s">
        <v>493</v>
      </c>
      <c r="B1" s="2378"/>
      <c r="C1" s="2378"/>
      <c r="D1" s="2378"/>
      <c r="E1" s="2378"/>
      <c r="F1" s="2378"/>
      <c r="G1" s="2378"/>
      <c r="H1" s="2378"/>
      <c r="I1" s="2378"/>
      <c r="J1" s="2378"/>
      <c r="K1" s="2378"/>
      <c r="L1" s="2378"/>
      <c r="M1" s="2378"/>
      <c r="N1" s="2378"/>
      <c r="O1" s="2378"/>
      <c r="P1" s="2378"/>
      <c r="Q1" s="2378"/>
      <c r="R1" s="2378"/>
      <c r="S1" s="2378"/>
      <c r="T1" s="2378"/>
      <c r="U1" s="2378"/>
      <c r="V1" s="2378"/>
      <c r="W1" s="2378"/>
      <c r="X1" s="2378"/>
      <c r="Y1" s="2378"/>
      <c r="Z1" s="2378"/>
      <c r="AA1" s="2378"/>
      <c r="AB1" s="2378"/>
      <c r="AC1" s="2378"/>
      <c r="AD1" s="2378"/>
      <c r="AE1" s="2378"/>
      <c r="AF1" s="2378"/>
      <c r="AG1" s="2378"/>
      <c r="AH1" s="2378"/>
      <c r="AI1" s="2378"/>
      <c r="AJ1" s="2378"/>
      <c r="AK1" s="2378"/>
      <c r="AL1" s="2378"/>
      <c r="AM1" s="2378"/>
      <c r="AN1" s="2378"/>
      <c r="AO1" s="2378"/>
      <c r="AP1" s="2378"/>
      <c r="AQ1" s="2378"/>
      <c r="AR1" s="2378"/>
      <c r="AS1" s="2378"/>
      <c r="AT1" s="2378"/>
      <c r="AU1" s="2378"/>
      <c r="AV1" s="2378"/>
      <c r="AW1" s="2378"/>
      <c r="AX1" s="2378"/>
      <c r="AY1" s="2378"/>
      <c r="AZ1" s="2378"/>
      <c r="BA1" s="2378"/>
      <c r="BB1" s="2378"/>
      <c r="BC1" s="2378"/>
      <c r="BD1" s="2378"/>
      <c r="BE1" s="2378"/>
      <c r="BF1" s="2378"/>
      <c r="BG1" s="2378"/>
      <c r="BH1" s="2378"/>
      <c r="BI1" s="2378"/>
      <c r="BJ1" s="2378"/>
      <c r="BK1" s="2378"/>
      <c r="BL1" s="2378"/>
      <c r="BM1" s="2378"/>
      <c r="BN1" s="2378"/>
      <c r="BO1" s="2378"/>
      <c r="BP1" s="2378"/>
      <c r="BQ1" s="2378"/>
      <c r="BR1" s="2378"/>
      <c r="BS1" s="2378"/>
      <c r="BT1" s="2378"/>
      <c r="BU1" s="2378"/>
      <c r="BV1" s="2378"/>
      <c r="BW1" s="2378"/>
      <c r="BX1" s="2378"/>
      <c r="BY1" s="2378"/>
      <c r="BZ1" s="2378"/>
      <c r="CA1" s="2378"/>
      <c r="CB1" s="2378"/>
      <c r="CC1" s="2378"/>
      <c r="CD1" s="2378"/>
      <c r="CE1" s="2378"/>
      <c r="CF1" s="2378"/>
      <c r="CG1" s="2378"/>
      <c r="CH1" s="2378"/>
      <c r="CI1" s="2378"/>
      <c r="CJ1" s="2378"/>
      <c r="CK1" s="2378"/>
      <c r="CL1" s="2378"/>
      <c r="CM1" s="2378"/>
      <c r="CN1" s="2378"/>
      <c r="CO1" s="2378"/>
      <c r="CP1" s="2378"/>
      <c r="CQ1" s="2378"/>
      <c r="CR1" s="2378"/>
      <c r="CS1" s="2378"/>
      <c r="CT1" s="2378"/>
      <c r="CU1" s="2378"/>
      <c r="CV1" s="2378"/>
      <c r="CW1" s="2378"/>
      <c r="CX1" s="2378"/>
      <c r="CY1" s="2378"/>
      <c r="CZ1" s="2378"/>
      <c r="DA1" s="2378"/>
      <c r="DB1" s="2378"/>
      <c r="DC1" s="2378"/>
      <c r="DD1" s="2378"/>
      <c r="DE1" s="2378"/>
      <c r="DF1" s="2378"/>
      <c r="DG1" s="2378"/>
      <c r="DH1" s="2378"/>
      <c r="DI1" s="2378"/>
      <c r="DJ1" s="2378"/>
      <c r="DK1" s="2378"/>
      <c r="DL1" s="2378"/>
      <c r="DM1" s="2378"/>
      <c r="DN1" s="2378"/>
      <c r="DO1" s="1961"/>
    </row>
    <row r="2" spans="1:121" ht="24" customHeight="1" thickBot="1">
      <c r="A2" s="1"/>
      <c r="B2" s="1"/>
      <c r="J2" s="1"/>
    </row>
    <row r="3" spans="1:121" s="111" customFormat="1" ht="27.75" customHeight="1" thickTop="1">
      <c r="A3" s="2384" t="s">
        <v>67</v>
      </c>
      <c r="B3" s="1949"/>
      <c r="C3" s="2355">
        <v>2000</v>
      </c>
      <c r="D3" s="2355"/>
      <c r="E3" s="2355"/>
      <c r="F3" s="2355"/>
      <c r="G3" s="2355"/>
      <c r="H3" s="2355"/>
      <c r="I3" s="2355"/>
      <c r="J3" s="1949"/>
      <c r="K3" s="2355" t="s">
        <v>18</v>
      </c>
      <c r="L3" s="2355"/>
      <c r="M3" s="2355"/>
      <c r="N3" s="2355"/>
      <c r="O3" s="2355"/>
      <c r="P3" s="2355"/>
      <c r="Q3" s="2355"/>
      <c r="R3" s="1949"/>
      <c r="S3" s="2356">
        <v>2007</v>
      </c>
      <c r="T3" s="2356"/>
      <c r="U3" s="2356"/>
      <c r="V3" s="2356"/>
      <c r="W3" s="2356"/>
      <c r="X3" s="2356"/>
      <c r="Y3" s="2356"/>
      <c r="Z3" s="1950"/>
      <c r="AA3" s="2357">
        <v>2008</v>
      </c>
      <c r="AB3" s="2357"/>
      <c r="AC3" s="2357"/>
      <c r="AD3" s="2357"/>
      <c r="AE3" s="2357"/>
      <c r="AF3" s="2357"/>
      <c r="AG3" s="2357"/>
      <c r="AH3" s="117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2346">
        <v>2011</v>
      </c>
      <c r="AZ3" s="2346"/>
      <c r="BA3" s="2346"/>
      <c r="BB3" s="2346"/>
      <c r="BC3" s="2346"/>
      <c r="BD3" s="2346"/>
      <c r="BE3" s="2346"/>
      <c r="BF3" s="1162"/>
      <c r="BG3" s="2346">
        <v>2012</v>
      </c>
      <c r="BH3" s="2346"/>
      <c r="BI3" s="2346"/>
      <c r="BJ3" s="2346"/>
      <c r="BK3" s="2346"/>
      <c r="BL3" s="2346"/>
      <c r="BM3" s="2346"/>
      <c r="BN3" s="1171"/>
      <c r="BO3" s="2346">
        <v>2013</v>
      </c>
      <c r="BP3" s="2346"/>
      <c r="BQ3" s="2346"/>
      <c r="BR3" s="2346"/>
      <c r="BS3" s="2346"/>
      <c r="BT3" s="2346"/>
      <c r="BU3" s="2346"/>
      <c r="BV3" s="1171"/>
      <c r="BW3" s="2346">
        <v>2014</v>
      </c>
      <c r="BX3" s="2346"/>
      <c r="BY3" s="2346"/>
      <c r="BZ3" s="2346"/>
      <c r="CA3" s="2346"/>
      <c r="CB3" s="2346"/>
      <c r="CC3" s="2346"/>
      <c r="CD3" s="1171"/>
      <c r="CE3" s="2346" t="s">
        <v>353</v>
      </c>
      <c r="CF3" s="2346"/>
      <c r="CG3" s="2346"/>
      <c r="CH3" s="2346"/>
      <c r="CI3" s="2346"/>
      <c r="CJ3" s="2346"/>
      <c r="CK3" s="2346"/>
      <c r="CL3" s="1171"/>
      <c r="CM3" s="2346" t="s">
        <v>401</v>
      </c>
      <c r="CN3" s="2346"/>
      <c r="CO3" s="2346"/>
      <c r="CP3" s="2346"/>
      <c r="CQ3" s="2346"/>
      <c r="CR3" s="2346"/>
      <c r="CS3" s="2346"/>
      <c r="CT3" s="1171"/>
      <c r="CU3" s="2346" t="s">
        <v>402</v>
      </c>
      <c r="CV3" s="2346"/>
      <c r="CW3" s="2346"/>
      <c r="CX3" s="2346"/>
      <c r="CY3" s="2346"/>
      <c r="CZ3" s="2346"/>
      <c r="DA3" s="2346"/>
      <c r="DB3" s="1950"/>
      <c r="DC3" s="2346" t="s">
        <v>428</v>
      </c>
      <c r="DD3" s="2346"/>
      <c r="DE3" s="2346"/>
      <c r="DF3" s="2346"/>
      <c r="DG3" s="2346"/>
      <c r="DH3" s="2346"/>
      <c r="DI3" s="2346"/>
      <c r="DJ3" s="1941"/>
      <c r="DK3" s="2387" t="s">
        <v>373</v>
      </c>
      <c r="DL3" s="2387"/>
      <c r="DM3" s="2243"/>
      <c r="DN3" s="2387" t="s">
        <v>339</v>
      </c>
      <c r="DO3" s="2387"/>
    </row>
    <row r="4" spans="1:121" s="4" customFormat="1" ht="47.25" customHeight="1">
      <c r="A4" s="2385"/>
      <c r="B4" s="1977"/>
      <c r="C4" s="2340" t="s">
        <v>0</v>
      </c>
      <c r="D4" s="2345" t="s">
        <v>56</v>
      </c>
      <c r="E4" s="2340" t="s">
        <v>1</v>
      </c>
      <c r="F4" s="2340"/>
      <c r="G4" s="2340" t="s">
        <v>2</v>
      </c>
      <c r="H4" s="2345" t="s">
        <v>57</v>
      </c>
      <c r="I4" s="2340" t="s">
        <v>43</v>
      </c>
      <c r="J4" s="2104"/>
      <c r="K4" s="2340" t="s">
        <v>0</v>
      </c>
      <c r="L4" s="2345" t="s">
        <v>56</v>
      </c>
      <c r="M4" s="2340" t="s">
        <v>1</v>
      </c>
      <c r="N4" s="2340"/>
      <c r="O4" s="2340" t="s">
        <v>2</v>
      </c>
      <c r="P4" s="2345" t="s">
        <v>57</v>
      </c>
      <c r="Q4" s="2340" t="s">
        <v>43</v>
      </c>
      <c r="R4" s="2104"/>
      <c r="S4" s="2340" t="s">
        <v>0</v>
      </c>
      <c r="T4" s="2345" t="s">
        <v>56</v>
      </c>
      <c r="U4" s="2340" t="s">
        <v>1</v>
      </c>
      <c r="V4" s="2340"/>
      <c r="W4" s="2340" t="s">
        <v>2</v>
      </c>
      <c r="X4" s="2345" t="s">
        <v>57</v>
      </c>
      <c r="Y4" s="2340" t="s">
        <v>43</v>
      </c>
      <c r="Z4" s="1967"/>
      <c r="AA4" s="2340" t="s">
        <v>0</v>
      </c>
      <c r="AB4" s="2345" t="s">
        <v>56</v>
      </c>
      <c r="AC4" s="2340" t="s">
        <v>1</v>
      </c>
      <c r="AD4" s="2340"/>
      <c r="AE4" s="2340" t="s">
        <v>2</v>
      </c>
      <c r="AF4" s="2345" t="s">
        <v>57</v>
      </c>
      <c r="AG4" s="2340" t="s">
        <v>43</v>
      </c>
      <c r="AH4" s="2105"/>
      <c r="AI4" s="2340" t="s">
        <v>0</v>
      </c>
      <c r="AJ4" s="2345" t="s">
        <v>56</v>
      </c>
      <c r="AK4" s="2340" t="s">
        <v>1</v>
      </c>
      <c r="AL4" s="2340"/>
      <c r="AM4" s="2340" t="s">
        <v>2</v>
      </c>
      <c r="AN4" s="2345" t="s">
        <v>57</v>
      </c>
      <c r="AO4" s="2340" t="s">
        <v>43</v>
      </c>
      <c r="AP4" s="2105"/>
      <c r="AQ4" s="2340" t="s">
        <v>0</v>
      </c>
      <c r="AR4" s="2345" t="s">
        <v>56</v>
      </c>
      <c r="AS4" s="2340" t="s">
        <v>1</v>
      </c>
      <c r="AT4" s="2340"/>
      <c r="AU4" s="2340" t="s">
        <v>2</v>
      </c>
      <c r="AV4" s="2345" t="s">
        <v>57</v>
      </c>
      <c r="AW4" s="2340" t="s">
        <v>43</v>
      </c>
      <c r="AX4" s="2105"/>
      <c r="AY4" s="2340" t="s">
        <v>0</v>
      </c>
      <c r="AZ4" s="2345" t="s">
        <v>56</v>
      </c>
      <c r="BA4" s="2340" t="s">
        <v>1</v>
      </c>
      <c r="BB4" s="2340"/>
      <c r="BC4" s="2340" t="s">
        <v>2</v>
      </c>
      <c r="BD4" s="2345" t="s">
        <v>57</v>
      </c>
      <c r="BE4" s="2340" t="s">
        <v>43</v>
      </c>
      <c r="BF4" s="2105"/>
      <c r="BG4" s="2340" t="s">
        <v>0</v>
      </c>
      <c r="BH4" s="2345" t="s">
        <v>56</v>
      </c>
      <c r="BI4" s="2340" t="s">
        <v>1</v>
      </c>
      <c r="BJ4" s="2340"/>
      <c r="BK4" s="2340" t="s">
        <v>2</v>
      </c>
      <c r="BL4" s="2345" t="s">
        <v>57</v>
      </c>
      <c r="BM4" s="2340" t="s">
        <v>43</v>
      </c>
      <c r="BN4" s="1972"/>
      <c r="BO4" s="2340" t="s">
        <v>0</v>
      </c>
      <c r="BP4" s="2345" t="s">
        <v>56</v>
      </c>
      <c r="BQ4" s="2270" t="s">
        <v>1</v>
      </c>
      <c r="BR4" s="2270"/>
      <c r="BS4" s="2340" t="s">
        <v>2</v>
      </c>
      <c r="BT4" s="2345" t="s">
        <v>57</v>
      </c>
      <c r="BU4" s="2340" t="s">
        <v>43</v>
      </c>
      <c r="BV4" s="1972"/>
      <c r="BW4" s="2340" t="s">
        <v>0</v>
      </c>
      <c r="BX4" s="2345" t="s">
        <v>56</v>
      </c>
      <c r="BY4" s="2270" t="s">
        <v>1</v>
      </c>
      <c r="BZ4" s="2270"/>
      <c r="CA4" s="2340" t="s">
        <v>2</v>
      </c>
      <c r="CB4" s="2345" t="s">
        <v>57</v>
      </c>
      <c r="CC4" s="2340" t="s">
        <v>43</v>
      </c>
      <c r="CD4" s="1972"/>
      <c r="CE4" s="2340" t="s">
        <v>0</v>
      </c>
      <c r="CF4" s="2345" t="s">
        <v>56</v>
      </c>
      <c r="CG4" s="2270" t="s">
        <v>1</v>
      </c>
      <c r="CH4" s="2270"/>
      <c r="CI4" s="2340" t="s">
        <v>2</v>
      </c>
      <c r="CJ4" s="2345" t="s">
        <v>57</v>
      </c>
      <c r="CK4" s="2340" t="s">
        <v>43</v>
      </c>
      <c r="CL4" s="28"/>
      <c r="CM4" s="2340" t="s">
        <v>0</v>
      </c>
      <c r="CN4" s="2345" t="s">
        <v>56</v>
      </c>
      <c r="CO4" s="2270" t="s">
        <v>1</v>
      </c>
      <c r="CP4" s="2270"/>
      <c r="CQ4" s="2340" t="s">
        <v>2</v>
      </c>
      <c r="CR4" s="2345" t="s">
        <v>57</v>
      </c>
      <c r="CS4" s="2340" t="s">
        <v>43</v>
      </c>
      <c r="CT4" s="28"/>
      <c r="CU4" s="2340" t="s">
        <v>0</v>
      </c>
      <c r="CV4" s="2345" t="s">
        <v>56</v>
      </c>
      <c r="CW4" s="2270" t="s">
        <v>1</v>
      </c>
      <c r="CX4" s="2270"/>
      <c r="CY4" s="2340" t="s">
        <v>2</v>
      </c>
      <c r="CZ4" s="2345" t="s">
        <v>57</v>
      </c>
      <c r="DA4" s="2340" t="s">
        <v>43</v>
      </c>
      <c r="DB4" s="1967"/>
      <c r="DC4" s="2340" t="s">
        <v>0</v>
      </c>
      <c r="DD4" s="2345" t="s">
        <v>56</v>
      </c>
      <c r="DE4" s="2270" t="s">
        <v>1</v>
      </c>
      <c r="DF4" s="2270"/>
      <c r="DG4" s="2340" t="s">
        <v>2</v>
      </c>
      <c r="DH4" s="2345" t="s">
        <v>57</v>
      </c>
      <c r="DI4" s="2340" t="s">
        <v>43</v>
      </c>
      <c r="DJ4" s="2106"/>
      <c r="DK4" s="2388"/>
      <c r="DL4" s="2388"/>
      <c r="DM4" s="2244"/>
      <c r="DN4" s="2388"/>
      <c r="DO4" s="2388"/>
    </row>
    <row r="5" spans="1:121" s="4" customFormat="1" ht="64.5" customHeight="1" thickBot="1">
      <c r="A5" s="2386"/>
      <c r="B5" s="201"/>
      <c r="C5" s="2265"/>
      <c r="D5" s="2267"/>
      <c r="E5" s="1946" t="s">
        <v>3</v>
      </c>
      <c r="F5" s="1946" t="s">
        <v>4</v>
      </c>
      <c r="G5" s="2265"/>
      <c r="H5" s="2267"/>
      <c r="I5" s="2265"/>
      <c r="J5" s="1965"/>
      <c r="K5" s="2265"/>
      <c r="L5" s="2267"/>
      <c r="M5" s="1946" t="s">
        <v>3</v>
      </c>
      <c r="N5" s="1946" t="s">
        <v>4</v>
      </c>
      <c r="O5" s="2265"/>
      <c r="P5" s="2267"/>
      <c r="Q5" s="2265"/>
      <c r="R5" s="1965"/>
      <c r="S5" s="2265"/>
      <c r="T5" s="2267"/>
      <c r="U5" s="1946" t="s">
        <v>3</v>
      </c>
      <c r="V5" s="1946" t="s">
        <v>4</v>
      </c>
      <c r="W5" s="2265"/>
      <c r="X5" s="2267"/>
      <c r="Y5" s="2265"/>
      <c r="Z5" s="1946"/>
      <c r="AA5" s="2265"/>
      <c r="AB5" s="2267"/>
      <c r="AC5" s="1946" t="s">
        <v>3</v>
      </c>
      <c r="AD5" s="1946" t="s">
        <v>4</v>
      </c>
      <c r="AE5" s="2265"/>
      <c r="AF5" s="2267"/>
      <c r="AG5" s="2265"/>
      <c r="AH5" s="231"/>
      <c r="AI5" s="2265"/>
      <c r="AJ5" s="2267"/>
      <c r="AK5" s="1946" t="s">
        <v>3</v>
      </c>
      <c r="AL5" s="1946" t="s">
        <v>4</v>
      </c>
      <c r="AM5" s="2265"/>
      <c r="AN5" s="2267"/>
      <c r="AO5" s="2265"/>
      <c r="AP5" s="231"/>
      <c r="AQ5" s="2265"/>
      <c r="AR5" s="2267"/>
      <c r="AS5" s="1946" t="s">
        <v>3</v>
      </c>
      <c r="AT5" s="1946" t="s">
        <v>4</v>
      </c>
      <c r="AU5" s="2265"/>
      <c r="AV5" s="2267"/>
      <c r="AW5" s="2265"/>
      <c r="AX5" s="231"/>
      <c r="AY5" s="2265"/>
      <c r="AZ5" s="2267"/>
      <c r="BA5" s="1946" t="s">
        <v>3</v>
      </c>
      <c r="BB5" s="1946" t="s">
        <v>4</v>
      </c>
      <c r="BC5" s="2265"/>
      <c r="BD5" s="2267"/>
      <c r="BE5" s="2265"/>
      <c r="BF5" s="231"/>
      <c r="BG5" s="2265"/>
      <c r="BH5" s="2267"/>
      <c r="BI5" s="1946" t="s">
        <v>3</v>
      </c>
      <c r="BJ5" s="1946" t="s">
        <v>4</v>
      </c>
      <c r="BK5" s="2265"/>
      <c r="BL5" s="2267"/>
      <c r="BM5" s="2265"/>
      <c r="BN5" s="229"/>
      <c r="BO5" s="2265"/>
      <c r="BP5" s="2267"/>
      <c r="BQ5" s="1946" t="s">
        <v>3</v>
      </c>
      <c r="BR5" s="1946" t="s">
        <v>4</v>
      </c>
      <c r="BS5" s="2265"/>
      <c r="BT5" s="2267"/>
      <c r="BU5" s="2265"/>
      <c r="BV5" s="229"/>
      <c r="BW5" s="2265"/>
      <c r="BX5" s="2267"/>
      <c r="BY5" s="1946" t="s">
        <v>3</v>
      </c>
      <c r="BZ5" s="1946" t="s">
        <v>4</v>
      </c>
      <c r="CA5" s="2265"/>
      <c r="CB5" s="2267"/>
      <c r="CC5" s="2265"/>
      <c r="CD5" s="229"/>
      <c r="CE5" s="2265"/>
      <c r="CF5" s="2267"/>
      <c r="CG5" s="1946" t="s">
        <v>3</v>
      </c>
      <c r="CH5" s="1946" t="s">
        <v>4</v>
      </c>
      <c r="CI5" s="2265"/>
      <c r="CJ5" s="2267"/>
      <c r="CK5" s="2265"/>
      <c r="CL5" s="1178"/>
      <c r="CM5" s="2265"/>
      <c r="CN5" s="2267"/>
      <c r="CO5" s="1946" t="s">
        <v>3</v>
      </c>
      <c r="CP5" s="1946" t="s">
        <v>4</v>
      </c>
      <c r="CQ5" s="2265"/>
      <c r="CR5" s="2267"/>
      <c r="CS5" s="2265"/>
      <c r="CT5" s="1178"/>
      <c r="CU5" s="2265"/>
      <c r="CV5" s="2267"/>
      <c r="CW5" s="1946" t="s">
        <v>3</v>
      </c>
      <c r="CX5" s="1946" t="s">
        <v>4</v>
      </c>
      <c r="CY5" s="2265"/>
      <c r="CZ5" s="2267"/>
      <c r="DA5" s="2265"/>
      <c r="DB5" s="1946"/>
      <c r="DC5" s="2265"/>
      <c r="DD5" s="2267"/>
      <c r="DE5" s="1946" t="s">
        <v>3</v>
      </c>
      <c r="DF5" s="1946" t="s">
        <v>4</v>
      </c>
      <c r="DG5" s="2265"/>
      <c r="DH5" s="2267"/>
      <c r="DI5" s="2265"/>
      <c r="DJ5" s="1942"/>
      <c r="DK5" s="2245" t="s">
        <v>430</v>
      </c>
      <c r="DL5" s="2245" t="s">
        <v>429</v>
      </c>
      <c r="DM5" s="2246"/>
      <c r="DN5" s="2245" t="s">
        <v>430</v>
      </c>
      <c r="DO5" s="2245" t="s">
        <v>429</v>
      </c>
    </row>
    <row r="6" spans="1:121" s="4" customFormat="1" ht="8.1" customHeight="1" thickTop="1">
      <c r="A6" s="1976"/>
      <c r="B6" s="1977"/>
      <c r="C6" s="1977"/>
      <c r="D6" s="1977"/>
      <c r="E6" s="1977"/>
      <c r="F6" s="1977"/>
      <c r="J6" s="1977"/>
      <c r="K6" s="1977"/>
      <c r="L6" s="1977"/>
      <c r="M6" s="1977"/>
      <c r="N6" s="1977"/>
      <c r="S6" s="1977"/>
      <c r="T6" s="1977"/>
      <c r="U6" s="1977"/>
      <c r="V6" s="1977"/>
      <c r="Z6" s="8"/>
      <c r="AA6" s="1978"/>
      <c r="AB6" s="1978"/>
      <c r="AC6" s="1978"/>
      <c r="AD6" s="8"/>
      <c r="AE6" s="8"/>
      <c r="AF6" s="8"/>
      <c r="AG6" s="8"/>
      <c r="AI6" s="1978"/>
      <c r="AJ6" s="1978"/>
      <c r="AK6" s="1978"/>
      <c r="AL6" s="8"/>
      <c r="AM6" s="8"/>
      <c r="AN6" s="8"/>
      <c r="AO6" s="8"/>
    </row>
    <row r="7" spans="1:121" s="4" customFormat="1" ht="24.95" customHeight="1">
      <c r="A7" s="2107" t="s">
        <v>6</v>
      </c>
      <c r="B7" s="2108"/>
      <c r="C7" s="1984">
        <v>2.9</v>
      </c>
      <c r="D7" s="1984"/>
      <c r="E7" s="1984">
        <v>2.7</v>
      </c>
      <c r="F7" s="1984">
        <v>3</v>
      </c>
      <c r="G7" s="1984">
        <v>2.1</v>
      </c>
      <c r="H7" s="1984"/>
      <c r="I7" s="1985">
        <v>27843</v>
      </c>
      <c r="J7" s="1983"/>
      <c r="K7" s="1984">
        <v>2.6</v>
      </c>
      <c r="L7" s="1984"/>
      <c r="M7" s="1984">
        <v>2.4</v>
      </c>
      <c r="N7" s="1984">
        <v>2.7</v>
      </c>
      <c r="O7" s="1984">
        <v>2.4</v>
      </c>
      <c r="P7" s="1984"/>
      <c r="Q7" s="1985">
        <v>19090</v>
      </c>
      <c r="R7" s="1983"/>
      <c r="S7" s="1984">
        <v>2.4159999999999999</v>
      </c>
      <c r="T7" s="1984"/>
      <c r="U7" s="1984">
        <v>2.2000000000000002</v>
      </c>
      <c r="V7" s="1984">
        <v>2.6320000000000001</v>
      </c>
      <c r="W7" s="1984">
        <v>4.5</v>
      </c>
      <c r="X7" s="1984"/>
      <c r="Y7" s="1985">
        <v>6399</v>
      </c>
      <c r="Z7" s="1986"/>
      <c r="AA7" s="1984">
        <v>2.544</v>
      </c>
      <c r="AB7" s="1984"/>
      <c r="AC7" s="1984">
        <v>2.3809999999999998</v>
      </c>
      <c r="AD7" s="1984">
        <v>2.7080000000000002</v>
      </c>
      <c r="AE7" s="1984">
        <v>3.2</v>
      </c>
      <c r="AF7" s="1985">
        <v>16159.00074200117</v>
      </c>
      <c r="AG7" s="1985">
        <v>16159</v>
      </c>
      <c r="AH7" s="1984"/>
      <c r="AI7" s="2045">
        <v>2.6080000000000001</v>
      </c>
      <c r="AJ7" s="2045">
        <v>5.0999999999999997E-2</v>
      </c>
      <c r="AK7" s="2045">
        <v>2.5049999999999999</v>
      </c>
      <c r="AL7" s="2045">
        <v>2.71</v>
      </c>
      <c r="AM7" s="2045">
        <v>2</v>
      </c>
      <c r="AN7" s="1986">
        <v>24212.519052001076</v>
      </c>
      <c r="AO7" s="1016">
        <v>24212</v>
      </c>
      <c r="AP7" s="1984"/>
      <c r="AQ7" s="2045">
        <v>2.5299999999999998</v>
      </c>
      <c r="AR7" s="2045">
        <v>5.2999999999999999E-2</v>
      </c>
      <c r="AS7" s="2045">
        <v>2.4249999999999998</v>
      </c>
      <c r="AT7" s="2045">
        <v>2.6349999999999998</v>
      </c>
      <c r="AU7" s="2045">
        <v>2.1</v>
      </c>
      <c r="AV7" s="1986">
        <v>22945.924569000585</v>
      </c>
      <c r="AW7" s="1985">
        <v>22947</v>
      </c>
      <c r="AX7" s="1984"/>
      <c r="AY7" s="2045">
        <v>2.589</v>
      </c>
      <c r="AZ7" s="2045">
        <v>5.3999999999999999E-2</v>
      </c>
      <c r="BA7" s="2045">
        <v>2.4809999999999999</v>
      </c>
      <c r="BB7" s="2045">
        <v>2.6970000000000001</v>
      </c>
      <c r="BC7" s="2045">
        <v>2.1</v>
      </c>
      <c r="BD7" s="1986">
        <v>22517</v>
      </c>
      <c r="BE7" s="1016">
        <v>22517</v>
      </c>
      <c r="BF7" s="1984"/>
      <c r="BG7" s="2045">
        <v>2.5590000000000002</v>
      </c>
      <c r="BH7" s="2045"/>
      <c r="BI7" s="2045">
        <v>2.4670000000000001</v>
      </c>
      <c r="BJ7" s="2045">
        <v>2.6509999999999998</v>
      </c>
      <c r="BK7" s="2045">
        <v>1.7999999999999998</v>
      </c>
      <c r="BL7" s="1986"/>
      <c r="BM7" s="1985">
        <v>23887</v>
      </c>
      <c r="BN7" s="2109"/>
      <c r="BO7" s="1981">
        <v>2.403</v>
      </c>
      <c r="BP7" s="1981">
        <v>4.9000000000000002E-2</v>
      </c>
      <c r="BQ7" s="1981">
        <v>2.3039999999999998</v>
      </c>
      <c r="BR7" s="1981">
        <v>2.5009999999999999</v>
      </c>
      <c r="BS7" s="1981">
        <v>2</v>
      </c>
      <c r="BT7" s="1991">
        <v>22919.49670299971</v>
      </c>
      <c r="BU7" s="1991">
        <v>22920</v>
      </c>
      <c r="BV7" s="2110"/>
      <c r="BW7" s="1763">
        <v>2.48</v>
      </c>
      <c r="BX7" s="1981"/>
      <c r="BY7" s="1981">
        <v>2.39</v>
      </c>
      <c r="BZ7" s="1981">
        <v>2.56</v>
      </c>
      <c r="CA7" s="1981">
        <v>1.76</v>
      </c>
      <c r="CB7" s="1991"/>
      <c r="CC7" s="1991">
        <v>24872</v>
      </c>
      <c r="CD7" s="2110"/>
      <c r="CE7" s="1763">
        <v>2.5299999999999998</v>
      </c>
      <c r="CF7" s="1981">
        <v>0.03</v>
      </c>
      <c r="CG7" s="1981">
        <v>2.4700000000000002</v>
      </c>
      <c r="CH7" s="1981">
        <v>2.58</v>
      </c>
      <c r="CI7" s="1981">
        <v>1.0900000000000001</v>
      </c>
      <c r="CJ7" s="1991">
        <v>60638.000067000219</v>
      </c>
      <c r="CK7" s="1991">
        <v>60638</v>
      </c>
      <c r="CL7" s="1981"/>
      <c r="CM7" s="1763">
        <v>2.5099999999999998</v>
      </c>
      <c r="CN7" s="1981">
        <v>0.03</v>
      </c>
      <c r="CO7" s="1981">
        <v>2.46</v>
      </c>
      <c r="CP7" s="1981">
        <v>2.56</v>
      </c>
      <c r="CQ7" s="1981">
        <v>1.1952191235059761</v>
      </c>
      <c r="CR7" s="1991">
        <v>68901.000105999818</v>
      </c>
      <c r="CS7" s="1991">
        <v>68901</v>
      </c>
      <c r="CT7" s="1981"/>
      <c r="CU7" s="1763">
        <v>2.39</v>
      </c>
      <c r="CV7" s="1981">
        <v>0.03</v>
      </c>
      <c r="CW7" s="1981">
        <v>2.34</v>
      </c>
      <c r="CX7" s="1981">
        <v>2.44</v>
      </c>
      <c r="CY7" s="1981">
        <v>1.07</v>
      </c>
      <c r="CZ7" s="1991">
        <v>66302.99988299908</v>
      </c>
      <c r="DA7" s="1991">
        <v>66303</v>
      </c>
      <c r="DB7" s="1991"/>
      <c r="DC7" s="1763">
        <v>2.17</v>
      </c>
      <c r="DD7" s="1981">
        <v>2</v>
      </c>
      <c r="DE7" s="1981">
        <v>2.12</v>
      </c>
      <c r="DF7" s="1981">
        <v>2.2200000000000002</v>
      </c>
      <c r="DG7" s="1981">
        <v>1.1399999999999999</v>
      </c>
      <c r="DH7" s="1991">
        <v>71945.000201999515</v>
      </c>
      <c r="DI7" s="1991">
        <v>71945</v>
      </c>
      <c r="DJ7" s="1991"/>
      <c r="DK7" s="1763">
        <v>-0.2</v>
      </c>
      <c r="DL7" s="1981">
        <v>-0.2</v>
      </c>
      <c r="DM7" s="2111"/>
      <c r="DN7" s="1981"/>
      <c r="DO7" s="1981"/>
      <c r="DP7" s="1935"/>
      <c r="DQ7" s="1935"/>
    </row>
    <row r="8" spans="1:121" s="4" customFormat="1" ht="7.5" customHeight="1">
      <c r="A8" s="2112"/>
      <c r="B8" s="2113"/>
      <c r="C8" s="1999"/>
      <c r="D8" s="1999"/>
      <c r="E8" s="1999"/>
      <c r="F8" s="1999"/>
      <c r="G8" s="1999"/>
      <c r="H8" s="1999"/>
      <c r="I8" s="2000"/>
      <c r="J8" s="2001"/>
      <c r="K8" s="1999"/>
      <c r="L8" s="1999"/>
      <c r="M8" s="1999"/>
      <c r="N8" s="1999"/>
      <c r="O8" s="1999"/>
      <c r="P8" s="1999"/>
      <c r="Q8" s="2000"/>
      <c r="R8" s="2001"/>
      <c r="S8" s="1999"/>
      <c r="T8" s="1999"/>
      <c r="U8" s="1999"/>
      <c r="V8" s="1999"/>
      <c r="W8" s="1999"/>
      <c r="X8" s="1999"/>
      <c r="Y8" s="2000"/>
      <c r="Z8" s="2002"/>
      <c r="AA8" s="1999"/>
      <c r="AB8" s="1999"/>
      <c r="AC8" s="1999"/>
      <c r="AD8" s="1999"/>
      <c r="AE8" s="1999"/>
      <c r="AF8" s="2000"/>
      <c r="AG8" s="2000"/>
      <c r="AH8" s="1999"/>
      <c r="AI8" s="2071"/>
      <c r="AJ8" s="2071"/>
      <c r="AK8" s="2071"/>
      <c r="AL8" s="2071"/>
      <c r="AM8" s="2071"/>
      <c r="AN8" s="2002"/>
      <c r="AO8" s="1036"/>
      <c r="AP8" s="1999"/>
      <c r="AQ8" s="2071"/>
      <c r="AR8" s="2071"/>
      <c r="AS8" s="2071"/>
      <c r="AT8" s="2071"/>
      <c r="AU8" s="2071"/>
      <c r="AV8" s="2002"/>
      <c r="AW8" s="2000"/>
      <c r="AX8" s="1999"/>
      <c r="AY8" s="2071"/>
      <c r="AZ8" s="2071"/>
      <c r="BA8" s="2071"/>
      <c r="BB8" s="2071"/>
      <c r="BC8" s="2071"/>
      <c r="BD8" s="2002"/>
      <c r="BE8" s="1036"/>
      <c r="BF8" s="1999"/>
      <c r="BG8" s="2071"/>
      <c r="BH8" s="2071"/>
      <c r="BI8" s="2071"/>
      <c r="BJ8" s="2071"/>
      <c r="BK8" s="2071"/>
      <c r="BL8" s="2002"/>
      <c r="BM8" s="2114"/>
      <c r="BN8" s="1999"/>
      <c r="BO8" s="2005"/>
      <c r="BP8" s="2005"/>
      <c r="BQ8" s="2005"/>
      <c r="BR8" s="2005"/>
      <c r="BS8" s="2005"/>
      <c r="BT8" s="2007"/>
      <c r="BU8" s="2007"/>
      <c r="BV8" s="2005"/>
      <c r="BW8" s="1764"/>
      <c r="BX8" s="2005"/>
      <c r="BY8" s="2005"/>
      <c r="BZ8" s="2005"/>
      <c r="CA8" s="2005"/>
      <c r="CB8" s="2007"/>
      <c r="CC8" s="2007"/>
      <c r="CD8" s="2005"/>
      <c r="CE8" s="1764"/>
      <c r="CF8" s="2005"/>
      <c r="CG8" s="2005"/>
      <c r="CH8" s="2005"/>
      <c r="CI8" s="2005"/>
      <c r="CJ8" s="2007"/>
      <c r="CK8" s="2007"/>
      <c r="CL8" s="2005"/>
      <c r="CM8" s="1764"/>
      <c r="CN8" s="2005"/>
      <c r="CO8" s="2005"/>
      <c r="CP8" s="2005"/>
      <c r="CQ8" s="2005"/>
      <c r="CR8" s="2007"/>
      <c r="CS8" s="2007"/>
      <c r="CT8" s="2005"/>
      <c r="CU8" s="1764"/>
      <c r="CV8" s="2005"/>
      <c r="CW8" s="2005"/>
      <c r="CX8" s="2005"/>
      <c r="CY8" s="2005"/>
      <c r="CZ8" s="2007"/>
      <c r="DA8" s="2007"/>
      <c r="DB8" s="2007"/>
      <c r="DC8" s="1764"/>
      <c r="DD8" s="2005"/>
      <c r="DE8" s="2005"/>
      <c r="DF8" s="2005"/>
      <c r="DG8" s="2005"/>
      <c r="DH8" s="2007"/>
      <c r="DI8" s="2007"/>
      <c r="DJ8" s="2007"/>
      <c r="DK8" s="1764"/>
      <c r="DL8" s="2005"/>
      <c r="DM8" s="2115"/>
      <c r="DN8" s="2005"/>
      <c r="DO8" s="2005"/>
      <c r="DP8" s="1935"/>
      <c r="DQ8" s="1935"/>
    </row>
    <row r="9" spans="1:121" s="4" customFormat="1" ht="24.95" customHeight="1">
      <c r="A9" s="2116" t="s">
        <v>7</v>
      </c>
      <c r="B9" s="2117"/>
      <c r="C9" s="2118"/>
      <c r="D9" s="2118"/>
      <c r="E9" s="2118"/>
      <c r="F9" s="2118"/>
      <c r="G9" s="2118"/>
      <c r="H9" s="2118"/>
      <c r="I9" s="2119"/>
      <c r="J9" s="2120"/>
      <c r="K9" s="2118"/>
      <c r="L9" s="2118"/>
      <c r="M9" s="2118"/>
      <c r="N9" s="2118"/>
      <c r="O9" s="2118"/>
      <c r="P9" s="2118"/>
      <c r="Q9" s="2119"/>
      <c r="R9" s="2120"/>
      <c r="S9" s="2118"/>
      <c r="T9" s="2118"/>
      <c r="U9" s="2118"/>
      <c r="V9" s="2118"/>
      <c r="W9" s="2118"/>
      <c r="X9" s="2118"/>
      <c r="Y9" s="2119"/>
      <c r="Z9" s="2121"/>
      <c r="AA9" s="2118"/>
      <c r="AB9" s="2118"/>
      <c r="AC9" s="2118"/>
      <c r="AD9" s="2118"/>
      <c r="AE9" s="2118"/>
      <c r="AF9" s="2119"/>
      <c r="AG9" s="2119"/>
      <c r="AH9" s="2118"/>
      <c r="AI9" s="2122"/>
      <c r="AJ9" s="2122"/>
      <c r="AK9" s="2122"/>
      <c r="AL9" s="2122"/>
      <c r="AM9" s="2122"/>
      <c r="AN9" s="2121"/>
      <c r="AO9" s="1051"/>
      <c r="AP9" s="2118"/>
      <c r="AQ9" s="2122"/>
      <c r="AR9" s="2122"/>
      <c r="AS9" s="2122"/>
      <c r="AT9" s="2122"/>
      <c r="AU9" s="2122"/>
      <c r="AV9" s="2121"/>
      <c r="AW9" s="2119"/>
      <c r="AX9" s="2118"/>
      <c r="AY9" s="2122"/>
      <c r="AZ9" s="2122"/>
      <c r="BA9" s="2122"/>
      <c r="BB9" s="2122"/>
      <c r="BC9" s="2122"/>
      <c r="BD9" s="2121"/>
      <c r="BE9" s="1051"/>
      <c r="BF9" s="2118"/>
      <c r="BG9" s="2122"/>
      <c r="BH9" s="2122"/>
      <c r="BI9" s="2122"/>
      <c r="BJ9" s="2122"/>
      <c r="BK9" s="2122"/>
      <c r="BL9" s="2121"/>
      <c r="BM9" s="2123"/>
      <c r="BN9" s="2118"/>
      <c r="BO9" s="2124"/>
      <c r="BP9" s="2124"/>
      <c r="BQ9" s="2124"/>
      <c r="BR9" s="2124"/>
      <c r="BS9" s="2124"/>
      <c r="BT9" s="2125"/>
      <c r="BU9" s="2125"/>
      <c r="BV9" s="2124"/>
      <c r="BW9" s="1767"/>
      <c r="BX9" s="2124"/>
      <c r="BY9" s="2124"/>
      <c r="BZ9" s="2124"/>
      <c r="CA9" s="2124"/>
      <c r="CB9" s="2125"/>
      <c r="CC9" s="2125"/>
      <c r="CD9" s="2124"/>
      <c r="CE9" s="1767"/>
      <c r="CF9" s="2124"/>
      <c r="CG9" s="2124"/>
      <c r="CH9" s="2124"/>
      <c r="CI9" s="2124"/>
      <c r="CJ9" s="2125"/>
      <c r="CK9" s="2125"/>
      <c r="CL9" s="2124"/>
      <c r="CM9" s="1767"/>
      <c r="CN9" s="2124"/>
      <c r="CO9" s="2124"/>
      <c r="CP9" s="2124"/>
      <c r="CQ9" s="2124"/>
      <c r="CR9" s="2125"/>
      <c r="CS9" s="2125"/>
      <c r="CT9" s="2124"/>
      <c r="CU9" s="1767"/>
      <c r="CV9" s="2124"/>
      <c r="CW9" s="2124"/>
      <c r="CX9" s="2124"/>
      <c r="CY9" s="2124"/>
      <c r="CZ9" s="2125"/>
      <c r="DA9" s="2125"/>
      <c r="DB9" s="2125"/>
      <c r="DC9" s="1767"/>
      <c r="DD9" s="2124"/>
      <c r="DE9" s="2124"/>
      <c r="DF9" s="2124"/>
      <c r="DG9" s="2124"/>
      <c r="DH9" s="2125"/>
      <c r="DI9" s="2125"/>
      <c r="DJ9" s="2125"/>
      <c r="DK9" s="1767"/>
      <c r="DL9" s="2124"/>
      <c r="DM9" s="2126"/>
      <c r="DN9" s="2124"/>
      <c r="DO9" s="2124"/>
      <c r="DP9" s="1935"/>
      <c r="DQ9" s="1935"/>
    </row>
    <row r="10" spans="1:121" s="4" customFormat="1" ht="24.95" customHeight="1">
      <c r="A10" s="2127" t="s">
        <v>8</v>
      </c>
      <c r="B10" s="2128"/>
      <c r="C10" s="1999">
        <v>2.2000000000000002</v>
      </c>
      <c r="D10" s="1999"/>
      <c r="E10" s="1999">
        <v>2.1</v>
      </c>
      <c r="F10" s="1999">
        <v>2.2999999999999998</v>
      </c>
      <c r="G10" s="1999">
        <v>2.2999999999999998</v>
      </c>
      <c r="H10" s="1999"/>
      <c r="I10" s="2000">
        <v>17071</v>
      </c>
      <c r="J10" s="1998"/>
      <c r="K10" s="1999">
        <v>2.1</v>
      </c>
      <c r="L10" s="1999"/>
      <c r="M10" s="1999">
        <v>2</v>
      </c>
      <c r="N10" s="1999">
        <v>2.2000000000000002</v>
      </c>
      <c r="O10" s="1999">
        <v>2.8</v>
      </c>
      <c r="P10" s="1999"/>
      <c r="Q10" s="2000">
        <v>11860</v>
      </c>
      <c r="R10" s="1998"/>
      <c r="S10" s="1999">
        <v>1.919</v>
      </c>
      <c r="T10" s="1999"/>
      <c r="U10" s="1999">
        <v>1.7050000000000001</v>
      </c>
      <c r="V10" s="1999">
        <v>2.1320000000000001</v>
      </c>
      <c r="W10" s="1999">
        <v>5.6000000000000005</v>
      </c>
      <c r="X10" s="1999"/>
      <c r="Y10" s="2000">
        <v>3740</v>
      </c>
      <c r="Z10" s="2002"/>
      <c r="AA10" s="1999">
        <v>2.149</v>
      </c>
      <c r="AB10" s="1999"/>
      <c r="AC10" s="1999">
        <v>1.9650000000000001</v>
      </c>
      <c r="AD10" s="1999">
        <v>2.3319999999999999</v>
      </c>
      <c r="AE10" s="1999">
        <v>4.3</v>
      </c>
      <c r="AF10" s="2000">
        <v>11845.465102001264</v>
      </c>
      <c r="AG10" s="2000">
        <v>11045</v>
      </c>
      <c r="AH10" s="1999"/>
      <c r="AI10" s="1999">
        <v>2.274</v>
      </c>
      <c r="AJ10" s="1999">
        <v>5.5E-2</v>
      </c>
      <c r="AK10" s="1999">
        <v>2.1629999999999998</v>
      </c>
      <c r="AL10" s="1999">
        <v>2.3849999999999998</v>
      </c>
      <c r="AM10" s="1999">
        <v>2.4</v>
      </c>
      <c r="AN10" s="1999">
        <v>18050.273452000798</v>
      </c>
      <c r="AO10" s="1036">
        <v>15872</v>
      </c>
      <c r="AP10" s="1999"/>
      <c r="AQ10" s="1999">
        <v>2.1890000000000001</v>
      </c>
      <c r="AR10" s="1999">
        <v>5.7000000000000002E-2</v>
      </c>
      <c r="AS10" s="1999">
        <v>2.0750000000000002</v>
      </c>
      <c r="AT10" s="1999">
        <v>2.3029999999999999</v>
      </c>
      <c r="AU10" s="1999">
        <v>2.6</v>
      </c>
      <c r="AV10" s="1998">
        <v>16923.986243999971</v>
      </c>
      <c r="AW10" s="2000">
        <v>14753</v>
      </c>
      <c r="AX10" s="1999"/>
      <c r="AY10" s="1999">
        <v>2.2879999999999998</v>
      </c>
      <c r="AZ10" s="1999">
        <v>6.2E-2</v>
      </c>
      <c r="BA10" s="1999">
        <v>2.1640000000000001</v>
      </c>
      <c r="BB10" s="1999">
        <v>2.4119999999999999</v>
      </c>
      <c r="BC10" s="1999">
        <v>2.7</v>
      </c>
      <c r="BD10" s="1998">
        <v>16802</v>
      </c>
      <c r="BE10" s="1036">
        <v>14472</v>
      </c>
      <c r="BF10" s="1999"/>
      <c r="BG10" s="1999">
        <v>2.2599999999999998</v>
      </c>
      <c r="BH10" s="1999"/>
      <c r="BI10" s="1999">
        <v>2.1629999999999998</v>
      </c>
      <c r="BJ10" s="1999">
        <v>2.3570000000000002</v>
      </c>
      <c r="BK10" s="1999">
        <v>2.1</v>
      </c>
      <c r="BL10" s="1998"/>
      <c r="BM10" s="2000">
        <v>16005</v>
      </c>
      <c r="BN10" s="1999"/>
      <c r="BO10" s="2005">
        <v>2.1269999999999998</v>
      </c>
      <c r="BP10" s="2005">
        <v>5.2999999999999999E-2</v>
      </c>
      <c r="BQ10" s="2005">
        <v>2.0209999999999999</v>
      </c>
      <c r="BR10" s="2005">
        <v>2.2330000000000001</v>
      </c>
      <c r="BS10" s="2005">
        <v>2.5</v>
      </c>
      <c r="BT10" s="2007">
        <v>17643.955054999871</v>
      </c>
      <c r="BU10" s="2007">
        <v>15214</v>
      </c>
      <c r="BV10" s="2005"/>
      <c r="BW10" s="1764">
        <v>2.25</v>
      </c>
      <c r="BX10" s="2005"/>
      <c r="BY10" s="2005">
        <v>2.16</v>
      </c>
      <c r="BZ10" s="2005">
        <v>2.34</v>
      </c>
      <c r="CA10" s="2005">
        <v>2.11</v>
      </c>
      <c r="CB10" s="2007"/>
      <c r="CC10" s="2007">
        <v>16953</v>
      </c>
      <c r="CD10" s="2005"/>
      <c r="CE10" s="1764">
        <v>2.3199999999999998</v>
      </c>
      <c r="CF10" s="2005">
        <v>0.03</v>
      </c>
      <c r="CG10" s="2005">
        <v>2.38</v>
      </c>
      <c r="CH10" s="2005">
        <v>2.38</v>
      </c>
      <c r="CI10" s="2005">
        <v>1.28</v>
      </c>
      <c r="CJ10" s="2007">
        <v>47746.708906000036</v>
      </c>
      <c r="CK10" s="2007">
        <v>42258</v>
      </c>
      <c r="CL10" s="2005"/>
      <c r="CM10" s="1764">
        <v>2.31</v>
      </c>
      <c r="CN10" s="2005">
        <v>0.03</v>
      </c>
      <c r="CO10" s="2005">
        <v>2.2599999999999998</v>
      </c>
      <c r="CP10" s="2005">
        <v>2.36</v>
      </c>
      <c r="CQ10" s="2005">
        <v>1.2987012987012987</v>
      </c>
      <c r="CR10" s="2007">
        <v>54733.930751999811</v>
      </c>
      <c r="CS10" s="2007">
        <v>48949</v>
      </c>
      <c r="CT10" s="2005"/>
      <c r="CU10" s="1764">
        <v>2.19</v>
      </c>
      <c r="CV10" s="2005">
        <v>0.03</v>
      </c>
      <c r="CW10" s="2005">
        <v>2.13</v>
      </c>
      <c r="CX10" s="2005">
        <v>2.2400000000000002</v>
      </c>
      <c r="CY10" s="2005">
        <v>1.22</v>
      </c>
      <c r="CZ10" s="2007">
        <v>53089.708563999389</v>
      </c>
      <c r="DA10" s="2007">
        <v>47452</v>
      </c>
      <c r="DB10" s="2007"/>
      <c r="DC10" s="1764">
        <v>1.96</v>
      </c>
      <c r="DD10" s="2005">
        <v>2</v>
      </c>
      <c r="DE10" s="2005">
        <v>1.91</v>
      </c>
      <c r="DF10" s="2005">
        <v>2.0099999999999998</v>
      </c>
      <c r="DG10" s="2005">
        <v>1.26</v>
      </c>
      <c r="DH10" s="2007">
        <v>58346.531274001456</v>
      </c>
      <c r="DI10" s="2007">
        <v>51037</v>
      </c>
      <c r="DJ10" s="2007"/>
      <c r="DK10" s="1764">
        <v>-0.1</v>
      </c>
      <c r="DL10" s="2005">
        <v>-0.2</v>
      </c>
      <c r="DM10" s="2115"/>
      <c r="DN10" s="2005"/>
      <c r="DO10" s="2005"/>
      <c r="DP10" s="1935"/>
      <c r="DQ10" s="1935"/>
    </row>
    <row r="11" spans="1:121" s="4" customFormat="1" ht="24.95" customHeight="1">
      <c r="A11" s="1404" t="s">
        <v>9</v>
      </c>
      <c r="B11" s="1405"/>
      <c r="C11" s="1380">
        <v>4.3</v>
      </c>
      <c r="D11" s="1380"/>
      <c r="E11" s="1380">
        <v>4.0999999999999996</v>
      </c>
      <c r="F11" s="1380">
        <v>4.5999999999999996</v>
      </c>
      <c r="G11" s="1380">
        <v>2.5</v>
      </c>
      <c r="H11" s="1380"/>
      <c r="I11" s="1073">
        <v>10772</v>
      </c>
      <c r="J11" s="1381"/>
      <c r="K11" s="1380">
        <v>3.7</v>
      </c>
      <c r="L11" s="1380"/>
      <c r="M11" s="1380">
        <v>3.5</v>
      </c>
      <c r="N11" s="1380">
        <v>4</v>
      </c>
      <c r="O11" s="1380">
        <v>3.3</v>
      </c>
      <c r="P11" s="1380"/>
      <c r="Q11" s="1073">
        <v>7230</v>
      </c>
      <c r="R11" s="1381"/>
      <c r="S11" s="1380">
        <v>3.7050000000000001</v>
      </c>
      <c r="T11" s="1380"/>
      <c r="U11" s="1380">
        <v>3.371</v>
      </c>
      <c r="V11" s="1380">
        <v>4.0389999999999997</v>
      </c>
      <c r="W11" s="1380">
        <v>4.5</v>
      </c>
      <c r="X11" s="1380"/>
      <c r="Y11" s="1073">
        <v>2659</v>
      </c>
      <c r="Z11" s="1065"/>
      <c r="AA11" s="1380">
        <v>3.63</v>
      </c>
      <c r="AB11" s="1380"/>
      <c r="AC11" s="1380">
        <v>3.3650000000000002</v>
      </c>
      <c r="AD11" s="1380">
        <v>3.8959999999999999</v>
      </c>
      <c r="AE11" s="1380">
        <v>3.7</v>
      </c>
      <c r="AF11" s="1073">
        <v>4313.5356399998873</v>
      </c>
      <c r="AG11" s="1073">
        <v>5114</v>
      </c>
      <c r="AH11" s="1380"/>
      <c r="AI11" s="1380">
        <v>3.613</v>
      </c>
      <c r="AJ11" s="1380">
        <v>9.4E-2</v>
      </c>
      <c r="AK11" s="1380">
        <v>3.4249999999999998</v>
      </c>
      <c r="AL11" s="1380">
        <v>3.8010000000000002</v>
      </c>
      <c r="AM11" s="1380">
        <v>2.6</v>
      </c>
      <c r="AN11" s="1380">
        <v>6162.2456000001639</v>
      </c>
      <c r="AO11" s="1066">
        <v>8340</v>
      </c>
      <c r="AP11" s="1380"/>
      <c r="AQ11" s="1380">
        <v>3.5110000000000001</v>
      </c>
      <c r="AR11" s="1380">
        <v>9.6000000000000002E-2</v>
      </c>
      <c r="AS11" s="1380">
        <v>3.3180000000000001</v>
      </c>
      <c r="AT11" s="1380">
        <v>3.7040000000000002</v>
      </c>
      <c r="AU11" s="1380">
        <v>2.7</v>
      </c>
      <c r="AV11" s="1381">
        <v>6021.9383249999601</v>
      </c>
      <c r="AW11" s="1073">
        <v>8194</v>
      </c>
      <c r="AX11" s="1380"/>
      <c r="AY11" s="1380">
        <v>3.5110000000000001</v>
      </c>
      <c r="AZ11" s="1380">
        <v>8.7999999999999995E-2</v>
      </c>
      <c r="BA11" s="1380">
        <v>3.335</v>
      </c>
      <c r="BB11" s="1380">
        <v>3.6859999999999999</v>
      </c>
      <c r="BC11" s="1380">
        <v>2.5</v>
      </c>
      <c r="BD11" s="1381">
        <v>5715</v>
      </c>
      <c r="BE11" s="1066">
        <v>8045</v>
      </c>
      <c r="BF11" s="1380"/>
      <c r="BG11" s="1380">
        <v>3.4590000000000001</v>
      </c>
      <c r="BH11" s="1380"/>
      <c r="BI11" s="1380">
        <v>3.2679999999999998</v>
      </c>
      <c r="BJ11" s="1380">
        <v>3.65</v>
      </c>
      <c r="BK11" s="1380">
        <v>2.8000000000000003</v>
      </c>
      <c r="BL11" s="1381"/>
      <c r="BM11" s="1073">
        <v>7882</v>
      </c>
      <c r="BN11" s="1380"/>
      <c r="BO11" s="1736">
        <v>3.3580000000000001</v>
      </c>
      <c r="BP11" s="1736">
        <v>9.9000000000000005E-2</v>
      </c>
      <c r="BQ11" s="1736">
        <v>3.16</v>
      </c>
      <c r="BR11" s="1736">
        <v>3.556</v>
      </c>
      <c r="BS11" s="1736">
        <v>2.9000000000000004</v>
      </c>
      <c r="BT11" s="1768">
        <v>5275.5416480000649</v>
      </c>
      <c r="BU11" s="1768">
        <v>7706</v>
      </c>
      <c r="BV11" s="1736"/>
      <c r="BW11" s="1769">
        <v>3.31</v>
      </c>
      <c r="BX11" s="1736"/>
      <c r="BY11" s="1736">
        <v>3.14</v>
      </c>
      <c r="BZ11" s="1736">
        <v>3.49</v>
      </c>
      <c r="CA11" s="1736">
        <v>2.7</v>
      </c>
      <c r="CB11" s="1768"/>
      <c r="CC11" s="1768">
        <v>7919</v>
      </c>
      <c r="CD11" s="1736"/>
      <c r="CE11" s="1769">
        <v>3.33</v>
      </c>
      <c r="CF11" s="1736">
        <v>0.06</v>
      </c>
      <c r="CG11" s="1736">
        <v>3.44</v>
      </c>
      <c r="CH11" s="1736">
        <v>3.44</v>
      </c>
      <c r="CI11" s="1736">
        <v>1.68</v>
      </c>
      <c r="CJ11" s="1768">
        <v>12891.291160999892</v>
      </c>
      <c r="CK11" s="1768">
        <v>18380</v>
      </c>
      <c r="CL11" s="1736"/>
      <c r="CM11" s="1769">
        <v>3.29</v>
      </c>
      <c r="CN11" s="1736">
        <v>0.05</v>
      </c>
      <c r="CO11" s="1736">
        <v>3.19</v>
      </c>
      <c r="CP11" s="1736">
        <v>3.39</v>
      </c>
      <c r="CQ11" s="1736">
        <v>1.5197568389057752</v>
      </c>
      <c r="CR11" s="1768">
        <v>14167.069353999934</v>
      </c>
      <c r="CS11" s="1768">
        <v>19952</v>
      </c>
      <c r="CT11" s="1736"/>
      <c r="CU11" s="1769">
        <v>3.23</v>
      </c>
      <c r="CV11" s="1736">
        <v>0.05</v>
      </c>
      <c r="CW11" s="1736">
        <v>3.12</v>
      </c>
      <c r="CX11" s="1736">
        <v>3.33</v>
      </c>
      <c r="CY11" s="1736">
        <v>1.65</v>
      </c>
      <c r="CZ11" s="1768">
        <v>13213.291318999989</v>
      </c>
      <c r="DA11" s="1768">
        <v>18851</v>
      </c>
      <c r="DB11" s="1768"/>
      <c r="DC11" s="1769">
        <v>3.11</v>
      </c>
      <c r="DD11" s="1736">
        <v>5</v>
      </c>
      <c r="DE11" s="1736">
        <v>3.01</v>
      </c>
      <c r="DF11" s="1736">
        <v>3.22</v>
      </c>
      <c r="DG11" s="1736">
        <v>1.71</v>
      </c>
      <c r="DH11" s="1768">
        <v>13598.468927999951</v>
      </c>
      <c r="DI11" s="1768">
        <v>20908</v>
      </c>
      <c r="DJ11" s="1768"/>
      <c r="DK11" s="1769">
        <v>-0.3</v>
      </c>
      <c r="DL11" s="1736">
        <v>-0.1</v>
      </c>
      <c r="DM11" s="1933"/>
      <c r="DN11" s="1736"/>
      <c r="DO11" s="1736"/>
      <c r="DP11" s="1935"/>
      <c r="DQ11" s="1935"/>
    </row>
    <row r="12" spans="1:121" s="4" customFormat="1" ht="5.0999999999999996" customHeight="1">
      <c r="A12" s="111"/>
      <c r="B12" s="2128"/>
      <c r="C12" s="1999"/>
      <c r="D12" s="1999"/>
      <c r="E12" s="1999"/>
      <c r="F12" s="1999"/>
      <c r="G12" s="1999"/>
      <c r="H12" s="1999"/>
      <c r="I12" s="2000"/>
      <c r="J12" s="1998"/>
      <c r="K12" s="1999"/>
      <c r="L12" s="1999"/>
      <c r="M12" s="1999"/>
      <c r="N12" s="1999"/>
      <c r="O12" s="1999"/>
      <c r="P12" s="1999"/>
      <c r="Q12" s="2000"/>
      <c r="R12" s="1998"/>
      <c r="S12" s="1999"/>
      <c r="T12" s="1999"/>
      <c r="U12" s="1999"/>
      <c r="V12" s="1999"/>
      <c r="W12" s="1999"/>
      <c r="X12" s="1999"/>
      <c r="Y12" s="2000"/>
      <c r="Z12" s="2002"/>
      <c r="AA12" s="1999"/>
      <c r="AB12" s="1999"/>
      <c r="AC12" s="1999"/>
      <c r="AD12" s="1999"/>
      <c r="AE12" s="1999"/>
      <c r="AF12" s="2000"/>
      <c r="AG12" s="2000"/>
      <c r="AH12" s="1999"/>
      <c r="AI12" s="1999"/>
      <c r="AJ12" s="1999"/>
      <c r="AK12" s="1999"/>
      <c r="AL12" s="1999"/>
      <c r="AM12" s="1999"/>
      <c r="AN12" s="1999"/>
      <c r="AO12" s="1036"/>
      <c r="AP12" s="1999"/>
      <c r="AQ12" s="1999"/>
      <c r="AR12" s="1999"/>
      <c r="AS12" s="1999"/>
      <c r="AT12" s="1999"/>
      <c r="AU12" s="1999"/>
      <c r="AV12" s="1998"/>
      <c r="AW12" s="2000"/>
      <c r="AX12" s="1999"/>
      <c r="AY12" s="1999"/>
      <c r="AZ12" s="1999"/>
      <c r="BA12" s="1999"/>
      <c r="BB12" s="1999"/>
      <c r="BC12" s="1999"/>
      <c r="BD12" s="1998"/>
      <c r="BE12" s="1036"/>
      <c r="BF12" s="1999"/>
      <c r="BG12" s="1999"/>
      <c r="BH12" s="1999"/>
      <c r="BI12" s="1999"/>
      <c r="BJ12" s="1999"/>
      <c r="BK12" s="1999"/>
      <c r="BL12" s="1998"/>
      <c r="BM12" s="2000"/>
      <c r="BN12" s="1999"/>
      <c r="BO12" s="2005"/>
      <c r="BP12" s="2005"/>
      <c r="BQ12" s="2005"/>
      <c r="BR12" s="2005"/>
      <c r="BS12" s="2005"/>
      <c r="BT12" s="2007"/>
      <c r="BU12" s="2007"/>
      <c r="BV12" s="2005"/>
      <c r="BW12" s="1764"/>
      <c r="BX12" s="2005"/>
      <c r="BY12" s="2005"/>
      <c r="BZ12" s="2005"/>
      <c r="CA12" s="2005"/>
      <c r="CB12" s="2007"/>
      <c r="CC12" s="2007"/>
      <c r="CD12" s="2005"/>
      <c r="CE12" s="1764"/>
      <c r="CF12" s="2005"/>
      <c r="CG12" s="2005"/>
      <c r="CH12" s="2005"/>
      <c r="CI12" s="2005"/>
      <c r="CJ12" s="2007"/>
      <c r="CK12" s="2007"/>
      <c r="CL12" s="2005"/>
      <c r="CM12" s="1764"/>
      <c r="CN12" s="2005"/>
      <c r="CO12" s="2005"/>
      <c r="CP12" s="2005"/>
      <c r="CQ12" s="2005"/>
      <c r="CR12" s="2007"/>
      <c r="CS12" s="2007"/>
      <c r="CT12" s="2005"/>
      <c r="CU12" s="1764"/>
      <c r="CV12" s="2005"/>
      <c r="CW12" s="2005"/>
      <c r="CX12" s="2005"/>
      <c r="CY12" s="2005"/>
      <c r="CZ12" s="2007"/>
      <c r="DA12" s="2007"/>
      <c r="DB12" s="2007"/>
      <c r="DC12" s="1764"/>
      <c r="DD12" s="2005"/>
      <c r="DE12" s="2005"/>
      <c r="DF12" s="2005"/>
      <c r="DG12" s="2005"/>
      <c r="DH12" s="2007"/>
      <c r="DI12" s="2007"/>
      <c r="DJ12" s="2007"/>
      <c r="DK12" s="1764"/>
      <c r="DL12" s="2005"/>
      <c r="DM12" s="2115"/>
      <c r="DN12" s="2005"/>
      <c r="DO12" s="2005"/>
      <c r="DP12" s="1935"/>
      <c r="DQ12" s="1935"/>
    </row>
    <row r="13" spans="1:121" s="4" customFormat="1" ht="24.95" customHeight="1">
      <c r="A13" s="2129" t="s">
        <v>72</v>
      </c>
      <c r="B13" s="2130"/>
      <c r="C13" s="2118"/>
      <c r="D13" s="2118"/>
      <c r="E13" s="2118"/>
      <c r="F13" s="2118"/>
      <c r="G13" s="2118"/>
      <c r="H13" s="2118"/>
      <c r="I13" s="2119"/>
      <c r="J13" s="2131"/>
      <c r="K13" s="2118"/>
      <c r="L13" s="2118"/>
      <c r="M13" s="2118"/>
      <c r="N13" s="2118"/>
      <c r="O13" s="2118"/>
      <c r="P13" s="2118"/>
      <c r="Q13" s="2119"/>
      <c r="R13" s="2131"/>
      <c r="S13" s="2118"/>
      <c r="T13" s="2118"/>
      <c r="U13" s="2118"/>
      <c r="V13" s="2118"/>
      <c r="W13" s="2118"/>
      <c r="X13" s="2118"/>
      <c r="Y13" s="2119"/>
      <c r="Z13" s="2121"/>
      <c r="AA13" s="2118"/>
      <c r="AB13" s="2118"/>
      <c r="AC13" s="2118"/>
      <c r="AD13" s="2118"/>
      <c r="AE13" s="2118"/>
      <c r="AF13" s="2119"/>
      <c r="AG13" s="2119"/>
      <c r="AH13" s="2118"/>
      <c r="AI13" s="2118"/>
      <c r="AJ13" s="2118"/>
      <c r="AK13" s="2118"/>
      <c r="AL13" s="2118"/>
      <c r="AM13" s="2118"/>
      <c r="AN13" s="2118"/>
      <c r="AO13" s="1051"/>
      <c r="AP13" s="2118"/>
      <c r="AQ13" s="2118"/>
      <c r="AR13" s="2118"/>
      <c r="AS13" s="2118"/>
      <c r="AT13" s="2118"/>
      <c r="AU13" s="2118"/>
      <c r="AV13" s="2131"/>
      <c r="AW13" s="2119"/>
      <c r="AX13" s="2118"/>
      <c r="AY13" s="2118"/>
      <c r="AZ13" s="2118"/>
      <c r="BA13" s="2118"/>
      <c r="BB13" s="2118"/>
      <c r="BC13" s="2118"/>
      <c r="BD13" s="2131"/>
      <c r="BE13" s="1051"/>
      <c r="BF13" s="2118"/>
      <c r="BG13" s="2118"/>
      <c r="BH13" s="2118"/>
      <c r="BI13" s="2118"/>
      <c r="BJ13" s="2118"/>
      <c r="BK13" s="2118"/>
      <c r="BL13" s="2131"/>
      <c r="BM13" s="2119"/>
      <c r="BN13" s="2118"/>
      <c r="BO13" s="2124"/>
      <c r="BP13" s="2124"/>
      <c r="BQ13" s="2124"/>
      <c r="BR13" s="2124"/>
      <c r="BS13" s="2124"/>
      <c r="BT13" s="2125"/>
      <c r="BU13" s="2125"/>
      <c r="BV13" s="2124"/>
      <c r="BW13" s="1767"/>
      <c r="BX13" s="2124"/>
      <c r="BY13" s="2124"/>
      <c r="BZ13" s="2124"/>
      <c r="CA13" s="2124"/>
      <c r="CB13" s="2125"/>
      <c r="CC13" s="2125"/>
      <c r="CD13" s="2124"/>
      <c r="CE13" s="1767"/>
      <c r="CF13" s="2124"/>
      <c r="CG13" s="2124"/>
      <c r="CH13" s="2124"/>
      <c r="CI13" s="2124"/>
      <c r="CJ13" s="2125"/>
      <c r="CK13" s="2125"/>
      <c r="CL13" s="2124"/>
      <c r="CM13" s="1767"/>
      <c r="CN13" s="2124"/>
      <c r="CO13" s="2124"/>
      <c r="CP13" s="2124"/>
      <c r="CQ13" s="2124"/>
      <c r="CR13" s="2125"/>
      <c r="CS13" s="2125"/>
      <c r="CT13" s="2124"/>
      <c r="CU13" s="1767"/>
      <c r="CV13" s="2124"/>
      <c r="CW13" s="2124"/>
      <c r="CX13" s="2124"/>
      <c r="CY13" s="2124"/>
      <c r="CZ13" s="2125"/>
      <c r="DA13" s="2125"/>
      <c r="DB13" s="2125"/>
      <c r="DC13" s="1767"/>
      <c r="DD13" s="2124"/>
      <c r="DE13" s="2124"/>
      <c r="DF13" s="2124"/>
      <c r="DG13" s="2124"/>
      <c r="DH13" s="2125"/>
      <c r="DI13" s="2125"/>
      <c r="DJ13" s="2125"/>
      <c r="DK13" s="1767"/>
      <c r="DL13" s="2124"/>
      <c r="DM13" s="2126"/>
      <c r="DN13" s="2124"/>
      <c r="DO13" s="2124"/>
      <c r="DP13" s="1935"/>
      <c r="DQ13" s="1935"/>
    </row>
    <row r="14" spans="1:121" s="4" customFormat="1" ht="24.95" customHeight="1">
      <c r="A14" s="2132" t="s">
        <v>10</v>
      </c>
      <c r="B14" s="2128"/>
      <c r="C14" s="1999">
        <v>2</v>
      </c>
      <c r="D14" s="1999"/>
      <c r="E14" s="1999">
        <v>1.8</v>
      </c>
      <c r="F14" s="1999">
        <v>2.2000000000000002</v>
      </c>
      <c r="G14" s="1999">
        <v>4.2</v>
      </c>
      <c r="H14" s="1999"/>
      <c r="I14" s="2000">
        <v>3074</v>
      </c>
      <c r="J14" s="1998"/>
      <c r="K14" s="1999">
        <v>2</v>
      </c>
      <c r="L14" s="1999"/>
      <c r="M14" s="1999">
        <v>1.7</v>
      </c>
      <c r="N14" s="1999">
        <v>2.1</v>
      </c>
      <c r="O14" s="1999">
        <v>4.9000000000000004</v>
      </c>
      <c r="P14" s="1999"/>
      <c r="Q14" s="2000">
        <v>2022</v>
      </c>
      <c r="R14" s="1998"/>
      <c r="S14" s="1999">
        <v>1.6120000000000001</v>
      </c>
      <c r="T14" s="1999"/>
      <c r="U14" s="1999">
        <v>1.2669999999999999</v>
      </c>
      <c r="V14" s="1999">
        <v>1.9570000000000001</v>
      </c>
      <c r="W14" s="1999">
        <v>10.7</v>
      </c>
      <c r="X14" s="1999"/>
      <c r="Y14" s="2000">
        <v>605</v>
      </c>
      <c r="Z14" s="2002"/>
      <c r="AA14" s="1999">
        <v>1.8169999999999999</v>
      </c>
      <c r="AB14" s="1999"/>
      <c r="AC14" s="1999">
        <v>1.502</v>
      </c>
      <c r="AD14" s="1999">
        <v>2.1320000000000001</v>
      </c>
      <c r="AE14" s="1999">
        <v>8.6999999999999993</v>
      </c>
      <c r="AF14" s="2000">
        <v>4873.8355160000256</v>
      </c>
      <c r="AG14" s="2000">
        <v>1034</v>
      </c>
      <c r="AH14" s="1999"/>
      <c r="AI14" s="1999">
        <v>2.0880000000000001</v>
      </c>
      <c r="AJ14" s="1999">
        <v>0.105</v>
      </c>
      <c r="AK14" s="1999">
        <v>1.879</v>
      </c>
      <c r="AL14" s="1999">
        <v>2.2970000000000002</v>
      </c>
      <c r="AM14" s="1999">
        <v>5</v>
      </c>
      <c r="AN14" s="1999">
        <v>7593.6287459999594</v>
      </c>
      <c r="AO14" s="1036">
        <v>2409</v>
      </c>
      <c r="AP14" s="1999"/>
      <c r="AQ14" s="1999">
        <v>1.97</v>
      </c>
      <c r="AR14" s="1999">
        <v>0.105</v>
      </c>
      <c r="AS14" s="1999">
        <v>1.7609999999999999</v>
      </c>
      <c r="AT14" s="1999">
        <v>2.1789999999999998</v>
      </c>
      <c r="AU14" s="1999">
        <v>5.3</v>
      </c>
      <c r="AV14" s="1998">
        <v>6898.22297599999</v>
      </c>
      <c r="AW14" s="2000">
        <v>2130</v>
      </c>
      <c r="AX14" s="1999"/>
      <c r="AY14" s="1999">
        <v>2.11</v>
      </c>
      <c r="AZ14" s="1999">
        <v>0.124</v>
      </c>
      <c r="BA14" s="1999">
        <v>1.861</v>
      </c>
      <c r="BB14" s="1999">
        <v>2.3580000000000001</v>
      </c>
      <c r="BC14" s="1999">
        <v>5.8999999999999995</v>
      </c>
      <c r="BD14" s="1998"/>
      <c r="BE14" s="1036">
        <v>2146</v>
      </c>
      <c r="BF14" s="1999"/>
      <c r="BG14" s="1999">
        <v>2.085</v>
      </c>
      <c r="BH14" s="1999"/>
      <c r="BI14" s="1999">
        <v>1.907</v>
      </c>
      <c r="BJ14" s="1999">
        <v>2.262</v>
      </c>
      <c r="BK14" s="1999">
        <v>4.2</v>
      </c>
      <c r="BL14" s="1998"/>
      <c r="BM14" s="2000">
        <v>2449</v>
      </c>
      <c r="BN14" s="2114"/>
      <c r="BO14" s="2005">
        <v>1.9179999999999999</v>
      </c>
      <c r="BP14" s="2005">
        <v>9.8000000000000004E-2</v>
      </c>
      <c r="BQ14" s="2005">
        <v>1.722</v>
      </c>
      <c r="BR14" s="2005">
        <v>2.1150000000000002</v>
      </c>
      <c r="BS14" s="2005">
        <v>5.0999999999999996</v>
      </c>
      <c r="BT14" s="2007">
        <v>7463.274578000055</v>
      </c>
      <c r="BU14" s="2007">
        <v>2311</v>
      </c>
      <c r="BV14" s="2133"/>
      <c r="BW14" s="1764">
        <v>2.0699999999999998</v>
      </c>
      <c r="BX14" s="2005"/>
      <c r="BY14" s="2005">
        <v>1.9</v>
      </c>
      <c r="BZ14" s="2005">
        <v>2.2400000000000002</v>
      </c>
      <c r="CA14" s="2005">
        <v>4.12</v>
      </c>
      <c r="CB14" s="2007"/>
      <c r="CC14" s="2007">
        <v>3495</v>
      </c>
      <c r="CD14" s="2133"/>
      <c r="CE14" s="1764">
        <v>2.17</v>
      </c>
      <c r="CF14" s="2005">
        <v>0.06</v>
      </c>
      <c r="CG14" s="2005">
        <v>2.06</v>
      </c>
      <c r="CH14" s="2005">
        <v>2.2799999999999998</v>
      </c>
      <c r="CI14" s="2005">
        <v>2.56</v>
      </c>
      <c r="CJ14" s="2007">
        <v>20104.399460999928</v>
      </c>
      <c r="CK14" s="2007">
        <v>7905</v>
      </c>
      <c r="CL14" s="2005"/>
      <c r="CM14" s="1764">
        <v>2.16</v>
      </c>
      <c r="CN14" s="2005">
        <v>0.05</v>
      </c>
      <c r="CO14" s="2005">
        <v>2.06</v>
      </c>
      <c r="CP14" s="2005">
        <v>2.2599999999999998</v>
      </c>
      <c r="CQ14" s="2005">
        <v>2.3148148148148149</v>
      </c>
      <c r="CR14" s="2007">
        <v>22917.065133999931</v>
      </c>
      <c r="CS14" s="2007">
        <v>8441</v>
      </c>
      <c r="CT14" s="2005"/>
      <c r="CU14" s="1764">
        <v>1.99</v>
      </c>
      <c r="CV14" s="2005">
        <v>0.05</v>
      </c>
      <c r="CW14" s="2005">
        <v>1.89</v>
      </c>
      <c r="CX14" s="2005">
        <v>2.08</v>
      </c>
      <c r="CY14" s="2005">
        <v>2.48</v>
      </c>
      <c r="CZ14" s="2007">
        <v>23210.946823000006</v>
      </c>
      <c r="DA14" s="2007">
        <v>7993</v>
      </c>
      <c r="DB14" s="2007"/>
      <c r="DC14" s="1764">
        <v>1.74</v>
      </c>
      <c r="DD14" s="2005">
        <v>4</v>
      </c>
      <c r="DE14" s="2005">
        <v>1.65</v>
      </c>
      <c r="DF14" s="2005">
        <v>1.82</v>
      </c>
      <c r="DG14" s="2005">
        <v>2.44</v>
      </c>
      <c r="DH14" s="2007">
        <v>26502.836040999788</v>
      </c>
      <c r="DI14" s="2007">
        <v>9118</v>
      </c>
      <c r="DJ14" s="2007"/>
      <c r="DK14" s="1764">
        <v>-0.2</v>
      </c>
      <c r="DL14" s="2005">
        <v>-0.3</v>
      </c>
      <c r="DM14" s="2115"/>
      <c r="DN14" s="2005"/>
      <c r="DO14" s="2005"/>
      <c r="DP14" s="1935"/>
      <c r="DQ14" s="1935"/>
    </row>
    <row r="15" spans="1:121" s="4" customFormat="1" ht="24.95" customHeight="1">
      <c r="A15" s="1410" t="s">
        <v>11</v>
      </c>
      <c r="B15" s="1411"/>
      <c r="C15" s="1412">
        <v>2.4</v>
      </c>
      <c r="D15" s="1412"/>
      <c r="E15" s="1412">
        <v>2.2000000000000002</v>
      </c>
      <c r="F15" s="1412">
        <v>2.5</v>
      </c>
      <c r="G15" s="1412">
        <v>3.6</v>
      </c>
      <c r="H15" s="1412"/>
      <c r="I15" s="1105">
        <v>7066</v>
      </c>
      <c r="J15" s="1413"/>
      <c r="K15" s="1412">
        <v>2.2999999999999998</v>
      </c>
      <c r="L15" s="1412"/>
      <c r="M15" s="1412">
        <v>2.1</v>
      </c>
      <c r="N15" s="1412">
        <v>2.5</v>
      </c>
      <c r="O15" s="1412">
        <v>4.3</v>
      </c>
      <c r="P15" s="1412"/>
      <c r="Q15" s="1105">
        <v>5158</v>
      </c>
      <c r="R15" s="1413"/>
      <c r="S15" s="1412">
        <v>2.3540000000000001</v>
      </c>
      <c r="T15" s="1412"/>
      <c r="U15" s="1412">
        <v>1.954</v>
      </c>
      <c r="V15" s="1412">
        <v>2.754</v>
      </c>
      <c r="W15" s="1412">
        <v>8.5</v>
      </c>
      <c r="X15" s="1412"/>
      <c r="Y15" s="1105">
        <v>1624</v>
      </c>
      <c r="Z15" s="1097"/>
      <c r="AA15" s="1412">
        <v>2.4489999999999998</v>
      </c>
      <c r="AB15" s="1412"/>
      <c r="AC15" s="1412">
        <v>2.2210000000000001</v>
      </c>
      <c r="AD15" s="1412">
        <v>2.677</v>
      </c>
      <c r="AE15" s="1412">
        <v>4.7</v>
      </c>
      <c r="AF15" s="1105">
        <v>3943.2238889999117</v>
      </c>
      <c r="AG15" s="1105">
        <v>5600</v>
      </c>
      <c r="AH15" s="1412"/>
      <c r="AI15" s="1412">
        <v>2.4180000000000001</v>
      </c>
      <c r="AJ15" s="1412">
        <v>8.5000000000000006E-2</v>
      </c>
      <c r="AK15" s="1412">
        <v>2.2480000000000002</v>
      </c>
      <c r="AL15" s="1412">
        <v>2.5880000000000001</v>
      </c>
      <c r="AM15" s="1412">
        <v>3.5000000000000004</v>
      </c>
      <c r="AN15" s="1412">
        <v>5691.3881019999671</v>
      </c>
      <c r="AO15" s="1098">
        <v>6798</v>
      </c>
      <c r="AP15" s="1412"/>
      <c r="AQ15" s="1412">
        <v>2.4289999999999998</v>
      </c>
      <c r="AR15" s="1412">
        <v>8.7999999999999995E-2</v>
      </c>
      <c r="AS15" s="1412">
        <v>2.2530000000000001</v>
      </c>
      <c r="AT15" s="1412">
        <v>2.6059999999999999</v>
      </c>
      <c r="AU15" s="1412">
        <v>3.5999999999999996</v>
      </c>
      <c r="AV15" s="1413">
        <v>5515.5292249999311</v>
      </c>
      <c r="AW15" s="1105">
        <v>6404</v>
      </c>
      <c r="AX15" s="1412"/>
      <c r="AY15" s="1412">
        <v>2.4710000000000001</v>
      </c>
      <c r="AZ15" s="1412">
        <v>8.1000000000000003E-2</v>
      </c>
      <c r="BA15" s="1412">
        <v>2.3090000000000002</v>
      </c>
      <c r="BB15" s="1412">
        <v>2.6320000000000001</v>
      </c>
      <c r="BC15" s="1412">
        <v>3.3000000000000003</v>
      </c>
      <c r="BD15" s="1413"/>
      <c r="BE15" s="1098">
        <v>6268</v>
      </c>
      <c r="BF15" s="1412"/>
      <c r="BG15" s="1412">
        <v>2.415</v>
      </c>
      <c r="BH15" s="1412"/>
      <c r="BI15" s="1412">
        <v>2.2559999999999998</v>
      </c>
      <c r="BJ15" s="1412">
        <v>2.5750000000000002</v>
      </c>
      <c r="BK15" s="1412">
        <v>3.3000000000000003</v>
      </c>
      <c r="BL15" s="1413"/>
      <c r="BM15" s="1105">
        <v>6887</v>
      </c>
      <c r="BN15" s="1414"/>
      <c r="BO15" s="1770">
        <v>2.4540000000000002</v>
      </c>
      <c r="BP15" s="1770">
        <v>8.4000000000000005E-2</v>
      </c>
      <c r="BQ15" s="1770">
        <v>2.2869999999999999</v>
      </c>
      <c r="BR15" s="1770">
        <v>2.621</v>
      </c>
      <c r="BS15" s="1770">
        <v>3.4000000000000004</v>
      </c>
      <c r="BT15" s="1771">
        <v>5805.7034390000099</v>
      </c>
      <c r="BU15" s="1771">
        <v>6758</v>
      </c>
      <c r="BV15" s="1772"/>
      <c r="BW15" s="1773">
        <v>2.52</v>
      </c>
      <c r="BX15" s="1770"/>
      <c r="BY15" s="1770">
        <v>2.38</v>
      </c>
      <c r="BZ15" s="1770">
        <v>2.67</v>
      </c>
      <c r="CA15" s="1770">
        <v>2.96</v>
      </c>
      <c r="CB15" s="1771"/>
      <c r="CC15" s="1771">
        <v>7160</v>
      </c>
      <c r="CD15" s="1772"/>
      <c r="CE15" s="1773">
        <v>2.54</v>
      </c>
      <c r="CF15" s="1770">
        <v>0.04</v>
      </c>
      <c r="CG15" s="1770">
        <v>2.46</v>
      </c>
      <c r="CH15" s="1770">
        <v>2.63</v>
      </c>
      <c r="CI15" s="1770">
        <v>1.69</v>
      </c>
      <c r="CJ15" s="1771">
        <v>15662.155536999977</v>
      </c>
      <c r="CK15" s="1771">
        <v>18209</v>
      </c>
      <c r="CL15" s="1770"/>
      <c r="CM15" s="1773">
        <v>2.52</v>
      </c>
      <c r="CN15" s="1770">
        <v>0.04</v>
      </c>
      <c r="CO15" s="1770">
        <v>2.44</v>
      </c>
      <c r="CP15" s="1770">
        <v>2.59</v>
      </c>
      <c r="CQ15" s="1770">
        <v>1.5873015873015872</v>
      </c>
      <c r="CR15" s="1771">
        <v>17986.567294000131</v>
      </c>
      <c r="CS15" s="1771">
        <v>21433</v>
      </c>
      <c r="CT15" s="1770"/>
      <c r="CU15" s="1773">
        <v>2.42</v>
      </c>
      <c r="CV15" s="1770">
        <v>0.04</v>
      </c>
      <c r="CW15" s="1770">
        <v>2.35</v>
      </c>
      <c r="CX15" s="1770">
        <v>2.5</v>
      </c>
      <c r="CY15" s="1770">
        <v>1.53</v>
      </c>
      <c r="CZ15" s="1771">
        <v>17090.701789000101</v>
      </c>
      <c r="DA15" s="1771">
        <v>20849</v>
      </c>
      <c r="DB15" s="1771"/>
      <c r="DC15" s="1773">
        <v>2.2000000000000002</v>
      </c>
      <c r="DD15" s="1770">
        <v>3</v>
      </c>
      <c r="DE15" s="1770">
        <v>2.14</v>
      </c>
      <c r="DF15" s="1770">
        <v>2.27</v>
      </c>
      <c r="DG15" s="1770">
        <v>1.56</v>
      </c>
      <c r="DH15" s="1771">
        <v>18323.283338999921</v>
      </c>
      <c r="DI15" s="1771">
        <v>22164</v>
      </c>
      <c r="DJ15" s="1771"/>
      <c r="DK15" s="1773">
        <v>-0.3</v>
      </c>
      <c r="DL15" s="1770">
        <v>-0.2</v>
      </c>
      <c r="DM15" s="1934"/>
      <c r="DN15" s="1770"/>
      <c r="DO15" s="1770"/>
      <c r="DP15" s="1935"/>
      <c r="DQ15" s="1935"/>
    </row>
    <row r="16" spans="1:121" s="4" customFormat="1" ht="24.95" customHeight="1">
      <c r="A16" s="1410" t="s">
        <v>12</v>
      </c>
      <c r="B16" s="1411"/>
      <c r="C16" s="1412">
        <v>3.7</v>
      </c>
      <c r="D16" s="1412"/>
      <c r="E16" s="1412">
        <v>3.5</v>
      </c>
      <c r="F16" s="1412">
        <v>3.9</v>
      </c>
      <c r="G16" s="1412">
        <v>2.7</v>
      </c>
      <c r="H16" s="1412"/>
      <c r="I16" s="1105">
        <v>11080</v>
      </c>
      <c r="J16" s="1413"/>
      <c r="K16" s="1412">
        <v>3</v>
      </c>
      <c r="L16" s="1412"/>
      <c r="M16" s="1412">
        <v>2.7</v>
      </c>
      <c r="N16" s="1412">
        <v>3.2</v>
      </c>
      <c r="O16" s="1412">
        <v>3.9</v>
      </c>
      <c r="P16" s="1412"/>
      <c r="Q16" s="1105">
        <v>7465</v>
      </c>
      <c r="R16" s="1413"/>
      <c r="S16" s="1412">
        <v>2.859</v>
      </c>
      <c r="T16" s="1412"/>
      <c r="U16" s="1412">
        <v>2.4729999999999999</v>
      </c>
      <c r="V16" s="1412">
        <v>3.2450000000000001</v>
      </c>
      <c r="W16" s="1412">
        <v>6.8000000000000007</v>
      </c>
      <c r="X16" s="1412"/>
      <c r="Y16" s="1105">
        <v>2721</v>
      </c>
      <c r="Z16" s="1097"/>
      <c r="AA16" s="1412">
        <v>2.9380000000000002</v>
      </c>
      <c r="AB16" s="1412"/>
      <c r="AC16" s="1412">
        <v>2.677</v>
      </c>
      <c r="AD16" s="1412">
        <v>3.1989999999999998</v>
      </c>
      <c r="AE16" s="1412">
        <v>4.4000000000000004</v>
      </c>
      <c r="AF16" s="1105">
        <v>5496.4358330001769</v>
      </c>
      <c r="AG16" s="1105">
        <v>5631</v>
      </c>
      <c r="AH16" s="1412"/>
      <c r="AI16" s="1412">
        <v>2.927</v>
      </c>
      <c r="AJ16" s="1412">
        <v>8.1000000000000003E-2</v>
      </c>
      <c r="AK16" s="1412">
        <v>2.7650000000000001</v>
      </c>
      <c r="AL16" s="1412">
        <v>3.089</v>
      </c>
      <c r="AM16" s="1412">
        <v>2.8000000000000003</v>
      </c>
      <c r="AN16" s="1412">
        <v>8119.4916140000696</v>
      </c>
      <c r="AO16" s="1098">
        <v>9503</v>
      </c>
      <c r="AP16" s="1412"/>
      <c r="AQ16" s="1412">
        <v>2.7839999999999998</v>
      </c>
      <c r="AR16" s="1412">
        <v>7.9000000000000001E-2</v>
      </c>
      <c r="AS16" s="1412">
        <v>2.6259999999999999</v>
      </c>
      <c r="AT16" s="1412">
        <v>2.9430000000000001</v>
      </c>
      <c r="AU16" s="1412">
        <v>2.8000000000000003</v>
      </c>
      <c r="AV16" s="1413">
        <v>7984.8643849999153</v>
      </c>
      <c r="AW16" s="1105">
        <v>9381</v>
      </c>
      <c r="AX16" s="1412"/>
      <c r="AY16" s="1412">
        <v>2.8130000000000002</v>
      </c>
      <c r="AZ16" s="1412">
        <v>7.0000000000000007E-2</v>
      </c>
      <c r="BA16" s="1412">
        <v>2.6739999999999999</v>
      </c>
      <c r="BB16" s="1412">
        <v>2.952</v>
      </c>
      <c r="BC16" s="1412">
        <v>2.5</v>
      </c>
      <c r="BD16" s="1413"/>
      <c r="BE16" s="1098">
        <v>8796</v>
      </c>
      <c r="BF16" s="1412"/>
      <c r="BG16" s="1412">
        <v>2.7735637953147441</v>
      </c>
      <c r="BH16" s="1416"/>
      <c r="BI16" s="1412">
        <v>2.625</v>
      </c>
      <c r="BJ16" s="1412">
        <v>2.9220000000000002</v>
      </c>
      <c r="BK16" s="1412">
        <v>2.7</v>
      </c>
      <c r="BL16" s="1417"/>
      <c r="BM16" s="1105">
        <v>9231</v>
      </c>
      <c r="BN16" s="1414"/>
      <c r="BO16" s="1770">
        <v>2.5270000000000001</v>
      </c>
      <c r="BP16" s="1770">
        <v>7.5999999999999998E-2</v>
      </c>
      <c r="BQ16" s="1770">
        <v>2.375</v>
      </c>
      <c r="BR16" s="1770">
        <v>2.68</v>
      </c>
      <c r="BS16" s="1770">
        <v>3</v>
      </c>
      <c r="BT16" s="1771">
        <v>6821.0006050000557</v>
      </c>
      <c r="BU16" s="1771">
        <v>8786</v>
      </c>
      <c r="BV16" s="1772"/>
      <c r="BW16" s="1773">
        <v>2.57</v>
      </c>
      <c r="BX16" s="1770"/>
      <c r="BY16" s="1770">
        <v>2.4300000000000002</v>
      </c>
      <c r="BZ16" s="1770">
        <v>2.71</v>
      </c>
      <c r="CA16" s="1770">
        <v>2.76</v>
      </c>
      <c r="CB16" s="1771"/>
      <c r="CC16" s="1771">
        <v>9155</v>
      </c>
      <c r="CD16" s="1772"/>
      <c r="CE16" s="1773">
        <v>2.61</v>
      </c>
      <c r="CF16" s="1770">
        <v>0.04</v>
      </c>
      <c r="CG16" s="1770">
        <v>2.52</v>
      </c>
      <c r="CH16" s="1770">
        <v>2.69</v>
      </c>
      <c r="CI16" s="1770">
        <v>1.66</v>
      </c>
      <c r="CJ16" s="1771">
        <v>16885.30822699991</v>
      </c>
      <c r="CK16" s="1771">
        <v>20888</v>
      </c>
      <c r="CL16" s="1770"/>
      <c r="CM16" s="1773">
        <v>2.61</v>
      </c>
      <c r="CN16" s="1770">
        <v>0.04</v>
      </c>
      <c r="CO16" s="1770">
        <v>2.5299999999999998</v>
      </c>
      <c r="CP16" s="1770">
        <v>2.68</v>
      </c>
      <c r="CQ16" s="1770">
        <v>1.5325670498084292</v>
      </c>
      <c r="CR16" s="1771">
        <v>18392.660420999884</v>
      </c>
      <c r="CS16" s="1771">
        <v>22400</v>
      </c>
      <c r="CT16" s="1770"/>
      <c r="CU16" s="1773">
        <v>2.57</v>
      </c>
      <c r="CV16" s="1770">
        <v>0.04</v>
      </c>
      <c r="CW16" s="1770">
        <v>2.5</v>
      </c>
      <c r="CX16" s="1770">
        <v>2.65</v>
      </c>
      <c r="CY16" s="1770">
        <v>1.53</v>
      </c>
      <c r="CZ16" s="1771">
        <v>17056.734594999929</v>
      </c>
      <c r="DA16" s="1771">
        <v>21231</v>
      </c>
      <c r="DB16" s="1771"/>
      <c r="DC16" s="1773">
        <v>2.44</v>
      </c>
      <c r="DD16" s="1770">
        <v>4</v>
      </c>
      <c r="DE16" s="1770">
        <v>2.37</v>
      </c>
      <c r="DF16" s="1770">
        <v>2.52</v>
      </c>
      <c r="DG16" s="1770">
        <v>1.56</v>
      </c>
      <c r="DH16" s="1771">
        <v>17808.599208999702</v>
      </c>
      <c r="DI16" s="1771">
        <v>23531</v>
      </c>
      <c r="DJ16" s="1771"/>
      <c r="DK16" s="1773">
        <v>-0.1</v>
      </c>
      <c r="DL16" s="1770">
        <v>-0.2</v>
      </c>
      <c r="DM16" s="1934"/>
      <c r="DN16" s="1770"/>
      <c r="DO16" s="1770"/>
      <c r="DP16" s="1935"/>
      <c r="DQ16" s="1935"/>
    </row>
    <row r="17" spans="1:121" s="4" customFormat="1" ht="24.95" customHeight="1">
      <c r="A17" s="2132" t="s">
        <v>13</v>
      </c>
      <c r="B17" s="2128"/>
      <c r="C17" s="1999">
        <v>3.8</v>
      </c>
      <c r="D17" s="1999"/>
      <c r="E17" s="1999">
        <v>3.5</v>
      </c>
      <c r="F17" s="1999">
        <v>4.0999999999999996</v>
      </c>
      <c r="G17" s="1999">
        <v>4.2</v>
      </c>
      <c r="H17" s="1999"/>
      <c r="I17" s="2000">
        <v>6023</v>
      </c>
      <c r="J17" s="1998"/>
      <c r="K17" s="1999">
        <v>3.6</v>
      </c>
      <c r="L17" s="1999"/>
      <c r="M17" s="1999">
        <v>3.3</v>
      </c>
      <c r="N17" s="1999">
        <v>4</v>
      </c>
      <c r="O17" s="1999">
        <v>4.9000000000000004</v>
      </c>
      <c r="P17" s="1999"/>
      <c r="Q17" s="2000">
        <v>4445</v>
      </c>
      <c r="R17" s="1998"/>
      <c r="S17" s="1999">
        <v>3.3929999999999998</v>
      </c>
      <c r="T17" s="1999"/>
      <c r="U17" s="1999">
        <v>2.7890000000000001</v>
      </c>
      <c r="V17" s="1999">
        <v>3.9969999999999999</v>
      </c>
      <c r="W17" s="1999">
        <v>8.9</v>
      </c>
      <c r="X17" s="1999"/>
      <c r="Y17" s="2000">
        <v>1449</v>
      </c>
      <c r="Z17" s="2002"/>
      <c r="AA17" s="1999">
        <v>3.423</v>
      </c>
      <c r="AB17" s="1999"/>
      <c r="AC17" s="1999">
        <v>3.0390000000000001</v>
      </c>
      <c r="AD17" s="1999">
        <v>3.8069999999999999</v>
      </c>
      <c r="AE17" s="1999">
        <v>5.6</v>
      </c>
      <c r="AF17" s="2000">
        <v>1845.5055040000195</v>
      </c>
      <c r="AG17" s="2000">
        <v>3894</v>
      </c>
      <c r="AH17" s="1999"/>
      <c r="AI17" s="1999">
        <v>3.488</v>
      </c>
      <c r="AJ17" s="1999">
        <v>0.121</v>
      </c>
      <c r="AK17" s="1999">
        <v>3.2469999999999999</v>
      </c>
      <c r="AL17" s="1999">
        <v>3.7290000000000001</v>
      </c>
      <c r="AM17" s="1999">
        <v>3.5000000000000004</v>
      </c>
      <c r="AN17" s="1999">
        <v>2808.0105900000085</v>
      </c>
      <c r="AO17" s="1036">
        <v>5502</v>
      </c>
      <c r="AP17" s="1999"/>
      <c r="AQ17" s="1999">
        <v>3.4470000000000001</v>
      </c>
      <c r="AR17" s="1999">
        <v>0.14199999999999999</v>
      </c>
      <c r="AS17" s="1999">
        <v>3.1629999999999998</v>
      </c>
      <c r="AT17" s="1999">
        <v>3.7320000000000002</v>
      </c>
      <c r="AU17" s="1999">
        <v>4.1000000000000005</v>
      </c>
      <c r="AV17" s="1998">
        <v>2547.3079830000183</v>
      </c>
      <c r="AW17" s="2000">
        <v>5032</v>
      </c>
      <c r="AX17" s="1999"/>
      <c r="AY17" s="1999">
        <v>3.4910000000000001</v>
      </c>
      <c r="AZ17" s="1999">
        <v>0.14599999999999999</v>
      </c>
      <c r="BA17" s="1999">
        <v>3.2</v>
      </c>
      <c r="BB17" s="1999">
        <v>3.7829999999999999</v>
      </c>
      <c r="BC17" s="1999">
        <v>4.2</v>
      </c>
      <c r="BD17" s="1998"/>
      <c r="BE17" s="1036">
        <v>5307</v>
      </c>
      <c r="BF17" s="1999"/>
      <c r="BG17" s="1999">
        <v>3.4781353932839263</v>
      </c>
      <c r="BH17" s="2134"/>
      <c r="BI17" s="1999">
        <v>3.2149999999999999</v>
      </c>
      <c r="BJ17" s="1999">
        <v>3.742</v>
      </c>
      <c r="BK17" s="1999">
        <v>3.8</v>
      </c>
      <c r="BL17" s="2135"/>
      <c r="BM17" s="2000">
        <v>5320</v>
      </c>
      <c r="BN17" s="1999"/>
      <c r="BO17" s="2005">
        <v>3.2629999999999999</v>
      </c>
      <c r="BP17" s="2005">
        <v>0.124</v>
      </c>
      <c r="BQ17" s="2005">
        <v>3.016</v>
      </c>
      <c r="BR17" s="2005">
        <v>3.5110000000000001</v>
      </c>
      <c r="BS17" s="2005">
        <v>3.8</v>
      </c>
      <c r="BT17" s="2007">
        <v>2829.518080999952</v>
      </c>
      <c r="BU17" s="2007">
        <v>5065</v>
      </c>
      <c r="BV17" s="2005"/>
      <c r="BW17" s="1764">
        <v>3.27</v>
      </c>
      <c r="BX17" s="2005"/>
      <c r="BY17" s="2005">
        <v>3.05</v>
      </c>
      <c r="BZ17" s="2005">
        <v>3.49</v>
      </c>
      <c r="CA17" s="2005">
        <v>3.46</v>
      </c>
      <c r="CB17" s="2007"/>
      <c r="CC17" s="2007">
        <v>5062</v>
      </c>
      <c r="CD17" s="2005"/>
      <c r="CE17" s="1764">
        <v>3.21</v>
      </c>
      <c r="CF17" s="2005">
        <v>7.0000000000000007E-2</v>
      </c>
      <c r="CG17" s="2005">
        <v>3.08</v>
      </c>
      <c r="CH17" s="2005">
        <v>3.35</v>
      </c>
      <c r="CI17" s="2005">
        <v>2.11</v>
      </c>
      <c r="CJ17" s="2007">
        <v>7986.1368420000808</v>
      </c>
      <c r="CK17" s="2007">
        <v>13636</v>
      </c>
      <c r="CL17" s="2005"/>
      <c r="CM17" s="1764">
        <v>3.1</v>
      </c>
      <c r="CN17" s="2005">
        <v>0.06</v>
      </c>
      <c r="CO17" s="2005">
        <v>2.99</v>
      </c>
      <c r="CP17" s="2005">
        <v>3.22</v>
      </c>
      <c r="CQ17" s="2005">
        <v>1.9354838709677418</v>
      </c>
      <c r="CR17" s="2007">
        <v>9604.7072570000619</v>
      </c>
      <c r="CS17" s="2007">
        <v>16627</v>
      </c>
      <c r="CT17" s="2005"/>
      <c r="CU17" s="1764">
        <v>3</v>
      </c>
      <c r="CV17" s="2005">
        <v>0.06</v>
      </c>
      <c r="CW17" s="2005">
        <v>2.88</v>
      </c>
      <c r="CX17" s="2005">
        <v>3.11</v>
      </c>
      <c r="CY17" s="2005">
        <v>1.96</v>
      </c>
      <c r="CZ17" s="2007">
        <v>8944.6166760000251</v>
      </c>
      <c r="DA17" s="2007">
        <v>16230</v>
      </c>
      <c r="DB17" s="2007"/>
      <c r="DC17" s="1764">
        <v>2.86</v>
      </c>
      <c r="DD17" s="2005">
        <v>6</v>
      </c>
      <c r="DE17" s="2005">
        <v>2.74</v>
      </c>
      <c r="DF17" s="2005">
        <v>2.97</v>
      </c>
      <c r="DG17" s="2005">
        <v>1.99</v>
      </c>
      <c r="DH17" s="2007">
        <v>9310.2816129999355</v>
      </c>
      <c r="DI17" s="2007">
        <v>17132</v>
      </c>
      <c r="DJ17" s="2007"/>
      <c r="DK17" s="1764">
        <v>-0.4</v>
      </c>
      <c r="DL17" s="2005">
        <v>-0.1</v>
      </c>
      <c r="DM17" s="2115"/>
      <c r="DN17" s="2005"/>
      <c r="DO17" s="2005"/>
      <c r="DP17" s="1935"/>
      <c r="DQ17" s="1935"/>
    </row>
    <row r="18" spans="1:121" s="4" customFormat="1" ht="5.0999999999999996" customHeight="1">
      <c r="A18" s="1167"/>
      <c r="B18" s="2128"/>
      <c r="C18" s="1999"/>
      <c r="D18" s="1999"/>
      <c r="E18" s="1999"/>
      <c r="F18" s="1999"/>
      <c r="G18" s="1999"/>
      <c r="H18" s="1999"/>
      <c r="I18" s="2000"/>
      <c r="J18" s="1998"/>
      <c r="K18" s="1999"/>
      <c r="L18" s="1999"/>
      <c r="M18" s="1999"/>
      <c r="N18" s="1999"/>
      <c r="O18" s="1999"/>
      <c r="P18" s="1999"/>
      <c r="Q18" s="2000"/>
      <c r="R18" s="1998"/>
      <c r="S18" s="1999"/>
      <c r="T18" s="1999"/>
      <c r="U18" s="1999"/>
      <c r="V18" s="1999"/>
      <c r="W18" s="1999"/>
      <c r="X18" s="1999"/>
      <c r="Y18" s="2000"/>
      <c r="Z18" s="2002"/>
      <c r="AA18" s="1999"/>
      <c r="AB18" s="1999"/>
      <c r="AC18" s="1999"/>
      <c r="AD18" s="1999"/>
      <c r="AE18" s="1999"/>
      <c r="AF18" s="1999"/>
      <c r="AG18" s="2000"/>
      <c r="AH18" s="1999"/>
      <c r="AI18" s="1999"/>
      <c r="AJ18" s="1999"/>
      <c r="AK18" s="1999"/>
      <c r="AL18" s="1999"/>
      <c r="AM18" s="1999"/>
      <c r="AN18" s="1999"/>
      <c r="AO18" s="1036"/>
      <c r="AP18" s="1999"/>
      <c r="AQ18" s="1999"/>
      <c r="AR18" s="1999"/>
      <c r="AS18" s="1999"/>
      <c r="AT18" s="1999"/>
      <c r="AU18" s="1999"/>
      <c r="AV18" s="1998"/>
      <c r="AW18" s="2000"/>
      <c r="AX18" s="1999"/>
      <c r="AY18" s="1999"/>
      <c r="AZ18" s="1999"/>
      <c r="BA18" s="1999"/>
      <c r="BB18" s="1999"/>
      <c r="BC18" s="1999"/>
      <c r="BD18" s="1998"/>
      <c r="BE18" s="1036"/>
      <c r="BF18" s="1999"/>
      <c r="BG18" s="1999"/>
      <c r="BH18" s="1999"/>
      <c r="BI18" s="1999"/>
      <c r="BJ18" s="1999"/>
      <c r="BK18" s="1999"/>
      <c r="BL18" s="1998"/>
      <c r="BM18" s="2000"/>
      <c r="BN18" s="1999"/>
      <c r="BO18" s="2005"/>
      <c r="BP18" s="2005"/>
      <c r="BQ18" s="2005"/>
      <c r="BR18" s="2005"/>
      <c r="BS18" s="2005"/>
      <c r="BT18" s="2007"/>
      <c r="BU18" s="2007"/>
      <c r="BV18" s="2005"/>
      <c r="BW18" s="1764"/>
      <c r="BX18" s="2005"/>
      <c r="BY18" s="2005"/>
      <c r="BZ18" s="2005"/>
      <c r="CA18" s="2005"/>
      <c r="CB18" s="2007"/>
      <c r="CC18" s="2007"/>
      <c r="CD18" s="2005"/>
      <c r="CE18" s="1764"/>
      <c r="CF18" s="2005"/>
      <c r="CG18" s="2005"/>
      <c r="CH18" s="2005"/>
      <c r="CI18" s="2005"/>
      <c r="CJ18" s="2007"/>
      <c r="CK18" s="2007"/>
      <c r="CL18" s="2005"/>
      <c r="CM18" s="1764"/>
      <c r="CN18" s="2005"/>
      <c r="CO18" s="2005"/>
      <c r="CP18" s="2005"/>
      <c r="CQ18" s="2005"/>
      <c r="CR18" s="2007"/>
      <c r="CS18" s="2007"/>
      <c r="CT18" s="2005"/>
      <c r="CU18" s="1774"/>
      <c r="CV18" s="2115"/>
      <c r="CW18" s="2115"/>
      <c r="CX18" s="2115"/>
      <c r="CY18" s="2115"/>
      <c r="CZ18" s="2007"/>
      <c r="DA18" s="2007"/>
      <c r="DB18" s="2007"/>
      <c r="DC18" s="1774"/>
      <c r="DD18" s="2115"/>
      <c r="DE18" s="2115"/>
      <c r="DF18" s="2115"/>
      <c r="DG18" s="2115"/>
      <c r="DH18" s="2007"/>
      <c r="DI18" s="2007"/>
      <c r="DJ18" s="2007"/>
      <c r="DK18" s="1764"/>
      <c r="DL18" s="2005"/>
      <c r="DM18" s="2115"/>
      <c r="DN18" s="2005"/>
      <c r="DO18" s="2005"/>
      <c r="DP18" s="1935"/>
      <c r="DQ18" s="1935"/>
    </row>
    <row r="19" spans="1:121" s="4" customFormat="1" ht="24.95" customHeight="1">
      <c r="A19" s="2129" t="s">
        <v>66</v>
      </c>
      <c r="B19" s="2130"/>
      <c r="C19" s="2118"/>
      <c r="D19" s="2118"/>
      <c r="E19" s="2118"/>
      <c r="F19" s="2118"/>
      <c r="G19" s="2118"/>
      <c r="H19" s="2118"/>
      <c r="I19" s="2119"/>
      <c r="J19" s="2131"/>
      <c r="K19" s="2118"/>
      <c r="L19" s="2118"/>
      <c r="M19" s="2118"/>
      <c r="N19" s="2118"/>
      <c r="O19" s="2118"/>
      <c r="P19" s="2118"/>
      <c r="Q19" s="2119"/>
      <c r="R19" s="2131"/>
      <c r="S19" s="2118"/>
      <c r="T19" s="2118"/>
      <c r="U19" s="2118"/>
      <c r="V19" s="2118"/>
      <c r="W19" s="2118"/>
      <c r="X19" s="2118"/>
      <c r="Y19" s="2119"/>
      <c r="Z19" s="2121"/>
      <c r="AA19" s="2118"/>
      <c r="AB19" s="2118"/>
      <c r="AC19" s="2118"/>
      <c r="AD19" s="2118"/>
      <c r="AE19" s="2118"/>
      <c r="AF19" s="2118"/>
      <c r="AG19" s="2119"/>
      <c r="AH19" s="2118"/>
      <c r="AI19" s="2118"/>
      <c r="AJ19" s="2118"/>
      <c r="AK19" s="2118"/>
      <c r="AL19" s="2118"/>
      <c r="AM19" s="2118"/>
      <c r="AN19" s="2118"/>
      <c r="AO19" s="1051"/>
      <c r="AP19" s="2118"/>
      <c r="AQ19" s="2118"/>
      <c r="AR19" s="2118"/>
      <c r="AS19" s="2118"/>
      <c r="AT19" s="2118"/>
      <c r="AU19" s="2118"/>
      <c r="AV19" s="2131"/>
      <c r="AW19" s="2119"/>
      <c r="AX19" s="2118"/>
      <c r="AY19" s="2118"/>
      <c r="AZ19" s="2118"/>
      <c r="BA19" s="2118"/>
      <c r="BB19" s="2118"/>
      <c r="BC19" s="2118"/>
      <c r="BD19" s="2131"/>
      <c r="BE19" s="1051"/>
      <c r="BF19" s="2118"/>
      <c r="BG19" s="2118"/>
      <c r="BH19" s="2118"/>
      <c r="BI19" s="2118"/>
      <c r="BJ19" s="2118"/>
      <c r="BK19" s="2118"/>
      <c r="BL19" s="2131"/>
      <c r="BM19" s="2119"/>
      <c r="BN19" s="2118"/>
      <c r="BO19" s="2124"/>
      <c r="BP19" s="2124"/>
      <c r="BQ19" s="2124"/>
      <c r="BR19" s="2124"/>
      <c r="BS19" s="2124"/>
      <c r="BT19" s="2125"/>
      <c r="BU19" s="2125"/>
      <c r="BV19" s="2124"/>
      <c r="BW19" s="1767"/>
      <c r="BX19" s="2124"/>
      <c r="BY19" s="2124"/>
      <c r="BZ19" s="2124"/>
      <c r="CA19" s="2124"/>
      <c r="CB19" s="2125"/>
      <c r="CC19" s="2125"/>
      <c r="CD19" s="2124"/>
      <c r="CE19" s="1767"/>
      <c r="CF19" s="2124"/>
      <c r="CG19" s="2124"/>
      <c r="CH19" s="2124"/>
      <c r="CI19" s="2124"/>
      <c r="CJ19" s="2125"/>
      <c r="CK19" s="2125"/>
      <c r="CL19" s="2124"/>
      <c r="CM19" s="1767"/>
      <c r="CN19" s="2124"/>
      <c r="CO19" s="2124"/>
      <c r="CP19" s="2124"/>
      <c r="CQ19" s="2124"/>
      <c r="CR19" s="2125"/>
      <c r="CS19" s="2125"/>
      <c r="CT19" s="2124"/>
      <c r="CU19" s="1775"/>
      <c r="CV19" s="2126"/>
      <c r="CW19" s="2126"/>
      <c r="CX19" s="2126"/>
      <c r="CY19" s="2126"/>
      <c r="CZ19" s="2125"/>
      <c r="DA19" s="2125"/>
      <c r="DB19" s="2125"/>
      <c r="DC19" s="1775"/>
      <c r="DD19" s="2126"/>
      <c r="DE19" s="2126"/>
      <c r="DF19" s="2126"/>
      <c r="DG19" s="2126"/>
      <c r="DH19" s="2125"/>
      <c r="DI19" s="2125"/>
      <c r="DJ19" s="2125"/>
      <c r="DK19" s="1767"/>
      <c r="DL19" s="2124"/>
      <c r="DM19" s="2126"/>
      <c r="DN19" s="2124"/>
      <c r="DO19" s="2124"/>
      <c r="DP19" s="1935"/>
      <c r="DQ19" s="1935"/>
    </row>
    <row r="20" spans="1:121" s="4" customFormat="1" ht="24.95" customHeight="1">
      <c r="A20" s="2132" t="s">
        <v>134</v>
      </c>
      <c r="B20" s="2128"/>
      <c r="C20" s="1999" t="s">
        <v>138</v>
      </c>
      <c r="D20" s="1999" t="s">
        <v>138</v>
      </c>
      <c r="E20" s="1999" t="s">
        <v>138</v>
      </c>
      <c r="F20" s="1999" t="s">
        <v>138</v>
      </c>
      <c r="G20" s="1999" t="s">
        <v>138</v>
      </c>
      <c r="H20" s="1999" t="s">
        <v>138</v>
      </c>
      <c r="I20" s="2000" t="s">
        <v>138</v>
      </c>
      <c r="J20" s="1998"/>
      <c r="K20" s="1999"/>
      <c r="L20" s="1999"/>
      <c r="M20" s="1999"/>
      <c r="N20" s="1999"/>
      <c r="O20" s="1999"/>
      <c r="P20" s="1999"/>
      <c r="Q20" s="2000"/>
      <c r="R20" s="1998"/>
      <c r="S20" s="1999">
        <v>3.8050000000000002</v>
      </c>
      <c r="T20" s="1999">
        <v>0.17899999999999999</v>
      </c>
      <c r="U20" s="1999">
        <v>3.4470000000000001</v>
      </c>
      <c r="V20" s="1999">
        <v>4.1630000000000003</v>
      </c>
      <c r="W20" s="1999">
        <v>4.7</v>
      </c>
      <c r="X20" s="1999">
        <v>1947.2041419999944</v>
      </c>
      <c r="Y20" s="2000">
        <v>2206</v>
      </c>
      <c r="Z20" s="2002"/>
      <c r="AA20" s="1999"/>
      <c r="AB20" s="1999"/>
      <c r="AC20" s="1999"/>
      <c r="AD20" s="1999"/>
      <c r="AE20" s="1999"/>
      <c r="AF20" s="1999"/>
      <c r="AG20" s="2000"/>
      <c r="AH20" s="1999"/>
      <c r="AI20" s="1999">
        <v>3.7010000000000001</v>
      </c>
      <c r="AJ20" s="1999">
        <v>0.14799999999999999</v>
      </c>
      <c r="AK20" s="1999">
        <v>3.4039999999999999</v>
      </c>
      <c r="AL20" s="1999">
        <v>3.9980000000000002</v>
      </c>
      <c r="AM20" s="1999">
        <v>4</v>
      </c>
      <c r="AN20" s="1999">
        <v>6278.8349310001176</v>
      </c>
      <c r="AO20" s="1036">
        <v>7611</v>
      </c>
      <c r="AP20" s="1999"/>
      <c r="AQ20" s="1999">
        <v>3.7309999999999999</v>
      </c>
      <c r="AR20" s="1999">
        <v>0.106</v>
      </c>
      <c r="AS20" s="1999">
        <v>3.5190000000000001</v>
      </c>
      <c r="AT20" s="1999">
        <v>3.9420000000000002</v>
      </c>
      <c r="AU20" s="1999">
        <v>2.8000000000000003</v>
      </c>
      <c r="AV20" s="1998">
        <v>6022.2288489999255</v>
      </c>
      <c r="AW20" s="2000">
        <v>7119</v>
      </c>
      <c r="AX20" s="1999"/>
      <c r="AY20" s="1999">
        <v>3.754</v>
      </c>
      <c r="AZ20" s="1999">
        <v>0.10100000000000001</v>
      </c>
      <c r="BA20" s="1999">
        <v>3.552</v>
      </c>
      <c r="BB20" s="1999">
        <v>3.956</v>
      </c>
      <c r="BC20" s="1999">
        <v>2.7</v>
      </c>
      <c r="BD20" s="1998"/>
      <c r="BE20" s="1036">
        <v>6879</v>
      </c>
      <c r="BF20" s="1999"/>
      <c r="BG20" s="1999">
        <v>3.589</v>
      </c>
      <c r="BH20" s="1999"/>
      <c r="BI20" s="1999">
        <v>3.3719999999999999</v>
      </c>
      <c r="BJ20" s="1999">
        <v>3.806</v>
      </c>
      <c r="BK20" s="1999">
        <v>3</v>
      </c>
      <c r="BL20" s="1998"/>
      <c r="BM20" s="2000">
        <v>6824</v>
      </c>
      <c r="BN20" s="1999"/>
      <c r="BO20" s="2005">
        <v>3.5310000000000001</v>
      </c>
      <c r="BP20" s="2005">
        <v>0.112</v>
      </c>
      <c r="BQ20" s="2005">
        <v>3.306</v>
      </c>
      <c r="BR20" s="2005">
        <v>3.7559999999999998</v>
      </c>
      <c r="BS20" s="2005">
        <v>3.2</v>
      </c>
      <c r="BT20" s="2007">
        <v>5200.6675710000327</v>
      </c>
      <c r="BU20" s="2007">
        <v>6367</v>
      </c>
      <c r="BV20" s="2005"/>
      <c r="BW20" s="1764">
        <v>3.49</v>
      </c>
      <c r="BX20" s="2005"/>
      <c r="BY20" s="2005">
        <v>3.29</v>
      </c>
      <c r="BZ20" s="2005">
        <v>3.7</v>
      </c>
      <c r="CA20" s="2005">
        <v>3.01</v>
      </c>
      <c r="CB20" s="2007"/>
      <c r="CC20" s="2007">
        <v>6317</v>
      </c>
      <c r="CD20" s="2005"/>
      <c r="CE20" s="1764">
        <v>3.48</v>
      </c>
      <c r="CF20" s="2005">
        <v>7.0000000000000007E-2</v>
      </c>
      <c r="CG20" s="2005">
        <v>3.34</v>
      </c>
      <c r="CH20" s="2005">
        <v>3.62</v>
      </c>
      <c r="CI20" s="2005">
        <v>2.09</v>
      </c>
      <c r="CJ20" s="2007">
        <v>12715.366020999965</v>
      </c>
      <c r="CK20" s="2007">
        <v>14980</v>
      </c>
      <c r="CL20" s="2005"/>
      <c r="CM20" s="1764">
        <v>3.47</v>
      </c>
      <c r="CN20" s="2005">
        <v>7.0000000000000007E-2</v>
      </c>
      <c r="CO20" s="2005">
        <v>3.34</v>
      </c>
      <c r="CP20" s="2005">
        <v>3.61</v>
      </c>
      <c r="CQ20" s="2005">
        <v>2.0172910662824206</v>
      </c>
      <c r="CR20" s="2007">
        <v>13863.360058999973</v>
      </c>
      <c r="CS20" s="2007">
        <v>16323</v>
      </c>
      <c r="CT20" s="2005"/>
      <c r="CU20" s="1764">
        <v>3.43</v>
      </c>
      <c r="CV20" s="2005">
        <v>0.08</v>
      </c>
      <c r="CW20" s="2005">
        <v>3.28</v>
      </c>
      <c r="CX20" s="2005">
        <v>3.58</v>
      </c>
      <c r="CY20" s="2005">
        <v>2.2200000000000002</v>
      </c>
      <c r="CZ20" s="2007">
        <v>12297.174854999972</v>
      </c>
      <c r="DA20" s="2007">
        <v>14830</v>
      </c>
      <c r="DB20" s="2007"/>
      <c r="DC20" s="1764">
        <v>3.17</v>
      </c>
      <c r="DD20" s="2005">
        <v>8</v>
      </c>
      <c r="DE20" s="2005">
        <v>3.02</v>
      </c>
      <c r="DF20" s="2005">
        <v>3.33</v>
      </c>
      <c r="DG20" s="2005">
        <v>2.4900000000000002</v>
      </c>
      <c r="DH20" s="2007">
        <v>13618.518948999934</v>
      </c>
      <c r="DI20" s="2007">
        <v>16275</v>
      </c>
      <c r="DJ20" s="2007"/>
      <c r="DK20" s="1764">
        <v>-0.3</v>
      </c>
      <c r="DL20" s="2005">
        <v>-0.2</v>
      </c>
      <c r="DM20" s="2115"/>
      <c r="DN20" s="2005"/>
      <c r="DO20" s="2005"/>
      <c r="DP20" s="1935"/>
      <c r="DQ20" s="1935"/>
    </row>
    <row r="21" spans="1:121" s="4" customFormat="1" ht="24.95" customHeight="1">
      <c r="A21" s="1410" t="s">
        <v>65</v>
      </c>
      <c r="B21" s="1411"/>
      <c r="C21" s="1412" t="s">
        <v>138</v>
      </c>
      <c r="D21" s="1412" t="s">
        <v>138</v>
      </c>
      <c r="E21" s="1412" t="s">
        <v>138</v>
      </c>
      <c r="F21" s="1412" t="s">
        <v>138</v>
      </c>
      <c r="G21" s="1412" t="s">
        <v>138</v>
      </c>
      <c r="H21" s="1412" t="s">
        <v>138</v>
      </c>
      <c r="I21" s="1105" t="s">
        <v>138</v>
      </c>
      <c r="J21" s="1413"/>
      <c r="K21" s="1412"/>
      <c r="L21" s="1412"/>
      <c r="M21" s="1412"/>
      <c r="N21" s="1412"/>
      <c r="O21" s="1412"/>
      <c r="P21" s="1412"/>
      <c r="Q21" s="1105"/>
      <c r="R21" s="1413"/>
      <c r="S21" s="1412">
        <v>2.3580000000000001</v>
      </c>
      <c r="T21" s="1412">
        <v>0.13900000000000001</v>
      </c>
      <c r="U21" s="1412">
        <v>2.0790000000000002</v>
      </c>
      <c r="V21" s="1412">
        <v>2.6360000000000001</v>
      </c>
      <c r="W21" s="1412">
        <v>5.8999999999999995</v>
      </c>
      <c r="X21" s="1412">
        <v>2766.9218780000542</v>
      </c>
      <c r="Y21" s="1105">
        <v>2554</v>
      </c>
      <c r="Z21" s="1097"/>
      <c r="AA21" s="1412"/>
      <c r="AB21" s="1412"/>
      <c r="AC21" s="1412"/>
      <c r="AD21" s="1412"/>
      <c r="AE21" s="1412"/>
      <c r="AF21" s="1412"/>
      <c r="AG21" s="1105"/>
      <c r="AH21" s="1412"/>
      <c r="AI21" s="1412">
        <v>2.57</v>
      </c>
      <c r="AJ21" s="1412">
        <v>0.19800000000000001</v>
      </c>
      <c r="AK21" s="1412">
        <v>2.1739999999999999</v>
      </c>
      <c r="AL21" s="1412">
        <v>2.9660000000000002</v>
      </c>
      <c r="AM21" s="1412">
        <v>7.7</v>
      </c>
      <c r="AN21" s="1412">
        <v>11242.201992000251</v>
      </c>
      <c r="AO21" s="1098">
        <v>10845</v>
      </c>
      <c r="AP21" s="1412"/>
      <c r="AQ21" s="1412">
        <v>2.585</v>
      </c>
      <c r="AR21" s="1412">
        <v>7.4999999999999997E-2</v>
      </c>
      <c r="AS21" s="1412">
        <v>2.4350000000000001</v>
      </c>
      <c r="AT21" s="1412">
        <v>2.734</v>
      </c>
      <c r="AU21" s="1412">
        <v>2.9000000000000004</v>
      </c>
      <c r="AV21" s="1413">
        <v>10648.710421999822</v>
      </c>
      <c r="AW21" s="1105">
        <v>10171</v>
      </c>
      <c r="AX21" s="1412"/>
      <c r="AY21" s="1412">
        <v>2.7010000000000001</v>
      </c>
      <c r="AZ21" s="1412">
        <v>7.3999999999999996E-2</v>
      </c>
      <c r="BA21" s="1412">
        <v>2.5529999999999999</v>
      </c>
      <c r="BB21" s="1412">
        <v>2.85</v>
      </c>
      <c r="BC21" s="1412">
        <v>2.7</v>
      </c>
      <c r="BD21" s="1413"/>
      <c r="BE21" s="1098">
        <v>9987</v>
      </c>
      <c r="BF21" s="1412"/>
      <c r="BG21" s="1412">
        <v>2.6179999999999999</v>
      </c>
      <c r="BH21" s="1412"/>
      <c r="BI21" s="1412">
        <v>2.4769999999999999</v>
      </c>
      <c r="BJ21" s="1412">
        <v>2.76</v>
      </c>
      <c r="BK21" s="1412">
        <v>2.7</v>
      </c>
      <c r="BL21" s="1413"/>
      <c r="BM21" s="1105">
        <v>10822</v>
      </c>
      <c r="BN21" s="1412"/>
      <c r="BO21" s="1770">
        <v>2.5139999999999998</v>
      </c>
      <c r="BP21" s="1770">
        <v>6.7000000000000004E-2</v>
      </c>
      <c r="BQ21" s="1770">
        <v>2.3809999999999998</v>
      </c>
      <c r="BR21" s="1770">
        <v>2.6480000000000001</v>
      </c>
      <c r="BS21" s="1770">
        <v>2.7</v>
      </c>
      <c r="BT21" s="1771">
        <v>10662.040154000082</v>
      </c>
      <c r="BU21" s="1771">
        <v>10235</v>
      </c>
      <c r="BV21" s="1770"/>
      <c r="BW21" s="1773">
        <v>2.65</v>
      </c>
      <c r="BX21" s="1770"/>
      <c r="BY21" s="1770">
        <v>2.52</v>
      </c>
      <c r="BZ21" s="1770">
        <v>2.78</v>
      </c>
      <c r="CA21" s="1770">
        <v>2.4900000000000002</v>
      </c>
      <c r="CB21" s="1771"/>
      <c r="CC21" s="1771">
        <v>11440</v>
      </c>
      <c r="CD21" s="1770"/>
      <c r="CE21" s="1773">
        <v>2.65</v>
      </c>
      <c r="CF21" s="1770">
        <v>0.04</v>
      </c>
      <c r="CG21" s="1770">
        <v>2.57</v>
      </c>
      <c r="CH21" s="1770">
        <v>2.73</v>
      </c>
      <c r="CI21" s="1770">
        <v>1.6</v>
      </c>
      <c r="CJ21" s="1771">
        <v>28380.441619999852</v>
      </c>
      <c r="CK21" s="1771">
        <v>28534</v>
      </c>
      <c r="CL21" s="1770"/>
      <c r="CM21" s="1773">
        <v>2.65</v>
      </c>
      <c r="CN21" s="1770">
        <v>0.04</v>
      </c>
      <c r="CO21" s="1770">
        <v>2.57</v>
      </c>
      <c r="CP21" s="1770">
        <v>2.72</v>
      </c>
      <c r="CQ21" s="1770">
        <v>1.5094339622641511</v>
      </c>
      <c r="CR21" s="1771">
        <v>31809.945014999837</v>
      </c>
      <c r="CS21" s="1771">
        <v>32813</v>
      </c>
      <c r="CT21" s="1770"/>
      <c r="CU21" s="1773">
        <v>2.61</v>
      </c>
      <c r="CV21" s="1770">
        <v>0.04</v>
      </c>
      <c r="CW21" s="1770">
        <v>2.54</v>
      </c>
      <c r="CX21" s="1770">
        <v>2.68</v>
      </c>
      <c r="CY21" s="1770">
        <v>1.38</v>
      </c>
      <c r="CZ21" s="1771">
        <v>30295.157316000033</v>
      </c>
      <c r="DA21" s="1771">
        <v>31397</v>
      </c>
      <c r="DB21" s="1771"/>
      <c r="DC21" s="1773">
        <v>2.41</v>
      </c>
      <c r="DD21" s="1770">
        <v>4</v>
      </c>
      <c r="DE21" s="1770">
        <v>2.34</v>
      </c>
      <c r="DF21" s="1770">
        <v>2.48</v>
      </c>
      <c r="DG21" s="1770">
        <v>1.47</v>
      </c>
      <c r="DH21" s="1771">
        <v>32549.347103000386</v>
      </c>
      <c r="DI21" s="1771">
        <v>33839</v>
      </c>
      <c r="DJ21" s="1771"/>
      <c r="DK21" s="1773">
        <v>-0.1</v>
      </c>
      <c r="DL21" s="1770">
        <v>-0.2</v>
      </c>
      <c r="DM21" s="1934"/>
      <c r="DN21" s="1770"/>
      <c r="DO21" s="1770"/>
      <c r="DP21" s="1935"/>
      <c r="DQ21" s="1935"/>
    </row>
    <row r="22" spans="1:121" s="4" customFormat="1" ht="24.95" customHeight="1">
      <c r="A22" s="2132" t="s">
        <v>4</v>
      </c>
      <c r="B22" s="2128"/>
      <c r="C22" s="1999" t="s">
        <v>138</v>
      </c>
      <c r="D22" s="1999" t="s">
        <v>138</v>
      </c>
      <c r="E22" s="1999" t="s">
        <v>138</v>
      </c>
      <c r="F22" s="1999" t="s">
        <v>138</v>
      </c>
      <c r="G22" s="1999" t="s">
        <v>138</v>
      </c>
      <c r="H22" s="1999" t="s">
        <v>138</v>
      </c>
      <c r="I22" s="2000" t="s">
        <v>138</v>
      </c>
      <c r="J22" s="1998"/>
      <c r="K22" s="1999"/>
      <c r="L22" s="1999"/>
      <c r="M22" s="1999"/>
      <c r="N22" s="1999"/>
      <c r="O22" s="1999"/>
      <c r="P22" s="1999"/>
      <c r="Q22" s="2000"/>
      <c r="R22" s="1998"/>
      <c r="S22" s="1999">
        <v>1.514</v>
      </c>
      <c r="T22" s="1999">
        <v>0.13500000000000001</v>
      </c>
      <c r="U22" s="1999">
        <v>1.2430000000000001</v>
      </c>
      <c r="V22" s="1999">
        <v>1.784</v>
      </c>
      <c r="W22" s="1999">
        <v>8.9</v>
      </c>
      <c r="X22" s="1999">
        <v>2166.8654090000136</v>
      </c>
      <c r="Y22" s="2000">
        <v>1639</v>
      </c>
      <c r="Z22" s="2002"/>
      <c r="AA22" s="1999"/>
      <c r="AB22" s="1999"/>
      <c r="AC22" s="1999"/>
      <c r="AD22" s="1999"/>
      <c r="AE22" s="1999"/>
      <c r="AF22" s="1999"/>
      <c r="AG22" s="2000"/>
      <c r="AH22" s="1999"/>
      <c r="AI22" s="1999">
        <v>1.917</v>
      </c>
      <c r="AJ22" s="1999">
        <v>7.0000000000000007E-2</v>
      </c>
      <c r="AK22" s="1999">
        <v>1.778</v>
      </c>
      <c r="AL22" s="1999">
        <v>2.056</v>
      </c>
      <c r="AM22" s="1999">
        <v>3.5999999999999996</v>
      </c>
      <c r="AN22" s="1999">
        <v>6691.48212900002</v>
      </c>
      <c r="AO22" s="1036">
        <v>5756</v>
      </c>
      <c r="AP22" s="1999"/>
      <c r="AQ22" s="1999">
        <v>1.702</v>
      </c>
      <c r="AR22" s="1999">
        <v>6.8000000000000005E-2</v>
      </c>
      <c r="AS22" s="1999">
        <v>1.5649999999999999</v>
      </c>
      <c r="AT22" s="1999">
        <v>1.839</v>
      </c>
      <c r="AU22" s="1999">
        <v>4</v>
      </c>
      <c r="AV22" s="1998">
        <v>6274.9852979999687</v>
      </c>
      <c r="AW22" s="2000">
        <v>5657</v>
      </c>
      <c r="AX22" s="1999"/>
      <c r="AY22" s="1999">
        <v>1.829</v>
      </c>
      <c r="AZ22" s="1999">
        <v>7.0999999999999994E-2</v>
      </c>
      <c r="BA22" s="1999">
        <v>1.6870000000000001</v>
      </c>
      <c r="BB22" s="1999">
        <v>1.97</v>
      </c>
      <c r="BC22" s="1999">
        <v>3.9</v>
      </c>
      <c r="BD22" s="1998"/>
      <c r="BE22" s="1036">
        <v>5651</v>
      </c>
      <c r="BF22" s="1999"/>
      <c r="BG22" s="1999">
        <v>1.8959999999999999</v>
      </c>
      <c r="BH22" s="1999"/>
      <c r="BI22" s="1999">
        <v>1.748</v>
      </c>
      <c r="BJ22" s="1999">
        <v>2.044</v>
      </c>
      <c r="BK22" s="1999">
        <v>3.9</v>
      </c>
      <c r="BL22" s="1998"/>
      <c r="BM22" s="2000">
        <v>6241</v>
      </c>
      <c r="BN22" s="1999"/>
      <c r="BO22" s="2005">
        <v>1.792</v>
      </c>
      <c r="BP22" s="2005">
        <v>7.5999999999999998E-2</v>
      </c>
      <c r="BQ22" s="2005">
        <v>1.639</v>
      </c>
      <c r="BR22" s="2005">
        <v>1.944</v>
      </c>
      <c r="BS22" s="2005">
        <v>4.3</v>
      </c>
      <c r="BT22" s="2007">
        <v>7056.7889780000469</v>
      </c>
      <c r="BU22" s="2007">
        <v>6318</v>
      </c>
      <c r="BV22" s="2005"/>
      <c r="BW22" s="1764">
        <v>1.92</v>
      </c>
      <c r="BX22" s="2005"/>
      <c r="BY22" s="2005">
        <v>1.79</v>
      </c>
      <c r="BZ22" s="2005">
        <v>2.04</v>
      </c>
      <c r="CA22" s="2005">
        <v>3.35</v>
      </c>
      <c r="CB22" s="2007"/>
      <c r="CC22" s="2007">
        <v>7115</v>
      </c>
      <c r="CD22" s="2005"/>
      <c r="CE22" s="1764">
        <v>2.0699999999999998</v>
      </c>
      <c r="CF22" s="2005">
        <v>0.04</v>
      </c>
      <c r="CG22" s="2005">
        <v>1.99</v>
      </c>
      <c r="CH22" s="2005">
        <v>2.15</v>
      </c>
      <c r="CI22" s="2005">
        <v>1.97</v>
      </c>
      <c r="CJ22" s="2007">
        <v>19542.192425999878</v>
      </c>
      <c r="CK22" s="2007">
        <v>17124</v>
      </c>
      <c r="CL22" s="2005"/>
      <c r="CM22" s="1764">
        <v>2.0699999999999998</v>
      </c>
      <c r="CN22" s="2005">
        <v>0.04</v>
      </c>
      <c r="CO22" s="2005">
        <v>1.99</v>
      </c>
      <c r="CP22" s="2005">
        <v>2.14</v>
      </c>
      <c r="CQ22" s="2005">
        <v>1.9323671497584543</v>
      </c>
      <c r="CR22" s="2007">
        <v>23227.695031999981</v>
      </c>
      <c r="CS22" s="2007">
        <v>19765</v>
      </c>
      <c r="CT22" s="2005"/>
      <c r="CU22" s="1764">
        <v>1.91</v>
      </c>
      <c r="CV22" s="2005">
        <v>0.04</v>
      </c>
      <c r="CW22" s="2005">
        <v>1.83</v>
      </c>
      <c r="CX22" s="2005">
        <v>1.98</v>
      </c>
      <c r="CY22" s="2005">
        <v>1.95</v>
      </c>
      <c r="CZ22" s="2007">
        <v>23710.667712000104</v>
      </c>
      <c r="DA22" s="2007">
        <v>20076</v>
      </c>
      <c r="DB22" s="2007"/>
      <c r="DC22" s="1764">
        <v>1.75</v>
      </c>
      <c r="DD22" s="2005">
        <v>3</v>
      </c>
      <c r="DE22" s="2005">
        <v>1.68</v>
      </c>
      <c r="DF22" s="2005">
        <v>1.81</v>
      </c>
      <c r="DG22" s="2005">
        <v>1.9</v>
      </c>
      <c r="DH22" s="2007">
        <v>25777.134150000005</v>
      </c>
      <c r="DI22" s="2007">
        <v>21831</v>
      </c>
      <c r="DJ22" s="2007"/>
      <c r="DK22" s="1764">
        <v>0</v>
      </c>
      <c r="DL22" s="2005">
        <v>-0.1</v>
      </c>
      <c r="DM22" s="2115"/>
      <c r="DN22" s="2005"/>
      <c r="DO22" s="2005"/>
      <c r="DP22" s="1935"/>
      <c r="DQ22" s="1935"/>
    </row>
    <row r="23" spans="1:121" s="4" customFormat="1" ht="5.0999999999999996" customHeight="1">
      <c r="A23" s="1167"/>
      <c r="B23" s="2128"/>
      <c r="C23" s="1999"/>
      <c r="D23" s="1999"/>
      <c r="E23" s="1999"/>
      <c r="F23" s="1999"/>
      <c r="G23" s="1999"/>
      <c r="H23" s="1999"/>
      <c r="I23" s="2000"/>
      <c r="J23" s="1998"/>
      <c r="K23" s="1999"/>
      <c r="L23" s="1999"/>
      <c r="M23" s="1999"/>
      <c r="N23" s="1999"/>
      <c r="O23" s="1999"/>
      <c r="P23" s="1999"/>
      <c r="Q23" s="2000"/>
      <c r="R23" s="1998"/>
      <c r="S23" s="1999"/>
      <c r="T23" s="1999"/>
      <c r="U23" s="1999"/>
      <c r="V23" s="1999"/>
      <c r="W23" s="1999"/>
      <c r="X23" s="1999"/>
      <c r="Y23" s="2000"/>
      <c r="Z23" s="2002"/>
      <c r="AA23" s="1999"/>
      <c r="AB23" s="1999"/>
      <c r="AC23" s="1999"/>
      <c r="AD23" s="1999"/>
      <c r="AE23" s="1999"/>
      <c r="AF23" s="1999"/>
      <c r="AG23" s="2000"/>
      <c r="AH23" s="1999"/>
      <c r="AI23" s="1999"/>
      <c r="AJ23" s="1999"/>
      <c r="AK23" s="1999"/>
      <c r="AL23" s="1999"/>
      <c r="AM23" s="1999"/>
      <c r="AN23" s="1999"/>
      <c r="AO23" s="1036"/>
      <c r="AP23" s="1999"/>
      <c r="AQ23" s="1999"/>
      <c r="AR23" s="1999"/>
      <c r="AS23" s="1999"/>
      <c r="AT23" s="1999"/>
      <c r="AU23" s="1999"/>
      <c r="AV23" s="1998"/>
      <c r="AW23" s="2000"/>
      <c r="AX23" s="1999"/>
      <c r="AY23" s="1999"/>
      <c r="AZ23" s="1999"/>
      <c r="BA23" s="1999"/>
      <c r="BB23" s="1999"/>
      <c r="BC23" s="1999"/>
      <c r="BD23" s="1998"/>
      <c r="BE23" s="1036"/>
      <c r="BF23" s="1999"/>
      <c r="BG23" s="1999"/>
      <c r="BH23" s="1999"/>
      <c r="BI23" s="1999"/>
      <c r="BJ23" s="1999"/>
      <c r="BK23" s="1999"/>
      <c r="BL23" s="1998"/>
      <c r="BM23" s="2000"/>
      <c r="BN23" s="1999"/>
      <c r="BO23" s="2005"/>
      <c r="BP23" s="2005"/>
      <c r="BQ23" s="2005"/>
      <c r="BR23" s="2005"/>
      <c r="BS23" s="2005"/>
      <c r="BT23" s="2007"/>
      <c r="BU23" s="2007"/>
      <c r="BV23" s="2005"/>
      <c r="BW23" s="1764"/>
      <c r="BX23" s="2005"/>
      <c r="BY23" s="2005"/>
      <c r="BZ23" s="2005"/>
      <c r="CA23" s="2005"/>
      <c r="CB23" s="2007"/>
      <c r="CC23" s="2007"/>
      <c r="CD23" s="2005"/>
      <c r="CE23" s="1764"/>
      <c r="CF23" s="2005"/>
      <c r="CG23" s="2005"/>
      <c r="CH23" s="2005"/>
      <c r="CI23" s="2005"/>
      <c r="CJ23" s="2007"/>
      <c r="CK23" s="2007"/>
      <c r="CL23" s="2005"/>
      <c r="CM23" s="1764"/>
      <c r="CN23" s="2005"/>
      <c r="CO23" s="2005"/>
      <c r="CP23" s="2005"/>
      <c r="CQ23" s="2005"/>
      <c r="CR23" s="2007"/>
      <c r="CS23" s="2007"/>
      <c r="CT23" s="2005"/>
      <c r="CU23" s="1764"/>
      <c r="CV23" s="2005"/>
      <c r="CW23" s="2005"/>
      <c r="CX23" s="2005"/>
      <c r="CY23" s="2005"/>
      <c r="CZ23" s="2007"/>
      <c r="DA23" s="2007"/>
      <c r="DB23" s="2007"/>
      <c r="DC23" s="1764"/>
      <c r="DD23" s="2005"/>
      <c r="DE23" s="2005"/>
      <c r="DF23" s="2005"/>
      <c r="DG23" s="2005"/>
      <c r="DH23" s="2007"/>
      <c r="DI23" s="2007"/>
      <c r="DJ23" s="2007"/>
      <c r="DK23" s="1764"/>
      <c r="DL23" s="2005"/>
      <c r="DM23" s="2115"/>
      <c r="DN23" s="2005"/>
      <c r="DO23" s="2005"/>
      <c r="DP23" s="1935"/>
      <c r="DQ23" s="1935"/>
    </row>
    <row r="24" spans="1:121" s="4" customFormat="1" ht="24.95" customHeight="1">
      <c r="A24" s="2129" t="s">
        <v>132</v>
      </c>
      <c r="B24" s="2130"/>
      <c r="C24" s="2118"/>
      <c r="D24" s="2118"/>
      <c r="E24" s="2118"/>
      <c r="F24" s="2118"/>
      <c r="G24" s="2118"/>
      <c r="H24" s="2118"/>
      <c r="I24" s="2119"/>
      <c r="J24" s="2131"/>
      <c r="K24" s="2118"/>
      <c r="L24" s="2118"/>
      <c r="M24" s="2118"/>
      <c r="N24" s="2118"/>
      <c r="O24" s="2118"/>
      <c r="P24" s="2118"/>
      <c r="Q24" s="2119"/>
      <c r="R24" s="2131"/>
      <c r="S24" s="2118"/>
      <c r="T24" s="2118"/>
      <c r="U24" s="2118"/>
      <c r="V24" s="2118"/>
      <c r="W24" s="2118"/>
      <c r="X24" s="2118"/>
      <c r="Y24" s="2119"/>
      <c r="Z24" s="2121"/>
      <c r="AA24" s="2118"/>
      <c r="AB24" s="2118"/>
      <c r="AC24" s="2118"/>
      <c r="AD24" s="2118"/>
      <c r="AE24" s="2118"/>
      <c r="AF24" s="2118"/>
      <c r="AG24" s="2119"/>
      <c r="AH24" s="2118"/>
      <c r="AI24" s="2118"/>
      <c r="AJ24" s="2118"/>
      <c r="AK24" s="2118"/>
      <c r="AL24" s="2118"/>
      <c r="AM24" s="2118"/>
      <c r="AN24" s="2118"/>
      <c r="AO24" s="1051"/>
      <c r="AP24" s="2118"/>
      <c r="AQ24" s="2118"/>
      <c r="AR24" s="2118"/>
      <c r="AS24" s="2118"/>
      <c r="AT24" s="2118"/>
      <c r="AU24" s="2118"/>
      <c r="AV24" s="2131"/>
      <c r="AW24" s="2119"/>
      <c r="AX24" s="2118"/>
      <c r="AY24" s="2118"/>
      <c r="AZ24" s="2118"/>
      <c r="BA24" s="2118"/>
      <c r="BB24" s="2118"/>
      <c r="BC24" s="2118"/>
      <c r="BD24" s="2131"/>
      <c r="BE24" s="1051"/>
      <c r="BF24" s="2118"/>
      <c r="BG24" s="2118"/>
      <c r="BH24" s="2118"/>
      <c r="BI24" s="2118"/>
      <c r="BJ24" s="2118"/>
      <c r="BK24" s="2118"/>
      <c r="BL24" s="2131"/>
      <c r="BM24" s="2119"/>
      <c r="BN24" s="2118"/>
      <c r="BO24" s="2124"/>
      <c r="BP24" s="2124"/>
      <c r="BQ24" s="2124"/>
      <c r="BR24" s="2124"/>
      <c r="BS24" s="2124"/>
      <c r="BT24" s="2125"/>
      <c r="BU24" s="2125"/>
      <c r="BV24" s="2124"/>
      <c r="BW24" s="1767"/>
      <c r="BX24" s="2124"/>
      <c r="BY24" s="2124"/>
      <c r="BZ24" s="2124"/>
      <c r="CA24" s="2124"/>
      <c r="CB24" s="2125"/>
      <c r="CC24" s="2125"/>
      <c r="CD24" s="2124"/>
      <c r="CE24" s="1767"/>
      <c r="CF24" s="2124"/>
      <c r="CG24" s="2124"/>
      <c r="CH24" s="2124"/>
      <c r="CI24" s="2124"/>
      <c r="CJ24" s="2125"/>
      <c r="CK24" s="2125"/>
      <c r="CL24" s="2124"/>
      <c r="CM24" s="1767"/>
      <c r="CN24" s="2124"/>
      <c r="CO24" s="2124"/>
      <c r="CP24" s="2124"/>
      <c r="CQ24" s="2124"/>
      <c r="CR24" s="2125"/>
      <c r="CS24" s="2125"/>
      <c r="CT24" s="2124"/>
      <c r="CU24" s="1767"/>
      <c r="CV24" s="2124"/>
      <c r="CW24" s="2124"/>
      <c r="CX24" s="2124"/>
      <c r="CY24" s="2124"/>
      <c r="CZ24" s="2125"/>
      <c r="DA24" s="2125"/>
      <c r="DB24" s="2125"/>
      <c r="DC24" s="1767"/>
      <c r="DD24" s="2124"/>
      <c r="DE24" s="2124"/>
      <c r="DF24" s="2124"/>
      <c r="DG24" s="2124"/>
      <c r="DH24" s="2125"/>
      <c r="DI24" s="2125"/>
      <c r="DJ24" s="2125"/>
      <c r="DK24" s="1767"/>
      <c r="DL24" s="2124"/>
      <c r="DM24" s="2126"/>
      <c r="DN24" s="2124"/>
      <c r="DO24" s="2124"/>
      <c r="DP24" s="1935"/>
      <c r="DQ24" s="1935"/>
    </row>
    <row r="25" spans="1:121" s="4" customFormat="1" ht="24.95" customHeight="1">
      <c r="A25" s="2132" t="s">
        <v>14</v>
      </c>
      <c r="B25" s="2128"/>
      <c r="C25" s="1999" t="s">
        <v>138</v>
      </c>
      <c r="D25" s="1999" t="s">
        <v>138</v>
      </c>
      <c r="E25" s="1999" t="s">
        <v>138</v>
      </c>
      <c r="F25" s="1999" t="s">
        <v>138</v>
      </c>
      <c r="G25" s="1999" t="s">
        <v>138</v>
      </c>
      <c r="H25" s="1999" t="s">
        <v>138</v>
      </c>
      <c r="I25" s="2000" t="s">
        <v>138</v>
      </c>
      <c r="J25" s="1998"/>
      <c r="K25" s="1999"/>
      <c r="L25" s="1999"/>
      <c r="M25" s="1999"/>
      <c r="N25" s="1999"/>
      <c r="O25" s="1999"/>
      <c r="P25" s="1999"/>
      <c r="Q25" s="2000"/>
      <c r="R25" s="1998"/>
      <c r="S25" s="1999" t="s">
        <v>138</v>
      </c>
      <c r="T25" s="1999" t="s">
        <v>138</v>
      </c>
      <c r="U25" s="1999" t="s">
        <v>138</v>
      </c>
      <c r="V25" s="1999" t="s">
        <v>138</v>
      </c>
      <c r="W25" s="1999" t="s">
        <v>138</v>
      </c>
      <c r="X25" s="1999" t="s">
        <v>138</v>
      </c>
      <c r="Y25" s="2000" t="s">
        <v>138</v>
      </c>
      <c r="Z25" s="2002"/>
      <c r="AA25" s="1999"/>
      <c r="AB25" s="1999"/>
      <c r="AC25" s="1999"/>
      <c r="AD25" s="1999"/>
      <c r="AE25" s="1999"/>
      <c r="AF25" s="1999"/>
      <c r="AG25" s="2000"/>
      <c r="AH25" s="1999"/>
      <c r="AI25" s="1999">
        <v>4.1980000000000004</v>
      </c>
      <c r="AJ25" s="1999">
        <v>0.19500000000000001</v>
      </c>
      <c r="AK25" s="1999">
        <v>3.8079999999999998</v>
      </c>
      <c r="AL25" s="1999">
        <v>4.5880000000000001</v>
      </c>
      <c r="AM25" s="1999">
        <v>4.5999999999999996</v>
      </c>
      <c r="AN25" s="1999">
        <v>3694.4061200000169</v>
      </c>
      <c r="AO25" s="1036">
        <v>4856</v>
      </c>
      <c r="AP25" s="1999"/>
      <c r="AQ25" s="1999">
        <v>4.0049999999999999</v>
      </c>
      <c r="AR25" s="1999">
        <v>0.125</v>
      </c>
      <c r="AS25" s="1999">
        <v>3.7549999999999999</v>
      </c>
      <c r="AT25" s="1999">
        <v>4.2549999999999999</v>
      </c>
      <c r="AU25" s="1999">
        <v>3.1</v>
      </c>
      <c r="AV25" s="1998">
        <v>3630.8768840000348</v>
      </c>
      <c r="AW25" s="2000">
        <v>4845</v>
      </c>
      <c r="AX25" s="1999"/>
      <c r="AY25" s="1999">
        <v>4.0679999999999996</v>
      </c>
      <c r="AZ25" s="1999">
        <v>0.115</v>
      </c>
      <c r="BA25" s="1999">
        <v>3.806</v>
      </c>
      <c r="BB25" s="1999">
        <v>4.2729999999999997</v>
      </c>
      <c r="BC25" s="1999">
        <v>2.8</v>
      </c>
      <c r="BD25" s="1998"/>
      <c r="BE25" s="1036">
        <v>4862</v>
      </c>
      <c r="BF25" s="1999"/>
      <c r="BG25" s="1999">
        <v>3.9820000000000002</v>
      </c>
      <c r="BH25" s="1999"/>
      <c r="BI25" s="1999">
        <v>3.7330000000000001</v>
      </c>
      <c r="BJ25" s="1999">
        <v>4.2300000000000004</v>
      </c>
      <c r="BK25" s="1999">
        <v>3.1</v>
      </c>
      <c r="BL25" s="1998"/>
      <c r="BM25" s="2000">
        <v>4760</v>
      </c>
      <c r="BN25" s="1999"/>
      <c r="BO25" s="2005">
        <v>3.76</v>
      </c>
      <c r="BP25" s="2005">
        <v>0.11600000000000001</v>
      </c>
      <c r="BQ25" s="2005">
        <v>3.5289999999999999</v>
      </c>
      <c r="BR25" s="2005">
        <v>3.9910000000000001</v>
      </c>
      <c r="BS25" s="2005">
        <v>3.1</v>
      </c>
      <c r="BT25" s="2007">
        <v>3686.3196769999686</v>
      </c>
      <c r="BU25" s="2007">
        <v>5428</v>
      </c>
      <c r="BV25" s="2005"/>
      <c r="BW25" s="1764">
        <v>3.57</v>
      </c>
      <c r="BX25" s="2005"/>
      <c r="BY25" s="2005">
        <v>3.37</v>
      </c>
      <c r="BZ25" s="2005">
        <v>3.78</v>
      </c>
      <c r="CA25" s="2005">
        <v>2.91</v>
      </c>
      <c r="CB25" s="2007"/>
      <c r="CC25" s="2007">
        <v>5855</v>
      </c>
      <c r="CD25" s="2005"/>
      <c r="CE25" s="1764">
        <v>3.55</v>
      </c>
      <c r="CF25" s="2005">
        <v>7.0000000000000007E-2</v>
      </c>
      <c r="CG25" s="2005">
        <v>3.42</v>
      </c>
      <c r="CH25" s="2005">
        <v>3.68</v>
      </c>
      <c r="CI25" s="2005">
        <v>1.88</v>
      </c>
      <c r="CJ25" s="2007">
        <v>10070.140434000001</v>
      </c>
      <c r="CK25" s="2007">
        <v>14349</v>
      </c>
      <c r="CL25" s="2005"/>
      <c r="CM25" s="1764">
        <v>3.44</v>
      </c>
      <c r="CN25" s="2005">
        <v>0.06</v>
      </c>
      <c r="CO25" s="2005">
        <v>3.32</v>
      </c>
      <c r="CP25" s="2005">
        <v>3.55</v>
      </c>
      <c r="CQ25" s="2005">
        <v>1.7441860465116279</v>
      </c>
      <c r="CR25" s="2007">
        <v>11433.406436999951</v>
      </c>
      <c r="CS25" s="2007">
        <v>16060</v>
      </c>
      <c r="CT25" s="2005"/>
      <c r="CU25" s="1764">
        <v>3.33</v>
      </c>
      <c r="CV25" s="2005">
        <v>0.08</v>
      </c>
      <c r="CW25" s="2005">
        <v>3.17</v>
      </c>
      <c r="CX25" s="2005">
        <v>3.49</v>
      </c>
      <c r="CY25" s="2005">
        <v>2.5099999999999998</v>
      </c>
      <c r="CZ25" s="2007">
        <v>10961.463009999945</v>
      </c>
      <c r="DA25" s="2007">
        <v>15845</v>
      </c>
      <c r="DB25" s="2007"/>
      <c r="DC25" s="1764">
        <v>3.18</v>
      </c>
      <c r="DD25" s="2005">
        <v>6</v>
      </c>
      <c r="DE25" s="2005">
        <v>3.07</v>
      </c>
      <c r="DF25" s="2005">
        <v>3.29</v>
      </c>
      <c r="DG25" s="2005">
        <v>1.77</v>
      </c>
      <c r="DH25" s="2007">
        <v>12254.584435999834</v>
      </c>
      <c r="DI25" s="2007">
        <v>18959</v>
      </c>
      <c r="DJ25" s="2007"/>
      <c r="DK25" s="1764">
        <v>-0.6</v>
      </c>
      <c r="DL25" s="2005">
        <v>-0.1</v>
      </c>
      <c r="DM25" s="2115"/>
      <c r="DN25" s="2005"/>
      <c r="DO25" s="2005"/>
      <c r="DP25" s="1935"/>
      <c r="DQ25" s="1935"/>
    </row>
    <row r="26" spans="1:121" s="4" customFormat="1" ht="24.95" customHeight="1">
      <c r="A26" s="1410" t="s">
        <v>15</v>
      </c>
      <c r="B26" s="1411"/>
      <c r="C26" s="1412" t="s">
        <v>138</v>
      </c>
      <c r="D26" s="1412" t="s">
        <v>138</v>
      </c>
      <c r="E26" s="1412" t="s">
        <v>138</v>
      </c>
      <c r="F26" s="1412" t="s">
        <v>138</v>
      </c>
      <c r="G26" s="1412" t="s">
        <v>138</v>
      </c>
      <c r="H26" s="1412" t="s">
        <v>138</v>
      </c>
      <c r="I26" s="1105" t="s">
        <v>138</v>
      </c>
      <c r="J26" s="1413"/>
      <c r="K26" s="1412"/>
      <c r="L26" s="1412"/>
      <c r="M26" s="1412"/>
      <c r="N26" s="1412"/>
      <c r="O26" s="1412"/>
      <c r="P26" s="1412"/>
      <c r="Q26" s="1105"/>
      <c r="R26" s="1413"/>
      <c r="S26" s="1412" t="s">
        <v>138</v>
      </c>
      <c r="T26" s="1412" t="s">
        <v>138</v>
      </c>
      <c r="U26" s="1412" t="s">
        <v>138</v>
      </c>
      <c r="V26" s="1412" t="s">
        <v>138</v>
      </c>
      <c r="W26" s="1412" t="s">
        <v>138</v>
      </c>
      <c r="X26" s="1412" t="s">
        <v>138</v>
      </c>
      <c r="Y26" s="1105" t="s">
        <v>138</v>
      </c>
      <c r="Z26" s="1097"/>
      <c r="AA26" s="1412"/>
      <c r="AB26" s="1412"/>
      <c r="AC26" s="1412"/>
      <c r="AD26" s="1412"/>
      <c r="AE26" s="1412"/>
      <c r="AF26" s="1412"/>
      <c r="AG26" s="1105"/>
      <c r="AH26" s="1412"/>
      <c r="AI26" s="1412">
        <v>3.2250000000000001</v>
      </c>
      <c r="AJ26" s="1412">
        <v>0.13600000000000001</v>
      </c>
      <c r="AK26" s="1412">
        <v>2.9529999999999998</v>
      </c>
      <c r="AL26" s="1412">
        <v>3.4980000000000002</v>
      </c>
      <c r="AM26" s="1412">
        <v>4.2</v>
      </c>
      <c r="AN26" s="1412">
        <v>4464.9265140000161</v>
      </c>
      <c r="AO26" s="1098">
        <v>5740</v>
      </c>
      <c r="AP26" s="1412"/>
      <c r="AQ26" s="1412">
        <v>3.2610000000000001</v>
      </c>
      <c r="AR26" s="1412">
        <v>9.9000000000000005E-2</v>
      </c>
      <c r="AS26" s="1412">
        <v>3.0630000000000002</v>
      </c>
      <c r="AT26" s="1412">
        <v>3.4590000000000001</v>
      </c>
      <c r="AU26" s="1412">
        <v>3</v>
      </c>
      <c r="AV26" s="1413">
        <v>4284.641581999972</v>
      </c>
      <c r="AW26" s="1105">
        <v>5130</v>
      </c>
      <c r="AX26" s="1412"/>
      <c r="AY26" s="1412">
        <v>3.0270000000000001</v>
      </c>
      <c r="AZ26" s="1412">
        <v>9.2999999999999999E-2</v>
      </c>
      <c r="BA26" s="1412">
        <v>2.84</v>
      </c>
      <c r="BB26" s="1412">
        <v>3.2130000000000001</v>
      </c>
      <c r="BC26" s="1412">
        <v>3.3</v>
      </c>
      <c r="BD26" s="1413"/>
      <c r="BE26" s="1098">
        <v>5444</v>
      </c>
      <c r="BF26" s="1412"/>
      <c r="BG26" s="1412">
        <v>3.133</v>
      </c>
      <c r="BH26" s="1412"/>
      <c r="BI26" s="1412">
        <v>2.9420000000000002</v>
      </c>
      <c r="BJ26" s="1412">
        <v>3.323</v>
      </c>
      <c r="BK26" s="1412">
        <v>3</v>
      </c>
      <c r="BL26" s="1413"/>
      <c r="BM26" s="1105">
        <v>5479</v>
      </c>
      <c r="BN26" s="1412"/>
      <c r="BO26" s="1770">
        <v>2.645</v>
      </c>
      <c r="BP26" s="1770">
        <v>8.2000000000000003E-2</v>
      </c>
      <c r="BQ26" s="1770">
        <v>2.4809999999999999</v>
      </c>
      <c r="BR26" s="1770">
        <v>2.81</v>
      </c>
      <c r="BS26" s="1770">
        <v>3.1</v>
      </c>
      <c r="BT26" s="1771">
        <v>4559.4965640000401</v>
      </c>
      <c r="BU26" s="1771">
        <v>5682</v>
      </c>
      <c r="BV26" s="1770"/>
      <c r="BW26" s="1773">
        <v>2.89</v>
      </c>
      <c r="BX26" s="1770"/>
      <c r="BY26" s="1770">
        <v>2.74</v>
      </c>
      <c r="BZ26" s="1770">
        <v>3.05</v>
      </c>
      <c r="CA26" s="1770">
        <v>2.72</v>
      </c>
      <c r="CB26" s="1771"/>
      <c r="CC26" s="1771">
        <v>5899</v>
      </c>
      <c r="CD26" s="1770"/>
      <c r="CE26" s="1773">
        <v>2.87</v>
      </c>
      <c r="CF26" s="1770">
        <v>0.05</v>
      </c>
      <c r="CG26" s="1770">
        <v>2.77</v>
      </c>
      <c r="CH26" s="1770">
        <v>2.97</v>
      </c>
      <c r="CI26" s="1770">
        <v>1.81</v>
      </c>
      <c r="CJ26" s="1771">
        <v>11792.552029999959</v>
      </c>
      <c r="CK26" s="1771">
        <v>14754</v>
      </c>
      <c r="CL26" s="1770"/>
      <c r="CM26" s="1773">
        <v>2.83</v>
      </c>
      <c r="CN26" s="1770">
        <v>0.05</v>
      </c>
      <c r="CO26" s="1770">
        <v>2.74</v>
      </c>
      <c r="CP26" s="1770">
        <v>2.93</v>
      </c>
      <c r="CQ26" s="1770">
        <v>1.7667844522968199</v>
      </c>
      <c r="CR26" s="1771">
        <v>13437.170717999985</v>
      </c>
      <c r="CS26" s="1771">
        <v>17328</v>
      </c>
      <c r="CT26" s="1770"/>
      <c r="CU26" s="1773">
        <v>2.81</v>
      </c>
      <c r="CV26" s="1770">
        <v>7.0000000000000007E-2</v>
      </c>
      <c r="CW26" s="1770">
        <v>2.68</v>
      </c>
      <c r="CX26" s="1770">
        <v>2.94</v>
      </c>
      <c r="CY26" s="1770">
        <v>2.37</v>
      </c>
      <c r="CZ26" s="1771">
        <v>13395.203888000036</v>
      </c>
      <c r="DA26" s="1771">
        <v>17122</v>
      </c>
      <c r="DB26" s="1771"/>
      <c r="DC26" s="1773">
        <v>2.4500000000000002</v>
      </c>
      <c r="DD26" s="1770">
        <v>5</v>
      </c>
      <c r="DE26" s="1770">
        <v>2.36</v>
      </c>
      <c r="DF26" s="1770">
        <v>2.54</v>
      </c>
      <c r="DG26" s="1770">
        <v>1.94</v>
      </c>
      <c r="DH26" s="1771">
        <v>14907.815569000206</v>
      </c>
      <c r="DI26" s="1771">
        <v>18342</v>
      </c>
      <c r="DJ26" s="1771"/>
      <c r="DK26" s="1773">
        <v>-0.1</v>
      </c>
      <c r="DL26" s="1770">
        <v>-0.3</v>
      </c>
      <c r="DM26" s="1934"/>
      <c r="DN26" s="1770"/>
      <c r="DO26" s="1770"/>
      <c r="DP26" s="1935"/>
      <c r="DQ26" s="1935"/>
    </row>
    <row r="27" spans="1:121" s="4" customFormat="1" ht="24.95" customHeight="1">
      <c r="A27" s="1410" t="s">
        <v>16</v>
      </c>
      <c r="B27" s="1411"/>
      <c r="C27" s="1412" t="s">
        <v>138</v>
      </c>
      <c r="D27" s="1412" t="s">
        <v>138</v>
      </c>
      <c r="E27" s="1412" t="s">
        <v>138</v>
      </c>
      <c r="F27" s="1412" t="s">
        <v>138</v>
      </c>
      <c r="G27" s="1412" t="s">
        <v>138</v>
      </c>
      <c r="H27" s="1412" t="s">
        <v>138</v>
      </c>
      <c r="I27" s="1105" t="s">
        <v>138</v>
      </c>
      <c r="J27" s="1413"/>
      <c r="K27" s="1412"/>
      <c r="L27" s="1412"/>
      <c r="M27" s="1412"/>
      <c r="N27" s="1412"/>
      <c r="O27" s="1412"/>
      <c r="P27" s="1412"/>
      <c r="Q27" s="1105"/>
      <c r="R27" s="1413"/>
      <c r="S27" s="1412" t="s">
        <v>138</v>
      </c>
      <c r="T27" s="1412" t="s">
        <v>138</v>
      </c>
      <c r="U27" s="1412" t="s">
        <v>138</v>
      </c>
      <c r="V27" s="1412" t="s">
        <v>138</v>
      </c>
      <c r="W27" s="1412" t="s">
        <v>138</v>
      </c>
      <c r="X27" s="1412" t="s">
        <v>138</v>
      </c>
      <c r="Y27" s="1105" t="s">
        <v>138</v>
      </c>
      <c r="Z27" s="1097"/>
      <c r="AA27" s="1412"/>
      <c r="AB27" s="1412"/>
      <c r="AC27" s="1412"/>
      <c r="AD27" s="1412"/>
      <c r="AE27" s="1412"/>
      <c r="AF27" s="1412"/>
      <c r="AG27" s="1105"/>
      <c r="AH27" s="1412"/>
      <c r="AI27" s="1412">
        <v>2.5190000000000001</v>
      </c>
      <c r="AJ27" s="1412">
        <v>8.5000000000000006E-2</v>
      </c>
      <c r="AK27" s="1412">
        <v>2.3490000000000002</v>
      </c>
      <c r="AL27" s="1412">
        <v>2.6880000000000002</v>
      </c>
      <c r="AM27" s="1412">
        <v>3.4000000000000004</v>
      </c>
      <c r="AN27" s="1412">
        <v>5266.8124210000287</v>
      </c>
      <c r="AO27" s="1098">
        <v>5653</v>
      </c>
      <c r="AP27" s="1412"/>
      <c r="AQ27" s="1412">
        <v>2.4649999999999999</v>
      </c>
      <c r="AR27" s="1412">
        <v>9.5000000000000001E-2</v>
      </c>
      <c r="AS27" s="1412">
        <v>2.274</v>
      </c>
      <c r="AT27" s="1412">
        <v>2.6549999999999998</v>
      </c>
      <c r="AU27" s="1412">
        <v>3.9</v>
      </c>
      <c r="AV27" s="1413">
        <v>5046.9388289999406</v>
      </c>
      <c r="AW27" s="1105">
        <v>5352</v>
      </c>
      <c r="AX27" s="1412"/>
      <c r="AY27" s="1412">
        <v>2.714</v>
      </c>
      <c r="AZ27" s="1412">
        <v>0.10299999999999999</v>
      </c>
      <c r="BA27" s="1412">
        <v>2.5049999999999999</v>
      </c>
      <c r="BB27" s="1412">
        <v>2.9220000000000002</v>
      </c>
      <c r="BC27" s="1412">
        <v>3.8</v>
      </c>
      <c r="BD27" s="1413"/>
      <c r="BE27" s="1098">
        <v>5056</v>
      </c>
      <c r="BF27" s="1412"/>
      <c r="BG27" s="1412">
        <v>2.516</v>
      </c>
      <c r="BH27" s="1412"/>
      <c r="BI27" s="1412">
        <v>2.3530000000000002</v>
      </c>
      <c r="BJ27" s="1412">
        <v>2.6789999999999998</v>
      </c>
      <c r="BK27" s="1412">
        <v>3.2</v>
      </c>
      <c r="BL27" s="1413"/>
      <c r="BM27" s="1105">
        <v>5476</v>
      </c>
      <c r="BN27" s="1412"/>
      <c r="BO27" s="1770">
        <v>2.4969999999999999</v>
      </c>
      <c r="BP27" s="1770">
        <v>9.8000000000000004E-2</v>
      </c>
      <c r="BQ27" s="1770">
        <v>2.3010000000000002</v>
      </c>
      <c r="BR27" s="1770">
        <v>2.694</v>
      </c>
      <c r="BS27" s="1770">
        <v>3.9</v>
      </c>
      <c r="BT27" s="1771">
        <v>5002.2811040000361</v>
      </c>
      <c r="BU27" s="1771">
        <v>4767</v>
      </c>
      <c r="BV27" s="1770"/>
      <c r="BW27" s="1773">
        <v>2.37</v>
      </c>
      <c r="BX27" s="1770"/>
      <c r="BY27" s="1770">
        <v>2.2000000000000002</v>
      </c>
      <c r="BZ27" s="1770">
        <v>2.5499999999999998</v>
      </c>
      <c r="CA27" s="1770">
        <v>3.8</v>
      </c>
      <c r="CB27" s="1771"/>
      <c r="CC27" s="1771">
        <v>5219</v>
      </c>
      <c r="CD27" s="1770"/>
      <c r="CE27" s="1773">
        <v>2.4</v>
      </c>
      <c r="CF27" s="1770">
        <v>0.06</v>
      </c>
      <c r="CG27" s="1770">
        <v>2.29</v>
      </c>
      <c r="CH27" s="1770">
        <v>2.5099999999999998</v>
      </c>
      <c r="CI27" s="1770">
        <v>2.33</v>
      </c>
      <c r="CJ27" s="1771">
        <v>12983.502569000011</v>
      </c>
      <c r="CK27" s="1771">
        <v>12610</v>
      </c>
      <c r="CL27" s="1770"/>
      <c r="CM27" s="1773">
        <v>2.41</v>
      </c>
      <c r="CN27" s="1770">
        <v>0.05</v>
      </c>
      <c r="CO27" s="1770">
        <v>2.31</v>
      </c>
      <c r="CP27" s="1770">
        <v>2.5099999999999998</v>
      </c>
      <c r="CQ27" s="1770">
        <v>2.0746887966804977</v>
      </c>
      <c r="CR27" s="1771">
        <v>14708.282691000079</v>
      </c>
      <c r="CS27" s="1771">
        <v>14506</v>
      </c>
      <c r="CT27" s="1770"/>
      <c r="CU27" s="1773">
        <v>2.36</v>
      </c>
      <c r="CV27" s="1770">
        <v>7.0000000000000007E-2</v>
      </c>
      <c r="CW27" s="1770">
        <v>2.2200000000000002</v>
      </c>
      <c r="CX27" s="1770">
        <v>2.5</v>
      </c>
      <c r="CY27" s="1770">
        <v>3.02</v>
      </c>
      <c r="CZ27" s="1771">
        <v>14227.204680000057</v>
      </c>
      <c r="DA27" s="1771">
        <v>14065</v>
      </c>
      <c r="DB27" s="1771"/>
      <c r="DC27" s="1773">
        <v>2.04</v>
      </c>
      <c r="DD27" s="1770">
        <v>5</v>
      </c>
      <c r="DE27" s="1770">
        <v>1.95</v>
      </c>
      <c r="DF27" s="1770">
        <v>2.13</v>
      </c>
      <c r="DG27" s="1770">
        <v>2.25</v>
      </c>
      <c r="DH27" s="1771">
        <v>15441.28147399993</v>
      </c>
      <c r="DI27" s="1771">
        <v>14820</v>
      </c>
      <c r="DJ27" s="1771"/>
      <c r="DK27" s="1773">
        <v>-0.5</v>
      </c>
      <c r="DL27" s="1770">
        <v>-0.4</v>
      </c>
      <c r="DM27" s="1934"/>
      <c r="DN27" s="1770"/>
      <c r="DO27" s="1770"/>
      <c r="DP27" s="1935"/>
      <c r="DQ27" s="1935"/>
    </row>
    <row r="28" spans="1:121" s="4" customFormat="1" ht="24.95" customHeight="1">
      <c r="A28" s="1410" t="s">
        <v>50</v>
      </c>
      <c r="B28" s="1411"/>
      <c r="C28" s="1412" t="s">
        <v>138</v>
      </c>
      <c r="D28" s="1412" t="s">
        <v>138</v>
      </c>
      <c r="E28" s="1412" t="s">
        <v>138</v>
      </c>
      <c r="F28" s="1412" t="s">
        <v>138</v>
      </c>
      <c r="G28" s="1412" t="s">
        <v>138</v>
      </c>
      <c r="H28" s="1412" t="s">
        <v>138</v>
      </c>
      <c r="I28" s="1105" t="s">
        <v>138</v>
      </c>
      <c r="J28" s="1413"/>
      <c r="K28" s="1412"/>
      <c r="L28" s="1412"/>
      <c r="M28" s="1412"/>
      <c r="N28" s="1412"/>
      <c r="O28" s="1412"/>
      <c r="P28" s="1412"/>
      <c r="Q28" s="1105"/>
      <c r="R28" s="1413"/>
      <c r="S28" s="1412" t="s">
        <v>138</v>
      </c>
      <c r="T28" s="1412" t="s">
        <v>138</v>
      </c>
      <c r="U28" s="1412" t="s">
        <v>138</v>
      </c>
      <c r="V28" s="1412" t="s">
        <v>138</v>
      </c>
      <c r="W28" s="1412" t="s">
        <v>138</v>
      </c>
      <c r="X28" s="1412" t="s">
        <v>138</v>
      </c>
      <c r="Y28" s="1105" t="s">
        <v>138</v>
      </c>
      <c r="Z28" s="1097"/>
      <c r="AA28" s="1412"/>
      <c r="AB28" s="1412"/>
      <c r="AC28" s="1412"/>
      <c r="AD28" s="1412"/>
      <c r="AE28" s="1412"/>
      <c r="AF28" s="1412"/>
      <c r="AG28" s="1105"/>
      <c r="AH28" s="1412"/>
      <c r="AI28" s="1412">
        <v>2.129</v>
      </c>
      <c r="AJ28" s="1412">
        <v>0.115</v>
      </c>
      <c r="AK28" s="1412">
        <v>1.899</v>
      </c>
      <c r="AL28" s="1412">
        <v>2.36</v>
      </c>
      <c r="AM28" s="1412">
        <v>5.4</v>
      </c>
      <c r="AN28" s="1412">
        <v>5381.4862479999938</v>
      </c>
      <c r="AO28" s="1098">
        <v>4549</v>
      </c>
      <c r="AP28" s="1412"/>
      <c r="AQ28" s="1412">
        <v>1.9139999999999999</v>
      </c>
      <c r="AR28" s="1412">
        <v>0.09</v>
      </c>
      <c r="AS28" s="1412">
        <v>1.7330000000000001</v>
      </c>
      <c r="AT28" s="1412">
        <v>2.0939999999999999</v>
      </c>
      <c r="AU28" s="1412">
        <v>4.7</v>
      </c>
      <c r="AV28" s="1413">
        <v>5001.4171529999885</v>
      </c>
      <c r="AW28" s="1105">
        <v>4425</v>
      </c>
      <c r="AX28" s="1412"/>
      <c r="AY28" s="1412">
        <v>2.0529999999999999</v>
      </c>
      <c r="AZ28" s="1412">
        <v>0.10299999999999999</v>
      </c>
      <c r="BA28" s="1412">
        <v>1.8959999999999999</v>
      </c>
      <c r="BB28" s="1412">
        <v>2.2589999999999999</v>
      </c>
      <c r="BC28" s="1412">
        <v>4.9000000000000004</v>
      </c>
      <c r="BD28" s="1413"/>
      <c r="BE28" s="1098">
        <v>4147</v>
      </c>
      <c r="BF28" s="1412"/>
      <c r="BG28" s="1412">
        <v>2.0099999999999998</v>
      </c>
      <c r="BH28" s="1412"/>
      <c r="BI28" s="1412">
        <v>1.8320000000000001</v>
      </c>
      <c r="BJ28" s="1412">
        <v>2.1890000000000001</v>
      </c>
      <c r="BK28" s="1412">
        <v>4.3999999999999995</v>
      </c>
      <c r="BL28" s="1413"/>
      <c r="BM28" s="1105">
        <v>4759</v>
      </c>
      <c r="BN28" s="1412"/>
      <c r="BO28" s="1770">
        <v>1.89</v>
      </c>
      <c r="BP28" s="1770">
        <v>8.6999999999999994E-2</v>
      </c>
      <c r="BQ28" s="1770">
        <v>1.7150000000000001</v>
      </c>
      <c r="BR28" s="1770">
        <v>2.0649999999999999</v>
      </c>
      <c r="BS28" s="1770">
        <v>4.5999999999999996</v>
      </c>
      <c r="BT28" s="1771">
        <v>4938.1889240000264</v>
      </c>
      <c r="BU28" s="1771">
        <v>4107</v>
      </c>
      <c r="BV28" s="1770"/>
      <c r="BW28" s="1773">
        <v>2.09</v>
      </c>
      <c r="BX28" s="1770"/>
      <c r="BY28" s="1770">
        <v>1.9</v>
      </c>
      <c r="BZ28" s="1770">
        <v>2.27</v>
      </c>
      <c r="CA28" s="1770">
        <v>4.53</v>
      </c>
      <c r="CB28" s="1771"/>
      <c r="CC28" s="1771">
        <v>4306</v>
      </c>
      <c r="CD28" s="1770"/>
      <c r="CE28" s="1773">
        <v>2.1</v>
      </c>
      <c r="CF28" s="1770">
        <v>0.06</v>
      </c>
      <c r="CG28" s="1770">
        <v>1.99</v>
      </c>
      <c r="CH28" s="1770">
        <v>2.2200000000000002</v>
      </c>
      <c r="CI28" s="1770">
        <v>2.71</v>
      </c>
      <c r="CJ28" s="1771">
        <v>13197.370803999995</v>
      </c>
      <c r="CK28" s="1771">
        <v>10538</v>
      </c>
      <c r="CL28" s="1770"/>
      <c r="CM28" s="1773">
        <v>2.08</v>
      </c>
      <c r="CN28" s="1770">
        <v>0.05</v>
      </c>
      <c r="CO28" s="1770">
        <v>1.98</v>
      </c>
      <c r="CP28" s="1770">
        <v>2.1800000000000002</v>
      </c>
      <c r="CQ28" s="1770">
        <v>2.4038461538461542</v>
      </c>
      <c r="CR28" s="1771">
        <v>14746.590996000054</v>
      </c>
      <c r="CS28" s="1771">
        <v>12109</v>
      </c>
      <c r="CT28" s="1770"/>
      <c r="CU28" s="1773">
        <v>2.06</v>
      </c>
      <c r="CV28" s="1770">
        <v>7.0000000000000007E-2</v>
      </c>
      <c r="CW28" s="1770">
        <v>1.92</v>
      </c>
      <c r="CX28" s="1770">
        <v>2.2000000000000002</v>
      </c>
      <c r="CY28" s="1770">
        <v>3.5</v>
      </c>
      <c r="CZ28" s="1771">
        <v>13886.533389000069</v>
      </c>
      <c r="DA28" s="1771">
        <v>11360</v>
      </c>
      <c r="DB28" s="1771"/>
      <c r="DC28" s="1773">
        <v>1.79</v>
      </c>
      <c r="DD28" s="1770">
        <v>5</v>
      </c>
      <c r="DE28" s="1770">
        <v>1.7</v>
      </c>
      <c r="DF28" s="1770">
        <v>1.89</v>
      </c>
      <c r="DG28" s="1770">
        <v>2.81</v>
      </c>
      <c r="DH28" s="1771">
        <v>14809.595496000018</v>
      </c>
      <c r="DI28" s="1771">
        <v>11524</v>
      </c>
      <c r="DJ28" s="1771"/>
      <c r="DK28" s="1773">
        <v>-0.1</v>
      </c>
      <c r="DL28" s="1770">
        <v>-0.3</v>
      </c>
      <c r="DM28" s="1934"/>
      <c r="DN28" s="1770"/>
      <c r="DO28" s="1770"/>
      <c r="DP28" s="1935"/>
      <c r="DQ28" s="1935"/>
    </row>
    <row r="29" spans="1:121" s="4" customFormat="1" ht="24.95" customHeight="1">
      <c r="A29" s="2132" t="s">
        <v>17</v>
      </c>
      <c r="B29" s="2128"/>
      <c r="C29" s="1999" t="s">
        <v>138</v>
      </c>
      <c r="D29" s="1999" t="s">
        <v>138</v>
      </c>
      <c r="E29" s="1999" t="s">
        <v>138</v>
      </c>
      <c r="F29" s="1999" t="s">
        <v>138</v>
      </c>
      <c r="G29" s="1999" t="s">
        <v>138</v>
      </c>
      <c r="H29" s="1999" t="s">
        <v>138</v>
      </c>
      <c r="I29" s="2000" t="s">
        <v>138</v>
      </c>
      <c r="J29" s="1998"/>
      <c r="K29" s="1999"/>
      <c r="L29" s="1999"/>
      <c r="M29" s="1999"/>
      <c r="N29" s="1999"/>
      <c r="O29" s="1999"/>
      <c r="P29" s="1999"/>
      <c r="Q29" s="2000"/>
      <c r="R29" s="1998"/>
      <c r="S29" s="1999" t="s">
        <v>138</v>
      </c>
      <c r="T29" s="1999" t="s">
        <v>138</v>
      </c>
      <c r="U29" s="1999" t="s">
        <v>138</v>
      </c>
      <c r="V29" s="1999" t="s">
        <v>138</v>
      </c>
      <c r="W29" s="1999" t="s">
        <v>138</v>
      </c>
      <c r="X29" s="1999" t="s">
        <v>138</v>
      </c>
      <c r="Y29" s="2000" t="s">
        <v>138</v>
      </c>
      <c r="Z29" s="2002"/>
      <c r="AA29" s="1999"/>
      <c r="AB29" s="1999"/>
      <c r="AC29" s="1999"/>
      <c r="AD29" s="1999"/>
      <c r="AE29" s="1999"/>
      <c r="AF29" s="1999"/>
      <c r="AG29" s="2000"/>
      <c r="AH29" s="1999"/>
      <c r="AI29" s="1999">
        <v>1.58</v>
      </c>
      <c r="AJ29" s="1999">
        <v>0.13900000000000001</v>
      </c>
      <c r="AK29" s="1999">
        <v>1.3009999999999999</v>
      </c>
      <c r="AL29" s="1999">
        <v>1.859</v>
      </c>
      <c r="AM29" s="1999">
        <v>8.7999999999999989</v>
      </c>
      <c r="AN29" s="1999">
        <v>5404.8877489999704</v>
      </c>
      <c r="AO29" s="1036">
        <v>3414</v>
      </c>
      <c r="AP29" s="1999"/>
      <c r="AQ29" s="1999">
        <v>1.4810000000000001</v>
      </c>
      <c r="AR29" s="1999">
        <v>8.8999999999999996E-2</v>
      </c>
      <c r="AS29" s="1999">
        <v>1.3029999999999999</v>
      </c>
      <c r="AT29" s="1999">
        <v>1.6579999999999999</v>
      </c>
      <c r="AU29" s="1999">
        <v>6</v>
      </c>
      <c r="AV29" s="1998">
        <v>4982.0501209999829</v>
      </c>
      <c r="AW29" s="2000">
        <v>3195</v>
      </c>
      <c r="AX29" s="1999"/>
      <c r="AY29" s="1999">
        <v>1.5780000000000001</v>
      </c>
      <c r="AZ29" s="1999">
        <v>9.2999999999999999E-2</v>
      </c>
      <c r="BA29" s="1999">
        <v>1.3759999999999999</v>
      </c>
      <c r="BB29" s="1999">
        <v>1.7470000000000001</v>
      </c>
      <c r="BC29" s="1999">
        <v>5.9</v>
      </c>
      <c r="BD29" s="1998"/>
      <c r="BE29" s="1036">
        <v>3008</v>
      </c>
      <c r="BF29" s="1999"/>
      <c r="BG29" s="1999">
        <v>1.679</v>
      </c>
      <c r="BH29" s="1999"/>
      <c r="BI29" s="1999">
        <v>1.4970000000000001</v>
      </c>
      <c r="BJ29" s="1999">
        <v>1.861</v>
      </c>
      <c r="BK29" s="1999">
        <v>5.4</v>
      </c>
      <c r="BL29" s="1998"/>
      <c r="BM29" s="2000">
        <v>3413</v>
      </c>
      <c r="BN29" s="1999"/>
      <c r="BO29" s="2005">
        <v>1.5289999999999999</v>
      </c>
      <c r="BP29" s="2005">
        <v>0.105</v>
      </c>
      <c r="BQ29" s="2005">
        <v>1.3180000000000001</v>
      </c>
      <c r="BR29" s="2005">
        <v>1.74</v>
      </c>
      <c r="BS29" s="2005">
        <v>6.9</v>
      </c>
      <c r="BT29" s="2007">
        <v>4733.2104340000078</v>
      </c>
      <c r="BU29" s="2007">
        <v>2936</v>
      </c>
      <c r="BV29" s="2005"/>
      <c r="BW29" s="1764">
        <v>1.7</v>
      </c>
      <c r="BX29" s="2005"/>
      <c r="BY29" s="2005">
        <v>1.53</v>
      </c>
      <c r="BZ29" s="2005">
        <v>1.87</v>
      </c>
      <c r="CA29" s="2005">
        <v>5.08</v>
      </c>
      <c r="CB29" s="2007"/>
      <c r="CC29" s="2007">
        <v>3593</v>
      </c>
      <c r="CD29" s="2005"/>
      <c r="CE29" s="1764">
        <v>1.94</v>
      </c>
      <c r="CF29" s="2005">
        <v>0.06</v>
      </c>
      <c r="CG29" s="2005">
        <v>1.83</v>
      </c>
      <c r="CH29" s="2005">
        <v>2.06</v>
      </c>
      <c r="CI29" s="2005">
        <v>2.98</v>
      </c>
      <c r="CJ29" s="2007">
        <v>12594.434230000032</v>
      </c>
      <c r="CK29" s="2007">
        <v>8387</v>
      </c>
      <c r="CL29" s="2005"/>
      <c r="CM29" s="1764">
        <v>2</v>
      </c>
      <c r="CN29" s="2005">
        <v>0.06</v>
      </c>
      <c r="CO29" s="2005">
        <v>1.89</v>
      </c>
      <c r="CP29" s="2005">
        <v>2.12</v>
      </c>
      <c r="CQ29" s="2005">
        <v>3</v>
      </c>
      <c r="CR29" s="2007">
        <v>14575.549263999979</v>
      </c>
      <c r="CS29" s="2007">
        <v>8898</v>
      </c>
      <c r="CT29" s="2005"/>
      <c r="CU29" s="1764">
        <v>1.9</v>
      </c>
      <c r="CV29" s="2005">
        <v>0.08</v>
      </c>
      <c r="CW29" s="2005">
        <v>1.74</v>
      </c>
      <c r="CX29" s="2005">
        <v>2.0699999999999998</v>
      </c>
      <c r="CY29" s="2005">
        <v>4.4000000000000004</v>
      </c>
      <c r="CZ29" s="2007">
        <v>13832.594915999995</v>
      </c>
      <c r="DA29" s="2007">
        <v>7911</v>
      </c>
      <c r="DB29" s="2007"/>
      <c r="DC29" s="1764">
        <v>1.56</v>
      </c>
      <c r="DD29" s="2005">
        <v>5</v>
      </c>
      <c r="DE29" s="2005">
        <v>1.46</v>
      </c>
      <c r="DF29" s="2005">
        <v>1.67</v>
      </c>
      <c r="DG29" s="2005">
        <v>3.38</v>
      </c>
      <c r="DH29" s="2007">
        <v>14531.723226999975</v>
      </c>
      <c r="DI29" s="2007">
        <v>8300</v>
      </c>
      <c r="DJ29" s="2007"/>
      <c r="DK29" s="1764">
        <v>0.1</v>
      </c>
      <c r="DL29" s="2005">
        <v>-0.3</v>
      </c>
      <c r="DM29" s="2115"/>
      <c r="DN29" s="2005"/>
      <c r="DO29" s="2005"/>
      <c r="DP29" s="1935"/>
      <c r="DQ29" s="1935"/>
    </row>
    <row r="30" spans="1:121" ht="5.0999999999999996" customHeight="1">
      <c r="A30" s="2136"/>
      <c r="B30" s="2137"/>
      <c r="C30" s="2138"/>
      <c r="D30" s="2138"/>
      <c r="E30" s="2138"/>
      <c r="F30" s="2138"/>
      <c r="G30" s="2138"/>
      <c r="H30" s="2138"/>
      <c r="I30" s="2139"/>
      <c r="J30" s="2140"/>
      <c r="K30" s="2138"/>
      <c r="L30" s="2138"/>
      <c r="M30" s="2138"/>
      <c r="N30" s="2138"/>
      <c r="O30" s="2138"/>
      <c r="P30" s="2138"/>
      <c r="Q30" s="2139"/>
      <c r="R30" s="2140"/>
      <c r="S30" s="2138"/>
      <c r="T30" s="2138"/>
      <c r="U30" s="2138"/>
      <c r="V30" s="2138"/>
      <c r="W30" s="2138"/>
      <c r="X30" s="2138"/>
      <c r="Y30" s="2139"/>
      <c r="Z30" s="2141"/>
      <c r="AA30" s="2138"/>
      <c r="AB30" s="2138"/>
      <c r="AC30" s="2138"/>
      <c r="AD30" s="2138"/>
      <c r="AE30" s="2138"/>
      <c r="AF30" s="2138"/>
      <c r="AG30" s="2139"/>
      <c r="AH30" s="2138"/>
      <c r="AI30" s="2138"/>
      <c r="AJ30" s="2138"/>
      <c r="AK30" s="2138"/>
      <c r="AL30" s="2138"/>
      <c r="AM30" s="2138"/>
      <c r="AN30" s="2138"/>
      <c r="AO30" s="2139"/>
      <c r="AP30" s="2138"/>
      <c r="AQ30" s="2138"/>
      <c r="AR30" s="2138"/>
      <c r="AS30" s="2138"/>
      <c r="AT30" s="2138"/>
      <c r="AU30" s="2138"/>
      <c r="AV30" s="2140"/>
      <c r="AW30" s="2139"/>
      <c r="AX30" s="2138"/>
      <c r="AY30" s="2138"/>
      <c r="AZ30" s="2138"/>
      <c r="BA30" s="2138"/>
      <c r="BB30" s="2138"/>
      <c r="BC30" s="2138"/>
      <c r="BD30" s="2140"/>
      <c r="BE30" s="2139"/>
      <c r="BF30" s="2138"/>
      <c r="BG30" s="2138"/>
      <c r="BH30" s="2138"/>
      <c r="BI30" s="2138"/>
      <c r="BJ30" s="2138"/>
      <c r="BK30" s="2138"/>
      <c r="BL30" s="2140"/>
      <c r="BM30" s="2139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M30" s="12"/>
      <c r="CN30" s="12"/>
      <c r="CO30" s="12"/>
      <c r="CP30" s="12"/>
      <c r="CQ30" s="12"/>
      <c r="CR30" s="12"/>
      <c r="CS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</row>
    <row r="31" spans="1:121" ht="18" hidden="1" customHeight="1">
      <c r="A31" s="2142" t="s">
        <v>71</v>
      </c>
      <c r="B31" s="2137"/>
      <c r="C31" s="2138" t="s">
        <v>138</v>
      </c>
      <c r="D31" s="2138" t="s">
        <v>138</v>
      </c>
      <c r="E31" s="2138" t="s">
        <v>138</v>
      </c>
      <c r="F31" s="2138" t="s">
        <v>138</v>
      </c>
      <c r="G31" s="2138" t="s">
        <v>138</v>
      </c>
      <c r="H31" s="2138" t="s">
        <v>138</v>
      </c>
      <c r="I31" s="2139" t="s">
        <v>138</v>
      </c>
      <c r="J31" s="2140"/>
      <c r="K31" s="2138"/>
      <c r="L31" s="2138"/>
      <c r="M31" s="2138"/>
      <c r="N31" s="2138"/>
      <c r="O31" s="2138"/>
      <c r="P31" s="2138"/>
      <c r="Q31" s="2139"/>
      <c r="R31" s="2140"/>
      <c r="S31" s="2138" t="s">
        <v>138</v>
      </c>
      <c r="T31" s="2138" t="s">
        <v>138</v>
      </c>
      <c r="U31" s="2138" t="s">
        <v>138</v>
      </c>
      <c r="V31" s="2138" t="s">
        <v>138</v>
      </c>
      <c r="W31" s="2138" t="s">
        <v>138</v>
      </c>
      <c r="X31" s="2138" t="s">
        <v>138</v>
      </c>
      <c r="Y31" s="2139" t="s">
        <v>138</v>
      </c>
      <c r="Z31" s="2141"/>
      <c r="AA31" s="2138"/>
      <c r="AB31" s="2138"/>
      <c r="AC31" s="2138"/>
      <c r="AD31" s="2138"/>
      <c r="AE31" s="2138"/>
      <c r="AF31" s="2138"/>
      <c r="AG31" s="2139"/>
      <c r="AH31" s="2138"/>
      <c r="AI31" s="2138">
        <v>3.8460000000000001</v>
      </c>
      <c r="AJ31" s="2138">
        <v>0.13200000000000001</v>
      </c>
      <c r="AK31" s="2138">
        <v>3.5830000000000002</v>
      </c>
      <c r="AL31" s="2138">
        <v>4.1100000000000003</v>
      </c>
      <c r="AM31" s="2138">
        <v>3.4000000000000004</v>
      </c>
      <c r="AN31" s="2138">
        <v>3226.7993750000164</v>
      </c>
      <c r="AO31" s="2139">
        <v>4122</v>
      </c>
      <c r="AP31" s="2138"/>
      <c r="AQ31" s="2138"/>
      <c r="AR31" s="2138"/>
      <c r="AS31" s="2138"/>
      <c r="AT31" s="2138"/>
      <c r="AU31" s="2138"/>
      <c r="AV31" s="2140">
        <v>2954.518834999998</v>
      </c>
      <c r="AW31" s="2139">
        <v>3853</v>
      </c>
      <c r="AX31" s="2138"/>
      <c r="AY31" s="2138"/>
      <c r="AZ31" s="2138"/>
      <c r="BA31" s="2138"/>
      <c r="BB31" s="2138"/>
      <c r="BC31" s="2138"/>
      <c r="BD31" s="2140">
        <v>2954.518834999998</v>
      </c>
      <c r="BE31" s="2139">
        <v>3853</v>
      </c>
      <c r="BF31" s="2138"/>
      <c r="BG31" s="2138"/>
      <c r="BH31" s="2138"/>
      <c r="BI31" s="2138"/>
      <c r="BJ31" s="2138"/>
      <c r="BK31" s="2138"/>
      <c r="BL31" s="2140">
        <v>2954.518834999998</v>
      </c>
      <c r="BM31" s="2139">
        <v>3853</v>
      </c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M31" s="12"/>
      <c r="CN31" s="12"/>
      <c r="CO31" s="12"/>
      <c r="CP31" s="12"/>
      <c r="CQ31" s="12"/>
      <c r="CR31" s="12"/>
      <c r="CS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</row>
    <row r="32" spans="1:121" ht="5.0999999999999996" customHeight="1" thickBot="1">
      <c r="A32" s="198"/>
      <c r="B32" s="199"/>
      <c r="C32" s="199"/>
      <c r="D32" s="199"/>
      <c r="E32" s="199"/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8"/>
      <c r="AP32" s="178"/>
      <c r="AQ32" s="178"/>
      <c r="AR32" s="178"/>
      <c r="AS32" s="178"/>
      <c r="AT32" s="178"/>
      <c r="AU32" s="178"/>
      <c r="AV32" s="178"/>
      <c r="AW32" s="178"/>
      <c r="AX32" s="178"/>
      <c r="AY32" s="178"/>
      <c r="AZ32" s="178"/>
      <c r="BA32" s="178"/>
      <c r="BB32" s="178"/>
      <c r="BC32" s="178"/>
      <c r="BD32" s="178"/>
      <c r="BE32" s="178"/>
      <c r="BF32" s="178"/>
      <c r="BG32" s="178"/>
      <c r="BH32" s="178"/>
      <c r="BI32" s="178"/>
      <c r="BJ32" s="178"/>
      <c r="BK32" s="178"/>
      <c r="BL32" s="178"/>
      <c r="BM32" s="178"/>
      <c r="BN32" s="200"/>
      <c r="BO32" s="200"/>
      <c r="BP32" s="200"/>
      <c r="BQ32" s="200"/>
      <c r="BR32" s="200"/>
      <c r="BS32" s="200"/>
      <c r="BT32" s="200"/>
      <c r="BU32" s="200"/>
      <c r="BV32" s="200"/>
      <c r="BW32" s="200"/>
      <c r="BX32" s="200"/>
      <c r="BY32" s="200"/>
      <c r="BZ32" s="200"/>
      <c r="CA32" s="200"/>
      <c r="CB32" s="200"/>
      <c r="CC32" s="200"/>
      <c r="CD32" s="200"/>
      <c r="CE32" s="200"/>
      <c r="CF32" s="200"/>
      <c r="CG32" s="200"/>
      <c r="CH32" s="200"/>
      <c r="CI32" s="200"/>
      <c r="CJ32" s="200"/>
      <c r="CK32" s="200"/>
      <c r="CL32" s="957"/>
      <c r="CM32" s="200"/>
      <c r="CN32" s="200"/>
      <c r="CO32" s="200"/>
      <c r="CP32" s="200"/>
      <c r="CQ32" s="200"/>
      <c r="CR32" s="200"/>
      <c r="CS32" s="200"/>
      <c r="CT32" s="957"/>
      <c r="CU32" s="200"/>
      <c r="CV32" s="200"/>
      <c r="CW32" s="200"/>
      <c r="CX32" s="200"/>
      <c r="CY32" s="200"/>
      <c r="CZ32" s="200"/>
      <c r="DA32" s="200"/>
      <c r="DB32" s="200"/>
      <c r="DC32" s="200"/>
      <c r="DD32" s="200"/>
      <c r="DE32" s="200"/>
      <c r="DF32" s="200"/>
      <c r="DG32" s="200"/>
      <c r="DH32" s="200"/>
      <c r="DI32" s="200"/>
      <c r="DJ32" s="200"/>
      <c r="DK32" s="957"/>
      <c r="DL32" s="957"/>
      <c r="DM32" s="957"/>
      <c r="DN32" s="957"/>
      <c r="DO32" s="957"/>
    </row>
    <row r="33" spans="1:119" ht="69" customHeight="1" thickTop="1">
      <c r="A33" s="2383" t="s">
        <v>426</v>
      </c>
      <c r="B33" s="2383"/>
      <c r="C33" s="2383"/>
      <c r="D33" s="2383"/>
      <c r="E33" s="2383"/>
      <c r="F33" s="2383"/>
      <c r="G33" s="2383"/>
      <c r="H33" s="2383"/>
      <c r="I33" s="2383"/>
      <c r="J33" s="2383"/>
      <c r="K33" s="2383"/>
      <c r="L33" s="2383"/>
      <c r="M33" s="2383"/>
      <c r="N33" s="2383"/>
      <c r="O33" s="2383"/>
      <c r="P33" s="2383"/>
      <c r="Q33" s="2383"/>
      <c r="R33" s="2383"/>
      <c r="S33" s="2383"/>
      <c r="T33" s="2383"/>
      <c r="U33" s="2383"/>
      <c r="V33" s="2383"/>
      <c r="W33" s="2383"/>
      <c r="X33" s="2383"/>
      <c r="Y33" s="2383"/>
      <c r="Z33" s="2383"/>
      <c r="AA33" s="2383"/>
      <c r="AB33" s="2383"/>
      <c r="AC33" s="2383"/>
      <c r="AD33" s="2383"/>
      <c r="AE33" s="2383"/>
      <c r="AF33" s="2383"/>
      <c r="AG33" s="2383"/>
      <c r="AH33" s="2383"/>
      <c r="AI33" s="2383"/>
      <c r="AJ33" s="2383"/>
      <c r="AK33" s="2383"/>
      <c r="AL33" s="2383"/>
      <c r="AM33" s="2383"/>
      <c r="AN33" s="2383"/>
      <c r="AO33" s="2383"/>
      <c r="AP33" s="2383"/>
      <c r="AQ33" s="2383"/>
      <c r="AR33" s="2383"/>
      <c r="AS33" s="2383"/>
      <c r="AT33" s="2383"/>
      <c r="AU33" s="2383"/>
      <c r="AV33" s="2383"/>
      <c r="AW33" s="2383"/>
      <c r="AX33" s="2383"/>
      <c r="AY33" s="2383"/>
      <c r="AZ33" s="2383"/>
      <c r="BA33" s="2383"/>
      <c r="BB33" s="2383"/>
      <c r="BC33" s="2383"/>
      <c r="BD33" s="2383"/>
      <c r="BE33" s="2383"/>
      <c r="BF33" s="2383"/>
      <c r="BG33" s="2383"/>
      <c r="BH33" s="2383"/>
      <c r="BI33" s="2383"/>
      <c r="BJ33" s="2383"/>
      <c r="BK33" s="2383"/>
      <c r="BL33" s="2383"/>
      <c r="BM33" s="2383"/>
      <c r="BN33" s="2383"/>
      <c r="BO33" s="2383"/>
      <c r="BP33" s="2383"/>
      <c r="BQ33" s="2383"/>
      <c r="BR33" s="2383"/>
      <c r="BS33" s="2383"/>
      <c r="BT33" s="2383"/>
      <c r="BU33" s="2383"/>
      <c r="BV33" s="2383"/>
      <c r="BW33" s="2383"/>
      <c r="BX33" s="2383"/>
      <c r="BY33" s="2383"/>
      <c r="BZ33" s="2383"/>
      <c r="CA33" s="2383"/>
      <c r="CB33" s="2383"/>
      <c r="CC33" s="2383"/>
      <c r="CD33" s="2383"/>
      <c r="CE33" s="2383"/>
      <c r="CF33" s="2383"/>
      <c r="CG33" s="2383"/>
      <c r="CH33" s="2383"/>
      <c r="CI33" s="2383"/>
      <c r="CJ33" s="2383"/>
      <c r="CK33" s="2383"/>
      <c r="CL33" s="2383"/>
      <c r="CM33" s="2383"/>
      <c r="CN33" s="2383"/>
      <c r="CO33" s="2383"/>
      <c r="CP33" s="2383"/>
      <c r="CQ33" s="2383"/>
      <c r="CR33" s="2383"/>
      <c r="CS33" s="2383"/>
      <c r="CT33" s="2383"/>
      <c r="CU33" s="2383"/>
      <c r="CV33" s="2383"/>
      <c r="CW33" s="2383"/>
      <c r="CX33" s="2383"/>
      <c r="CY33" s="2383"/>
      <c r="CZ33" s="2383"/>
      <c r="DA33" s="2383"/>
      <c r="DB33" s="2383"/>
      <c r="DC33" s="2383"/>
      <c r="DD33" s="2383"/>
      <c r="DE33" s="2383"/>
      <c r="DF33" s="2383"/>
      <c r="DG33" s="2383"/>
      <c r="DH33" s="2383"/>
      <c r="DI33" s="2383"/>
      <c r="DJ33" s="2383"/>
      <c r="DK33" s="2383"/>
      <c r="DL33" s="2383"/>
      <c r="DM33" s="2383"/>
      <c r="DN33" s="2383"/>
      <c r="DO33" s="2143"/>
    </row>
    <row r="34" spans="1:119">
      <c r="A34" s="23"/>
      <c r="B34" s="2144"/>
      <c r="C34" s="2144"/>
      <c r="D34" s="2144"/>
      <c r="E34" s="2144"/>
      <c r="F34" s="2144"/>
      <c r="G34" s="2144"/>
      <c r="H34" s="2144"/>
      <c r="I34" s="2144"/>
      <c r="J34" s="2144"/>
      <c r="K34" s="2144"/>
      <c r="L34" s="2144"/>
      <c r="M34" s="2144"/>
      <c r="N34" s="2144"/>
      <c r="O34" s="2144"/>
      <c r="P34" s="2144"/>
      <c r="Q34" s="2144"/>
      <c r="R34" s="2144"/>
      <c r="S34" s="2144"/>
      <c r="T34" s="2144"/>
      <c r="U34" s="2144"/>
      <c r="V34" s="2144"/>
      <c r="W34" s="2144"/>
      <c r="X34" s="2144"/>
      <c r="Y34" s="2144"/>
      <c r="Z34" s="2144"/>
      <c r="AA34" s="94"/>
      <c r="AB34" s="94"/>
      <c r="AC34" s="94"/>
      <c r="AD34" s="94"/>
      <c r="AE34" s="94"/>
      <c r="AF34" s="94"/>
      <c r="AG34" s="94"/>
      <c r="AH34" s="12"/>
      <c r="AI34" s="94"/>
      <c r="AJ34" s="94"/>
      <c r="AK34" s="94"/>
      <c r="AL34" s="94"/>
      <c r="AM34" s="94"/>
      <c r="AN34" s="94"/>
      <c r="AO34" s="1121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M34" s="12"/>
      <c r="CN34" s="12"/>
      <c r="CO34" s="12"/>
      <c r="CP34" s="12"/>
      <c r="CQ34" s="12"/>
      <c r="CR34" s="12"/>
      <c r="CS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</row>
    <row r="35" spans="1:119">
      <c r="Z35" s="2145"/>
    </row>
    <row r="36" spans="1:119" ht="14.25" customHeight="1">
      <c r="Z36" s="2035"/>
    </row>
    <row r="37" spans="1:119" ht="14.25" customHeight="1">
      <c r="Z37" s="2035"/>
    </row>
    <row r="38" spans="1:119">
      <c r="Z38" s="2035"/>
    </row>
    <row r="39" spans="1:119" ht="13.5" customHeight="1">
      <c r="Z39" s="2035"/>
    </row>
    <row r="40" spans="1:119" ht="13.5" customHeight="1">
      <c r="Z40" s="2035"/>
    </row>
    <row r="41" spans="1:119">
      <c r="Z41" s="2035"/>
    </row>
    <row r="42" spans="1:119">
      <c r="Z42" s="2035"/>
    </row>
    <row r="43" spans="1:119" ht="12.95" customHeight="1">
      <c r="Z43" s="2035"/>
    </row>
    <row r="44" spans="1:119" ht="12.95" customHeight="1">
      <c r="Z44" s="2035"/>
    </row>
    <row r="45" spans="1:119">
      <c r="Z45" s="2035"/>
    </row>
    <row r="46" spans="1:119" ht="13.5" customHeight="1">
      <c r="Z46" s="2035"/>
    </row>
    <row r="47" spans="1:119" ht="13.5" customHeight="1">
      <c r="Z47" s="2035"/>
    </row>
    <row r="48" spans="1:119">
      <c r="Z48" s="2035"/>
    </row>
    <row r="49" spans="26:26">
      <c r="Z49" s="2035"/>
    </row>
    <row r="50" spans="26:26" ht="13.5" customHeight="1">
      <c r="Z50" s="2035"/>
    </row>
    <row r="51" spans="26:26" ht="13.5" customHeight="1">
      <c r="Z51" s="2035"/>
    </row>
    <row r="52" spans="26:26">
      <c r="Z52" s="2035"/>
    </row>
    <row r="55" spans="26:26" ht="13.5" customHeight="1"/>
  </sheetData>
  <mergeCells count="103">
    <mergeCell ref="A1:DN1"/>
    <mergeCell ref="A3:A5"/>
    <mergeCell ref="C3:I3"/>
    <mergeCell ref="K3:Q3"/>
    <mergeCell ref="S3:Y3"/>
    <mergeCell ref="AA3:AG3"/>
    <mergeCell ref="AI3:AO3"/>
    <mergeCell ref="AQ3:AW3"/>
    <mergeCell ref="AY3:BE3"/>
    <mergeCell ref="BG3:BM3"/>
    <mergeCell ref="M4:N4"/>
    <mergeCell ref="O4:O5"/>
    <mergeCell ref="P4:P5"/>
    <mergeCell ref="Q4:Q5"/>
    <mergeCell ref="S4:S5"/>
    <mergeCell ref="T4:T5"/>
    <mergeCell ref="DK3:DL4"/>
    <mergeCell ref="DN3:DO4"/>
    <mergeCell ref="C4:C5"/>
    <mergeCell ref="D4:D5"/>
    <mergeCell ref="E4:F4"/>
    <mergeCell ref="G4:G5"/>
    <mergeCell ref="H4:H5"/>
    <mergeCell ref="I4:I5"/>
    <mergeCell ref="K4:K5"/>
    <mergeCell ref="L4:L5"/>
    <mergeCell ref="BO3:BU3"/>
    <mergeCell ref="BW3:CC3"/>
    <mergeCell ref="CE3:CK3"/>
    <mergeCell ref="CM3:CS3"/>
    <mergeCell ref="CU3:DA3"/>
    <mergeCell ref="DC3:DI3"/>
    <mergeCell ref="AC4:AD4"/>
    <mergeCell ref="AE4:AE5"/>
    <mergeCell ref="AF4:AF5"/>
    <mergeCell ref="AG4:AG5"/>
    <mergeCell ref="AI4:AI5"/>
    <mergeCell ref="AJ4:AJ5"/>
    <mergeCell ref="U4:V4"/>
    <mergeCell ref="W4:W5"/>
    <mergeCell ref="X4:X5"/>
    <mergeCell ref="Y4:Y5"/>
    <mergeCell ref="AA4:AA5"/>
    <mergeCell ref="AB4:AB5"/>
    <mergeCell ref="AS4:AT4"/>
    <mergeCell ref="AU4:AU5"/>
    <mergeCell ref="AV4:AV5"/>
    <mergeCell ref="AW4:AW5"/>
    <mergeCell ref="AY4:AY5"/>
    <mergeCell ref="AZ4:AZ5"/>
    <mergeCell ref="AK4:AL4"/>
    <mergeCell ref="AM4:AM5"/>
    <mergeCell ref="AN4:AN5"/>
    <mergeCell ref="AO4:AO5"/>
    <mergeCell ref="AQ4:AQ5"/>
    <mergeCell ref="AR4:AR5"/>
    <mergeCell ref="BI4:BJ4"/>
    <mergeCell ref="BK4:BK5"/>
    <mergeCell ref="BL4:BL5"/>
    <mergeCell ref="BM4:BM5"/>
    <mergeCell ref="BO4:BO5"/>
    <mergeCell ref="BP4:BP5"/>
    <mergeCell ref="BA4:BB4"/>
    <mergeCell ref="BC4:BC5"/>
    <mergeCell ref="BD4:BD5"/>
    <mergeCell ref="BE4:BE5"/>
    <mergeCell ref="BG4:BG5"/>
    <mergeCell ref="BH4:BH5"/>
    <mergeCell ref="CA4:CA5"/>
    <mergeCell ref="CB4:CB5"/>
    <mergeCell ref="CC4:CC5"/>
    <mergeCell ref="CE4:CE5"/>
    <mergeCell ref="CF4:CF5"/>
    <mergeCell ref="BQ4:BR4"/>
    <mergeCell ref="BS4:BS5"/>
    <mergeCell ref="BT4:BT5"/>
    <mergeCell ref="BU4:BU5"/>
    <mergeCell ref="BW4:BW5"/>
    <mergeCell ref="BX4:BX5"/>
    <mergeCell ref="DE4:DF4"/>
    <mergeCell ref="DG4:DG5"/>
    <mergeCell ref="DH4:DH5"/>
    <mergeCell ref="DI4:DI5"/>
    <mergeCell ref="A33:DN33"/>
    <mergeCell ref="CW4:CX4"/>
    <mergeCell ref="CY4:CY5"/>
    <mergeCell ref="CZ4:CZ5"/>
    <mergeCell ref="DA4:DA5"/>
    <mergeCell ref="DC4:DC5"/>
    <mergeCell ref="DD4:DD5"/>
    <mergeCell ref="CO4:CP4"/>
    <mergeCell ref="CQ4:CQ5"/>
    <mergeCell ref="CR4:CR5"/>
    <mergeCell ref="CS4:CS5"/>
    <mergeCell ref="CU4:CU5"/>
    <mergeCell ref="CV4:CV5"/>
    <mergeCell ref="CG4:CH4"/>
    <mergeCell ref="CI4:CI5"/>
    <mergeCell ref="CJ4:CJ5"/>
    <mergeCell ref="CK4:CK5"/>
    <mergeCell ref="CM4:CM5"/>
    <mergeCell ref="CN4:CN5"/>
    <mergeCell ref="BY4:BZ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DH43"/>
  <sheetViews>
    <sheetView showGridLines="0" view="pageBreakPreview" zoomScale="60" zoomScaleNormal="80" zoomScalePageLayoutView="55" workbookViewId="0">
      <selection activeCell="DJ10" sqref="DJ10"/>
    </sheetView>
  </sheetViews>
  <sheetFormatPr baseColWidth="10" defaultRowHeight="12.75"/>
  <cols>
    <col min="1" max="1" width="31.140625" style="3" customWidth="1"/>
    <col min="2" max="2" width="1.28515625" style="3" hidden="1" customWidth="1"/>
    <col min="3" max="3" width="8.7109375" style="3" hidden="1" customWidth="1"/>
    <col min="4" max="4" width="3.5703125" style="3" hidden="1" customWidth="1"/>
    <col min="5" max="6" width="9.7109375" style="3" hidden="1" customWidth="1"/>
    <col min="7" max="7" width="8.7109375" style="3" hidden="1" customWidth="1"/>
    <col min="8" max="8" width="3" style="3" hidden="1" customWidth="1"/>
    <col min="9" max="9" width="8.7109375" style="3" hidden="1" customWidth="1"/>
    <col min="10" max="10" width="0.85546875" style="3" hidden="1" customWidth="1"/>
    <col min="11" max="11" width="9.28515625" style="3" hidden="1" customWidth="1"/>
    <col min="12" max="12" width="1.42578125" style="3" hidden="1" customWidth="1"/>
    <col min="13" max="13" width="8.140625" style="3" hidden="1" customWidth="1"/>
    <col min="14" max="14" width="8.28515625" style="3" hidden="1" customWidth="1"/>
    <col min="15" max="15" width="11.7109375" style="3" hidden="1" customWidth="1"/>
    <col min="16" max="16" width="2.140625" style="3" hidden="1" customWidth="1"/>
    <col min="17" max="17" width="11.28515625" style="3" hidden="1" customWidth="1"/>
    <col min="18" max="18" width="0.85546875" style="3" hidden="1" customWidth="1"/>
    <col min="19" max="19" width="9.140625" style="3" hidden="1" customWidth="1"/>
    <col min="20" max="20" width="8.28515625" style="3" hidden="1" customWidth="1"/>
    <col min="21" max="21" width="7.85546875" style="3" hidden="1" customWidth="1"/>
    <col min="22" max="22" width="9.42578125" style="3" hidden="1" customWidth="1"/>
    <col min="23" max="23" width="11.85546875" style="3" hidden="1" customWidth="1"/>
    <col min="24" max="24" width="10.7109375" style="3" hidden="1" customWidth="1"/>
    <col min="25" max="25" width="11.85546875" style="3" hidden="1" customWidth="1"/>
    <col min="26" max="26" width="0.85546875" style="3" hidden="1" customWidth="1"/>
    <col min="27" max="27" width="10" style="3" hidden="1" customWidth="1"/>
    <col min="28" max="30" width="8.7109375" style="3" hidden="1" customWidth="1"/>
    <col min="31" max="31" width="11.85546875" style="3" hidden="1" customWidth="1"/>
    <col min="32" max="32" width="8.7109375" style="3" hidden="1" customWidth="1"/>
    <col min="33" max="33" width="11.85546875" style="3" hidden="1" customWidth="1"/>
    <col min="34" max="40" width="8.7109375" style="3" hidden="1" customWidth="1"/>
    <col min="41" max="41" width="0.85546875" style="3" hidden="1" customWidth="1"/>
    <col min="42" max="42" width="9.42578125" style="3" hidden="1" customWidth="1"/>
    <col min="43" max="43" width="8.7109375" style="3" hidden="1" customWidth="1"/>
    <col min="44" max="44" width="10.140625" style="3" hidden="1" customWidth="1"/>
    <col min="45" max="45" width="10.28515625" style="3" hidden="1" customWidth="1"/>
    <col min="46" max="46" width="11.5703125" style="3" hidden="1" customWidth="1"/>
    <col min="47" max="47" width="8.7109375" style="3" hidden="1" customWidth="1"/>
    <col min="48" max="48" width="11.28515625" style="3" hidden="1" customWidth="1"/>
    <col min="49" max="49" width="0.85546875" style="3" hidden="1" customWidth="1"/>
    <col min="50" max="50" width="9.42578125" style="3" hidden="1" customWidth="1"/>
    <col min="51" max="51" width="8.7109375" style="3" hidden="1" customWidth="1"/>
    <col min="52" max="52" width="10.140625" style="3" hidden="1" customWidth="1"/>
    <col min="53" max="53" width="10.28515625" style="3" hidden="1" customWidth="1"/>
    <col min="54" max="54" width="11.5703125" style="3" hidden="1" customWidth="1"/>
    <col min="55" max="55" width="8.7109375" style="3" hidden="1" customWidth="1"/>
    <col min="56" max="56" width="11.28515625" style="3" hidden="1" customWidth="1"/>
    <col min="57" max="57" width="1.85546875" style="3" hidden="1" customWidth="1"/>
    <col min="58" max="58" width="9.85546875" style="3" customWidth="1"/>
    <col min="59" max="61" width="6.5703125" style="3" hidden="1" customWidth="1"/>
    <col min="62" max="62" width="11.28515625" style="3" customWidth="1"/>
    <col min="63" max="63" width="6.5703125" style="3" hidden="1" customWidth="1"/>
    <col min="64" max="64" width="11.28515625" style="3" customWidth="1"/>
    <col min="65" max="65" width="1.28515625" style="3" customWidth="1"/>
    <col min="66" max="66" width="11.28515625" style="3" customWidth="1"/>
    <col min="67" max="67" width="11.42578125" style="3" hidden="1" customWidth="1"/>
    <col min="68" max="69" width="11.85546875" style="3" hidden="1" customWidth="1"/>
    <col min="70" max="70" width="11.28515625" style="3" customWidth="1"/>
    <col min="71" max="71" width="8.85546875" style="3" hidden="1" customWidth="1"/>
    <col min="72" max="72" width="11.28515625" style="16" customWidth="1"/>
    <col min="73" max="73" width="1.28515625" style="16" customWidth="1"/>
    <col min="74" max="74" width="10.5703125" style="3" customWidth="1"/>
    <col min="75" max="75" width="8.28515625" style="3" hidden="1" customWidth="1"/>
    <col min="76" max="76" width="8.5703125" style="3" hidden="1" customWidth="1"/>
    <col min="77" max="77" width="9.5703125" style="3" hidden="1" customWidth="1"/>
    <col min="78" max="78" width="11.7109375" style="3" customWidth="1"/>
    <col min="79" max="79" width="11.42578125" style="3" hidden="1" customWidth="1"/>
    <col min="80" max="80" width="11.28515625" style="3" customWidth="1"/>
    <col min="81" max="81" width="1.28515625" style="3" customWidth="1"/>
    <col min="82" max="82" width="11.28515625" style="3" customWidth="1"/>
    <col min="83" max="83" width="8.28515625" style="3" hidden="1" customWidth="1"/>
    <col min="84" max="84" width="8.5703125" style="3" hidden="1" customWidth="1"/>
    <col min="85" max="85" width="9.5703125" style="3" hidden="1" customWidth="1"/>
    <col min="86" max="86" width="11.28515625" style="3" customWidth="1"/>
    <col min="87" max="87" width="11.42578125" style="3" hidden="1" customWidth="1"/>
    <col min="88" max="88" width="11.28515625" style="3" customWidth="1"/>
    <col min="89" max="89" width="1.28515625" style="3" customWidth="1"/>
    <col min="90" max="90" width="11.28515625" style="3" customWidth="1"/>
    <col min="91" max="91" width="8.28515625" style="3" hidden="1" customWidth="1"/>
    <col min="92" max="92" width="8.5703125" style="3" hidden="1" customWidth="1"/>
    <col min="93" max="93" width="9.5703125" style="3" hidden="1" customWidth="1"/>
    <col min="94" max="94" width="11.28515625" style="3" customWidth="1"/>
    <col min="95" max="95" width="11.42578125" style="3" hidden="1" customWidth="1"/>
    <col min="96" max="96" width="11.28515625" style="3" customWidth="1"/>
    <col min="97" max="97" width="1.28515625" style="3" customWidth="1"/>
    <col min="98" max="98" width="11.28515625" style="3" customWidth="1"/>
    <col min="99" max="99" width="14" style="3" hidden="1" customWidth="1"/>
    <col min="100" max="102" width="11.28515625" style="3" customWidth="1"/>
    <col min="103" max="103" width="15.140625" style="3" hidden="1" customWidth="1"/>
    <col min="104" max="104" width="11.7109375" style="3" customWidth="1"/>
    <col min="105" max="105" width="1.5703125" style="3" customWidth="1"/>
    <col min="106" max="107" width="8.7109375" style="3" customWidth="1"/>
    <col min="108" max="108" width="1.28515625" style="3" customWidth="1"/>
    <col min="109" max="110" width="8.7109375" style="3" customWidth="1"/>
    <col min="111" max="16384" width="11.42578125" style="3"/>
  </cols>
  <sheetData>
    <row r="1" spans="1:112" ht="43.5" customHeight="1">
      <c r="A1" s="2369" t="s">
        <v>492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2369"/>
      <c r="CS1" s="2369"/>
      <c r="CT1" s="2369"/>
      <c r="CU1" s="2369"/>
      <c r="CV1" s="2369"/>
      <c r="CW1" s="2369"/>
      <c r="CX1" s="2369"/>
      <c r="CY1" s="2369"/>
      <c r="CZ1" s="2369"/>
      <c r="DA1" s="2369"/>
      <c r="DB1" s="2369"/>
      <c r="DC1" s="2369"/>
      <c r="DD1" s="2369"/>
      <c r="DE1" s="2369"/>
      <c r="DF1" s="1957"/>
    </row>
    <row r="2" spans="1:112" ht="24" customHeight="1" thickBot="1"/>
    <row r="3" spans="1:112" s="1167" customFormat="1" ht="21.95" customHeight="1" thickTop="1">
      <c r="A3" s="2370" t="s">
        <v>19</v>
      </c>
      <c r="B3" s="1955"/>
      <c r="C3" s="2357">
        <v>2000</v>
      </c>
      <c r="D3" s="2357"/>
      <c r="E3" s="2357"/>
      <c r="F3" s="2357"/>
      <c r="G3" s="2357"/>
      <c r="H3" s="2357"/>
      <c r="I3" s="2357"/>
      <c r="J3" s="1950"/>
      <c r="K3" s="2367" t="s">
        <v>77</v>
      </c>
      <c r="L3" s="2367"/>
      <c r="M3" s="2367"/>
      <c r="N3" s="2367"/>
      <c r="O3" s="2367"/>
      <c r="P3" s="2367"/>
      <c r="Q3" s="2367"/>
      <c r="R3" s="1959"/>
      <c r="S3" s="2367">
        <v>2009</v>
      </c>
      <c r="T3" s="2367"/>
      <c r="U3" s="2367"/>
      <c r="V3" s="2367"/>
      <c r="W3" s="2367"/>
      <c r="X3" s="2367"/>
      <c r="Y3" s="2367"/>
      <c r="Z3" s="1166"/>
      <c r="AA3" s="2367">
        <v>2010</v>
      </c>
      <c r="AB3" s="2367"/>
      <c r="AC3" s="2367"/>
      <c r="AD3" s="2367"/>
      <c r="AE3" s="2367"/>
      <c r="AF3" s="2367"/>
      <c r="AG3" s="2367"/>
      <c r="AH3" s="2368" t="s">
        <v>73</v>
      </c>
      <c r="AI3" s="2368"/>
      <c r="AJ3" s="2368"/>
      <c r="AK3" s="2368"/>
      <c r="AL3" s="2368"/>
      <c r="AM3" s="2368"/>
      <c r="AN3" s="2368"/>
      <c r="AO3" s="1166"/>
      <c r="AP3" s="2367">
        <v>2011</v>
      </c>
      <c r="AQ3" s="2367"/>
      <c r="AR3" s="2367"/>
      <c r="AS3" s="2367"/>
      <c r="AT3" s="2367"/>
      <c r="AU3" s="2367"/>
      <c r="AV3" s="2367"/>
      <c r="AW3" s="1166"/>
      <c r="AX3" s="2367">
        <v>2012</v>
      </c>
      <c r="AY3" s="2367"/>
      <c r="AZ3" s="2367"/>
      <c r="BA3" s="2367"/>
      <c r="BB3" s="2367"/>
      <c r="BC3" s="2367"/>
      <c r="BD3" s="2367"/>
      <c r="BE3" s="1166"/>
      <c r="BF3" s="2367">
        <v>2013</v>
      </c>
      <c r="BG3" s="2367"/>
      <c r="BH3" s="2367"/>
      <c r="BI3" s="2367"/>
      <c r="BJ3" s="2367"/>
      <c r="BK3" s="2367"/>
      <c r="BL3" s="2367"/>
      <c r="BM3" s="1166"/>
      <c r="BN3" s="2367">
        <v>2014</v>
      </c>
      <c r="BO3" s="2367"/>
      <c r="BP3" s="2367"/>
      <c r="BQ3" s="2367"/>
      <c r="BR3" s="2367"/>
      <c r="BS3" s="2367"/>
      <c r="BT3" s="2367"/>
      <c r="BU3" s="1954"/>
      <c r="BV3" s="2367" t="s">
        <v>353</v>
      </c>
      <c r="BW3" s="2367"/>
      <c r="BX3" s="2367"/>
      <c r="BY3" s="2367"/>
      <c r="BZ3" s="2367"/>
      <c r="CA3" s="2367"/>
      <c r="CB3" s="2367"/>
      <c r="CC3" s="1166"/>
      <c r="CD3" s="2367" t="s">
        <v>401</v>
      </c>
      <c r="CE3" s="2367"/>
      <c r="CF3" s="2367"/>
      <c r="CG3" s="2367"/>
      <c r="CH3" s="2367"/>
      <c r="CI3" s="2367"/>
      <c r="CJ3" s="2367"/>
      <c r="CK3" s="1166"/>
      <c r="CL3" s="2367" t="s">
        <v>403</v>
      </c>
      <c r="CM3" s="2367"/>
      <c r="CN3" s="2367"/>
      <c r="CO3" s="2367"/>
      <c r="CP3" s="2367"/>
      <c r="CQ3" s="2367"/>
      <c r="CR3" s="2367"/>
      <c r="CS3" s="1959"/>
      <c r="CT3" s="2367" t="s">
        <v>428</v>
      </c>
      <c r="CU3" s="2367"/>
      <c r="CV3" s="2367"/>
      <c r="CW3" s="2367"/>
      <c r="CX3" s="2367"/>
      <c r="CY3" s="2367"/>
      <c r="CZ3" s="2367"/>
      <c r="DA3" s="1166"/>
      <c r="DB3" s="2387" t="s">
        <v>373</v>
      </c>
      <c r="DC3" s="2387"/>
      <c r="DD3" s="2243"/>
      <c r="DE3" s="2387" t="s">
        <v>339</v>
      </c>
      <c r="DF3" s="2387"/>
    </row>
    <row r="4" spans="1:112" s="17" customFormat="1" ht="36" customHeight="1">
      <c r="A4" s="2371"/>
      <c r="B4" s="2036"/>
      <c r="C4" s="2340" t="s">
        <v>0</v>
      </c>
      <c r="D4" s="2345"/>
      <c r="E4" s="2340" t="s">
        <v>1</v>
      </c>
      <c r="F4" s="2340"/>
      <c r="G4" s="2340" t="s">
        <v>2</v>
      </c>
      <c r="H4" s="2345"/>
      <c r="I4" s="2340" t="s">
        <v>43</v>
      </c>
      <c r="J4" s="2037"/>
      <c r="K4" s="2340" t="s">
        <v>0</v>
      </c>
      <c r="L4" s="2345"/>
      <c r="M4" s="2340" t="s">
        <v>1</v>
      </c>
      <c r="N4" s="2340"/>
      <c r="O4" s="2340" t="s">
        <v>2</v>
      </c>
      <c r="P4" s="2345"/>
      <c r="Q4" s="2340" t="s">
        <v>43</v>
      </c>
      <c r="R4" s="1967"/>
      <c r="S4" s="2340" t="s">
        <v>0</v>
      </c>
      <c r="T4" s="2345" t="s">
        <v>53</v>
      </c>
      <c r="U4" s="2340" t="s">
        <v>1</v>
      </c>
      <c r="V4" s="2340"/>
      <c r="W4" s="2340" t="s">
        <v>2</v>
      </c>
      <c r="X4" s="2345" t="s">
        <v>54</v>
      </c>
      <c r="Y4" s="2340" t="s">
        <v>43</v>
      </c>
      <c r="Z4" s="291"/>
      <c r="AA4" s="2340" t="s">
        <v>0</v>
      </c>
      <c r="AB4" s="2345" t="s">
        <v>53</v>
      </c>
      <c r="AC4" s="2340" t="s">
        <v>1</v>
      </c>
      <c r="AD4" s="2340"/>
      <c r="AE4" s="2340" t="s">
        <v>2</v>
      </c>
      <c r="AF4" s="2345" t="s">
        <v>54</v>
      </c>
      <c r="AG4" s="2340" t="s">
        <v>43</v>
      </c>
      <c r="AH4" s="2340" t="s">
        <v>0</v>
      </c>
      <c r="AI4" s="2345" t="s">
        <v>53</v>
      </c>
      <c r="AJ4" s="2340" t="s">
        <v>1</v>
      </c>
      <c r="AK4" s="2340"/>
      <c r="AL4" s="2340" t="s">
        <v>2</v>
      </c>
      <c r="AM4" s="2345" t="s">
        <v>54</v>
      </c>
      <c r="AN4" s="2340" t="s">
        <v>43</v>
      </c>
      <c r="AO4" s="291"/>
      <c r="AP4" s="2340" t="s">
        <v>0</v>
      </c>
      <c r="AQ4" s="2345" t="s">
        <v>53</v>
      </c>
      <c r="AR4" s="2340" t="s">
        <v>1</v>
      </c>
      <c r="AS4" s="2340"/>
      <c r="AT4" s="2340" t="s">
        <v>2</v>
      </c>
      <c r="AU4" s="2345" t="s">
        <v>54</v>
      </c>
      <c r="AV4" s="2340" t="s">
        <v>43</v>
      </c>
      <c r="AW4" s="291"/>
      <c r="AX4" s="2340" t="s">
        <v>0</v>
      </c>
      <c r="AY4" s="2345" t="s">
        <v>53</v>
      </c>
      <c r="AZ4" s="2340" t="s">
        <v>1</v>
      </c>
      <c r="BA4" s="2340"/>
      <c r="BB4" s="2340" t="s">
        <v>2</v>
      </c>
      <c r="BC4" s="2345" t="s">
        <v>54</v>
      </c>
      <c r="BD4" s="2340" t="s">
        <v>43</v>
      </c>
      <c r="BE4" s="292"/>
      <c r="BF4" s="2340" t="s">
        <v>0</v>
      </c>
      <c r="BG4" s="2345" t="s">
        <v>56</v>
      </c>
      <c r="BH4" s="2271" t="s">
        <v>1</v>
      </c>
      <c r="BI4" s="2271"/>
      <c r="BJ4" s="2340" t="s">
        <v>2</v>
      </c>
      <c r="BK4" s="2345" t="s">
        <v>57</v>
      </c>
      <c r="BL4" s="2363" t="s">
        <v>43</v>
      </c>
      <c r="BM4" s="292"/>
      <c r="BN4" s="2340" t="s">
        <v>0</v>
      </c>
      <c r="BO4" s="2345" t="s">
        <v>56</v>
      </c>
      <c r="BP4" s="2271" t="s">
        <v>1</v>
      </c>
      <c r="BQ4" s="2271"/>
      <c r="BR4" s="2340" t="s">
        <v>2</v>
      </c>
      <c r="BS4" s="2345" t="s">
        <v>57</v>
      </c>
      <c r="BT4" s="2363" t="s">
        <v>43</v>
      </c>
      <c r="BU4" s="2146"/>
      <c r="BV4" s="2340" t="s">
        <v>0</v>
      </c>
      <c r="BW4" s="2345" t="s">
        <v>56</v>
      </c>
      <c r="BX4" s="2271" t="s">
        <v>1</v>
      </c>
      <c r="BY4" s="2271"/>
      <c r="BZ4" s="2340" t="s">
        <v>2</v>
      </c>
      <c r="CA4" s="2345" t="s">
        <v>57</v>
      </c>
      <c r="CB4" s="2363" t="s">
        <v>43</v>
      </c>
      <c r="CC4" s="292"/>
      <c r="CD4" s="2340" t="s">
        <v>0</v>
      </c>
      <c r="CE4" s="2345" t="s">
        <v>56</v>
      </c>
      <c r="CF4" s="2271" t="s">
        <v>1</v>
      </c>
      <c r="CG4" s="2271"/>
      <c r="CH4" s="2340" t="s">
        <v>2</v>
      </c>
      <c r="CI4" s="2345" t="s">
        <v>57</v>
      </c>
      <c r="CJ4" s="2363" t="s">
        <v>43</v>
      </c>
      <c r="CK4" s="292"/>
      <c r="CL4" s="2340" t="s">
        <v>0</v>
      </c>
      <c r="CM4" s="2345" t="s">
        <v>56</v>
      </c>
      <c r="CN4" s="2271" t="s">
        <v>1</v>
      </c>
      <c r="CO4" s="2271"/>
      <c r="CP4" s="2340" t="s">
        <v>2</v>
      </c>
      <c r="CQ4" s="2345" t="s">
        <v>57</v>
      </c>
      <c r="CR4" s="2363" t="s">
        <v>43</v>
      </c>
      <c r="CS4" s="2146"/>
      <c r="CT4" s="2390" t="s">
        <v>0</v>
      </c>
      <c r="CU4" s="2345" t="s">
        <v>56</v>
      </c>
      <c r="CV4" s="2389" t="s">
        <v>1</v>
      </c>
      <c r="CW4" s="2389"/>
      <c r="CX4" s="2390" t="s">
        <v>2</v>
      </c>
      <c r="CY4" s="2345" t="s">
        <v>57</v>
      </c>
      <c r="CZ4" s="2392" t="s">
        <v>43</v>
      </c>
      <c r="DB4" s="2388"/>
      <c r="DC4" s="2388"/>
      <c r="DD4" s="2244"/>
      <c r="DE4" s="2388"/>
      <c r="DF4" s="2388"/>
    </row>
    <row r="5" spans="1:112" s="17" customFormat="1" ht="64.5" customHeight="1" thickBot="1">
      <c r="A5" s="2372"/>
      <c r="B5" s="1956"/>
      <c r="C5" s="2265"/>
      <c r="D5" s="2267"/>
      <c r="E5" s="1946" t="s">
        <v>3</v>
      </c>
      <c r="F5" s="1946" t="s">
        <v>4</v>
      </c>
      <c r="G5" s="2265"/>
      <c r="H5" s="2267"/>
      <c r="I5" s="2265"/>
      <c r="J5" s="1960"/>
      <c r="K5" s="2265"/>
      <c r="L5" s="2267"/>
      <c r="M5" s="1946" t="s">
        <v>3</v>
      </c>
      <c r="N5" s="1946" t="s">
        <v>4</v>
      </c>
      <c r="O5" s="2265"/>
      <c r="P5" s="2267"/>
      <c r="Q5" s="2265"/>
      <c r="R5" s="1946"/>
      <c r="S5" s="2265"/>
      <c r="T5" s="2267"/>
      <c r="U5" s="1946" t="s">
        <v>3</v>
      </c>
      <c r="V5" s="1946" t="s">
        <v>4</v>
      </c>
      <c r="W5" s="2265"/>
      <c r="X5" s="2267"/>
      <c r="Y5" s="2265"/>
      <c r="Z5" s="230"/>
      <c r="AA5" s="2265"/>
      <c r="AB5" s="2267"/>
      <c r="AC5" s="1946" t="s">
        <v>3</v>
      </c>
      <c r="AD5" s="1946" t="s">
        <v>4</v>
      </c>
      <c r="AE5" s="2265"/>
      <c r="AF5" s="2267"/>
      <c r="AG5" s="2265"/>
      <c r="AH5" s="2265"/>
      <c r="AI5" s="2267"/>
      <c r="AJ5" s="1946" t="s">
        <v>3</v>
      </c>
      <c r="AK5" s="1946" t="s">
        <v>4</v>
      </c>
      <c r="AL5" s="2265"/>
      <c r="AM5" s="2267"/>
      <c r="AN5" s="2265"/>
      <c r="AO5" s="230"/>
      <c r="AP5" s="2265"/>
      <c r="AQ5" s="2267"/>
      <c r="AR5" s="1946" t="s">
        <v>3</v>
      </c>
      <c r="AS5" s="1946" t="s">
        <v>4</v>
      </c>
      <c r="AT5" s="2265"/>
      <c r="AU5" s="2267"/>
      <c r="AV5" s="2265"/>
      <c r="AW5" s="230"/>
      <c r="AX5" s="2265"/>
      <c r="AY5" s="2267"/>
      <c r="AZ5" s="1946" t="s">
        <v>3</v>
      </c>
      <c r="BA5" s="1946" t="s">
        <v>4</v>
      </c>
      <c r="BB5" s="2265"/>
      <c r="BC5" s="2267"/>
      <c r="BD5" s="2265"/>
      <c r="BE5" s="237"/>
      <c r="BF5" s="2265"/>
      <c r="BG5" s="2267"/>
      <c r="BH5" s="1946" t="s">
        <v>3</v>
      </c>
      <c r="BI5" s="1946" t="s">
        <v>4</v>
      </c>
      <c r="BJ5" s="2265"/>
      <c r="BK5" s="2267"/>
      <c r="BL5" s="2264"/>
      <c r="BM5" s="237"/>
      <c r="BN5" s="2265"/>
      <c r="BO5" s="2267"/>
      <c r="BP5" s="1946" t="s">
        <v>3</v>
      </c>
      <c r="BQ5" s="1946" t="s">
        <v>4</v>
      </c>
      <c r="BR5" s="2265"/>
      <c r="BS5" s="2267"/>
      <c r="BT5" s="2264"/>
      <c r="BU5" s="1953"/>
      <c r="BV5" s="2265"/>
      <c r="BW5" s="2267"/>
      <c r="BX5" s="1946" t="s">
        <v>3</v>
      </c>
      <c r="BY5" s="1946" t="s">
        <v>4</v>
      </c>
      <c r="BZ5" s="2265"/>
      <c r="CA5" s="2267"/>
      <c r="CB5" s="2264"/>
      <c r="CC5" s="237"/>
      <c r="CD5" s="2265"/>
      <c r="CE5" s="2267"/>
      <c r="CF5" s="1946" t="s">
        <v>3</v>
      </c>
      <c r="CG5" s="1946" t="s">
        <v>4</v>
      </c>
      <c r="CH5" s="2265"/>
      <c r="CI5" s="2267"/>
      <c r="CJ5" s="2264"/>
      <c r="CK5" s="237"/>
      <c r="CL5" s="2265"/>
      <c r="CM5" s="2267"/>
      <c r="CN5" s="1946" t="s">
        <v>3</v>
      </c>
      <c r="CO5" s="1946" t="s">
        <v>4</v>
      </c>
      <c r="CP5" s="2265"/>
      <c r="CQ5" s="2267"/>
      <c r="CR5" s="2264"/>
      <c r="CS5" s="1953"/>
      <c r="CT5" s="2391"/>
      <c r="CU5" s="2267"/>
      <c r="CV5" s="1963" t="s">
        <v>3</v>
      </c>
      <c r="CW5" s="1963" t="s">
        <v>4</v>
      </c>
      <c r="CX5" s="2391"/>
      <c r="CY5" s="2267"/>
      <c r="CZ5" s="2393"/>
      <c r="DA5" s="938"/>
      <c r="DB5" s="2245" t="s">
        <v>430</v>
      </c>
      <c r="DC5" s="2245" t="s">
        <v>429</v>
      </c>
      <c r="DD5" s="2246"/>
      <c r="DE5" s="2245" t="s">
        <v>430</v>
      </c>
      <c r="DF5" s="2245" t="s">
        <v>429</v>
      </c>
    </row>
    <row r="6" spans="1:112" s="17" customFormat="1" ht="8.1" customHeight="1" thickTop="1">
      <c r="A6" s="1978"/>
      <c r="B6" s="1978"/>
      <c r="C6" s="2041"/>
      <c r="D6" s="2041"/>
      <c r="E6" s="1978"/>
      <c r="F6" s="1978"/>
      <c r="G6" s="1978"/>
      <c r="H6" s="1978"/>
      <c r="I6" s="1978"/>
      <c r="J6" s="1978"/>
      <c r="K6" s="1978"/>
      <c r="L6" s="1978"/>
      <c r="M6" s="1978"/>
      <c r="Q6" s="2041"/>
      <c r="R6" s="2041"/>
      <c r="S6" s="1978"/>
      <c r="T6" s="1978"/>
      <c r="U6" s="1978"/>
      <c r="Y6" s="2041"/>
      <c r="BF6" s="21"/>
      <c r="BG6" s="21"/>
      <c r="BH6" s="21"/>
      <c r="BI6" s="21"/>
      <c r="BJ6" s="21"/>
      <c r="BK6" s="21"/>
      <c r="BL6" s="2043"/>
      <c r="BN6" s="21"/>
      <c r="BO6" s="21"/>
      <c r="BP6" s="21"/>
      <c r="BQ6" s="21"/>
      <c r="BR6" s="21"/>
      <c r="BS6" s="21"/>
      <c r="BT6" s="2043"/>
      <c r="BU6" s="2043"/>
      <c r="BV6" s="21"/>
      <c r="BW6" s="21"/>
      <c r="BX6" s="21"/>
      <c r="BY6" s="21"/>
      <c r="BZ6" s="21"/>
      <c r="CA6" s="21"/>
      <c r="CB6" s="2043"/>
      <c r="CD6" s="21"/>
      <c r="CE6" s="21"/>
      <c r="CF6" s="21"/>
      <c r="CG6" s="21"/>
      <c r="CH6" s="21"/>
      <c r="CI6" s="21"/>
      <c r="CJ6" s="2043"/>
      <c r="CL6" s="21"/>
      <c r="CM6" s="21"/>
      <c r="CN6" s="21"/>
      <c r="CO6" s="21"/>
      <c r="CP6" s="21"/>
      <c r="CQ6" s="21"/>
      <c r="CR6" s="2043"/>
      <c r="CS6" s="2043"/>
      <c r="CT6" s="2043"/>
      <c r="CU6" s="2043"/>
      <c r="CV6" s="2043"/>
      <c r="CW6" s="2043"/>
      <c r="CX6" s="2043"/>
      <c r="CY6" s="2043"/>
      <c r="CZ6" s="2043"/>
    </row>
    <row r="7" spans="1:112" s="22" customFormat="1" ht="24" customHeight="1">
      <c r="A7" s="2044" t="s">
        <v>6</v>
      </c>
      <c r="B7" s="2044"/>
      <c r="C7" s="2045">
        <v>2.9</v>
      </c>
      <c r="D7" s="2045"/>
      <c r="E7" s="2045">
        <v>2.7</v>
      </c>
      <c r="F7" s="2045">
        <v>3</v>
      </c>
      <c r="G7" s="2045">
        <v>2.1</v>
      </c>
      <c r="H7" s="2045"/>
      <c r="I7" s="1985">
        <v>27843</v>
      </c>
      <c r="J7" s="1986"/>
      <c r="K7" s="2045">
        <v>2.4159999999999999</v>
      </c>
      <c r="L7" s="2045"/>
      <c r="M7" s="2045">
        <v>2.2000000000000002</v>
      </c>
      <c r="N7" s="2045">
        <v>2.6320000000000001</v>
      </c>
      <c r="O7" s="2045">
        <v>4.5</v>
      </c>
      <c r="P7" s="2045"/>
      <c r="Q7" s="1985">
        <v>6399</v>
      </c>
      <c r="R7" s="1985"/>
      <c r="S7" s="2047">
        <v>2.6080000000000001</v>
      </c>
      <c r="T7" s="2047">
        <v>5.0999999999999997E-2</v>
      </c>
      <c r="U7" s="2047">
        <v>2.5049999999999999</v>
      </c>
      <c r="V7" s="2047">
        <v>2.71</v>
      </c>
      <c r="W7" s="2047">
        <v>2</v>
      </c>
      <c r="X7" s="2047"/>
      <c r="Y7" s="1418">
        <v>24212</v>
      </c>
      <c r="Z7" s="2049"/>
      <c r="AA7" s="2047">
        <v>2.5299999999999998</v>
      </c>
      <c r="AB7" s="2047">
        <v>5.2999999999999999E-2</v>
      </c>
      <c r="AC7" s="2047">
        <v>2.4249999999999998</v>
      </c>
      <c r="AD7" s="2047">
        <v>2.6349999999999998</v>
      </c>
      <c r="AE7" s="2047">
        <v>2.1</v>
      </c>
      <c r="AF7" s="2046">
        <v>22945.924569000585</v>
      </c>
      <c r="AG7" s="2050">
        <v>22947</v>
      </c>
      <c r="AH7" s="2047"/>
      <c r="AI7" s="2047"/>
      <c r="AJ7" s="2047"/>
      <c r="AK7" s="2047"/>
      <c r="AL7" s="2047"/>
      <c r="AM7" s="2046"/>
      <c r="AN7" s="2050"/>
      <c r="AO7" s="2049"/>
      <c r="AP7" s="2047">
        <v>2.589</v>
      </c>
      <c r="AQ7" s="2047">
        <v>5.3999999999999999E-2</v>
      </c>
      <c r="AR7" s="2047">
        <v>2.48</v>
      </c>
      <c r="AS7" s="2047">
        <v>2.6970000000000001</v>
      </c>
      <c r="AT7" s="2047">
        <v>2.1</v>
      </c>
      <c r="AU7" s="2046"/>
      <c r="AV7" s="1203">
        <v>22517</v>
      </c>
      <c r="AW7" s="2049"/>
      <c r="AX7" s="2045">
        <v>2.5590000000000002</v>
      </c>
      <c r="AY7" s="2045"/>
      <c r="AZ7" s="2045">
        <v>2.4670000000000001</v>
      </c>
      <c r="BA7" s="2045">
        <v>2.6509999999999998</v>
      </c>
      <c r="BB7" s="2045">
        <v>1.7999999999999998</v>
      </c>
      <c r="BC7" s="2046"/>
      <c r="BD7" s="2051">
        <v>23887</v>
      </c>
      <c r="BE7" s="2049"/>
      <c r="BF7" s="2056">
        <v>2.403</v>
      </c>
      <c r="BG7" s="2056">
        <v>4.9000000000000002E-2</v>
      </c>
      <c r="BH7" s="2056">
        <v>2.3039999999999998</v>
      </c>
      <c r="BI7" s="2056">
        <v>2.5009999999999999</v>
      </c>
      <c r="BJ7" s="2056">
        <v>2</v>
      </c>
      <c r="BK7" s="2055">
        <v>22919.49670299971</v>
      </c>
      <c r="BL7" s="1992">
        <v>22920</v>
      </c>
      <c r="BM7" s="2147"/>
      <c r="BN7" s="1266">
        <v>2.48</v>
      </c>
      <c r="BO7" s="2056"/>
      <c r="BP7" s="2056">
        <v>2.39</v>
      </c>
      <c r="BQ7" s="2056">
        <v>2.56</v>
      </c>
      <c r="BR7" s="2056">
        <v>1.76</v>
      </c>
      <c r="BS7" s="2055"/>
      <c r="BT7" s="1992">
        <v>24872</v>
      </c>
      <c r="BU7" s="1992"/>
      <c r="BV7" s="1266">
        <v>2.5299999999999998</v>
      </c>
      <c r="BW7" s="2056">
        <v>0.03</v>
      </c>
      <c r="BX7" s="2056">
        <v>2.4700000000000002</v>
      </c>
      <c r="BY7" s="2056">
        <v>2.58</v>
      </c>
      <c r="BZ7" s="2056">
        <v>1.0900000000000001</v>
      </c>
      <c r="CA7" s="2055">
        <v>60638.000067000219</v>
      </c>
      <c r="CB7" s="1992">
        <v>60638</v>
      </c>
      <c r="CC7" s="2054"/>
      <c r="CD7" s="1266">
        <v>2.5099999999999998</v>
      </c>
      <c r="CE7" s="2056">
        <v>0.03</v>
      </c>
      <c r="CF7" s="2056">
        <v>2.46</v>
      </c>
      <c r="CG7" s="2056">
        <v>2.56</v>
      </c>
      <c r="CH7" s="2056">
        <v>1.1952191235059761</v>
      </c>
      <c r="CI7" s="2055">
        <v>68901.000105999818</v>
      </c>
      <c r="CJ7" s="1992">
        <v>68901</v>
      </c>
      <c r="CK7" s="2148"/>
      <c r="CL7" s="1266">
        <v>2.39</v>
      </c>
      <c r="CM7" s="2056">
        <v>0.03</v>
      </c>
      <c r="CN7" s="2056">
        <v>2.34</v>
      </c>
      <c r="CO7" s="2056">
        <v>2.44</v>
      </c>
      <c r="CP7" s="2056">
        <v>1.07</v>
      </c>
      <c r="CQ7" s="2055">
        <v>66302.99988299908</v>
      </c>
      <c r="CR7" s="1992">
        <v>66303</v>
      </c>
      <c r="CS7" s="1992"/>
      <c r="CT7" s="1266">
        <v>2.17</v>
      </c>
      <c r="CU7" s="2056">
        <v>2</v>
      </c>
      <c r="CV7" s="2056">
        <v>2.12</v>
      </c>
      <c r="CW7" s="2056">
        <v>2.2200000000000002</v>
      </c>
      <c r="CX7" s="2056">
        <v>1.1399999999999999</v>
      </c>
      <c r="CY7" s="1992">
        <v>71945.000201999515</v>
      </c>
      <c r="CZ7" s="1992">
        <v>71945</v>
      </c>
      <c r="DA7" s="2055"/>
      <c r="DB7" s="2149">
        <v>-0.2</v>
      </c>
      <c r="DC7" s="2150">
        <v>-0.2</v>
      </c>
      <c r="DD7" s="2054"/>
      <c r="DE7" s="2056"/>
      <c r="DF7" s="2056"/>
      <c r="DG7" s="1932"/>
      <c r="DH7" s="1932"/>
    </row>
    <row r="8" spans="1:112" s="17" customFormat="1" ht="5.0999999999999996" customHeight="1">
      <c r="A8" s="1156"/>
      <c r="B8" s="1156"/>
      <c r="C8" s="2058"/>
      <c r="D8" s="2058"/>
      <c r="E8" s="2059"/>
      <c r="F8" s="2059"/>
      <c r="G8" s="2059"/>
      <c r="H8" s="2059"/>
      <c r="I8" s="2060"/>
      <c r="J8" s="2059"/>
      <c r="K8" s="2059"/>
      <c r="L8" s="2059"/>
      <c r="M8" s="2059"/>
      <c r="N8" s="2060"/>
      <c r="O8" s="2060"/>
      <c r="P8" s="2060"/>
      <c r="Q8" s="2060"/>
      <c r="R8" s="2060"/>
      <c r="S8" s="2058"/>
      <c r="T8" s="2058"/>
      <c r="U8" s="2059"/>
      <c r="V8" s="2059"/>
      <c r="W8" s="2059"/>
      <c r="X8" s="2059"/>
      <c r="Y8" s="1253"/>
      <c r="Z8" s="2060"/>
      <c r="AA8" s="2058"/>
      <c r="AB8" s="2058"/>
      <c r="AC8" s="2059"/>
      <c r="AD8" s="2059"/>
      <c r="AE8" s="2059"/>
      <c r="AF8" s="2061"/>
      <c r="AG8" s="2062"/>
      <c r="AH8" s="2058"/>
      <c r="AI8" s="2058"/>
      <c r="AJ8" s="2059"/>
      <c r="AK8" s="2059"/>
      <c r="AL8" s="2059"/>
      <c r="AM8" s="2061"/>
      <c r="AN8" s="2062"/>
      <c r="AO8" s="2060"/>
      <c r="AP8" s="2058"/>
      <c r="AQ8" s="2058"/>
      <c r="AR8" s="2059"/>
      <c r="AS8" s="2059"/>
      <c r="AT8" s="2059"/>
      <c r="AU8" s="2061"/>
      <c r="AV8" s="1204"/>
      <c r="AW8" s="2060"/>
      <c r="AX8" s="2058"/>
      <c r="AY8" s="2058"/>
      <c r="AZ8" s="2059"/>
      <c r="BA8" s="2059"/>
      <c r="BB8" s="2059"/>
      <c r="BC8" s="2061"/>
      <c r="BD8" s="2064"/>
      <c r="BE8" s="2060"/>
      <c r="BF8" s="2068"/>
      <c r="BG8" s="2068"/>
      <c r="BH8" s="2068"/>
      <c r="BI8" s="2068"/>
      <c r="BJ8" s="2068"/>
      <c r="BK8" s="2069"/>
      <c r="BL8" s="2069"/>
      <c r="BM8" s="2095"/>
      <c r="BN8" s="1142"/>
      <c r="BO8" s="2068"/>
      <c r="BP8" s="2068"/>
      <c r="BQ8" s="2068"/>
      <c r="BR8" s="2068"/>
      <c r="BS8" s="2069"/>
      <c r="BT8" s="2069"/>
      <c r="BU8" s="2069"/>
      <c r="BV8" s="1142"/>
      <c r="BW8" s="2068"/>
      <c r="BX8" s="2068"/>
      <c r="BY8" s="2068"/>
      <c r="BZ8" s="2068"/>
      <c r="CA8" s="2069"/>
      <c r="CB8" s="2069"/>
      <c r="CC8" s="2015"/>
      <c r="CD8" s="1142"/>
      <c r="CE8" s="2068"/>
      <c r="CF8" s="2068"/>
      <c r="CG8" s="2068"/>
      <c r="CH8" s="2068"/>
      <c r="CI8" s="2069"/>
      <c r="CJ8" s="2069"/>
      <c r="CK8" s="2151"/>
      <c r="CL8" s="1778"/>
      <c r="CM8" s="2152"/>
      <c r="CN8" s="2152"/>
      <c r="CO8" s="2152"/>
      <c r="CP8" s="2152"/>
      <c r="CQ8" s="2069"/>
      <c r="CR8" s="2069"/>
      <c r="CS8" s="2069"/>
      <c r="CT8" s="1778"/>
      <c r="CU8" s="2152"/>
      <c r="CV8" s="2152"/>
      <c r="CW8" s="2152"/>
      <c r="CX8" s="2152"/>
      <c r="CY8" s="2069"/>
      <c r="CZ8" s="2069"/>
      <c r="DA8" s="2069"/>
      <c r="DB8" s="2153"/>
      <c r="DC8" s="2154"/>
      <c r="DD8" s="2015"/>
      <c r="DE8" s="2068"/>
      <c r="DF8" s="2068"/>
      <c r="DG8" s="1932"/>
      <c r="DH8" s="1932"/>
    </row>
    <row r="9" spans="1:112" s="17" customFormat="1" ht="20.25" customHeight="1">
      <c r="A9" s="2070" t="s">
        <v>20</v>
      </c>
      <c r="B9" s="2070"/>
      <c r="C9" s="2071">
        <v>3.8</v>
      </c>
      <c r="D9" s="2071"/>
      <c r="E9" s="2071">
        <v>3.2</v>
      </c>
      <c r="F9" s="2071">
        <v>4.5</v>
      </c>
      <c r="G9" s="2071">
        <v>8.1999999999999993</v>
      </c>
      <c r="H9" s="2071"/>
      <c r="I9" s="2000">
        <v>1091</v>
      </c>
      <c r="J9" s="2002"/>
      <c r="K9" s="2071">
        <v>3.3460000000000001</v>
      </c>
      <c r="L9" s="2071"/>
      <c r="M9" s="2071">
        <v>2.754</v>
      </c>
      <c r="N9" s="2071">
        <v>3.9380000000000002</v>
      </c>
      <c r="O9" s="2071">
        <v>8.7999999999999989</v>
      </c>
      <c r="P9" s="2071"/>
      <c r="Q9" s="2000">
        <v>1105</v>
      </c>
      <c r="R9" s="2000"/>
      <c r="S9" s="2071">
        <v>3.1360000000000001</v>
      </c>
      <c r="T9" s="2071">
        <v>0.23499999999999999</v>
      </c>
      <c r="U9" s="2071">
        <v>2.6659999999999999</v>
      </c>
      <c r="V9" s="2071">
        <v>3.605</v>
      </c>
      <c r="W9" s="2071">
        <v>7.5</v>
      </c>
      <c r="X9" s="2071"/>
      <c r="Y9" s="1036">
        <v>952</v>
      </c>
      <c r="Z9" s="2071"/>
      <c r="AA9" s="2071">
        <v>2.8420000000000001</v>
      </c>
      <c r="AB9" s="2071">
        <v>0.21299999999999999</v>
      </c>
      <c r="AC9" s="2071">
        <v>2.415</v>
      </c>
      <c r="AD9" s="2071">
        <v>3.2679999999999998</v>
      </c>
      <c r="AE9" s="2071">
        <v>7.5</v>
      </c>
      <c r="AF9" s="2002">
        <v>309.27467700000108</v>
      </c>
      <c r="AG9" s="2062">
        <v>928</v>
      </c>
      <c r="AH9" s="2071">
        <v>2.988</v>
      </c>
      <c r="AI9" s="2071">
        <v>0.159</v>
      </c>
      <c r="AJ9" s="2071">
        <v>2.669</v>
      </c>
      <c r="AK9" s="2071">
        <v>3.3069999999999999</v>
      </c>
      <c r="AL9" s="2071">
        <v>5.3</v>
      </c>
      <c r="AM9" s="2002">
        <v>626.28256700000259</v>
      </c>
      <c r="AN9" s="2062">
        <v>1880</v>
      </c>
      <c r="AO9" s="2071"/>
      <c r="AP9" s="2071">
        <v>3.3809999999999998</v>
      </c>
      <c r="AQ9" s="2071">
        <v>0.28599999999999998</v>
      </c>
      <c r="AR9" s="2071">
        <v>2.8090000000000002</v>
      </c>
      <c r="AS9" s="2071">
        <v>3.9529999999999998</v>
      </c>
      <c r="AT9" s="2071">
        <v>8.5</v>
      </c>
      <c r="AU9" s="2002"/>
      <c r="AV9" s="1204">
        <v>904</v>
      </c>
      <c r="AW9" s="2071"/>
      <c r="AX9" s="2071">
        <v>3.3</v>
      </c>
      <c r="AY9" s="2071"/>
      <c r="AZ9" s="2071">
        <v>2.6789999999999998</v>
      </c>
      <c r="BA9" s="2071">
        <v>4.04</v>
      </c>
      <c r="BB9" s="2071">
        <v>10.100000000000001</v>
      </c>
      <c r="BC9" s="2002"/>
      <c r="BD9" s="2064">
        <v>869</v>
      </c>
      <c r="BE9" s="2060"/>
      <c r="BF9" s="2073">
        <v>3.5579999999999998</v>
      </c>
      <c r="BG9" s="2073">
        <v>0.316</v>
      </c>
      <c r="BH9" s="2073">
        <v>2.927</v>
      </c>
      <c r="BI9" s="2073">
        <v>4.1900000000000004</v>
      </c>
      <c r="BJ9" s="2073">
        <v>8.9</v>
      </c>
      <c r="BK9" s="2015">
        <v>275.93733400000002</v>
      </c>
      <c r="BL9" s="2015">
        <v>762</v>
      </c>
      <c r="BM9" s="2095"/>
      <c r="BN9" s="1144">
        <v>3.37</v>
      </c>
      <c r="BO9" s="2073"/>
      <c r="BP9" s="2073">
        <v>2.91</v>
      </c>
      <c r="BQ9" s="2073">
        <v>3.82</v>
      </c>
      <c r="BR9" s="2073">
        <v>6.86</v>
      </c>
      <c r="BS9" s="2015"/>
      <c r="BT9" s="2015">
        <v>816</v>
      </c>
      <c r="BU9" s="2015"/>
      <c r="BV9" s="1144">
        <v>3.22</v>
      </c>
      <c r="BW9" s="2073">
        <v>0.13</v>
      </c>
      <c r="BX9" s="2073">
        <v>2.96</v>
      </c>
      <c r="BY9" s="2073">
        <v>3.48</v>
      </c>
      <c r="BZ9" s="2073">
        <v>4.09</v>
      </c>
      <c r="CA9" s="2015">
        <v>768.66626199999928</v>
      </c>
      <c r="CB9" s="2015">
        <v>2165</v>
      </c>
      <c r="CC9" s="2015"/>
      <c r="CD9" s="1144">
        <v>3.18</v>
      </c>
      <c r="CE9" s="2073">
        <v>0.12</v>
      </c>
      <c r="CF9" s="2073">
        <v>2.96</v>
      </c>
      <c r="CG9" s="2073">
        <v>3.41</v>
      </c>
      <c r="CH9" s="2073">
        <v>3.7735849056603774</v>
      </c>
      <c r="CI9" s="2015">
        <v>867.56208099999935</v>
      </c>
      <c r="CJ9" s="2015">
        <v>2547</v>
      </c>
      <c r="CK9" s="2151"/>
      <c r="CL9" s="1144">
        <v>3.27</v>
      </c>
      <c r="CM9" s="2073">
        <v>0.12</v>
      </c>
      <c r="CN9" s="2073">
        <v>3.03</v>
      </c>
      <c r="CO9" s="2073">
        <v>3.5</v>
      </c>
      <c r="CP9" s="2073">
        <v>3.7</v>
      </c>
      <c r="CQ9" s="2015">
        <v>766.60899299999983</v>
      </c>
      <c r="CR9" s="2015">
        <v>2410</v>
      </c>
      <c r="CS9" s="2015"/>
      <c r="CT9" s="1144">
        <v>3.01</v>
      </c>
      <c r="CU9" s="2073">
        <v>12</v>
      </c>
      <c r="CV9" s="2073">
        <v>2.76</v>
      </c>
      <c r="CW9" s="2073">
        <v>3.25</v>
      </c>
      <c r="CX9" s="2073">
        <v>4.09</v>
      </c>
      <c r="CY9" s="2015">
        <v>828.3202730000022</v>
      </c>
      <c r="CZ9" s="2015">
        <v>2664</v>
      </c>
      <c r="DA9" s="2015"/>
      <c r="DB9" s="2154">
        <v>-0.6</v>
      </c>
      <c r="DC9" s="2154">
        <v>-0.3</v>
      </c>
      <c r="DD9" s="2015"/>
      <c r="DE9" s="2073"/>
      <c r="DF9" s="2073"/>
      <c r="DG9" s="1932"/>
      <c r="DH9" s="1932"/>
    </row>
    <row r="10" spans="1:112" s="17" customFormat="1" ht="20.25" customHeight="1">
      <c r="A10" s="1385" t="s">
        <v>21</v>
      </c>
      <c r="B10" s="1385"/>
      <c r="C10" s="1096">
        <v>3.4</v>
      </c>
      <c r="D10" s="1096"/>
      <c r="E10" s="1096">
        <v>2.8</v>
      </c>
      <c r="F10" s="1096">
        <v>3.9</v>
      </c>
      <c r="G10" s="1096">
        <v>8</v>
      </c>
      <c r="H10" s="1096"/>
      <c r="I10" s="1105">
        <v>945</v>
      </c>
      <c r="J10" s="1097"/>
      <c r="K10" s="1096">
        <v>2.758</v>
      </c>
      <c r="L10" s="1096"/>
      <c r="M10" s="1096">
        <v>2.3109999999999999</v>
      </c>
      <c r="N10" s="1096">
        <v>3.2040000000000002</v>
      </c>
      <c r="O10" s="1096">
        <v>8.1</v>
      </c>
      <c r="P10" s="1096"/>
      <c r="Q10" s="1105">
        <v>1155</v>
      </c>
      <c r="R10" s="1105"/>
      <c r="S10" s="1096">
        <v>2.7269999999999999</v>
      </c>
      <c r="T10" s="1096">
        <v>0.19800000000000001</v>
      </c>
      <c r="U10" s="1096">
        <v>2.331</v>
      </c>
      <c r="V10" s="1096">
        <v>3.1230000000000002</v>
      </c>
      <c r="W10" s="1096">
        <v>7.3</v>
      </c>
      <c r="X10" s="1096"/>
      <c r="Y10" s="1098">
        <v>1031</v>
      </c>
      <c r="Z10" s="1096"/>
      <c r="AA10" s="1096">
        <v>2.3370000000000002</v>
      </c>
      <c r="AB10" s="1096">
        <v>0.13300000000000001</v>
      </c>
      <c r="AC10" s="1096">
        <v>2.0699999999999998</v>
      </c>
      <c r="AD10" s="1096">
        <v>2.6030000000000002</v>
      </c>
      <c r="AE10" s="1096">
        <v>5.7</v>
      </c>
      <c r="AF10" s="1097">
        <v>870.73640500000022</v>
      </c>
      <c r="AG10" s="1093">
        <v>957</v>
      </c>
      <c r="AH10" s="1096">
        <v>2.5430000000000001</v>
      </c>
      <c r="AI10" s="1096">
        <v>0.127</v>
      </c>
      <c r="AJ10" s="1096">
        <v>2.2879999999999998</v>
      </c>
      <c r="AK10" s="1096">
        <v>2.7970000000000002</v>
      </c>
      <c r="AL10" s="1096">
        <v>5</v>
      </c>
      <c r="AM10" s="1097">
        <v>1830.1765179999957</v>
      </c>
      <c r="AN10" s="1093">
        <v>1988</v>
      </c>
      <c r="AO10" s="1096"/>
      <c r="AP10" s="1096">
        <v>2.7280000000000002</v>
      </c>
      <c r="AQ10" s="1096">
        <v>0.19900000000000001</v>
      </c>
      <c r="AR10" s="1096">
        <v>2.33</v>
      </c>
      <c r="AS10" s="1096">
        <v>3.1259999999999999</v>
      </c>
      <c r="AT10" s="1096">
        <v>7.3</v>
      </c>
      <c r="AU10" s="1097"/>
      <c r="AV10" s="1205">
        <v>1004</v>
      </c>
      <c r="AW10" s="1096"/>
      <c r="AX10" s="1096">
        <v>2.8010000000000002</v>
      </c>
      <c r="AY10" s="1096"/>
      <c r="AZ10" s="1096">
        <v>2.4670000000000001</v>
      </c>
      <c r="BA10" s="1096">
        <v>3.1349999999999998</v>
      </c>
      <c r="BB10" s="1096">
        <v>6</v>
      </c>
      <c r="BC10" s="1097"/>
      <c r="BD10" s="1131">
        <v>1118</v>
      </c>
      <c r="BE10" s="1094"/>
      <c r="BF10" s="1267">
        <v>2.512</v>
      </c>
      <c r="BG10" s="1267">
        <v>0.13200000000000001</v>
      </c>
      <c r="BH10" s="1267">
        <v>2.2480000000000002</v>
      </c>
      <c r="BI10" s="1267">
        <v>2.7770000000000001</v>
      </c>
      <c r="BJ10" s="1267">
        <v>5.3</v>
      </c>
      <c r="BK10" s="1263">
        <v>977.77950199999486</v>
      </c>
      <c r="BL10" s="1263">
        <v>1143</v>
      </c>
      <c r="BM10" s="1779"/>
      <c r="BN10" s="1143">
        <v>2.46</v>
      </c>
      <c r="BO10" s="1267"/>
      <c r="BP10" s="1267">
        <v>2.11</v>
      </c>
      <c r="BQ10" s="1267">
        <v>2.8</v>
      </c>
      <c r="BR10" s="1267">
        <v>7.14</v>
      </c>
      <c r="BS10" s="1263"/>
      <c r="BT10" s="1263">
        <v>1114</v>
      </c>
      <c r="BU10" s="1263"/>
      <c r="BV10" s="1143">
        <v>2.4</v>
      </c>
      <c r="BW10" s="1267">
        <v>0.1</v>
      </c>
      <c r="BX10" s="1267">
        <v>2.2000000000000002</v>
      </c>
      <c r="BY10" s="1267">
        <v>2.6</v>
      </c>
      <c r="BZ10" s="1267">
        <v>4.2699999999999996</v>
      </c>
      <c r="CA10" s="1263">
        <v>2310.6598260000014</v>
      </c>
      <c r="CB10" s="1263">
        <v>2408</v>
      </c>
      <c r="CC10" s="1263"/>
      <c r="CD10" s="1143">
        <v>2.48</v>
      </c>
      <c r="CE10" s="1267">
        <v>0.09</v>
      </c>
      <c r="CF10" s="1267">
        <v>2.29</v>
      </c>
      <c r="CG10" s="1267">
        <v>2.67</v>
      </c>
      <c r="CH10" s="1267">
        <v>3.6290322580645156</v>
      </c>
      <c r="CI10" s="1263">
        <v>2469.1115190000064</v>
      </c>
      <c r="CJ10" s="1263">
        <v>2425</v>
      </c>
      <c r="CK10" s="1780"/>
      <c r="CL10" s="1143">
        <v>2.46</v>
      </c>
      <c r="CM10" s="1267">
        <v>0.1</v>
      </c>
      <c r="CN10" s="1267">
        <v>2.27</v>
      </c>
      <c r="CO10" s="1267">
        <v>2.66</v>
      </c>
      <c r="CP10" s="1267">
        <v>4.08</v>
      </c>
      <c r="CQ10" s="1263">
        <v>2192.443269000004</v>
      </c>
      <c r="CR10" s="1263">
        <v>2292</v>
      </c>
      <c r="CS10" s="1263"/>
      <c r="CT10" s="1143">
        <v>2.16</v>
      </c>
      <c r="CU10" s="1267">
        <v>9</v>
      </c>
      <c r="CV10" s="1267">
        <v>1.98</v>
      </c>
      <c r="CW10" s="1267">
        <v>2.34</v>
      </c>
      <c r="CX10" s="1267">
        <v>4.29</v>
      </c>
      <c r="CY10" s="1263">
        <v>2323.1500240000032</v>
      </c>
      <c r="CZ10" s="1263">
        <v>2554</v>
      </c>
      <c r="DA10" s="1263"/>
      <c r="DB10" s="1301">
        <v>-0.3</v>
      </c>
      <c r="DC10" s="1301">
        <v>-0.3</v>
      </c>
      <c r="DD10" s="1263"/>
      <c r="DE10" s="1267"/>
      <c r="DF10" s="1267"/>
      <c r="DG10" s="1932"/>
      <c r="DH10" s="1932"/>
    </row>
    <row r="11" spans="1:112" s="17" customFormat="1" ht="20.25" customHeight="1">
      <c r="A11" s="1385" t="s">
        <v>49</v>
      </c>
      <c r="B11" s="1385"/>
      <c r="C11" s="1096">
        <v>4.2</v>
      </c>
      <c r="D11" s="1096"/>
      <c r="E11" s="1096">
        <v>3.7</v>
      </c>
      <c r="F11" s="1096">
        <v>4.8</v>
      </c>
      <c r="G11" s="1096">
        <v>6.3</v>
      </c>
      <c r="H11" s="1096"/>
      <c r="I11" s="1105">
        <v>1019</v>
      </c>
      <c r="J11" s="1097"/>
      <c r="K11" s="1096">
        <v>3.6309999999999998</v>
      </c>
      <c r="L11" s="1096"/>
      <c r="M11" s="1096">
        <v>3.14</v>
      </c>
      <c r="N11" s="1096">
        <v>4.1230000000000002</v>
      </c>
      <c r="O11" s="1096">
        <v>6.8000000000000007</v>
      </c>
      <c r="P11" s="1096"/>
      <c r="Q11" s="1105">
        <v>1022</v>
      </c>
      <c r="R11" s="1105"/>
      <c r="S11" s="1096">
        <v>3.5310000000000001</v>
      </c>
      <c r="T11" s="1096">
        <v>0.215</v>
      </c>
      <c r="U11" s="1096">
        <v>3.1</v>
      </c>
      <c r="V11" s="1096">
        <v>3.9609999999999999</v>
      </c>
      <c r="W11" s="1096">
        <v>6.1</v>
      </c>
      <c r="X11" s="1096"/>
      <c r="Y11" s="1098">
        <v>762</v>
      </c>
      <c r="Z11" s="1096"/>
      <c r="AA11" s="1096">
        <v>3.3690000000000002</v>
      </c>
      <c r="AB11" s="1096">
        <v>0.29699999999999999</v>
      </c>
      <c r="AC11" s="1096">
        <v>2.774</v>
      </c>
      <c r="AD11" s="1096">
        <v>3.9630000000000001</v>
      </c>
      <c r="AE11" s="1096">
        <v>8.7999999999999989</v>
      </c>
      <c r="AF11" s="1097">
        <v>364.23709299999695</v>
      </c>
      <c r="AG11" s="1093">
        <v>790</v>
      </c>
      <c r="AH11" s="1096">
        <v>3.4289999999999998</v>
      </c>
      <c r="AI11" s="1096">
        <v>0.20100000000000001</v>
      </c>
      <c r="AJ11" s="1096">
        <v>3.0259999999999998</v>
      </c>
      <c r="AK11" s="1096">
        <v>3.831</v>
      </c>
      <c r="AL11" s="1096">
        <v>5.8999999999999995</v>
      </c>
      <c r="AM11" s="1097">
        <v>692.56000700000914</v>
      </c>
      <c r="AN11" s="1093">
        <v>1552</v>
      </c>
      <c r="AO11" s="1096"/>
      <c r="AP11" s="1096">
        <v>3.0369999999999999</v>
      </c>
      <c r="AQ11" s="1096">
        <v>0.29699999999999999</v>
      </c>
      <c r="AR11" s="1096">
        <v>2.4430000000000001</v>
      </c>
      <c r="AS11" s="1096">
        <v>3.63</v>
      </c>
      <c r="AT11" s="1096">
        <v>9.8000000000000007</v>
      </c>
      <c r="AU11" s="1097"/>
      <c r="AV11" s="1205">
        <v>791</v>
      </c>
      <c r="AW11" s="1096"/>
      <c r="AX11" s="1096">
        <v>2.9769999999999999</v>
      </c>
      <c r="AY11" s="1096"/>
      <c r="AZ11" s="1096">
        <v>2.556</v>
      </c>
      <c r="BA11" s="1096">
        <v>3.3980000000000001</v>
      </c>
      <c r="BB11" s="1096">
        <v>7.1</v>
      </c>
      <c r="BC11" s="1097"/>
      <c r="BD11" s="1131">
        <v>791</v>
      </c>
      <c r="BE11" s="1094"/>
      <c r="BF11" s="1267">
        <v>2.6589999999999998</v>
      </c>
      <c r="BG11" s="1267">
        <v>0.246</v>
      </c>
      <c r="BH11" s="1267">
        <v>2.1680000000000001</v>
      </c>
      <c r="BI11" s="1267">
        <v>3.15</v>
      </c>
      <c r="BJ11" s="1267">
        <v>9.1999999999999993</v>
      </c>
      <c r="BK11" s="1263">
        <v>279.53027300000008</v>
      </c>
      <c r="BL11" s="1263">
        <v>727</v>
      </c>
      <c r="BM11" s="1779"/>
      <c r="BN11" s="1143">
        <v>2.87</v>
      </c>
      <c r="BO11" s="1267"/>
      <c r="BP11" s="1267">
        <v>2.41</v>
      </c>
      <c r="BQ11" s="1267">
        <v>3.33</v>
      </c>
      <c r="BR11" s="1267">
        <v>8.15</v>
      </c>
      <c r="BS11" s="1263"/>
      <c r="BT11" s="1263">
        <v>764</v>
      </c>
      <c r="BU11" s="1263"/>
      <c r="BV11" s="1143">
        <v>2.83</v>
      </c>
      <c r="BW11" s="1267">
        <v>0.13</v>
      </c>
      <c r="BX11" s="1267">
        <v>2.57</v>
      </c>
      <c r="BY11" s="1267">
        <v>3.09</v>
      </c>
      <c r="BZ11" s="1267">
        <v>4.7</v>
      </c>
      <c r="CA11" s="1263">
        <v>835.48449599999958</v>
      </c>
      <c r="CB11" s="1263">
        <v>1880</v>
      </c>
      <c r="CC11" s="1263"/>
      <c r="CD11" s="1143">
        <v>2.8</v>
      </c>
      <c r="CE11" s="1267">
        <v>0.12</v>
      </c>
      <c r="CF11" s="1267">
        <v>2.57</v>
      </c>
      <c r="CG11" s="1267">
        <v>3.02</v>
      </c>
      <c r="CH11" s="1267">
        <v>4.2857142857142856</v>
      </c>
      <c r="CI11" s="1263">
        <v>994.14855999999963</v>
      </c>
      <c r="CJ11" s="1263">
        <v>2202</v>
      </c>
      <c r="CK11" s="1780"/>
      <c r="CL11" s="1143">
        <v>2.85</v>
      </c>
      <c r="CM11" s="1267">
        <v>0.12</v>
      </c>
      <c r="CN11" s="1267">
        <v>2.62</v>
      </c>
      <c r="CO11" s="1267">
        <v>3.09</v>
      </c>
      <c r="CP11" s="1267">
        <v>4.24</v>
      </c>
      <c r="CQ11" s="1263">
        <v>930.63270599999919</v>
      </c>
      <c r="CR11" s="1263">
        <v>2144</v>
      </c>
      <c r="CS11" s="1263"/>
      <c r="CT11" s="1143">
        <v>2.6</v>
      </c>
      <c r="CU11" s="1267">
        <v>11</v>
      </c>
      <c r="CV11" s="1267">
        <v>2.39</v>
      </c>
      <c r="CW11" s="1267">
        <v>2.81</v>
      </c>
      <c r="CX11" s="1267">
        <v>4.1399999999999997</v>
      </c>
      <c r="CY11" s="1263">
        <v>975.58645999999476</v>
      </c>
      <c r="CZ11" s="1263">
        <v>2364</v>
      </c>
      <c r="DA11" s="1263"/>
      <c r="DB11" s="1301">
        <v>-0.1</v>
      </c>
      <c r="DC11" s="1301">
        <v>-0.3</v>
      </c>
      <c r="DD11" s="1263"/>
      <c r="DE11" s="1267"/>
      <c r="DF11" s="1267"/>
      <c r="DG11" s="1932"/>
      <c r="DH11" s="1932"/>
    </row>
    <row r="12" spans="1:112" s="17" customFormat="1" ht="20.25" customHeight="1">
      <c r="A12" s="1385" t="s">
        <v>22</v>
      </c>
      <c r="B12" s="1385"/>
      <c r="C12" s="1096">
        <v>2.2000000000000002</v>
      </c>
      <c r="D12" s="1096"/>
      <c r="E12" s="1096">
        <v>1.8</v>
      </c>
      <c r="F12" s="1096">
        <v>2.7</v>
      </c>
      <c r="G12" s="1096">
        <v>11</v>
      </c>
      <c r="H12" s="1096"/>
      <c r="I12" s="1105">
        <v>1150</v>
      </c>
      <c r="J12" s="1097"/>
      <c r="K12" s="1096">
        <v>1.8979999999999999</v>
      </c>
      <c r="L12" s="1096"/>
      <c r="M12" s="1096">
        <v>1.627</v>
      </c>
      <c r="N12" s="1096">
        <v>2.1680000000000001</v>
      </c>
      <c r="O12" s="1096">
        <v>7.1</v>
      </c>
      <c r="P12" s="1096"/>
      <c r="Q12" s="1105">
        <v>1699</v>
      </c>
      <c r="R12" s="1105"/>
      <c r="S12" s="1096">
        <v>2.339</v>
      </c>
      <c r="T12" s="1096">
        <v>0.20300000000000001</v>
      </c>
      <c r="U12" s="1096">
        <v>1.9319999999999999</v>
      </c>
      <c r="V12" s="1096">
        <v>2.746</v>
      </c>
      <c r="W12" s="1096">
        <v>8.6999999999999993</v>
      </c>
      <c r="X12" s="1096"/>
      <c r="Y12" s="1098">
        <v>860</v>
      </c>
      <c r="Z12" s="1096"/>
      <c r="AA12" s="1096">
        <v>2.218</v>
      </c>
      <c r="AB12" s="1096">
        <v>0.17899999999999999</v>
      </c>
      <c r="AC12" s="1096">
        <v>1.859</v>
      </c>
      <c r="AD12" s="1096">
        <v>2.5760000000000001</v>
      </c>
      <c r="AE12" s="1096">
        <v>8.1</v>
      </c>
      <c r="AF12" s="1097">
        <v>1004.4381260000042</v>
      </c>
      <c r="AG12" s="1093">
        <v>852</v>
      </c>
      <c r="AH12" s="1096">
        <v>2.2770000000000001</v>
      </c>
      <c r="AI12" s="1096">
        <v>0.13700000000000001</v>
      </c>
      <c r="AJ12" s="1096">
        <v>2.0030000000000001</v>
      </c>
      <c r="AK12" s="1096">
        <v>2.5499999999999998</v>
      </c>
      <c r="AL12" s="1096">
        <v>6</v>
      </c>
      <c r="AM12" s="1097">
        <v>1993.5342450000005</v>
      </c>
      <c r="AN12" s="1093">
        <v>1712</v>
      </c>
      <c r="AO12" s="1096"/>
      <c r="AP12" s="1096">
        <v>2.2789999999999999</v>
      </c>
      <c r="AQ12" s="1096">
        <v>0.18</v>
      </c>
      <c r="AR12" s="1096">
        <v>1.919</v>
      </c>
      <c r="AS12" s="1096">
        <v>2.64</v>
      </c>
      <c r="AT12" s="1096">
        <v>7.9</v>
      </c>
      <c r="AU12" s="1097"/>
      <c r="AV12" s="1205">
        <v>830</v>
      </c>
      <c r="AW12" s="1096"/>
      <c r="AX12" s="1096">
        <v>2.5030000000000001</v>
      </c>
      <c r="AY12" s="1096"/>
      <c r="AZ12" s="1096">
        <v>2.0649999999999999</v>
      </c>
      <c r="BA12" s="1096">
        <v>2.94</v>
      </c>
      <c r="BB12" s="1096">
        <v>8.6999999999999993</v>
      </c>
      <c r="BC12" s="1097"/>
      <c r="BD12" s="1131">
        <v>915</v>
      </c>
      <c r="BE12" s="1094"/>
      <c r="BF12" s="1267">
        <v>2.1019999999999999</v>
      </c>
      <c r="BG12" s="1267">
        <v>0.17499999999999999</v>
      </c>
      <c r="BH12" s="1267">
        <v>1.7529999999999999</v>
      </c>
      <c r="BI12" s="1267">
        <v>2.4510000000000001</v>
      </c>
      <c r="BJ12" s="1267">
        <v>8.3000000000000007</v>
      </c>
      <c r="BK12" s="1263">
        <v>932.22142200000212</v>
      </c>
      <c r="BL12" s="1263">
        <v>843</v>
      </c>
      <c r="BM12" s="1779"/>
      <c r="BN12" s="1143">
        <v>1.93</v>
      </c>
      <c r="BO12" s="1267"/>
      <c r="BP12" s="1267">
        <v>1.66</v>
      </c>
      <c r="BQ12" s="1267">
        <v>2.2000000000000002</v>
      </c>
      <c r="BR12" s="1267">
        <v>7.1</v>
      </c>
      <c r="BS12" s="1263"/>
      <c r="BT12" s="1263">
        <v>990</v>
      </c>
      <c r="BU12" s="1263"/>
      <c r="BV12" s="1143">
        <v>2.0499999999999998</v>
      </c>
      <c r="BW12" s="1267">
        <v>0.09</v>
      </c>
      <c r="BX12" s="1267">
        <v>1.88</v>
      </c>
      <c r="BY12" s="1267">
        <v>2.2200000000000002</v>
      </c>
      <c r="BZ12" s="1267">
        <v>4.21</v>
      </c>
      <c r="CA12" s="1263">
        <v>2788.798418000003</v>
      </c>
      <c r="CB12" s="1263">
        <v>2242</v>
      </c>
      <c r="CC12" s="1263"/>
      <c r="CD12" s="1143">
        <v>2.17</v>
      </c>
      <c r="CE12" s="1267">
        <v>0.08</v>
      </c>
      <c r="CF12" s="1267">
        <v>2.0099999999999998</v>
      </c>
      <c r="CG12" s="1267">
        <v>2.33</v>
      </c>
      <c r="CH12" s="1267">
        <v>3.6866359447004609</v>
      </c>
      <c r="CI12" s="1263">
        <v>2992.7536530000075</v>
      </c>
      <c r="CJ12" s="1263">
        <v>2380</v>
      </c>
      <c r="CK12" s="1780"/>
      <c r="CL12" s="1143">
        <v>2.11</v>
      </c>
      <c r="CM12" s="1267">
        <v>0.08</v>
      </c>
      <c r="CN12" s="1267">
        <v>1.96</v>
      </c>
      <c r="CO12" s="1267">
        <v>2.2599999999999998</v>
      </c>
      <c r="CP12" s="1267">
        <v>3.61</v>
      </c>
      <c r="CQ12" s="1263">
        <v>2948.6888790000048</v>
      </c>
      <c r="CR12" s="1263">
        <v>2318</v>
      </c>
      <c r="CS12" s="1263"/>
      <c r="CT12" s="1143">
        <v>2</v>
      </c>
      <c r="CU12" s="1267">
        <v>7.0000000000000009</v>
      </c>
      <c r="CV12" s="1267">
        <v>1.86</v>
      </c>
      <c r="CW12" s="1267">
        <v>2.13</v>
      </c>
      <c r="CX12" s="1267">
        <v>3.47</v>
      </c>
      <c r="CY12" s="1263">
        <v>3206.8214360000061</v>
      </c>
      <c r="CZ12" s="1263">
        <v>2516</v>
      </c>
      <c r="DA12" s="1263"/>
      <c r="DB12" s="1301">
        <v>-0.1</v>
      </c>
      <c r="DC12" s="1301">
        <v>-0.1</v>
      </c>
      <c r="DD12" s="1263"/>
      <c r="DE12" s="1267"/>
      <c r="DF12" s="1267"/>
      <c r="DG12" s="1932"/>
      <c r="DH12" s="1932"/>
    </row>
    <row r="13" spans="1:112" s="17" customFormat="1" ht="20.25" customHeight="1">
      <c r="A13" s="1385" t="s">
        <v>23</v>
      </c>
      <c r="B13" s="1385"/>
      <c r="C13" s="1096">
        <v>4.2</v>
      </c>
      <c r="D13" s="1096"/>
      <c r="E13" s="1096">
        <v>3.6</v>
      </c>
      <c r="F13" s="1096">
        <v>4.8</v>
      </c>
      <c r="G13" s="1096">
        <v>6.9</v>
      </c>
      <c r="H13" s="1096"/>
      <c r="I13" s="1105">
        <v>1208</v>
      </c>
      <c r="J13" s="1097"/>
      <c r="K13" s="1096">
        <v>3.5259999999999998</v>
      </c>
      <c r="L13" s="1096"/>
      <c r="M13" s="1096">
        <v>3.0179999999999998</v>
      </c>
      <c r="N13" s="1096">
        <v>4.0330000000000004</v>
      </c>
      <c r="O13" s="1096">
        <v>7.1999999999999993</v>
      </c>
      <c r="P13" s="1096"/>
      <c r="Q13" s="1105">
        <v>1130</v>
      </c>
      <c r="R13" s="1105"/>
      <c r="S13" s="1096">
        <v>3.1619999999999999</v>
      </c>
      <c r="T13" s="1096">
        <v>0.23400000000000001</v>
      </c>
      <c r="U13" s="1096">
        <v>2.694</v>
      </c>
      <c r="V13" s="1096">
        <v>3.63</v>
      </c>
      <c r="W13" s="1096">
        <v>7.3999999999999995</v>
      </c>
      <c r="X13" s="1096"/>
      <c r="Y13" s="1098">
        <v>930</v>
      </c>
      <c r="Z13" s="1096"/>
      <c r="AA13" s="1096">
        <v>2.9289999999999998</v>
      </c>
      <c r="AB13" s="1096">
        <v>0.253</v>
      </c>
      <c r="AC13" s="1096">
        <v>2.423</v>
      </c>
      <c r="AD13" s="1096">
        <v>3.4359999999999999</v>
      </c>
      <c r="AE13" s="1096">
        <v>8.6</v>
      </c>
      <c r="AF13" s="1097">
        <v>614.08119400000248</v>
      </c>
      <c r="AG13" s="1093">
        <v>968</v>
      </c>
      <c r="AH13" s="1096">
        <v>3.0339999999999998</v>
      </c>
      <c r="AI13" s="1096">
        <v>0.18</v>
      </c>
      <c r="AJ13" s="1096">
        <v>2.673</v>
      </c>
      <c r="AK13" s="1096">
        <v>3.395</v>
      </c>
      <c r="AL13" s="1096">
        <v>5.8999999999999995</v>
      </c>
      <c r="AM13" s="1097">
        <v>1168.3272929999991</v>
      </c>
      <c r="AN13" s="1093">
        <v>1898</v>
      </c>
      <c r="AO13" s="1096"/>
      <c r="AP13" s="1096">
        <v>2.956</v>
      </c>
      <c r="AQ13" s="1096">
        <v>0.248</v>
      </c>
      <c r="AR13" s="1096">
        <v>2.46</v>
      </c>
      <c r="AS13" s="1096">
        <v>3.4510000000000001</v>
      </c>
      <c r="AT13" s="1096">
        <v>8.4</v>
      </c>
      <c r="AU13" s="1097"/>
      <c r="AV13" s="1205">
        <v>975</v>
      </c>
      <c r="AW13" s="1096"/>
      <c r="AX13" s="1096">
        <v>3.1419999999999999</v>
      </c>
      <c r="AY13" s="1096"/>
      <c r="AZ13" s="1096">
        <v>2.6739999999999999</v>
      </c>
      <c r="BA13" s="1096">
        <v>3.609</v>
      </c>
      <c r="BB13" s="1096">
        <v>7.3999999999999995</v>
      </c>
      <c r="BC13" s="1097"/>
      <c r="BD13" s="1131">
        <v>942</v>
      </c>
      <c r="BE13" s="1094"/>
      <c r="BF13" s="1267">
        <v>3.1869999999999998</v>
      </c>
      <c r="BG13" s="1267">
        <v>0.19400000000000001</v>
      </c>
      <c r="BH13" s="1267">
        <v>2.7989999999999999</v>
      </c>
      <c r="BI13" s="1267">
        <v>3.5750000000000002</v>
      </c>
      <c r="BJ13" s="1267">
        <v>6.1</v>
      </c>
      <c r="BK13" s="1263">
        <v>516.4126770000023</v>
      </c>
      <c r="BL13" s="1263">
        <v>905</v>
      </c>
      <c r="BM13" s="1779"/>
      <c r="BN13" s="1143">
        <v>2.46</v>
      </c>
      <c r="BO13" s="1267"/>
      <c r="BP13" s="1267">
        <v>2.13</v>
      </c>
      <c r="BQ13" s="1267">
        <v>2.8</v>
      </c>
      <c r="BR13" s="1267">
        <v>6.96</v>
      </c>
      <c r="BS13" s="1263"/>
      <c r="BT13" s="1263">
        <v>892</v>
      </c>
      <c r="BU13" s="1263"/>
      <c r="BV13" s="1143">
        <v>2.44</v>
      </c>
      <c r="BW13" s="1267">
        <v>0.1</v>
      </c>
      <c r="BX13" s="1267">
        <v>2.25</v>
      </c>
      <c r="BY13" s="1267">
        <v>2.64</v>
      </c>
      <c r="BZ13" s="1267">
        <v>4.01</v>
      </c>
      <c r="CA13" s="1263">
        <v>1141.4262660000013</v>
      </c>
      <c r="CB13" s="1263">
        <v>2373</v>
      </c>
      <c r="CC13" s="1263"/>
      <c r="CD13" s="1143">
        <v>2.58</v>
      </c>
      <c r="CE13" s="1267">
        <v>0.1</v>
      </c>
      <c r="CF13" s="1267">
        <v>2.39</v>
      </c>
      <c r="CG13" s="1267">
        <v>2.76</v>
      </c>
      <c r="CH13" s="1267">
        <v>3.8759689922480618</v>
      </c>
      <c r="CI13" s="1263">
        <v>1211.2911829999994</v>
      </c>
      <c r="CJ13" s="1263">
        <v>2807</v>
      </c>
      <c r="CK13" s="1780"/>
      <c r="CL13" s="1143">
        <v>2.73</v>
      </c>
      <c r="CM13" s="1267">
        <v>0.11</v>
      </c>
      <c r="CN13" s="1267">
        <v>2.52</v>
      </c>
      <c r="CO13" s="1267">
        <v>2.94</v>
      </c>
      <c r="CP13" s="1267">
        <v>3.9</v>
      </c>
      <c r="CQ13" s="1263">
        <v>1124.1664519999986</v>
      </c>
      <c r="CR13" s="1263">
        <v>2691</v>
      </c>
      <c r="CS13" s="1263"/>
      <c r="CT13" s="1143">
        <v>2.61</v>
      </c>
      <c r="CU13" s="1267">
        <v>10</v>
      </c>
      <c r="CV13" s="1267">
        <v>2.41</v>
      </c>
      <c r="CW13" s="1267">
        <v>2.8</v>
      </c>
      <c r="CX13" s="1267">
        <v>3.84</v>
      </c>
      <c r="CY13" s="1263">
        <v>1232.9301710000032</v>
      </c>
      <c r="CZ13" s="1263">
        <v>2933</v>
      </c>
      <c r="DA13" s="1263"/>
      <c r="DB13" s="1301">
        <v>-0.6</v>
      </c>
      <c r="DC13" s="1301">
        <v>-0.1</v>
      </c>
      <c r="DD13" s="1263"/>
      <c r="DE13" s="1267"/>
      <c r="DF13" s="1267"/>
      <c r="DG13" s="1932"/>
      <c r="DH13" s="1932"/>
    </row>
    <row r="14" spans="1:112" s="17" customFormat="1" ht="20.25" customHeight="1">
      <c r="A14" s="1385" t="s">
        <v>24</v>
      </c>
      <c r="B14" s="1385"/>
      <c r="C14" s="1096">
        <v>3.5</v>
      </c>
      <c r="D14" s="1096"/>
      <c r="E14" s="1096">
        <v>3</v>
      </c>
      <c r="F14" s="1096">
        <v>4.0999999999999996</v>
      </c>
      <c r="G14" s="1096">
        <v>7.9</v>
      </c>
      <c r="H14" s="1096"/>
      <c r="I14" s="1105">
        <v>913</v>
      </c>
      <c r="J14" s="1097"/>
      <c r="K14" s="1096">
        <v>2.9820000000000002</v>
      </c>
      <c r="L14" s="1096"/>
      <c r="M14" s="1096">
        <v>2.56</v>
      </c>
      <c r="N14" s="1096">
        <v>3.4039999999999999</v>
      </c>
      <c r="O14" s="1096">
        <v>7.1</v>
      </c>
      <c r="P14" s="1096"/>
      <c r="Q14" s="1105">
        <v>1115</v>
      </c>
      <c r="R14" s="1105"/>
      <c r="S14" s="1096">
        <v>3.2490000000000001</v>
      </c>
      <c r="T14" s="1096">
        <v>0.246</v>
      </c>
      <c r="U14" s="1096">
        <v>2.7570000000000001</v>
      </c>
      <c r="V14" s="1096">
        <v>3.7410000000000001</v>
      </c>
      <c r="W14" s="1096">
        <v>7.6</v>
      </c>
      <c r="X14" s="1096"/>
      <c r="Y14" s="1098">
        <v>942</v>
      </c>
      <c r="Z14" s="1096"/>
      <c r="AA14" s="1096">
        <v>3.0310000000000001</v>
      </c>
      <c r="AB14" s="1096">
        <v>0.23599999999999999</v>
      </c>
      <c r="AC14" s="1096">
        <v>2.5579999999999998</v>
      </c>
      <c r="AD14" s="1096">
        <v>3.5030000000000001</v>
      </c>
      <c r="AE14" s="1096">
        <v>7.8</v>
      </c>
      <c r="AF14" s="1097">
        <v>1211.1135850000046</v>
      </c>
      <c r="AG14" s="1093">
        <v>948</v>
      </c>
      <c r="AH14" s="1096">
        <v>3.1429999999999998</v>
      </c>
      <c r="AI14" s="1096">
        <v>0.189</v>
      </c>
      <c r="AJ14" s="1096">
        <v>2.7650000000000001</v>
      </c>
      <c r="AK14" s="1096">
        <v>3.5209999999999999</v>
      </c>
      <c r="AL14" s="1096">
        <v>6</v>
      </c>
      <c r="AM14" s="1097">
        <v>2437.023373</v>
      </c>
      <c r="AN14" s="1093">
        <v>1890</v>
      </c>
      <c r="AO14" s="1096"/>
      <c r="AP14" s="1096">
        <v>2.8740000000000001</v>
      </c>
      <c r="AQ14" s="1096">
        <v>0.21</v>
      </c>
      <c r="AR14" s="1096">
        <v>2.4540000000000002</v>
      </c>
      <c r="AS14" s="1096">
        <v>3.294</v>
      </c>
      <c r="AT14" s="1096">
        <v>7.3</v>
      </c>
      <c r="AU14" s="1097"/>
      <c r="AV14" s="1205">
        <v>846</v>
      </c>
      <c r="AW14" s="1096"/>
      <c r="AX14" s="1096">
        <v>3.004</v>
      </c>
      <c r="AY14" s="1096"/>
      <c r="AZ14" s="1096">
        <v>2.4660000000000002</v>
      </c>
      <c r="BA14" s="1096">
        <v>3.5409999999999999</v>
      </c>
      <c r="BB14" s="1096">
        <v>8.9</v>
      </c>
      <c r="BC14" s="1097"/>
      <c r="BD14" s="1131">
        <v>907</v>
      </c>
      <c r="BE14" s="1094"/>
      <c r="BF14" s="1267">
        <v>2.7919999999999998</v>
      </c>
      <c r="BG14" s="1267">
        <v>0.216</v>
      </c>
      <c r="BH14" s="1267">
        <v>2.359</v>
      </c>
      <c r="BI14" s="1267">
        <v>3.2250000000000001</v>
      </c>
      <c r="BJ14" s="1267">
        <v>7.8</v>
      </c>
      <c r="BK14" s="1263">
        <v>1012.3112759999927</v>
      </c>
      <c r="BL14" s="1263">
        <v>840</v>
      </c>
      <c r="BM14" s="1779"/>
      <c r="BN14" s="1143">
        <v>2.48</v>
      </c>
      <c r="BO14" s="1267"/>
      <c r="BP14" s="1267">
        <v>2.0699999999999998</v>
      </c>
      <c r="BQ14" s="1267">
        <v>2.88</v>
      </c>
      <c r="BR14" s="1267">
        <v>8.35</v>
      </c>
      <c r="BS14" s="1263"/>
      <c r="BT14" s="1263">
        <v>930</v>
      </c>
      <c r="BU14" s="1263"/>
      <c r="BV14" s="1143">
        <v>2.6</v>
      </c>
      <c r="BW14" s="1267">
        <v>0.12</v>
      </c>
      <c r="BX14" s="1267">
        <v>2.36</v>
      </c>
      <c r="BY14" s="1267">
        <v>2.83</v>
      </c>
      <c r="BZ14" s="1267">
        <v>4.6100000000000003</v>
      </c>
      <c r="CA14" s="1263">
        <v>2971.8360259999936</v>
      </c>
      <c r="CB14" s="1263">
        <v>2087</v>
      </c>
      <c r="CC14" s="1263"/>
      <c r="CD14" s="1143">
        <v>2.59</v>
      </c>
      <c r="CE14" s="1267">
        <v>0.11</v>
      </c>
      <c r="CF14" s="1267">
        <v>2.38</v>
      </c>
      <c r="CG14" s="1267">
        <v>2.79</v>
      </c>
      <c r="CH14" s="1267">
        <v>4.2471042471042475</v>
      </c>
      <c r="CI14" s="1263">
        <v>3444.2274319999915</v>
      </c>
      <c r="CJ14" s="1263">
        <v>2225</v>
      </c>
      <c r="CK14" s="1780"/>
      <c r="CL14" s="1143">
        <v>2.5099999999999998</v>
      </c>
      <c r="CM14" s="1267">
        <v>0.11</v>
      </c>
      <c r="CN14" s="1267">
        <v>2.2999999999999998</v>
      </c>
      <c r="CO14" s="1267">
        <v>2.72</v>
      </c>
      <c r="CP14" s="1267">
        <v>4.29</v>
      </c>
      <c r="CQ14" s="1263">
        <v>3131.5030549999965</v>
      </c>
      <c r="CR14" s="1263">
        <v>2171</v>
      </c>
      <c r="CS14" s="1263"/>
      <c r="CT14" s="1143">
        <v>2.5099999999999998</v>
      </c>
      <c r="CU14" s="1267">
        <v>11</v>
      </c>
      <c r="CV14" s="1267">
        <v>2.29</v>
      </c>
      <c r="CW14" s="1267">
        <v>2.73</v>
      </c>
      <c r="CX14" s="1267">
        <v>4.42</v>
      </c>
      <c r="CY14" s="1263">
        <v>3070.1480720000081</v>
      </c>
      <c r="CZ14" s="1263">
        <v>2462</v>
      </c>
      <c r="DA14" s="1263"/>
      <c r="DB14" s="1301">
        <v>-0.3</v>
      </c>
      <c r="DC14" s="1301">
        <v>0</v>
      </c>
      <c r="DD14" s="1263"/>
      <c r="DE14" s="1267"/>
      <c r="DF14" s="1267"/>
      <c r="DG14" s="1932"/>
      <c r="DH14" s="1932"/>
    </row>
    <row r="15" spans="1:112" s="17" customFormat="1" ht="20.25" customHeight="1">
      <c r="A15" s="1410" t="s">
        <v>185</v>
      </c>
      <c r="B15" s="1410"/>
      <c r="C15" s="1096"/>
      <c r="D15" s="1096"/>
      <c r="E15" s="1096"/>
      <c r="F15" s="1096"/>
      <c r="G15" s="1096"/>
      <c r="H15" s="1096"/>
      <c r="I15" s="1105"/>
      <c r="J15" s="1097"/>
      <c r="K15" s="1096" t="s">
        <v>79</v>
      </c>
      <c r="L15" s="1096" t="s">
        <v>79</v>
      </c>
      <c r="M15" s="1096" t="s">
        <v>79</v>
      </c>
      <c r="N15" s="1096" t="s">
        <v>79</v>
      </c>
      <c r="O15" s="1096" t="s">
        <v>79</v>
      </c>
      <c r="P15" s="1096" t="s">
        <v>79</v>
      </c>
      <c r="Q15" s="1105" t="s">
        <v>79</v>
      </c>
      <c r="R15" s="1105" t="s">
        <v>79</v>
      </c>
      <c r="S15" s="1096" t="s">
        <v>79</v>
      </c>
      <c r="T15" s="1096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098" t="s">
        <v>79</v>
      </c>
      <c r="Z15" s="1096" t="s">
        <v>79</v>
      </c>
      <c r="AA15" s="1096" t="s">
        <v>79</v>
      </c>
      <c r="AB15" s="1096" t="s">
        <v>79</v>
      </c>
      <c r="AC15" s="1096" t="s">
        <v>79</v>
      </c>
      <c r="AD15" s="1096" t="s">
        <v>79</v>
      </c>
      <c r="AE15" s="1096" t="s">
        <v>79</v>
      </c>
      <c r="AF15" s="1097" t="s">
        <v>79</v>
      </c>
      <c r="AG15" s="1093" t="s">
        <v>79</v>
      </c>
      <c r="AH15" s="1096" t="s">
        <v>79</v>
      </c>
      <c r="AI15" s="1096" t="s">
        <v>79</v>
      </c>
      <c r="AJ15" s="1096" t="s">
        <v>79</v>
      </c>
      <c r="AK15" s="1096" t="s">
        <v>79</v>
      </c>
      <c r="AL15" s="1096" t="s">
        <v>79</v>
      </c>
      <c r="AM15" s="1097" t="s">
        <v>79</v>
      </c>
      <c r="AN15" s="1093" t="s">
        <v>79</v>
      </c>
      <c r="AO15" s="1096" t="s">
        <v>79</v>
      </c>
      <c r="AP15" s="1096" t="s">
        <v>79</v>
      </c>
      <c r="AQ15" s="1096" t="s">
        <v>79</v>
      </c>
      <c r="AR15" s="1096" t="s">
        <v>79</v>
      </c>
      <c r="AS15" s="1096" t="s">
        <v>79</v>
      </c>
      <c r="AT15" s="1096" t="s">
        <v>79</v>
      </c>
      <c r="AU15" s="1097" t="s">
        <v>79</v>
      </c>
      <c r="AV15" s="1205" t="s">
        <v>79</v>
      </c>
      <c r="AW15" s="1096" t="s">
        <v>79</v>
      </c>
      <c r="AX15" s="1096" t="s">
        <v>79</v>
      </c>
      <c r="AY15" s="1096" t="s">
        <v>79</v>
      </c>
      <c r="AZ15" s="1096" t="s">
        <v>79</v>
      </c>
      <c r="BA15" s="1096" t="s">
        <v>79</v>
      </c>
      <c r="BB15" s="1096" t="s">
        <v>79</v>
      </c>
      <c r="BC15" s="1097" t="s">
        <v>79</v>
      </c>
      <c r="BD15" s="1263" t="s">
        <v>79</v>
      </c>
      <c r="BE15" s="1094" t="s">
        <v>79</v>
      </c>
      <c r="BF15" s="1267" t="s">
        <v>79</v>
      </c>
      <c r="BG15" s="1267" t="s">
        <v>79</v>
      </c>
      <c r="BH15" s="1267" t="s">
        <v>79</v>
      </c>
      <c r="BI15" s="1267" t="s">
        <v>79</v>
      </c>
      <c r="BJ15" s="1267" t="s">
        <v>79</v>
      </c>
      <c r="BK15" s="1263" t="s">
        <v>79</v>
      </c>
      <c r="BL15" s="1263" t="s">
        <v>79</v>
      </c>
      <c r="BM15" s="1779"/>
      <c r="BN15" s="1143">
        <v>2.08</v>
      </c>
      <c r="BO15" s="1267"/>
      <c r="BP15" s="1267">
        <v>1.76</v>
      </c>
      <c r="BQ15" s="1267">
        <v>2.39</v>
      </c>
      <c r="BR15" s="1267">
        <v>7.8</v>
      </c>
      <c r="BS15" s="1263"/>
      <c r="BT15" s="1263">
        <v>987</v>
      </c>
      <c r="BU15" s="1263"/>
      <c r="BV15" s="1143">
        <v>2.25</v>
      </c>
      <c r="BW15" s="1267">
        <v>0.09</v>
      </c>
      <c r="BX15" s="1267">
        <v>2.0699999999999998</v>
      </c>
      <c r="BY15" s="1267">
        <v>2.44</v>
      </c>
      <c r="BZ15" s="1267">
        <v>4.1500000000000004</v>
      </c>
      <c r="CA15" s="1263">
        <v>2178.5591440000089</v>
      </c>
      <c r="CB15" s="1263">
        <v>2496</v>
      </c>
      <c r="CC15" s="1263"/>
      <c r="CD15" s="1143">
        <v>2.38</v>
      </c>
      <c r="CE15" s="1267">
        <v>0.08</v>
      </c>
      <c r="CF15" s="1267">
        <v>2.2200000000000002</v>
      </c>
      <c r="CG15" s="1267">
        <v>2.54</v>
      </c>
      <c r="CH15" s="1267">
        <v>3.3613445378151265</v>
      </c>
      <c r="CI15" s="1263">
        <v>2434.0403750000046</v>
      </c>
      <c r="CJ15" s="1263">
        <v>2858</v>
      </c>
      <c r="CK15" s="1780"/>
      <c r="CL15" s="1143">
        <v>2.31</v>
      </c>
      <c r="CM15" s="1267">
        <v>0.08</v>
      </c>
      <c r="CN15" s="1267">
        <v>2.16</v>
      </c>
      <c r="CO15" s="1267">
        <v>2.4700000000000002</v>
      </c>
      <c r="CP15" s="1267">
        <v>3.48</v>
      </c>
      <c r="CQ15" s="1263">
        <v>2357.2816769999927</v>
      </c>
      <c r="CR15" s="1263">
        <v>2676</v>
      </c>
      <c r="CS15" s="1263"/>
      <c r="CT15" s="1143">
        <v>2.08</v>
      </c>
      <c r="CU15" s="1267">
        <v>8</v>
      </c>
      <c r="CV15" s="1267">
        <v>1.91</v>
      </c>
      <c r="CW15" s="1267">
        <v>2.2400000000000002</v>
      </c>
      <c r="CX15" s="1267">
        <v>3.96</v>
      </c>
      <c r="CY15" s="1263">
        <v>2578.4170300000173</v>
      </c>
      <c r="CZ15" s="1263">
        <v>2799</v>
      </c>
      <c r="DA15" s="1263"/>
      <c r="DB15" s="1301" t="s">
        <v>69</v>
      </c>
      <c r="DC15" s="2154">
        <v>-0.2</v>
      </c>
      <c r="DD15" s="2015"/>
      <c r="DE15" s="1195"/>
      <c r="DF15" s="1195"/>
      <c r="DG15" s="1932"/>
      <c r="DH15" s="1932"/>
    </row>
    <row r="16" spans="1:112" s="17" customFormat="1" ht="20.25" customHeight="1">
      <c r="A16" s="1385" t="s">
        <v>25</v>
      </c>
      <c r="B16" s="1385"/>
      <c r="C16" s="1096">
        <v>4</v>
      </c>
      <c r="D16" s="1096"/>
      <c r="E16" s="1096">
        <v>3.4</v>
      </c>
      <c r="F16" s="1096">
        <v>4.5999999999999996</v>
      </c>
      <c r="G16" s="1096">
        <v>7.5</v>
      </c>
      <c r="H16" s="1096"/>
      <c r="I16" s="1105">
        <v>923</v>
      </c>
      <c r="J16" s="1097"/>
      <c r="K16" s="1096">
        <v>2.87</v>
      </c>
      <c r="L16" s="1096"/>
      <c r="M16" s="1096">
        <v>2.3319999999999999</v>
      </c>
      <c r="N16" s="1096">
        <v>3.407</v>
      </c>
      <c r="O16" s="1096">
        <v>9.4</v>
      </c>
      <c r="P16" s="1096"/>
      <c r="Q16" s="1105">
        <v>861</v>
      </c>
      <c r="R16" s="1105"/>
      <c r="S16" s="1096">
        <v>2.9009999999999998</v>
      </c>
      <c r="T16" s="1096">
        <v>0.27400000000000002</v>
      </c>
      <c r="U16" s="1096">
        <v>2.3530000000000002</v>
      </c>
      <c r="V16" s="1096">
        <v>3.45</v>
      </c>
      <c r="W16" s="1096">
        <v>9.5</v>
      </c>
      <c r="X16" s="1096"/>
      <c r="Y16" s="1098">
        <v>780</v>
      </c>
      <c r="Z16" s="1096"/>
      <c r="AA16" s="1096">
        <v>3.0289999999999999</v>
      </c>
      <c r="AB16" s="1096">
        <v>0.26600000000000001</v>
      </c>
      <c r="AC16" s="1096">
        <v>2.496</v>
      </c>
      <c r="AD16" s="1096">
        <v>3.5609999999999999</v>
      </c>
      <c r="AE16" s="1096">
        <v>8.7999999999999989</v>
      </c>
      <c r="AF16" s="1097">
        <v>994.14812899999868</v>
      </c>
      <c r="AG16" s="1093">
        <v>905</v>
      </c>
      <c r="AH16" s="1096">
        <v>2.9750000000000001</v>
      </c>
      <c r="AI16" s="1096">
        <v>0.216</v>
      </c>
      <c r="AJ16" s="1096">
        <v>2.544</v>
      </c>
      <c r="AK16" s="1096">
        <v>3.4060000000000001</v>
      </c>
      <c r="AL16" s="1096">
        <v>7.1999999999999993</v>
      </c>
      <c r="AM16" s="1097">
        <v>1831.4855700000005</v>
      </c>
      <c r="AN16" s="1093">
        <v>1685</v>
      </c>
      <c r="AO16" s="1096"/>
      <c r="AP16" s="1096">
        <v>2.988</v>
      </c>
      <c r="AQ16" s="1096">
        <v>0.254</v>
      </c>
      <c r="AR16" s="1096">
        <v>2.48</v>
      </c>
      <c r="AS16" s="1096">
        <v>3.496</v>
      </c>
      <c r="AT16" s="1096">
        <v>8.5</v>
      </c>
      <c r="AU16" s="1097"/>
      <c r="AV16" s="1205">
        <v>783</v>
      </c>
      <c r="AW16" s="1096"/>
      <c r="AX16" s="1096">
        <v>2.274</v>
      </c>
      <c r="AY16" s="1096"/>
      <c r="AZ16" s="1096">
        <v>1.8879999999999999</v>
      </c>
      <c r="BA16" s="1096">
        <v>2.66</v>
      </c>
      <c r="BB16" s="1096">
        <v>8.5</v>
      </c>
      <c r="BC16" s="1097"/>
      <c r="BD16" s="1131">
        <v>811</v>
      </c>
      <c r="BE16" s="1094"/>
      <c r="BF16" s="1267">
        <v>2.3490000000000002</v>
      </c>
      <c r="BG16" s="1267">
        <v>0.24299999999999999</v>
      </c>
      <c r="BH16" s="1267">
        <v>1.8620000000000001</v>
      </c>
      <c r="BI16" s="1267">
        <v>2.835</v>
      </c>
      <c r="BJ16" s="1267">
        <v>10.4</v>
      </c>
      <c r="BK16" s="1263">
        <v>1011.8503260000002</v>
      </c>
      <c r="BL16" s="1263">
        <v>868</v>
      </c>
      <c r="BM16" s="1779"/>
      <c r="BN16" s="1143">
        <v>2.71</v>
      </c>
      <c r="BO16" s="1267"/>
      <c r="BP16" s="1267">
        <v>2.33</v>
      </c>
      <c r="BQ16" s="1267">
        <v>3.08</v>
      </c>
      <c r="BR16" s="1267">
        <v>7.04</v>
      </c>
      <c r="BS16" s="1263"/>
      <c r="BT16" s="1263">
        <v>787</v>
      </c>
      <c r="BU16" s="1263"/>
      <c r="BV16" s="1143">
        <v>2.84</v>
      </c>
      <c r="BW16" s="1267">
        <v>0.11</v>
      </c>
      <c r="BX16" s="1267">
        <v>2.62</v>
      </c>
      <c r="BY16" s="1267">
        <v>3.06</v>
      </c>
      <c r="BZ16" s="1267">
        <v>4.03</v>
      </c>
      <c r="CA16" s="1263">
        <v>2234.8533379999926</v>
      </c>
      <c r="CB16" s="1263">
        <v>1927</v>
      </c>
      <c r="CC16" s="1263"/>
      <c r="CD16" s="1143">
        <v>2.64</v>
      </c>
      <c r="CE16" s="1267">
        <v>0.11</v>
      </c>
      <c r="CF16" s="1267">
        <v>2.4300000000000002</v>
      </c>
      <c r="CG16" s="1267">
        <v>2.85</v>
      </c>
      <c r="CH16" s="1267">
        <v>4.1666666666666661</v>
      </c>
      <c r="CI16" s="1263">
        <v>2569.601228999989</v>
      </c>
      <c r="CJ16" s="1263">
        <v>2218</v>
      </c>
      <c r="CK16" s="1780"/>
      <c r="CL16" s="1143">
        <v>2.5</v>
      </c>
      <c r="CM16" s="1267">
        <v>0.12</v>
      </c>
      <c r="CN16" s="1267">
        <v>2.2599999999999998</v>
      </c>
      <c r="CO16" s="1267">
        <v>2.73</v>
      </c>
      <c r="CP16" s="1267">
        <v>4.78</v>
      </c>
      <c r="CQ16" s="1263">
        <v>2396.9063489999994</v>
      </c>
      <c r="CR16" s="1263">
        <v>2032</v>
      </c>
      <c r="CS16" s="1263"/>
      <c r="CT16" s="1143">
        <v>2.46</v>
      </c>
      <c r="CU16" s="1267">
        <v>12</v>
      </c>
      <c r="CV16" s="1267">
        <v>2.23</v>
      </c>
      <c r="CW16" s="1267">
        <v>2.69</v>
      </c>
      <c r="CX16" s="1267">
        <v>4.6900000000000004</v>
      </c>
      <c r="CY16" s="1263">
        <v>2315.4113150000021</v>
      </c>
      <c r="CZ16" s="1263">
        <v>2147</v>
      </c>
      <c r="DA16" s="1263"/>
      <c r="DB16" s="1301">
        <v>0.2</v>
      </c>
      <c r="DC16" s="1301">
        <v>0</v>
      </c>
      <c r="DD16" s="1263"/>
      <c r="DE16" s="1267"/>
      <c r="DF16" s="1267"/>
      <c r="DG16" s="1932"/>
      <c r="DH16" s="1932"/>
    </row>
    <row r="17" spans="1:112" s="17" customFormat="1" ht="20.25" customHeight="1">
      <c r="A17" s="1385" t="s">
        <v>26</v>
      </c>
      <c r="B17" s="1385"/>
      <c r="C17" s="1096">
        <v>6.1</v>
      </c>
      <c r="D17" s="1096"/>
      <c r="E17" s="1096">
        <v>5.5</v>
      </c>
      <c r="F17" s="1096">
        <v>6.8</v>
      </c>
      <c r="G17" s="1096">
        <v>5.2</v>
      </c>
      <c r="H17" s="1096"/>
      <c r="I17" s="1105">
        <v>911</v>
      </c>
      <c r="J17" s="1097"/>
      <c r="K17" s="1096">
        <v>4.3630000000000004</v>
      </c>
      <c r="L17" s="1096"/>
      <c r="M17" s="1096">
        <v>3.6989999999999998</v>
      </c>
      <c r="N17" s="1096">
        <v>5.0259999999999998</v>
      </c>
      <c r="O17" s="1096">
        <v>7.6</v>
      </c>
      <c r="P17" s="1096"/>
      <c r="Q17" s="1105">
        <v>1001</v>
      </c>
      <c r="R17" s="1105"/>
      <c r="S17" s="1096">
        <v>3.391</v>
      </c>
      <c r="T17" s="1096">
        <v>0.47199999999999998</v>
      </c>
      <c r="U17" s="1096">
        <v>2.4460000000000002</v>
      </c>
      <c r="V17" s="1096">
        <v>4.335</v>
      </c>
      <c r="W17" s="1096">
        <v>13.900000000000002</v>
      </c>
      <c r="X17" s="1096"/>
      <c r="Y17" s="1098">
        <v>737</v>
      </c>
      <c r="Z17" s="1096"/>
      <c r="AA17" s="1096">
        <v>3.29</v>
      </c>
      <c r="AB17" s="1096">
        <v>0.29799999999999999</v>
      </c>
      <c r="AC17" s="1096">
        <v>2.694</v>
      </c>
      <c r="AD17" s="1096">
        <v>3.887</v>
      </c>
      <c r="AE17" s="1096">
        <v>9.1</v>
      </c>
      <c r="AF17" s="1097">
        <v>395.97269499999896</v>
      </c>
      <c r="AG17" s="1093">
        <v>696</v>
      </c>
      <c r="AH17" s="1096">
        <v>3.3180000000000001</v>
      </c>
      <c r="AI17" s="1096">
        <v>0.29199999999999998</v>
      </c>
      <c r="AJ17" s="1096">
        <v>2.7330000000000001</v>
      </c>
      <c r="AK17" s="1096">
        <v>3.9020000000000001</v>
      </c>
      <c r="AL17" s="1096">
        <v>8.7999999999999989</v>
      </c>
      <c r="AM17" s="1097">
        <v>835.44548099999679</v>
      </c>
      <c r="AN17" s="1093">
        <v>1433</v>
      </c>
      <c r="AO17" s="1096"/>
      <c r="AP17" s="1096">
        <v>3.2429999999999999</v>
      </c>
      <c r="AQ17" s="1096">
        <v>0.28899999999999998</v>
      </c>
      <c r="AR17" s="1096">
        <v>2.665</v>
      </c>
      <c r="AS17" s="1096">
        <v>3.8220000000000001</v>
      </c>
      <c r="AT17" s="1096">
        <v>8.9</v>
      </c>
      <c r="AU17" s="1097"/>
      <c r="AV17" s="1205">
        <v>743</v>
      </c>
      <c r="AW17" s="1096"/>
      <c r="AX17" s="1096">
        <v>3.1</v>
      </c>
      <c r="AY17" s="1096"/>
      <c r="AZ17" s="1096">
        <v>2.44</v>
      </c>
      <c r="BA17" s="1096">
        <v>3.65</v>
      </c>
      <c r="BB17" s="1096">
        <v>9.9</v>
      </c>
      <c r="BC17" s="1097"/>
      <c r="BD17" s="1131">
        <v>761</v>
      </c>
      <c r="BE17" s="1094"/>
      <c r="BF17" s="1267">
        <v>2.5179999999999998</v>
      </c>
      <c r="BG17" s="1267">
        <v>0.26300000000000001</v>
      </c>
      <c r="BH17" s="1267">
        <v>1.9910000000000001</v>
      </c>
      <c r="BI17" s="1267">
        <v>3.0449999999999999</v>
      </c>
      <c r="BJ17" s="1267">
        <v>10.5</v>
      </c>
      <c r="BK17" s="1263">
        <v>324.62973400000106</v>
      </c>
      <c r="BL17" s="1263">
        <v>735</v>
      </c>
      <c r="BM17" s="1779"/>
      <c r="BN17" s="1143">
        <v>2.88</v>
      </c>
      <c r="BO17" s="1267"/>
      <c r="BP17" s="1267">
        <v>2.35</v>
      </c>
      <c r="BQ17" s="1267">
        <v>3.4</v>
      </c>
      <c r="BR17" s="1267">
        <v>9.31</v>
      </c>
      <c r="BS17" s="1263"/>
      <c r="BT17" s="1263">
        <v>676</v>
      </c>
      <c r="BU17" s="1263"/>
      <c r="BV17" s="1143">
        <v>3.03</v>
      </c>
      <c r="BW17" s="1267">
        <v>0.15</v>
      </c>
      <c r="BX17" s="1267">
        <v>2.73</v>
      </c>
      <c r="BY17" s="1267">
        <v>3.33</v>
      </c>
      <c r="BZ17" s="1267">
        <v>5.08</v>
      </c>
      <c r="CA17" s="1263">
        <v>719.44373799999767</v>
      </c>
      <c r="CB17" s="1263">
        <v>1803</v>
      </c>
      <c r="CC17" s="1263"/>
      <c r="CD17" s="1143">
        <v>3.05</v>
      </c>
      <c r="CE17" s="1267">
        <v>0.13</v>
      </c>
      <c r="CF17" s="1267">
        <v>2.79</v>
      </c>
      <c r="CG17" s="1267">
        <v>3.3</v>
      </c>
      <c r="CH17" s="1267">
        <v>4.2622950819672134</v>
      </c>
      <c r="CI17" s="1263">
        <v>819.26907199999869</v>
      </c>
      <c r="CJ17" s="1263">
        <v>2193</v>
      </c>
      <c r="CK17" s="1780"/>
      <c r="CL17" s="1143">
        <v>3</v>
      </c>
      <c r="CM17" s="1267">
        <v>0.13</v>
      </c>
      <c r="CN17" s="1267">
        <v>2.68</v>
      </c>
      <c r="CO17" s="1267">
        <v>3.17</v>
      </c>
      <c r="CP17" s="1267">
        <v>4.28</v>
      </c>
      <c r="CQ17" s="1263">
        <v>735.45750399999974</v>
      </c>
      <c r="CR17" s="1263">
        <v>2067</v>
      </c>
      <c r="CS17" s="1263"/>
      <c r="CT17" s="1143">
        <v>2.86</v>
      </c>
      <c r="CU17" s="1267">
        <v>12</v>
      </c>
      <c r="CV17" s="1267">
        <v>2.62</v>
      </c>
      <c r="CW17" s="1267">
        <v>3.1</v>
      </c>
      <c r="CX17" s="1267">
        <v>4.28</v>
      </c>
      <c r="CY17" s="1263">
        <v>742.8015759999995</v>
      </c>
      <c r="CZ17" s="1263">
        <v>2364</v>
      </c>
      <c r="DA17" s="1263"/>
      <c r="DB17" s="1301">
        <v>0.4</v>
      </c>
      <c r="DC17" s="1301">
        <v>-0.1</v>
      </c>
      <c r="DD17" s="1263"/>
      <c r="DE17" s="1267"/>
      <c r="DF17" s="1267"/>
      <c r="DG17" s="1932"/>
      <c r="DH17" s="1932"/>
    </row>
    <row r="18" spans="1:112" s="17" customFormat="1" ht="20.25" customHeight="1">
      <c r="A18" s="1385" t="s">
        <v>27</v>
      </c>
      <c r="B18" s="1385"/>
      <c r="C18" s="1096">
        <v>4.3</v>
      </c>
      <c r="D18" s="1096"/>
      <c r="E18" s="1096">
        <v>3.6</v>
      </c>
      <c r="F18" s="1096">
        <v>5</v>
      </c>
      <c r="G18" s="1096">
        <v>8.1999999999999993</v>
      </c>
      <c r="H18" s="1096"/>
      <c r="I18" s="1105">
        <v>1039</v>
      </c>
      <c r="J18" s="1097"/>
      <c r="K18" s="1096">
        <v>3.2639999999999998</v>
      </c>
      <c r="L18" s="1096"/>
      <c r="M18" s="1096">
        <v>2.702</v>
      </c>
      <c r="N18" s="1096">
        <v>3.8260000000000001</v>
      </c>
      <c r="O18" s="1096">
        <v>8.6</v>
      </c>
      <c r="P18" s="1096"/>
      <c r="Q18" s="1105">
        <v>975</v>
      </c>
      <c r="R18" s="1105"/>
      <c r="S18" s="1096">
        <v>3.1539999999999999</v>
      </c>
      <c r="T18" s="1096">
        <v>0.23599999999999999</v>
      </c>
      <c r="U18" s="1096">
        <v>2.6829999999999998</v>
      </c>
      <c r="V18" s="1096">
        <v>3.6259999999999999</v>
      </c>
      <c r="W18" s="1096">
        <v>7.5</v>
      </c>
      <c r="X18" s="1096"/>
      <c r="Y18" s="1098">
        <v>864</v>
      </c>
      <c r="Z18" s="1096"/>
      <c r="AA18" s="1096">
        <v>2.8660000000000001</v>
      </c>
      <c r="AB18" s="1096">
        <v>0.19900000000000001</v>
      </c>
      <c r="AC18" s="1096">
        <v>2.468</v>
      </c>
      <c r="AD18" s="1096">
        <v>3.2639999999999998</v>
      </c>
      <c r="AE18" s="1096">
        <v>6.9</v>
      </c>
      <c r="AF18" s="1097">
        <v>654.6817679999981</v>
      </c>
      <c r="AG18" s="1093">
        <v>840</v>
      </c>
      <c r="AH18" s="1096">
        <v>2.9980000000000002</v>
      </c>
      <c r="AI18" s="1096">
        <v>0.16500000000000001</v>
      </c>
      <c r="AJ18" s="1096">
        <v>2.6680000000000001</v>
      </c>
      <c r="AK18" s="1096">
        <v>3.3279999999999998</v>
      </c>
      <c r="AL18" s="1096">
        <v>5.5</v>
      </c>
      <c r="AM18" s="1097">
        <v>1307.6491950000113</v>
      </c>
      <c r="AN18" s="1093">
        <v>1704</v>
      </c>
      <c r="AO18" s="1096"/>
      <c r="AP18" s="1096">
        <v>2.9169999999999998</v>
      </c>
      <c r="AQ18" s="1096">
        <v>0.23499999999999999</v>
      </c>
      <c r="AR18" s="1096">
        <v>2.4470000000000001</v>
      </c>
      <c r="AS18" s="1096">
        <v>3.3860000000000001</v>
      </c>
      <c r="AT18" s="1096">
        <v>8</v>
      </c>
      <c r="AU18" s="1097"/>
      <c r="AV18" s="1205">
        <v>784</v>
      </c>
      <c r="AW18" s="1096"/>
      <c r="AX18" s="1096">
        <v>3.0139999999999998</v>
      </c>
      <c r="AY18" s="1096"/>
      <c r="AZ18" s="1096">
        <v>2.5579999999999998</v>
      </c>
      <c r="BA18" s="1096">
        <v>3.4689999999999999</v>
      </c>
      <c r="BB18" s="1096">
        <v>7.6</v>
      </c>
      <c r="BC18" s="1097"/>
      <c r="BD18" s="1131">
        <v>901</v>
      </c>
      <c r="BE18" s="1094"/>
      <c r="BF18" s="1267">
        <v>2.5990000000000002</v>
      </c>
      <c r="BG18" s="1267">
        <v>0.23799999999999999</v>
      </c>
      <c r="BH18" s="1267">
        <v>2.1219999999999999</v>
      </c>
      <c r="BI18" s="1267">
        <v>3.0760000000000001</v>
      </c>
      <c r="BJ18" s="1267">
        <v>9.1999999999999993</v>
      </c>
      <c r="BK18" s="1263">
        <v>498.57159300000103</v>
      </c>
      <c r="BL18" s="1263">
        <v>803</v>
      </c>
      <c r="BM18" s="1779"/>
      <c r="BN18" s="1143">
        <v>2.81</v>
      </c>
      <c r="BO18" s="1267"/>
      <c r="BP18" s="1267">
        <v>2.42</v>
      </c>
      <c r="BQ18" s="1267">
        <v>3.19</v>
      </c>
      <c r="BR18" s="1267">
        <v>6.98</v>
      </c>
      <c r="BS18" s="1263"/>
      <c r="BT18" s="1263">
        <v>813</v>
      </c>
      <c r="BU18" s="1263"/>
      <c r="BV18" s="1143">
        <v>2.73</v>
      </c>
      <c r="BW18" s="1267">
        <v>0.11</v>
      </c>
      <c r="BX18" s="1267">
        <v>2.52</v>
      </c>
      <c r="BY18" s="1267">
        <v>2.94</v>
      </c>
      <c r="BZ18" s="1267">
        <v>3.94</v>
      </c>
      <c r="CA18" s="1263">
        <v>1390.0086519999993</v>
      </c>
      <c r="CB18" s="1263">
        <v>2263</v>
      </c>
      <c r="CC18" s="1263"/>
      <c r="CD18" s="1143">
        <v>2.78</v>
      </c>
      <c r="CE18" s="1267">
        <v>0.1</v>
      </c>
      <c r="CF18" s="1267">
        <v>2.59</v>
      </c>
      <c r="CG18" s="1267">
        <v>2.98</v>
      </c>
      <c r="CH18" s="1267">
        <v>3.5971223021582741</v>
      </c>
      <c r="CI18" s="1263">
        <v>1569.516526999998</v>
      </c>
      <c r="CJ18" s="1263">
        <v>2762</v>
      </c>
      <c r="CK18" s="1780"/>
      <c r="CL18" s="1143">
        <v>2.79</v>
      </c>
      <c r="CM18" s="1267">
        <v>0.1</v>
      </c>
      <c r="CN18" s="1267">
        <v>2.58</v>
      </c>
      <c r="CO18" s="1267">
        <v>2.99</v>
      </c>
      <c r="CP18" s="1267">
        <v>3.72</v>
      </c>
      <c r="CQ18" s="1263">
        <v>1470.6530039999966</v>
      </c>
      <c r="CR18" s="1263">
        <v>2619</v>
      </c>
      <c r="CS18" s="1263"/>
      <c r="CT18" s="1143">
        <v>2.77</v>
      </c>
      <c r="CU18" s="1267">
        <v>11</v>
      </c>
      <c r="CV18" s="1267">
        <v>2.56</v>
      </c>
      <c r="CW18" s="1267">
        <v>2.98</v>
      </c>
      <c r="CX18" s="1267">
        <v>3.9</v>
      </c>
      <c r="CY18" s="1263">
        <v>1472.8864800000017</v>
      </c>
      <c r="CZ18" s="1263">
        <v>2821</v>
      </c>
      <c r="DA18" s="1263"/>
      <c r="DB18" s="1301">
        <v>0.2</v>
      </c>
      <c r="DC18" s="1301">
        <v>0</v>
      </c>
      <c r="DD18" s="1263"/>
      <c r="DE18" s="1267"/>
      <c r="DF18" s="1267"/>
      <c r="DG18" s="1932"/>
      <c r="DH18" s="1932"/>
    </row>
    <row r="19" spans="1:112" s="17" customFormat="1" ht="20.25" customHeight="1">
      <c r="A19" s="1385" t="s">
        <v>28</v>
      </c>
      <c r="B19" s="1385"/>
      <c r="C19" s="1096">
        <v>2.5</v>
      </c>
      <c r="D19" s="1096"/>
      <c r="E19" s="1096">
        <v>2.2000000000000002</v>
      </c>
      <c r="F19" s="1096">
        <v>2.8</v>
      </c>
      <c r="G19" s="1096">
        <v>6.3</v>
      </c>
      <c r="H19" s="1096"/>
      <c r="I19" s="1105">
        <v>1018</v>
      </c>
      <c r="J19" s="1097"/>
      <c r="K19" s="1096">
        <v>2.399</v>
      </c>
      <c r="L19" s="1096"/>
      <c r="M19" s="1096">
        <v>2.08</v>
      </c>
      <c r="N19" s="1096">
        <v>2.718</v>
      </c>
      <c r="O19" s="1096">
        <v>6.6000000000000005</v>
      </c>
      <c r="P19" s="1096"/>
      <c r="Q19" s="1105">
        <v>1421</v>
      </c>
      <c r="R19" s="1105"/>
      <c r="S19" s="1096">
        <v>2.516</v>
      </c>
      <c r="T19" s="1096">
        <v>0.16</v>
      </c>
      <c r="U19" s="1096">
        <v>2.1960000000000002</v>
      </c>
      <c r="V19" s="1096">
        <v>2.835</v>
      </c>
      <c r="W19" s="1096">
        <v>6.3</v>
      </c>
      <c r="X19" s="1096"/>
      <c r="Y19" s="1098">
        <v>1011</v>
      </c>
      <c r="Z19" s="1096"/>
      <c r="AA19" s="1096">
        <v>2.3969999999999998</v>
      </c>
      <c r="AB19" s="1096">
        <v>0.23200000000000001</v>
      </c>
      <c r="AC19" s="1096">
        <v>1.9319999999999999</v>
      </c>
      <c r="AD19" s="1096">
        <v>2.8610000000000002</v>
      </c>
      <c r="AE19" s="1096">
        <v>9.7000000000000011</v>
      </c>
      <c r="AF19" s="1097">
        <v>608.64193900000225</v>
      </c>
      <c r="AG19" s="1093">
        <v>944</v>
      </c>
      <c r="AH19" s="1096">
        <v>2.4670000000000001</v>
      </c>
      <c r="AI19" s="1096">
        <v>0.14299999999999999</v>
      </c>
      <c r="AJ19" s="1096">
        <v>2.1800000000000002</v>
      </c>
      <c r="AK19" s="1096">
        <v>2.7530000000000001</v>
      </c>
      <c r="AL19" s="1096">
        <v>5.8000000000000007</v>
      </c>
      <c r="AM19" s="1097">
        <v>1256.5408519999967</v>
      </c>
      <c r="AN19" s="1093">
        <v>1955</v>
      </c>
      <c r="AO19" s="1096"/>
      <c r="AP19" s="1096">
        <v>2.4649999999999999</v>
      </c>
      <c r="AQ19" s="1096">
        <v>0.14499999999999999</v>
      </c>
      <c r="AR19" s="1096">
        <v>2.1749999999999998</v>
      </c>
      <c r="AS19" s="1096">
        <v>2.7559999999999998</v>
      </c>
      <c r="AT19" s="1096">
        <v>5.8999999999999995</v>
      </c>
      <c r="AU19" s="1097"/>
      <c r="AV19" s="1205">
        <v>943</v>
      </c>
      <c r="AW19" s="1096"/>
      <c r="AX19" s="1096">
        <v>2.4049999999999998</v>
      </c>
      <c r="AY19" s="1096"/>
      <c r="AZ19" s="1096">
        <v>2.081</v>
      </c>
      <c r="BA19" s="1096">
        <v>2.7280000000000002</v>
      </c>
      <c r="BB19" s="1096">
        <v>6.7</v>
      </c>
      <c r="BC19" s="1097"/>
      <c r="BD19" s="1131">
        <v>1019</v>
      </c>
      <c r="BE19" s="1094"/>
      <c r="BF19" s="1267">
        <v>2.6779999999999999</v>
      </c>
      <c r="BG19" s="1267">
        <v>0.19800000000000001</v>
      </c>
      <c r="BH19" s="1267">
        <v>2.2829999999999999</v>
      </c>
      <c r="BI19" s="1267">
        <v>3.0739999999999998</v>
      </c>
      <c r="BJ19" s="1267">
        <v>7.3999999999999995</v>
      </c>
      <c r="BK19" s="1263">
        <v>638.24996100000101</v>
      </c>
      <c r="BL19" s="1263">
        <v>987</v>
      </c>
      <c r="BM19" s="1779"/>
      <c r="BN19" s="1143">
        <v>2.62</v>
      </c>
      <c r="BO19" s="1267"/>
      <c r="BP19" s="1267">
        <v>2.27</v>
      </c>
      <c r="BQ19" s="1267">
        <v>2.97</v>
      </c>
      <c r="BR19" s="1267">
        <v>6.81</v>
      </c>
      <c r="BS19" s="1263"/>
      <c r="BT19" s="1263">
        <v>1015</v>
      </c>
      <c r="BU19" s="1263"/>
      <c r="BV19" s="1143">
        <v>2.74</v>
      </c>
      <c r="BW19" s="1267">
        <v>0.1</v>
      </c>
      <c r="BX19" s="1267">
        <v>2.5499999999999998</v>
      </c>
      <c r="BY19" s="1267">
        <v>2.94</v>
      </c>
      <c r="BZ19" s="1267">
        <v>3.62</v>
      </c>
      <c r="CA19" s="1263">
        <v>1710.1079570000047</v>
      </c>
      <c r="CB19" s="1263">
        <v>2412</v>
      </c>
      <c r="CC19" s="1263"/>
      <c r="CD19" s="1143">
        <v>2.78</v>
      </c>
      <c r="CE19" s="1267">
        <v>0.09</v>
      </c>
      <c r="CF19" s="1267">
        <v>2.61</v>
      </c>
      <c r="CG19" s="1267">
        <v>2.95</v>
      </c>
      <c r="CH19" s="1267">
        <v>3.2374100719424459</v>
      </c>
      <c r="CI19" s="1263">
        <v>1965.7732289999985</v>
      </c>
      <c r="CJ19" s="1263">
        <v>2727</v>
      </c>
      <c r="CK19" s="1780"/>
      <c r="CL19" s="1143">
        <v>2.61</v>
      </c>
      <c r="CM19" s="1267">
        <v>0.09</v>
      </c>
      <c r="CN19" s="1267">
        <v>2.44</v>
      </c>
      <c r="CO19" s="1267">
        <v>2.79</v>
      </c>
      <c r="CP19" s="1267">
        <v>3.48</v>
      </c>
      <c r="CQ19" s="1263">
        <v>1884.2454890000006</v>
      </c>
      <c r="CR19" s="1263">
        <v>2707</v>
      </c>
      <c r="CS19" s="1263"/>
      <c r="CT19" s="1143">
        <v>2.35</v>
      </c>
      <c r="CU19" s="1267">
        <v>8</v>
      </c>
      <c r="CV19" s="1267">
        <v>2.2000000000000002</v>
      </c>
      <c r="CW19" s="1267">
        <v>2.5</v>
      </c>
      <c r="CX19" s="1267">
        <v>3.3</v>
      </c>
      <c r="CY19" s="1263">
        <v>1927.5023240000069</v>
      </c>
      <c r="CZ19" s="1263">
        <v>2865</v>
      </c>
      <c r="DA19" s="1263"/>
      <c r="DB19" s="1301">
        <v>-0.3</v>
      </c>
      <c r="DC19" s="1301">
        <v>-0.2</v>
      </c>
      <c r="DD19" s="1263"/>
      <c r="DE19" s="1267"/>
      <c r="DF19" s="1267"/>
      <c r="DG19" s="1932"/>
      <c r="DH19" s="1932"/>
    </row>
    <row r="20" spans="1:112" s="17" customFormat="1" ht="20.25" customHeight="1">
      <c r="A20" s="1385" t="s">
        <v>29</v>
      </c>
      <c r="B20" s="1385"/>
      <c r="C20" s="1096">
        <v>3.2</v>
      </c>
      <c r="D20" s="1096"/>
      <c r="E20" s="1096">
        <v>2.6</v>
      </c>
      <c r="F20" s="1096">
        <v>3.7</v>
      </c>
      <c r="G20" s="1096">
        <v>9.3000000000000007</v>
      </c>
      <c r="H20" s="1096"/>
      <c r="I20" s="1105">
        <v>1101</v>
      </c>
      <c r="J20" s="1097"/>
      <c r="K20" s="1096">
        <v>2.7879999999999998</v>
      </c>
      <c r="L20" s="1096"/>
      <c r="M20" s="1096">
        <v>2.3199999999999998</v>
      </c>
      <c r="N20" s="1096">
        <v>3.2570000000000001</v>
      </c>
      <c r="O20" s="1096">
        <v>8.4</v>
      </c>
      <c r="P20" s="1096"/>
      <c r="Q20" s="1105">
        <v>980</v>
      </c>
      <c r="R20" s="1105"/>
      <c r="S20" s="1096">
        <v>2.6360000000000001</v>
      </c>
      <c r="T20" s="1096">
        <v>0.223</v>
      </c>
      <c r="U20" s="1096">
        <v>2.19</v>
      </c>
      <c r="V20" s="1096">
        <v>3.0830000000000002</v>
      </c>
      <c r="W20" s="1096">
        <v>8.5</v>
      </c>
      <c r="X20" s="1096"/>
      <c r="Y20" s="1098">
        <v>914</v>
      </c>
      <c r="Z20" s="1096"/>
      <c r="AA20" s="1096">
        <v>2.5339999999999998</v>
      </c>
      <c r="AB20" s="1096">
        <v>0.254</v>
      </c>
      <c r="AC20" s="1096">
        <v>2.0270000000000001</v>
      </c>
      <c r="AD20" s="1096">
        <v>3.0419999999999998</v>
      </c>
      <c r="AE20" s="1096">
        <v>10</v>
      </c>
      <c r="AF20" s="1097">
        <v>1072.0061329999971</v>
      </c>
      <c r="AG20" s="1093">
        <v>948</v>
      </c>
      <c r="AH20" s="1096">
        <v>2.5910000000000002</v>
      </c>
      <c r="AI20" s="1096">
        <v>0.19700000000000001</v>
      </c>
      <c r="AJ20" s="1096">
        <v>2.1960000000000002</v>
      </c>
      <c r="AK20" s="1096">
        <v>2.9849999999999999</v>
      </c>
      <c r="AL20" s="1096">
        <v>7.6</v>
      </c>
      <c r="AM20" s="1097">
        <v>2106.0787969999833</v>
      </c>
      <c r="AN20" s="1093">
        <v>1862</v>
      </c>
      <c r="AO20" s="1096"/>
      <c r="AP20" s="1096">
        <v>2.4969999999999999</v>
      </c>
      <c r="AQ20" s="1096">
        <v>0.20399999999999999</v>
      </c>
      <c r="AR20" s="1096">
        <v>2.089</v>
      </c>
      <c r="AS20" s="1096">
        <v>2.9039999999999999</v>
      </c>
      <c r="AT20" s="1096">
        <v>8.2000000000000011</v>
      </c>
      <c r="AU20" s="1097"/>
      <c r="AV20" s="1205">
        <v>922</v>
      </c>
      <c r="AW20" s="1096"/>
      <c r="AX20" s="1096">
        <v>2.23</v>
      </c>
      <c r="AY20" s="1096"/>
      <c r="AZ20" s="1096">
        <v>1.873</v>
      </c>
      <c r="BA20" s="1096">
        <v>2.5880000000000001</v>
      </c>
      <c r="BB20" s="1096">
        <v>8</v>
      </c>
      <c r="BC20" s="1097"/>
      <c r="BD20" s="1131">
        <v>919</v>
      </c>
      <c r="BE20" s="1094"/>
      <c r="BF20" s="1267">
        <v>2.3029999999999999</v>
      </c>
      <c r="BG20" s="1267">
        <v>0.218</v>
      </c>
      <c r="BH20" s="1267">
        <v>1.867</v>
      </c>
      <c r="BI20" s="1267">
        <v>2.74</v>
      </c>
      <c r="BJ20" s="1267">
        <v>9.5</v>
      </c>
      <c r="BK20" s="1263">
        <v>961.47960699999965</v>
      </c>
      <c r="BL20" s="1263">
        <v>849</v>
      </c>
      <c r="BM20" s="1779"/>
      <c r="BN20" s="1143">
        <v>2.2799999999999998</v>
      </c>
      <c r="BO20" s="1267"/>
      <c r="BP20" s="1267">
        <v>1.91</v>
      </c>
      <c r="BQ20" s="1267">
        <v>2.66</v>
      </c>
      <c r="BR20" s="1267">
        <v>8.43</v>
      </c>
      <c r="BS20" s="1263"/>
      <c r="BT20" s="1263">
        <v>871</v>
      </c>
      <c r="BU20" s="1263"/>
      <c r="BV20" s="1143">
        <v>2.4</v>
      </c>
      <c r="BW20" s="1267">
        <v>0.11</v>
      </c>
      <c r="BX20" s="1267">
        <v>2.1800000000000002</v>
      </c>
      <c r="BY20" s="1267">
        <v>2.62</v>
      </c>
      <c r="BZ20" s="1267">
        <v>4.62</v>
      </c>
      <c r="CA20" s="1263">
        <v>2363.1715599999907</v>
      </c>
      <c r="CB20" s="1263">
        <v>2170</v>
      </c>
      <c r="CC20" s="1263"/>
      <c r="CD20" s="1143">
        <v>2.41</v>
      </c>
      <c r="CE20" s="1267">
        <v>0.1</v>
      </c>
      <c r="CF20" s="1267">
        <v>2.2200000000000002</v>
      </c>
      <c r="CG20" s="1267">
        <v>2.61</v>
      </c>
      <c r="CH20" s="1267">
        <v>4.1493775933609953</v>
      </c>
      <c r="CI20" s="1263">
        <v>2638.6537109999954</v>
      </c>
      <c r="CJ20" s="1263">
        <v>2535</v>
      </c>
      <c r="CK20" s="1780"/>
      <c r="CL20" s="1143">
        <v>2.35</v>
      </c>
      <c r="CM20" s="1267">
        <v>0.1</v>
      </c>
      <c r="CN20" s="1267">
        <v>2.16</v>
      </c>
      <c r="CO20" s="1267">
        <v>2.5499999999999998</v>
      </c>
      <c r="CP20" s="1267">
        <v>4.17</v>
      </c>
      <c r="CQ20" s="1263">
        <v>2549.1216589999976</v>
      </c>
      <c r="CR20" s="1263">
        <v>2416</v>
      </c>
      <c r="CS20" s="1263"/>
      <c r="CT20" s="1143">
        <v>2.33</v>
      </c>
      <c r="CU20" s="1267">
        <v>9</v>
      </c>
      <c r="CV20" s="1267">
        <v>2.15</v>
      </c>
      <c r="CW20" s="1267">
        <v>2.5</v>
      </c>
      <c r="CX20" s="1267">
        <v>3.91</v>
      </c>
      <c r="CY20" s="1263">
        <v>2756.6252879999929</v>
      </c>
      <c r="CZ20" s="1263">
        <v>2551</v>
      </c>
      <c r="DA20" s="1263"/>
      <c r="DB20" s="1301">
        <v>0</v>
      </c>
      <c r="DC20" s="1301">
        <v>-0.1</v>
      </c>
      <c r="DD20" s="1263"/>
      <c r="DE20" s="1267"/>
      <c r="DF20" s="1267"/>
      <c r="DG20" s="1932"/>
      <c r="DH20" s="1932"/>
    </row>
    <row r="21" spans="1:112" s="17" customFormat="1" ht="20.25" customHeight="1">
      <c r="A21" s="1385" t="s">
        <v>30</v>
      </c>
      <c r="B21" s="1385"/>
      <c r="C21" s="1096">
        <v>2.9</v>
      </c>
      <c r="D21" s="1096"/>
      <c r="E21" s="1096">
        <v>2.2999999999999998</v>
      </c>
      <c r="F21" s="1096">
        <v>3.4</v>
      </c>
      <c r="G21" s="1096">
        <v>8.8000000000000007</v>
      </c>
      <c r="H21" s="1096"/>
      <c r="I21" s="1105">
        <v>1120</v>
      </c>
      <c r="J21" s="1097"/>
      <c r="K21" s="1096">
        <v>2.79</v>
      </c>
      <c r="L21" s="1096"/>
      <c r="M21" s="1096">
        <v>2.3439999999999999</v>
      </c>
      <c r="N21" s="1096">
        <v>3.2349999999999999</v>
      </c>
      <c r="O21" s="1096">
        <v>8</v>
      </c>
      <c r="P21" s="1096"/>
      <c r="Q21" s="1105">
        <v>1221</v>
      </c>
      <c r="R21" s="1105"/>
      <c r="S21" s="1096">
        <v>2.4710000000000001</v>
      </c>
      <c r="T21" s="1096">
        <v>0.183</v>
      </c>
      <c r="U21" s="1096">
        <v>2.105</v>
      </c>
      <c r="V21" s="1096">
        <v>2.8359999999999999</v>
      </c>
      <c r="W21" s="1096">
        <v>7.3999999999999995</v>
      </c>
      <c r="X21" s="1096"/>
      <c r="Y21" s="1098">
        <v>1070</v>
      </c>
      <c r="Z21" s="1096"/>
      <c r="AA21" s="1096">
        <v>2.956</v>
      </c>
      <c r="AB21" s="1096">
        <v>0.21199999999999999</v>
      </c>
      <c r="AC21" s="1096">
        <v>2.5329999999999999</v>
      </c>
      <c r="AD21" s="1096">
        <v>3.38</v>
      </c>
      <c r="AE21" s="1096">
        <v>7.1999999999999993</v>
      </c>
      <c r="AF21" s="1097">
        <v>1215.304169000002</v>
      </c>
      <c r="AG21" s="1093">
        <v>953</v>
      </c>
      <c r="AH21" s="1096">
        <v>2.7069999999999999</v>
      </c>
      <c r="AI21" s="1096">
        <v>0.14199999999999999</v>
      </c>
      <c r="AJ21" s="1096">
        <v>2.4220000000000002</v>
      </c>
      <c r="AK21" s="1096">
        <v>2.992</v>
      </c>
      <c r="AL21" s="1096">
        <v>5.3</v>
      </c>
      <c r="AM21" s="1097">
        <v>2654.6318990000441</v>
      </c>
      <c r="AN21" s="1093">
        <v>2023</v>
      </c>
      <c r="AO21" s="1096"/>
      <c r="AP21" s="1096">
        <v>2.5089999999999999</v>
      </c>
      <c r="AQ21" s="1096">
        <v>0.20499999999999999</v>
      </c>
      <c r="AR21" s="1096">
        <v>2.0990000000000002</v>
      </c>
      <c r="AS21" s="1096">
        <v>2.919</v>
      </c>
      <c r="AT21" s="1096">
        <v>8.2000000000000011</v>
      </c>
      <c r="AU21" s="1097"/>
      <c r="AV21" s="1205">
        <v>883</v>
      </c>
      <c r="AW21" s="1096"/>
      <c r="AX21" s="1096">
        <v>2.6160000000000001</v>
      </c>
      <c r="AY21" s="1096"/>
      <c r="AZ21" s="1096">
        <v>2.1389999999999998</v>
      </c>
      <c r="BA21" s="1096">
        <v>3.093</v>
      </c>
      <c r="BB21" s="1096">
        <v>9.1</v>
      </c>
      <c r="BC21" s="1097"/>
      <c r="BD21" s="1131">
        <v>994</v>
      </c>
      <c r="BE21" s="1094"/>
      <c r="BF21" s="1267">
        <v>2.4529999999999998</v>
      </c>
      <c r="BG21" s="1267">
        <v>0.191</v>
      </c>
      <c r="BH21" s="1267">
        <v>2.0710000000000002</v>
      </c>
      <c r="BI21" s="1267">
        <v>2.835</v>
      </c>
      <c r="BJ21" s="1267">
        <v>7.8</v>
      </c>
      <c r="BK21" s="1263">
        <v>1405.0699970000001</v>
      </c>
      <c r="BL21" s="1263">
        <v>1026</v>
      </c>
      <c r="BM21" s="1779"/>
      <c r="BN21" s="1143">
        <v>2.5299999999999998</v>
      </c>
      <c r="BO21" s="1267"/>
      <c r="BP21" s="1267">
        <v>2.2000000000000002</v>
      </c>
      <c r="BQ21" s="1267">
        <v>2.87</v>
      </c>
      <c r="BR21" s="1267">
        <v>6.79</v>
      </c>
      <c r="BS21" s="1263"/>
      <c r="BT21" s="1263">
        <v>1022</v>
      </c>
      <c r="BU21" s="1263"/>
      <c r="BV21" s="1143">
        <v>2.62</v>
      </c>
      <c r="BW21" s="1267">
        <v>0.11</v>
      </c>
      <c r="BX21" s="1267">
        <v>2.41</v>
      </c>
      <c r="BY21" s="1267">
        <v>2.82</v>
      </c>
      <c r="BZ21" s="1267">
        <v>4.04</v>
      </c>
      <c r="CA21" s="1263">
        <v>3732.8750929999937</v>
      </c>
      <c r="CB21" s="1263">
        <v>2396</v>
      </c>
      <c r="CC21" s="1263"/>
      <c r="CD21" s="1143">
        <v>2.54</v>
      </c>
      <c r="CE21" s="1267">
        <v>0.09</v>
      </c>
      <c r="CF21" s="1267">
        <v>2.37</v>
      </c>
      <c r="CG21" s="1267">
        <v>2.72</v>
      </c>
      <c r="CH21" s="1267">
        <v>3.5433070866141732</v>
      </c>
      <c r="CI21" s="1263">
        <v>4297.6271649999926</v>
      </c>
      <c r="CJ21" s="1263">
        <v>2636</v>
      </c>
      <c r="CK21" s="1780"/>
      <c r="CL21" s="1143">
        <v>2.4900000000000002</v>
      </c>
      <c r="CM21" s="1267">
        <v>0.09</v>
      </c>
      <c r="CN21" s="1267">
        <v>2.31</v>
      </c>
      <c r="CO21" s="1267">
        <v>2.66</v>
      </c>
      <c r="CP21" s="1267">
        <v>3.56</v>
      </c>
      <c r="CQ21" s="1263">
        <v>3985.2523619999993</v>
      </c>
      <c r="CR21" s="1263">
        <v>2535</v>
      </c>
      <c r="CS21" s="1263"/>
      <c r="CT21" s="1143">
        <v>2.33</v>
      </c>
      <c r="CU21" s="1267">
        <v>8</v>
      </c>
      <c r="CV21" s="1267">
        <v>2.17</v>
      </c>
      <c r="CW21" s="1267">
        <v>2.4900000000000002</v>
      </c>
      <c r="CX21" s="1267">
        <v>3.55</v>
      </c>
      <c r="CY21" s="1263">
        <v>4320.1895370000011</v>
      </c>
      <c r="CZ21" s="1263">
        <v>2705</v>
      </c>
      <c r="DA21" s="1263"/>
      <c r="DB21" s="1301">
        <v>-0.2</v>
      </c>
      <c r="DC21" s="1301">
        <v>-0.2</v>
      </c>
      <c r="DD21" s="1263"/>
      <c r="DE21" s="1267"/>
      <c r="DF21" s="1267"/>
      <c r="DG21" s="1932"/>
      <c r="DH21" s="1932"/>
    </row>
    <row r="22" spans="1:112" s="17" customFormat="1" ht="20.25" customHeight="1">
      <c r="A22" s="1385" t="s">
        <v>31</v>
      </c>
      <c r="B22" s="1385"/>
      <c r="C22" s="1096">
        <v>2.4</v>
      </c>
      <c r="D22" s="1096"/>
      <c r="E22" s="1096">
        <v>1.9</v>
      </c>
      <c r="F22" s="1096">
        <v>2.9</v>
      </c>
      <c r="G22" s="1096">
        <v>10.8</v>
      </c>
      <c r="H22" s="1096"/>
      <c r="I22" s="1105">
        <v>1063</v>
      </c>
      <c r="J22" s="1097"/>
      <c r="K22" s="1096">
        <v>2.4510000000000001</v>
      </c>
      <c r="L22" s="1096"/>
      <c r="M22" s="1096">
        <v>2.1619999999999999</v>
      </c>
      <c r="N22" s="1096">
        <v>2.74</v>
      </c>
      <c r="O22" s="1096">
        <v>5.8999999999999995</v>
      </c>
      <c r="P22" s="1096"/>
      <c r="Q22" s="1105">
        <v>1423</v>
      </c>
      <c r="R22" s="1105"/>
      <c r="S22" s="1096">
        <v>2.0859999999999999</v>
      </c>
      <c r="T22" s="1096">
        <v>0.191</v>
      </c>
      <c r="U22" s="1096">
        <v>1.7030000000000001</v>
      </c>
      <c r="V22" s="1096">
        <v>2.4689999999999999</v>
      </c>
      <c r="W22" s="1096">
        <v>9.1999999999999993</v>
      </c>
      <c r="X22" s="1096"/>
      <c r="Y22" s="1098">
        <v>884</v>
      </c>
      <c r="Z22" s="1096"/>
      <c r="AA22" s="1096">
        <v>2.2410000000000001</v>
      </c>
      <c r="AB22" s="1096">
        <v>0.224</v>
      </c>
      <c r="AC22" s="1096">
        <v>1.794</v>
      </c>
      <c r="AD22" s="1096">
        <v>2.6880000000000002</v>
      </c>
      <c r="AE22" s="1096">
        <v>10</v>
      </c>
      <c r="AF22" s="1097">
        <v>949.96204500000658</v>
      </c>
      <c r="AG22" s="1093">
        <v>883</v>
      </c>
      <c r="AH22" s="1096">
        <v>2.1720000000000002</v>
      </c>
      <c r="AI22" s="1096">
        <v>0.16900000000000001</v>
      </c>
      <c r="AJ22" s="1096">
        <v>1.833</v>
      </c>
      <c r="AK22" s="1096">
        <v>2.5110000000000001</v>
      </c>
      <c r="AL22" s="1096">
        <v>7.8</v>
      </c>
      <c r="AM22" s="1097">
        <v>1824.8422289999901</v>
      </c>
      <c r="AN22" s="1093">
        <v>1767</v>
      </c>
      <c r="AO22" s="1096"/>
      <c r="AP22" s="1096">
        <v>2.29</v>
      </c>
      <c r="AQ22" s="1096">
        <v>0.2</v>
      </c>
      <c r="AR22" s="1096">
        <v>1.89</v>
      </c>
      <c r="AS22" s="1096">
        <v>2.69</v>
      </c>
      <c r="AT22" s="1096">
        <v>8.6999999999999993</v>
      </c>
      <c r="AU22" s="1097"/>
      <c r="AV22" s="1205">
        <v>948</v>
      </c>
      <c r="AW22" s="1096"/>
      <c r="AX22" s="1096">
        <v>2.4140000000000001</v>
      </c>
      <c r="AY22" s="1096"/>
      <c r="AZ22" s="1096">
        <v>2.0670000000000002</v>
      </c>
      <c r="BA22" s="1096">
        <v>2.762</v>
      </c>
      <c r="BB22" s="1096">
        <v>7.1999999999999993</v>
      </c>
      <c r="BC22" s="1097"/>
      <c r="BD22" s="1131">
        <v>980</v>
      </c>
      <c r="BE22" s="1094"/>
      <c r="BF22" s="1267">
        <v>2.4409999999999998</v>
      </c>
      <c r="BG22" s="1267">
        <v>0.23300000000000001</v>
      </c>
      <c r="BH22" s="1267">
        <v>1.9750000000000001</v>
      </c>
      <c r="BI22" s="1267">
        <v>2.9079999999999999</v>
      </c>
      <c r="BJ22" s="1267">
        <v>9.6</v>
      </c>
      <c r="BK22" s="1263">
        <v>899.87901800000179</v>
      </c>
      <c r="BL22" s="1263">
        <v>902</v>
      </c>
      <c r="BM22" s="1779"/>
      <c r="BN22" s="1143">
        <v>2.61</v>
      </c>
      <c r="BO22" s="1267"/>
      <c r="BP22" s="1267">
        <v>2.23</v>
      </c>
      <c r="BQ22" s="1267">
        <v>3</v>
      </c>
      <c r="BR22" s="1267">
        <v>7.56</v>
      </c>
      <c r="BS22" s="1263"/>
      <c r="BT22" s="1263">
        <v>965</v>
      </c>
      <c r="BU22" s="1263"/>
      <c r="BV22" s="1143">
        <v>2.4700000000000002</v>
      </c>
      <c r="BW22" s="1267">
        <v>0.11</v>
      </c>
      <c r="BX22" s="1267">
        <v>2.2599999999999998</v>
      </c>
      <c r="BY22" s="1267">
        <v>2.68</v>
      </c>
      <c r="BZ22" s="1267">
        <v>4.29</v>
      </c>
      <c r="CA22" s="1263">
        <v>2533.2478700000042</v>
      </c>
      <c r="CB22" s="1263">
        <v>2593</v>
      </c>
      <c r="CC22" s="1263"/>
      <c r="CD22" s="1143">
        <v>2.46</v>
      </c>
      <c r="CE22" s="1267">
        <v>0.09</v>
      </c>
      <c r="CF22" s="1267">
        <v>2.2799999999999998</v>
      </c>
      <c r="CG22" s="1267">
        <v>2.63</v>
      </c>
      <c r="CH22" s="1267">
        <v>3.6585365853658534</v>
      </c>
      <c r="CI22" s="1263">
        <v>2884.2723490000071</v>
      </c>
      <c r="CJ22" s="1263">
        <v>3073</v>
      </c>
      <c r="CK22" s="1780"/>
      <c r="CL22" s="1143">
        <v>2.4500000000000002</v>
      </c>
      <c r="CM22" s="1267">
        <v>0.1</v>
      </c>
      <c r="CN22" s="1267">
        <v>2.25</v>
      </c>
      <c r="CO22" s="1267">
        <v>2.64</v>
      </c>
      <c r="CP22" s="1267">
        <v>4.09</v>
      </c>
      <c r="CQ22" s="1263">
        <v>2750.7565149999923</v>
      </c>
      <c r="CR22" s="1263">
        <v>2883</v>
      </c>
      <c r="CS22" s="1263"/>
      <c r="CT22" s="1143">
        <v>2.23</v>
      </c>
      <c r="CU22" s="1267">
        <v>10</v>
      </c>
      <c r="CV22" s="1267">
        <v>2.04</v>
      </c>
      <c r="CW22" s="1267">
        <v>2.42</v>
      </c>
      <c r="CX22" s="1267">
        <v>4.3</v>
      </c>
      <c r="CY22" s="1263">
        <v>2975.6761179999921</v>
      </c>
      <c r="CZ22" s="1263">
        <v>3088</v>
      </c>
      <c r="DA22" s="1263"/>
      <c r="DB22" s="1301">
        <v>-0.2</v>
      </c>
      <c r="DC22" s="1301">
        <v>-0.3</v>
      </c>
      <c r="DD22" s="1263"/>
      <c r="DE22" s="1267"/>
      <c r="DF22" s="1267"/>
      <c r="DG22" s="1932"/>
      <c r="DH22" s="1932"/>
    </row>
    <row r="23" spans="1:112" s="17" customFormat="1" ht="20.25" customHeight="1">
      <c r="A23" s="1419" t="s">
        <v>380</v>
      </c>
      <c r="B23" s="1419"/>
      <c r="C23" s="1191"/>
      <c r="D23" s="1191"/>
      <c r="E23" s="1191"/>
      <c r="F23" s="1191"/>
      <c r="G23" s="1191"/>
      <c r="H23" s="1191"/>
      <c r="I23" s="1386"/>
      <c r="J23" s="1278"/>
      <c r="K23" s="1191" t="s">
        <v>79</v>
      </c>
      <c r="L23" s="1191" t="s">
        <v>79</v>
      </c>
      <c r="M23" s="1191" t="s">
        <v>79</v>
      </c>
      <c r="N23" s="1191" t="s">
        <v>79</v>
      </c>
      <c r="O23" s="1191" t="s">
        <v>79</v>
      </c>
      <c r="P23" s="1191" t="s">
        <v>79</v>
      </c>
      <c r="Q23" s="1386" t="s">
        <v>79</v>
      </c>
      <c r="R23" s="1386" t="s">
        <v>79</v>
      </c>
      <c r="S23" s="1191" t="s">
        <v>79</v>
      </c>
      <c r="T23" s="1191" t="s">
        <v>79</v>
      </c>
      <c r="U23" s="1191" t="s">
        <v>79</v>
      </c>
      <c r="V23" s="1191" t="s">
        <v>79</v>
      </c>
      <c r="W23" s="1191" t="s">
        <v>79</v>
      </c>
      <c r="X23" s="1191" t="s">
        <v>79</v>
      </c>
      <c r="Y23" s="1420" t="s">
        <v>79</v>
      </c>
      <c r="Z23" s="1191" t="s">
        <v>79</v>
      </c>
      <c r="AA23" s="1191" t="s">
        <v>79</v>
      </c>
      <c r="AB23" s="1191" t="s">
        <v>79</v>
      </c>
      <c r="AC23" s="1191" t="s">
        <v>79</v>
      </c>
      <c r="AD23" s="1191" t="s">
        <v>79</v>
      </c>
      <c r="AE23" s="1191" t="s">
        <v>79</v>
      </c>
      <c r="AF23" s="1278" t="s">
        <v>79</v>
      </c>
      <c r="AG23" s="1192" t="s">
        <v>79</v>
      </c>
      <c r="AH23" s="1191" t="s">
        <v>79</v>
      </c>
      <c r="AI23" s="1191" t="s">
        <v>79</v>
      </c>
      <c r="AJ23" s="1191" t="s">
        <v>79</v>
      </c>
      <c r="AK23" s="1191" t="s">
        <v>79</v>
      </c>
      <c r="AL23" s="1191" t="s">
        <v>79</v>
      </c>
      <c r="AM23" s="1278" t="s">
        <v>79</v>
      </c>
      <c r="AN23" s="1192" t="s">
        <v>79</v>
      </c>
      <c r="AO23" s="1191" t="s">
        <v>79</v>
      </c>
      <c r="AP23" s="1191" t="s">
        <v>79</v>
      </c>
      <c r="AQ23" s="1191" t="s">
        <v>79</v>
      </c>
      <c r="AR23" s="1191" t="s">
        <v>79</v>
      </c>
      <c r="AS23" s="1191" t="s">
        <v>79</v>
      </c>
      <c r="AT23" s="1191" t="s">
        <v>79</v>
      </c>
      <c r="AU23" s="1278" t="s">
        <v>79</v>
      </c>
      <c r="AV23" s="1290" t="s">
        <v>79</v>
      </c>
      <c r="AW23" s="1191" t="s">
        <v>79</v>
      </c>
      <c r="AX23" s="1191" t="s">
        <v>79</v>
      </c>
      <c r="AY23" s="1191" t="s">
        <v>79</v>
      </c>
      <c r="AZ23" s="1191" t="s">
        <v>79</v>
      </c>
      <c r="BA23" s="1191" t="s">
        <v>79</v>
      </c>
      <c r="BB23" s="1191" t="s">
        <v>79</v>
      </c>
      <c r="BC23" s="1278" t="s">
        <v>79</v>
      </c>
      <c r="BD23" s="1287" t="s">
        <v>79</v>
      </c>
      <c r="BE23" s="1279" t="s">
        <v>79</v>
      </c>
      <c r="BF23" s="1195" t="s">
        <v>79</v>
      </c>
      <c r="BG23" s="1195" t="s">
        <v>79</v>
      </c>
      <c r="BH23" s="1195" t="s">
        <v>79</v>
      </c>
      <c r="BI23" s="1195" t="s">
        <v>79</v>
      </c>
      <c r="BJ23" s="1195" t="s">
        <v>79</v>
      </c>
      <c r="BK23" s="1287" t="s">
        <v>79</v>
      </c>
      <c r="BL23" s="1287" t="s">
        <v>79</v>
      </c>
      <c r="BM23" s="1781"/>
      <c r="BN23" s="1317">
        <v>2.0699999999999998</v>
      </c>
      <c r="BO23" s="1195"/>
      <c r="BP23" s="1195">
        <v>1.88</v>
      </c>
      <c r="BQ23" s="1195">
        <v>2.25</v>
      </c>
      <c r="BR23" s="1195">
        <v>4.53</v>
      </c>
      <c r="BS23" s="1287"/>
      <c r="BT23" s="1287">
        <v>2521</v>
      </c>
      <c r="BU23" s="1287"/>
      <c r="BV23" s="1317">
        <v>2.16</v>
      </c>
      <c r="BW23" s="1195">
        <v>0.06</v>
      </c>
      <c r="BX23" s="1195">
        <v>2.04</v>
      </c>
      <c r="BY23" s="1195">
        <v>2.2799999999999998</v>
      </c>
      <c r="BZ23" s="1195">
        <v>2.83</v>
      </c>
      <c r="CA23" s="1287">
        <v>17935.810224999936</v>
      </c>
      <c r="CB23" s="1287">
        <v>5422</v>
      </c>
      <c r="CC23" s="1287"/>
      <c r="CD23" s="1317">
        <v>2.13</v>
      </c>
      <c r="CE23" s="1195">
        <v>0.06</v>
      </c>
      <c r="CF23" s="1195">
        <v>2.02</v>
      </c>
      <c r="CG23" s="1195">
        <v>2.2400000000000002</v>
      </c>
      <c r="CH23" s="1195">
        <v>2.8169014084507045</v>
      </c>
      <c r="CI23" s="1287">
        <v>20483.024758999931</v>
      </c>
      <c r="CJ23" s="1287">
        <v>5583</v>
      </c>
      <c r="CK23" s="1756"/>
      <c r="CL23" s="1317">
        <v>1.95</v>
      </c>
      <c r="CM23" s="1195">
        <v>0.05</v>
      </c>
      <c r="CN23" s="1195">
        <v>1.84</v>
      </c>
      <c r="CO23" s="1195">
        <v>2.0499999999999998</v>
      </c>
      <c r="CP23" s="1195">
        <v>2.75</v>
      </c>
      <c r="CQ23" s="1287">
        <v>20853.665145999948</v>
      </c>
      <c r="CR23" s="1287">
        <v>5317</v>
      </c>
      <c r="CS23" s="1287"/>
      <c r="CT23" s="1317">
        <v>1.7</v>
      </c>
      <c r="CU23" s="1195">
        <v>5</v>
      </c>
      <c r="CV23" s="1195">
        <v>1.61</v>
      </c>
      <c r="CW23" s="1195">
        <v>1.79</v>
      </c>
      <c r="CX23" s="1195">
        <v>2.68</v>
      </c>
      <c r="CY23" s="1287">
        <v>23924.419010999856</v>
      </c>
      <c r="CZ23" s="1287">
        <v>6319</v>
      </c>
      <c r="DA23" s="1287"/>
      <c r="DB23" s="1782" t="s">
        <v>69</v>
      </c>
      <c r="DC23" s="1782">
        <v>-0.3</v>
      </c>
      <c r="DD23" s="1287"/>
      <c r="DE23" s="1195"/>
      <c r="DF23" s="1195"/>
      <c r="DG23" s="1932"/>
      <c r="DH23" s="1932"/>
    </row>
    <row r="24" spans="1:112" s="17" customFormat="1" ht="20.25" customHeight="1">
      <c r="A24" s="1421" t="s">
        <v>381</v>
      </c>
      <c r="B24" s="1421"/>
      <c r="C24" s="1197"/>
      <c r="D24" s="1197"/>
      <c r="E24" s="1197"/>
      <c r="F24" s="1197"/>
      <c r="G24" s="1197"/>
      <c r="H24" s="1197"/>
      <c r="I24" s="1388"/>
      <c r="J24" s="1280"/>
      <c r="K24" s="1197" t="s">
        <v>79</v>
      </c>
      <c r="L24" s="1197" t="s">
        <v>79</v>
      </c>
      <c r="M24" s="1197" t="s">
        <v>79</v>
      </c>
      <c r="N24" s="1197" t="s">
        <v>79</v>
      </c>
      <c r="O24" s="1197" t="s">
        <v>79</v>
      </c>
      <c r="P24" s="1197" t="s">
        <v>79</v>
      </c>
      <c r="Q24" s="1388" t="s">
        <v>79</v>
      </c>
      <c r="R24" s="1388" t="s">
        <v>79</v>
      </c>
      <c r="S24" s="1197" t="s">
        <v>79</v>
      </c>
      <c r="T24" s="1197" t="s">
        <v>79</v>
      </c>
      <c r="U24" s="1197" t="s">
        <v>79</v>
      </c>
      <c r="V24" s="1197" t="s">
        <v>79</v>
      </c>
      <c r="W24" s="1197" t="s">
        <v>79</v>
      </c>
      <c r="X24" s="1197" t="s">
        <v>79</v>
      </c>
      <c r="Y24" s="1422" t="s">
        <v>79</v>
      </c>
      <c r="Z24" s="1197" t="s">
        <v>79</v>
      </c>
      <c r="AA24" s="1197" t="s">
        <v>79</v>
      </c>
      <c r="AB24" s="1197" t="s">
        <v>79</v>
      </c>
      <c r="AC24" s="1197" t="s">
        <v>79</v>
      </c>
      <c r="AD24" s="1197" t="s">
        <v>79</v>
      </c>
      <c r="AE24" s="1197" t="s">
        <v>79</v>
      </c>
      <c r="AF24" s="1280" t="s">
        <v>79</v>
      </c>
      <c r="AG24" s="1281" t="s">
        <v>79</v>
      </c>
      <c r="AH24" s="1197" t="s">
        <v>79</v>
      </c>
      <c r="AI24" s="1197" t="s">
        <v>79</v>
      </c>
      <c r="AJ24" s="1197" t="s">
        <v>79</v>
      </c>
      <c r="AK24" s="1197" t="s">
        <v>79</v>
      </c>
      <c r="AL24" s="1197" t="s">
        <v>79</v>
      </c>
      <c r="AM24" s="1280" t="s">
        <v>79</v>
      </c>
      <c r="AN24" s="1281" t="s">
        <v>79</v>
      </c>
      <c r="AO24" s="1197" t="s">
        <v>79</v>
      </c>
      <c r="AP24" s="1197" t="s">
        <v>79</v>
      </c>
      <c r="AQ24" s="1197" t="s">
        <v>79</v>
      </c>
      <c r="AR24" s="1197" t="s">
        <v>79</v>
      </c>
      <c r="AS24" s="1197" t="s">
        <v>79</v>
      </c>
      <c r="AT24" s="1197" t="s">
        <v>79</v>
      </c>
      <c r="AU24" s="1280" t="s">
        <v>79</v>
      </c>
      <c r="AV24" s="1291" t="s">
        <v>79</v>
      </c>
      <c r="AW24" s="1197" t="s">
        <v>79</v>
      </c>
      <c r="AX24" s="1197" t="s">
        <v>79</v>
      </c>
      <c r="AY24" s="1197" t="s">
        <v>79</v>
      </c>
      <c r="AZ24" s="1197" t="s">
        <v>79</v>
      </c>
      <c r="BA24" s="1197" t="s">
        <v>79</v>
      </c>
      <c r="BB24" s="1197" t="s">
        <v>79</v>
      </c>
      <c r="BC24" s="1280" t="s">
        <v>79</v>
      </c>
      <c r="BD24" s="1289" t="s">
        <v>79</v>
      </c>
      <c r="BE24" s="1282" t="s">
        <v>79</v>
      </c>
      <c r="BF24" s="1314" t="s">
        <v>79</v>
      </c>
      <c r="BG24" s="1314" t="s">
        <v>79</v>
      </c>
      <c r="BH24" s="1314" t="s">
        <v>79</v>
      </c>
      <c r="BI24" s="1314" t="s">
        <v>79</v>
      </c>
      <c r="BJ24" s="1314" t="s">
        <v>79</v>
      </c>
      <c r="BK24" s="1289" t="s">
        <v>79</v>
      </c>
      <c r="BL24" s="1289" t="s">
        <v>79</v>
      </c>
      <c r="BM24" s="1783"/>
      <c r="BN24" s="1318">
        <v>2.56</v>
      </c>
      <c r="BO24" s="1314"/>
      <c r="BP24" s="1314">
        <v>2.1800000000000002</v>
      </c>
      <c r="BQ24" s="1314">
        <v>2.95</v>
      </c>
      <c r="BR24" s="1314">
        <v>7.74</v>
      </c>
      <c r="BS24" s="1289"/>
      <c r="BT24" s="1289">
        <v>791</v>
      </c>
      <c r="BU24" s="1289"/>
      <c r="BV24" s="1318">
        <v>2.77</v>
      </c>
      <c r="BW24" s="1314">
        <v>0.11</v>
      </c>
      <c r="BX24" s="1314">
        <v>2.5499999999999998</v>
      </c>
      <c r="BY24" s="1314">
        <v>2.99</v>
      </c>
      <c r="BZ24" s="1314">
        <v>4.08</v>
      </c>
      <c r="CA24" s="1289">
        <v>1910.6876529999986</v>
      </c>
      <c r="CB24" s="1289">
        <v>2156</v>
      </c>
      <c r="CC24" s="1289"/>
      <c r="CD24" s="1318">
        <v>2.69</v>
      </c>
      <c r="CE24" s="1314">
        <v>0.09</v>
      </c>
      <c r="CF24" s="1314">
        <v>2.5099999999999998</v>
      </c>
      <c r="CG24" s="1314">
        <v>2.87</v>
      </c>
      <c r="CH24" s="1314">
        <v>3.3457249070631967</v>
      </c>
      <c r="CI24" s="1289">
        <v>2131.0356420000026</v>
      </c>
      <c r="CJ24" s="1289">
        <v>2629</v>
      </c>
      <c r="CK24" s="1784"/>
      <c r="CL24" s="1318">
        <v>2.4</v>
      </c>
      <c r="CM24" s="1314">
        <v>0.09</v>
      </c>
      <c r="CN24" s="1314">
        <v>2.23</v>
      </c>
      <c r="CO24" s="1314">
        <v>2.57</v>
      </c>
      <c r="CP24" s="1314">
        <v>3.61</v>
      </c>
      <c r="CQ24" s="1289">
        <v>2165.7581270000037</v>
      </c>
      <c r="CR24" s="1289">
        <v>2502</v>
      </c>
      <c r="CS24" s="1289"/>
      <c r="CT24" s="1318">
        <v>2.2400000000000002</v>
      </c>
      <c r="CU24" s="1314">
        <v>8</v>
      </c>
      <c r="CV24" s="1314">
        <v>2.09</v>
      </c>
      <c r="CW24" s="1314">
        <v>2.4</v>
      </c>
      <c r="CX24" s="1314">
        <v>3.49</v>
      </c>
      <c r="CY24" s="1289">
        <v>2223.7462259999966</v>
      </c>
      <c r="CZ24" s="1289">
        <v>2601</v>
      </c>
      <c r="DA24" s="1289"/>
      <c r="DB24" s="1785" t="s">
        <v>69</v>
      </c>
      <c r="DC24" s="1785">
        <v>-0.2</v>
      </c>
      <c r="DD24" s="1289"/>
      <c r="DE24" s="1314"/>
      <c r="DF24" s="1314"/>
      <c r="DG24" s="1932"/>
      <c r="DH24" s="1932"/>
    </row>
    <row r="25" spans="1:112" s="17" customFormat="1" ht="20.25" customHeight="1">
      <c r="A25" s="1385" t="s">
        <v>32</v>
      </c>
      <c r="B25" s="1385"/>
      <c r="C25" s="1096">
        <v>4.3</v>
      </c>
      <c r="D25" s="1096"/>
      <c r="E25" s="1096">
        <v>3.6</v>
      </c>
      <c r="F25" s="1096">
        <v>4.9000000000000004</v>
      </c>
      <c r="G25" s="1096">
        <v>7.8</v>
      </c>
      <c r="H25" s="1096"/>
      <c r="I25" s="1105">
        <v>1068</v>
      </c>
      <c r="J25" s="1097"/>
      <c r="K25" s="1096">
        <v>4.5609999999999999</v>
      </c>
      <c r="L25" s="1096"/>
      <c r="M25" s="1096">
        <v>3.863</v>
      </c>
      <c r="N25" s="1096">
        <v>5.258</v>
      </c>
      <c r="O25" s="1096">
        <v>7.6</v>
      </c>
      <c r="P25" s="1096"/>
      <c r="Q25" s="1105">
        <v>1149</v>
      </c>
      <c r="R25" s="1105"/>
      <c r="S25" s="1096">
        <v>3.8559999999999999</v>
      </c>
      <c r="T25" s="1096">
        <v>0.27500000000000002</v>
      </c>
      <c r="U25" s="1096">
        <v>3.3069999999999999</v>
      </c>
      <c r="V25" s="1096">
        <v>4.4059999999999997</v>
      </c>
      <c r="W25" s="1096">
        <v>7.1</v>
      </c>
      <c r="X25" s="1096"/>
      <c r="Y25" s="1098">
        <v>1052</v>
      </c>
      <c r="Z25" s="1096"/>
      <c r="AA25" s="1096">
        <v>4.2880000000000003</v>
      </c>
      <c r="AB25" s="1096">
        <v>0.36599999999999999</v>
      </c>
      <c r="AC25" s="1096">
        <v>3.5550000000000002</v>
      </c>
      <c r="AD25" s="1096">
        <v>5.0199999999999996</v>
      </c>
      <c r="AE25" s="1096">
        <v>8.5</v>
      </c>
      <c r="AF25" s="1097">
        <v>671.02869999999393</v>
      </c>
      <c r="AG25" s="1093">
        <v>865</v>
      </c>
      <c r="AH25" s="1096">
        <v>4.048</v>
      </c>
      <c r="AI25" s="1096">
        <v>0.26200000000000001</v>
      </c>
      <c r="AJ25" s="1096">
        <v>3.5230000000000001</v>
      </c>
      <c r="AK25" s="1096">
        <v>4.5730000000000004</v>
      </c>
      <c r="AL25" s="1096">
        <v>6.5</v>
      </c>
      <c r="AM25" s="1097">
        <v>1473.2136149999933</v>
      </c>
      <c r="AN25" s="1093">
        <v>1917</v>
      </c>
      <c r="AO25" s="1096"/>
      <c r="AP25" s="1096">
        <v>4.5750000000000002</v>
      </c>
      <c r="AQ25" s="1096">
        <v>0.375</v>
      </c>
      <c r="AR25" s="1096">
        <v>3.8250000000000002</v>
      </c>
      <c r="AS25" s="1096">
        <v>5.3250000000000002</v>
      </c>
      <c r="AT25" s="1096">
        <v>8.2000000000000011</v>
      </c>
      <c r="AU25" s="1097"/>
      <c r="AV25" s="1205">
        <v>865</v>
      </c>
      <c r="AW25" s="1096"/>
      <c r="AX25" s="1096">
        <v>4.2850000000000001</v>
      </c>
      <c r="AY25" s="1096"/>
      <c r="AZ25" s="1096">
        <v>3.7090000000000001</v>
      </c>
      <c r="BA25" s="1096">
        <v>4.8600000000000003</v>
      </c>
      <c r="BB25" s="1096">
        <v>6.7</v>
      </c>
      <c r="BC25" s="1097"/>
      <c r="BD25" s="1131">
        <v>973</v>
      </c>
      <c r="BE25" s="1094"/>
      <c r="BF25" s="1267">
        <v>3.8250000000000002</v>
      </c>
      <c r="BG25" s="1267">
        <v>0.26</v>
      </c>
      <c r="BH25" s="1267">
        <v>3.3050000000000002</v>
      </c>
      <c r="BI25" s="1267">
        <v>4.3440000000000003</v>
      </c>
      <c r="BJ25" s="1267">
        <v>6.8000000000000007</v>
      </c>
      <c r="BK25" s="1263">
        <v>796.41890899999817</v>
      </c>
      <c r="BL25" s="1263">
        <v>954</v>
      </c>
      <c r="BM25" s="1779"/>
      <c r="BN25" s="1143">
        <v>3.84</v>
      </c>
      <c r="BO25" s="1267"/>
      <c r="BP25" s="1267">
        <v>3.25</v>
      </c>
      <c r="BQ25" s="1267">
        <v>4.43</v>
      </c>
      <c r="BR25" s="1267">
        <v>7.78</v>
      </c>
      <c r="BS25" s="1263"/>
      <c r="BT25" s="1263">
        <v>885</v>
      </c>
      <c r="BU25" s="1263"/>
      <c r="BV25" s="1143">
        <v>3.79</v>
      </c>
      <c r="BW25" s="1267">
        <v>0.19</v>
      </c>
      <c r="BX25" s="1267">
        <v>3.43</v>
      </c>
      <c r="BY25" s="1267">
        <v>4.16</v>
      </c>
      <c r="BZ25" s="1267">
        <v>4.9000000000000004</v>
      </c>
      <c r="CA25" s="1263">
        <v>2055.1688500000064</v>
      </c>
      <c r="CB25" s="1263">
        <v>2352</v>
      </c>
      <c r="CC25" s="1263"/>
      <c r="CD25" s="1143">
        <v>3.73</v>
      </c>
      <c r="CE25" s="1267">
        <v>0.15</v>
      </c>
      <c r="CF25" s="1267">
        <v>3.44</v>
      </c>
      <c r="CG25" s="1267">
        <v>4.03</v>
      </c>
      <c r="CH25" s="1267">
        <v>4.0214477211796247</v>
      </c>
      <c r="CI25" s="1263">
        <v>2444.3910660000065</v>
      </c>
      <c r="CJ25" s="1263">
        <v>2862</v>
      </c>
      <c r="CK25" s="1780"/>
      <c r="CL25" s="1143">
        <v>3.65</v>
      </c>
      <c r="CM25" s="1267">
        <v>0.15</v>
      </c>
      <c r="CN25" s="1267">
        <v>3.37</v>
      </c>
      <c r="CO25" s="1267">
        <v>3.94</v>
      </c>
      <c r="CP25" s="1267">
        <v>3.97</v>
      </c>
      <c r="CQ25" s="1263">
        <v>2297.868252000002</v>
      </c>
      <c r="CR25" s="1263">
        <v>2806</v>
      </c>
      <c r="CS25" s="1263"/>
      <c r="CT25" s="1143">
        <v>3.43</v>
      </c>
      <c r="CU25" s="1267">
        <v>15</v>
      </c>
      <c r="CV25" s="1267">
        <v>3.14</v>
      </c>
      <c r="CW25" s="1267">
        <v>3.73</v>
      </c>
      <c r="CX25" s="1267">
        <v>4.3899999999999997</v>
      </c>
      <c r="CY25" s="1263">
        <v>2357.6594350000078</v>
      </c>
      <c r="CZ25" s="1263">
        <v>2992</v>
      </c>
      <c r="DA25" s="1263"/>
      <c r="DB25" s="1301">
        <v>-0.4</v>
      </c>
      <c r="DC25" s="1301">
        <v>-0.3</v>
      </c>
      <c r="DD25" s="1263"/>
      <c r="DE25" s="1267"/>
      <c r="DF25" s="1267"/>
      <c r="DG25" s="1932"/>
      <c r="DH25" s="1932"/>
    </row>
    <row r="26" spans="1:112" s="17" customFormat="1" ht="20.25" customHeight="1">
      <c r="A26" s="1385" t="s">
        <v>33</v>
      </c>
      <c r="B26" s="1385"/>
      <c r="C26" s="1096">
        <v>3.5</v>
      </c>
      <c r="D26" s="1096"/>
      <c r="E26" s="1096">
        <v>3.1</v>
      </c>
      <c r="F26" s="1096">
        <v>4</v>
      </c>
      <c r="G26" s="1096">
        <v>6.1</v>
      </c>
      <c r="H26" s="1096"/>
      <c r="I26" s="1105">
        <v>1048</v>
      </c>
      <c r="J26" s="1097"/>
      <c r="K26" s="1096">
        <v>3.0870000000000002</v>
      </c>
      <c r="L26" s="1096"/>
      <c r="M26" s="1096">
        <v>2.8039999999999998</v>
      </c>
      <c r="N26" s="1096">
        <v>3.3690000000000002</v>
      </c>
      <c r="O26" s="1096">
        <v>4.5999999999999996</v>
      </c>
      <c r="P26" s="1096"/>
      <c r="Q26" s="1105">
        <v>1673</v>
      </c>
      <c r="R26" s="1105"/>
      <c r="S26" s="1096">
        <v>3.11</v>
      </c>
      <c r="T26" s="1096">
        <v>0.189</v>
      </c>
      <c r="U26" s="1096">
        <v>2.7309999999999999</v>
      </c>
      <c r="V26" s="1096">
        <v>3.4889999999999999</v>
      </c>
      <c r="W26" s="1096">
        <v>6.1</v>
      </c>
      <c r="X26" s="1096"/>
      <c r="Y26" s="1098">
        <v>1093</v>
      </c>
      <c r="Z26" s="1096"/>
      <c r="AA26" s="1096">
        <v>2.9780000000000002</v>
      </c>
      <c r="AB26" s="1096">
        <v>0.2</v>
      </c>
      <c r="AC26" s="1096">
        <v>2.5779999999999998</v>
      </c>
      <c r="AD26" s="1096">
        <v>3.379</v>
      </c>
      <c r="AE26" s="1096">
        <v>6.7</v>
      </c>
      <c r="AF26" s="1097">
        <v>91.778868000000415</v>
      </c>
      <c r="AG26" s="1093">
        <v>928</v>
      </c>
      <c r="AH26" s="1096">
        <v>3.0459999999999998</v>
      </c>
      <c r="AI26" s="1096">
        <v>0.13300000000000001</v>
      </c>
      <c r="AJ26" s="1096">
        <v>2.7789999999999999</v>
      </c>
      <c r="AK26" s="1096">
        <v>3.3130000000000002</v>
      </c>
      <c r="AL26" s="1096">
        <v>4.3999999999999995</v>
      </c>
      <c r="AM26" s="1097">
        <v>188.70310599999812</v>
      </c>
      <c r="AN26" s="1093">
        <v>2021</v>
      </c>
      <c r="AO26" s="1096"/>
      <c r="AP26" s="1096">
        <v>2.8839999999999999</v>
      </c>
      <c r="AQ26" s="1096">
        <v>0.18099999999999999</v>
      </c>
      <c r="AR26" s="1096">
        <v>2.5209999999999999</v>
      </c>
      <c r="AS26" s="1096">
        <v>3.2469999999999999</v>
      </c>
      <c r="AT26" s="1096">
        <v>6.3</v>
      </c>
      <c r="AU26" s="1097"/>
      <c r="AV26" s="1205">
        <v>1042</v>
      </c>
      <c r="AW26" s="1096"/>
      <c r="AX26" s="1096">
        <v>2.93</v>
      </c>
      <c r="AY26" s="1096"/>
      <c r="AZ26" s="1096">
        <v>2.5960000000000001</v>
      </c>
      <c r="BA26" s="1096">
        <v>3.2639999999999998</v>
      </c>
      <c r="BB26" s="1096">
        <v>5.7</v>
      </c>
      <c r="BC26" s="1097"/>
      <c r="BD26" s="1131">
        <v>919</v>
      </c>
      <c r="BE26" s="1094"/>
      <c r="BF26" s="1267">
        <v>3.153</v>
      </c>
      <c r="BG26" s="1267">
        <v>0.21199999999999999</v>
      </c>
      <c r="BH26" s="1267">
        <v>2.7290000000000001</v>
      </c>
      <c r="BI26" s="1267">
        <v>3.5779999999999998</v>
      </c>
      <c r="BJ26" s="1267">
        <v>6.7</v>
      </c>
      <c r="BK26" s="1263">
        <v>98.820836000000085</v>
      </c>
      <c r="BL26" s="1263">
        <v>858</v>
      </c>
      <c r="BM26" s="1779"/>
      <c r="BN26" s="1143">
        <v>2.9</v>
      </c>
      <c r="BO26" s="1267"/>
      <c r="BP26" s="1267">
        <v>2.5499999999999998</v>
      </c>
      <c r="BQ26" s="1267">
        <v>3.25</v>
      </c>
      <c r="BR26" s="1267">
        <v>6.15</v>
      </c>
      <c r="BS26" s="1263"/>
      <c r="BT26" s="1263">
        <v>842</v>
      </c>
      <c r="BU26" s="1263"/>
      <c r="BV26" s="1143">
        <v>3.1</v>
      </c>
      <c r="BW26" s="1267">
        <v>0.12</v>
      </c>
      <c r="BX26" s="1267">
        <v>2.86</v>
      </c>
      <c r="BY26" s="1267">
        <v>3.33</v>
      </c>
      <c r="BZ26" s="1267">
        <v>3.93</v>
      </c>
      <c r="CA26" s="1263">
        <v>272.33651399999985</v>
      </c>
      <c r="CB26" s="1263">
        <v>2048</v>
      </c>
      <c r="CC26" s="1263"/>
      <c r="CD26" s="1143">
        <v>3.16</v>
      </c>
      <c r="CE26" s="1267">
        <v>0.12</v>
      </c>
      <c r="CF26" s="1267">
        <v>2.94</v>
      </c>
      <c r="CG26" s="1267">
        <v>3.39</v>
      </c>
      <c r="CH26" s="1267">
        <v>3.7974683544303791</v>
      </c>
      <c r="CI26" s="1263">
        <v>310.28237700000022</v>
      </c>
      <c r="CJ26" s="1263">
        <v>2326</v>
      </c>
      <c r="CK26" s="1780"/>
      <c r="CL26" s="1143">
        <v>2.98</v>
      </c>
      <c r="CM26" s="1267">
        <v>0.12</v>
      </c>
      <c r="CN26" s="1267">
        <v>2.75</v>
      </c>
      <c r="CO26" s="1267">
        <v>3.2</v>
      </c>
      <c r="CP26" s="1267">
        <v>3.88</v>
      </c>
      <c r="CQ26" s="1263">
        <v>274.81027000000068</v>
      </c>
      <c r="CR26" s="1263">
        <v>2238</v>
      </c>
      <c r="CS26" s="1263"/>
      <c r="CT26" s="1143">
        <v>2.71</v>
      </c>
      <c r="CU26" s="1267">
        <v>10</v>
      </c>
      <c r="CV26" s="1267">
        <v>2.52</v>
      </c>
      <c r="CW26" s="1267">
        <v>2.9</v>
      </c>
      <c r="CX26" s="1267">
        <v>3.55</v>
      </c>
      <c r="CY26" s="1263">
        <v>288.25786800000077</v>
      </c>
      <c r="CZ26" s="1263">
        <v>2306</v>
      </c>
      <c r="DA26" s="1263"/>
      <c r="DB26" s="1301">
        <v>-0.5</v>
      </c>
      <c r="DC26" s="1301">
        <v>-0.3</v>
      </c>
      <c r="DD26" s="1263"/>
      <c r="DE26" s="1267"/>
      <c r="DF26" s="1267"/>
      <c r="DG26" s="1932"/>
      <c r="DH26" s="1932"/>
    </row>
    <row r="27" spans="1:112" s="17" customFormat="1" ht="20.25" customHeight="1">
      <c r="A27" s="1385" t="s">
        <v>34</v>
      </c>
      <c r="B27" s="1385"/>
      <c r="C27" s="1096">
        <v>2.1</v>
      </c>
      <c r="D27" s="1096"/>
      <c r="E27" s="1096">
        <v>1.7</v>
      </c>
      <c r="F27" s="1096">
        <v>2.4</v>
      </c>
      <c r="G27" s="1096">
        <v>8.1</v>
      </c>
      <c r="H27" s="1096"/>
      <c r="I27" s="1105">
        <v>1038</v>
      </c>
      <c r="J27" s="1097"/>
      <c r="K27" s="1096">
        <v>1.819</v>
      </c>
      <c r="L27" s="1096"/>
      <c r="M27" s="1096">
        <v>1.59</v>
      </c>
      <c r="N27" s="1096">
        <v>2.048</v>
      </c>
      <c r="O27" s="1096">
        <v>6.3</v>
      </c>
      <c r="P27" s="1096"/>
      <c r="Q27" s="1105">
        <v>1317</v>
      </c>
      <c r="R27" s="1105"/>
      <c r="S27" s="1096">
        <v>2.4750000000000001</v>
      </c>
      <c r="T27" s="1096">
        <v>0.14299999999999999</v>
      </c>
      <c r="U27" s="1096">
        <v>2.19</v>
      </c>
      <c r="V27" s="1096">
        <v>2.7610000000000001</v>
      </c>
      <c r="W27" s="1096">
        <v>5.8000000000000007</v>
      </c>
      <c r="X27" s="1096"/>
      <c r="Y27" s="1098">
        <v>873</v>
      </c>
      <c r="Z27" s="1096"/>
      <c r="AA27" s="1096">
        <v>2.4279999999999999</v>
      </c>
      <c r="AB27" s="1096">
        <v>0.16200000000000001</v>
      </c>
      <c r="AC27" s="1096">
        <v>2.1040000000000001</v>
      </c>
      <c r="AD27" s="1096">
        <v>2.7530000000000001</v>
      </c>
      <c r="AE27" s="1096">
        <v>6.7</v>
      </c>
      <c r="AF27" s="1097">
        <v>146.77895300000111</v>
      </c>
      <c r="AG27" s="1093">
        <v>787</v>
      </c>
      <c r="AH27" s="1096">
        <v>2.4529999999999998</v>
      </c>
      <c r="AI27" s="1096">
        <v>0.105</v>
      </c>
      <c r="AJ27" s="1096">
        <v>2.242</v>
      </c>
      <c r="AK27" s="1096">
        <v>2.6629999999999998</v>
      </c>
      <c r="AL27" s="1096">
        <v>4.3</v>
      </c>
      <c r="AM27" s="1097">
        <v>321.46898099999891</v>
      </c>
      <c r="AN27" s="1093">
        <v>1660</v>
      </c>
      <c r="AO27" s="1096"/>
      <c r="AP27" s="1096">
        <v>1.966</v>
      </c>
      <c r="AQ27" s="1096">
        <v>0.13400000000000001</v>
      </c>
      <c r="AR27" s="1096">
        <v>1.6990000000000001</v>
      </c>
      <c r="AS27" s="1096">
        <v>2.2330000000000001</v>
      </c>
      <c r="AT27" s="1096">
        <v>6.8000000000000007</v>
      </c>
      <c r="AU27" s="1097"/>
      <c r="AV27" s="1205">
        <v>714</v>
      </c>
      <c r="AW27" s="1096"/>
      <c r="AX27" s="1096">
        <v>2.1219999999999999</v>
      </c>
      <c r="AY27" s="1096"/>
      <c r="AZ27" s="1096">
        <v>1.72</v>
      </c>
      <c r="BA27" s="1096">
        <v>2.524</v>
      </c>
      <c r="BB27" s="1096">
        <v>9.5</v>
      </c>
      <c r="BC27" s="1097"/>
      <c r="BD27" s="1131">
        <v>737</v>
      </c>
      <c r="BE27" s="1094"/>
      <c r="BF27" s="1267">
        <v>1.966</v>
      </c>
      <c r="BG27" s="1267">
        <v>0.16500000000000001</v>
      </c>
      <c r="BH27" s="1267">
        <v>1.635</v>
      </c>
      <c r="BI27" s="1267">
        <v>2.2970000000000002</v>
      </c>
      <c r="BJ27" s="1267">
        <v>8.4</v>
      </c>
      <c r="BK27" s="1263">
        <v>129.00292899999957</v>
      </c>
      <c r="BL27" s="1263">
        <v>752</v>
      </c>
      <c r="BM27" s="1779"/>
      <c r="BN27" s="1143">
        <v>1.85</v>
      </c>
      <c r="BO27" s="1267"/>
      <c r="BP27" s="1267">
        <v>1.58</v>
      </c>
      <c r="BQ27" s="1267">
        <v>2.12</v>
      </c>
      <c r="BR27" s="1267">
        <v>7.49</v>
      </c>
      <c r="BS27" s="1263"/>
      <c r="BT27" s="1263">
        <v>762</v>
      </c>
      <c r="BU27" s="1263"/>
      <c r="BV27" s="1143">
        <v>2.12</v>
      </c>
      <c r="BW27" s="1267">
        <v>0.09</v>
      </c>
      <c r="BX27" s="1267">
        <v>1.93</v>
      </c>
      <c r="BY27" s="1267">
        <v>2.2999999999999998</v>
      </c>
      <c r="BZ27" s="1267">
        <v>4.4000000000000004</v>
      </c>
      <c r="CA27" s="1263">
        <v>349.03615300000001</v>
      </c>
      <c r="CB27" s="1263">
        <v>1941</v>
      </c>
      <c r="CC27" s="1263"/>
      <c r="CD27" s="1143">
        <v>2.2000000000000002</v>
      </c>
      <c r="CE27" s="1267">
        <v>0.09</v>
      </c>
      <c r="CF27" s="1267">
        <v>2.02</v>
      </c>
      <c r="CG27" s="1267">
        <v>2.39</v>
      </c>
      <c r="CH27" s="1267">
        <v>4.0909090909090899</v>
      </c>
      <c r="CI27" s="1263">
        <v>409.03014500000074</v>
      </c>
      <c r="CJ27" s="1263">
        <v>2271</v>
      </c>
      <c r="CK27" s="1780"/>
      <c r="CL27" s="1143">
        <v>1.92</v>
      </c>
      <c r="CM27" s="1267">
        <v>0.08</v>
      </c>
      <c r="CN27" s="1267">
        <v>1.76</v>
      </c>
      <c r="CO27" s="1267">
        <v>2.09</v>
      </c>
      <c r="CP27" s="1267">
        <v>4.3099999999999996</v>
      </c>
      <c r="CQ27" s="1263">
        <v>399.89749400000073</v>
      </c>
      <c r="CR27" s="1263">
        <v>2179</v>
      </c>
      <c r="CS27" s="1263"/>
      <c r="CT27" s="1143">
        <v>1.87</v>
      </c>
      <c r="CU27" s="1267">
        <v>8</v>
      </c>
      <c r="CV27" s="1267">
        <v>1.72</v>
      </c>
      <c r="CW27" s="1267">
        <v>2.02</v>
      </c>
      <c r="CX27" s="1267">
        <v>4.0599999999999996</v>
      </c>
      <c r="CY27" s="1263">
        <v>412.96116099999927</v>
      </c>
      <c r="CZ27" s="1263">
        <v>2309</v>
      </c>
      <c r="DA27" s="1263"/>
      <c r="DB27" s="1301">
        <v>-0.1</v>
      </c>
      <c r="DC27" s="1301">
        <v>0</v>
      </c>
      <c r="DD27" s="1263"/>
      <c r="DE27" s="1267"/>
      <c r="DF27" s="1267"/>
      <c r="DG27" s="1932"/>
      <c r="DH27" s="1932"/>
    </row>
    <row r="28" spans="1:112" s="17" customFormat="1" ht="20.25" customHeight="1">
      <c r="A28" s="1385" t="s">
        <v>35</v>
      </c>
      <c r="B28" s="1385"/>
      <c r="C28" s="1096">
        <v>3.3</v>
      </c>
      <c r="D28" s="1096"/>
      <c r="E28" s="1096">
        <v>2.7</v>
      </c>
      <c r="F28" s="1096">
        <v>3.6</v>
      </c>
      <c r="G28" s="1096">
        <v>6.9</v>
      </c>
      <c r="H28" s="1096"/>
      <c r="I28" s="1105">
        <v>1046</v>
      </c>
      <c r="J28" s="1097"/>
      <c r="K28" s="1096">
        <v>3.1360000000000001</v>
      </c>
      <c r="L28" s="1096"/>
      <c r="M28" s="1096">
        <v>2.7050000000000001</v>
      </c>
      <c r="N28" s="1096">
        <v>3.5659999999999998</v>
      </c>
      <c r="O28" s="1096">
        <v>6.9</v>
      </c>
      <c r="P28" s="1096"/>
      <c r="Q28" s="1105">
        <v>1275</v>
      </c>
      <c r="R28" s="1105"/>
      <c r="S28" s="1096">
        <v>3.0310000000000001</v>
      </c>
      <c r="T28" s="1096">
        <v>0.223</v>
      </c>
      <c r="U28" s="1096">
        <v>2.5859999999999999</v>
      </c>
      <c r="V28" s="1096">
        <v>3.476</v>
      </c>
      <c r="W28" s="1096">
        <v>7.3</v>
      </c>
      <c r="X28" s="1096"/>
      <c r="Y28" s="1098">
        <v>1120</v>
      </c>
      <c r="Z28" s="1096"/>
      <c r="AA28" s="1096">
        <v>2.8</v>
      </c>
      <c r="AB28" s="1096">
        <v>0.16900000000000001</v>
      </c>
      <c r="AC28" s="1096">
        <v>2.4620000000000002</v>
      </c>
      <c r="AD28" s="1096">
        <v>3.137</v>
      </c>
      <c r="AE28" s="1096">
        <v>6</v>
      </c>
      <c r="AF28" s="1097">
        <v>212.15486899999922</v>
      </c>
      <c r="AG28" s="1093">
        <v>948</v>
      </c>
      <c r="AH28" s="1096">
        <v>2.9239999999999999</v>
      </c>
      <c r="AI28" s="1096">
        <v>0.154</v>
      </c>
      <c r="AJ28" s="1096">
        <v>2.6160000000000001</v>
      </c>
      <c r="AK28" s="1096">
        <v>3.2320000000000002</v>
      </c>
      <c r="AL28" s="1096">
        <v>5.3</v>
      </c>
      <c r="AM28" s="1097">
        <v>453.2672220000025</v>
      </c>
      <c r="AN28" s="1093">
        <v>2068</v>
      </c>
      <c r="AO28" s="1096"/>
      <c r="AP28" s="1096">
        <v>2.9550000000000001</v>
      </c>
      <c r="AQ28" s="1096">
        <v>0.249</v>
      </c>
      <c r="AR28" s="1096">
        <v>2.456</v>
      </c>
      <c r="AS28" s="1096">
        <v>3.4529999999999998</v>
      </c>
      <c r="AT28" s="1096">
        <v>8.4</v>
      </c>
      <c r="AU28" s="1097"/>
      <c r="AV28" s="1205">
        <v>881</v>
      </c>
      <c r="AW28" s="1096"/>
      <c r="AX28" s="1096">
        <v>3.1749999999999998</v>
      </c>
      <c r="AY28" s="1096"/>
      <c r="AZ28" s="1096">
        <v>2.6240000000000001</v>
      </c>
      <c r="BA28" s="1096">
        <v>3.7269999999999999</v>
      </c>
      <c r="BB28" s="1096">
        <v>8.6999999999999993</v>
      </c>
      <c r="BC28" s="1097"/>
      <c r="BD28" s="1131">
        <v>966</v>
      </c>
      <c r="BE28" s="1094"/>
      <c r="BF28" s="1267">
        <v>2.9279999999999999</v>
      </c>
      <c r="BG28" s="1267">
        <v>0.247</v>
      </c>
      <c r="BH28" s="1267">
        <v>2.4340000000000002</v>
      </c>
      <c r="BI28" s="1267">
        <v>3.4209999999999998</v>
      </c>
      <c r="BJ28" s="1267">
        <v>8.4</v>
      </c>
      <c r="BK28" s="1263">
        <v>165.08403799999962</v>
      </c>
      <c r="BL28" s="1263">
        <v>887</v>
      </c>
      <c r="BM28" s="1779"/>
      <c r="BN28" s="1143">
        <v>2.8</v>
      </c>
      <c r="BO28" s="1267"/>
      <c r="BP28" s="1267">
        <v>2.34</v>
      </c>
      <c r="BQ28" s="1267">
        <v>3.25</v>
      </c>
      <c r="BR28" s="1267">
        <v>8.27</v>
      </c>
      <c r="BS28" s="1263"/>
      <c r="BT28" s="1263">
        <v>935</v>
      </c>
      <c r="BU28" s="1263"/>
      <c r="BV28" s="1143">
        <v>2.98</v>
      </c>
      <c r="BW28" s="1267">
        <v>0.14000000000000001</v>
      </c>
      <c r="BX28" s="1267">
        <v>2.71</v>
      </c>
      <c r="BY28" s="1267">
        <v>3.25</v>
      </c>
      <c r="BZ28" s="1267">
        <v>4.59</v>
      </c>
      <c r="CA28" s="1263">
        <v>476.65188700000124</v>
      </c>
      <c r="CB28" s="1263">
        <v>2146</v>
      </c>
      <c r="CC28" s="1263"/>
      <c r="CD28" s="1143">
        <v>3.06</v>
      </c>
      <c r="CE28" s="1267">
        <v>0.12</v>
      </c>
      <c r="CF28" s="1267">
        <v>2.82</v>
      </c>
      <c r="CG28" s="1267">
        <v>3.29</v>
      </c>
      <c r="CH28" s="1267">
        <v>3.9215686274509802</v>
      </c>
      <c r="CI28" s="1263">
        <v>542.18195600000081</v>
      </c>
      <c r="CJ28" s="1263">
        <v>2293</v>
      </c>
      <c r="CK28" s="1780"/>
      <c r="CL28" s="1143">
        <v>2.88</v>
      </c>
      <c r="CM28" s="1267">
        <v>0.11</v>
      </c>
      <c r="CN28" s="1267">
        <v>2.67</v>
      </c>
      <c r="CO28" s="1267">
        <v>3.1</v>
      </c>
      <c r="CP28" s="1267">
        <v>3.83</v>
      </c>
      <c r="CQ28" s="1263">
        <v>496.30416099999911</v>
      </c>
      <c r="CR28" s="1263">
        <v>2154</v>
      </c>
      <c r="CS28" s="1263"/>
      <c r="CT28" s="1143">
        <v>2.66</v>
      </c>
      <c r="CU28" s="1267">
        <v>10</v>
      </c>
      <c r="CV28" s="1267">
        <v>2.46</v>
      </c>
      <c r="CW28" s="1267">
        <v>2.86</v>
      </c>
      <c r="CX28" s="1267">
        <v>3.83</v>
      </c>
      <c r="CY28" s="1263">
        <v>467.73056099999889</v>
      </c>
      <c r="CZ28" s="1263">
        <v>2219</v>
      </c>
      <c r="DA28" s="1263"/>
      <c r="DB28" s="1301">
        <v>-0.2</v>
      </c>
      <c r="DC28" s="1301">
        <v>-0.2</v>
      </c>
      <c r="DD28" s="1263"/>
      <c r="DE28" s="1267"/>
      <c r="DF28" s="1267"/>
      <c r="DG28" s="1932"/>
      <c r="DH28" s="1932"/>
    </row>
    <row r="29" spans="1:112" s="17" customFormat="1" ht="20.25" customHeight="1">
      <c r="A29" s="1385" t="s">
        <v>36</v>
      </c>
      <c r="B29" s="1385"/>
      <c r="C29" s="1096">
        <v>2.7</v>
      </c>
      <c r="D29" s="1096"/>
      <c r="E29" s="1096">
        <v>2.2999999999999998</v>
      </c>
      <c r="F29" s="1096">
        <v>3</v>
      </c>
      <c r="G29" s="1096">
        <v>6.7</v>
      </c>
      <c r="H29" s="1096"/>
      <c r="I29" s="1105">
        <v>1290</v>
      </c>
      <c r="J29" s="1097"/>
      <c r="K29" s="1096">
        <v>2.8090000000000002</v>
      </c>
      <c r="L29" s="1096"/>
      <c r="M29" s="1096">
        <v>2.4089999999999998</v>
      </c>
      <c r="N29" s="1096">
        <v>3.2090000000000001</v>
      </c>
      <c r="O29" s="1096">
        <v>7.1</v>
      </c>
      <c r="P29" s="1096"/>
      <c r="Q29" s="1105">
        <v>1272</v>
      </c>
      <c r="R29" s="1105"/>
      <c r="S29" s="1096">
        <v>2.9209999999999998</v>
      </c>
      <c r="T29" s="1096">
        <v>0.188</v>
      </c>
      <c r="U29" s="1096">
        <v>2.544</v>
      </c>
      <c r="V29" s="1096">
        <v>3.2970000000000002</v>
      </c>
      <c r="W29" s="1096">
        <v>6.4</v>
      </c>
      <c r="X29" s="1096"/>
      <c r="Y29" s="1098">
        <v>1140</v>
      </c>
      <c r="Z29" s="1096"/>
      <c r="AA29" s="1096">
        <v>2.7770000000000001</v>
      </c>
      <c r="AB29" s="1096">
        <v>0.19600000000000001</v>
      </c>
      <c r="AC29" s="1096">
        <v>2.3860000000000001</v>
      </c>
      <c r="AD29" s="1096">
        <v>3.1680000000000001</v>
      </c>
      <c r="AE29" s="1096">
        <v>7.0000000000000009</v>
      </c>
      <c r="AF29" s="1097">
        <v>1367.8345060000113</v>
      </c>
      <c r="AG29" s="1093">
        <v>1103</v>
      </c>
      <c r="AH29" s="1096">
        <v>2.8490000000000002</v>
      </c>
      <c r="AI29" s="1096">
        <v>0.14699999999999999</v>
      </c>
      <c r="AJ29" s="1096">
        <v>2.5550000000000002</v>
      </c>
      <c r="AK29" s="1096">
        <v>3.1440000000000001</v>
      </c>
      <c r="AL29" s="1096">
        <v>5.2</v>
      </c>
      <c r="AM29" s="1097">
        <v>2821.6675739999632</v>
      </c>
      <c r="AN29" s="1093">
        <v>2243</v>
      </c>
      <c r="AO29" s="1096"/>
      <c r="AP29" s="1096">
        <v>2.9489999999999998</v>
      </c>
      <c r="AQ29" s="1096">
        <v>0.21199999999999999</v>
      </c>
      <c r="AR29" s="1096">
        <v>2.524</v>
      </c>
      <c r="AS29" s="1096">
        <v>3.3740000000000001</v>
      </c>
      <c r="AT29" s="1096">
        <v>7.1999999999999993</v>
      </c>
      <c r="AU29" s="1097"/>
      <c r="AV29" s="1205">
        <v>1099</v>
      </c>
      <c r="AW29" s="1096"/>
      <c r="AX29" s="1096">
        <v>2.8820000000000001</v>
      </c>
      <c r="AY29" s="1096"/>
      <c r="AZ29" s="1096">
        <v>2.5150000000000001</v>
      </c>
      <c r="BA29" s="1096">
        <v>3.25</v>
      </c>
      <c r="BB29" s="1096">
        <v>6.4</v>
      </c>
      <c r="BC29" s="1097"/>
      <c r="BD29" s="1131">
        <v>1180</v>
      </c>
      <c r="BE29" s="1094"/>
      <c r="BF29" s="1267">
        <v>3.0329999999999999</v>
      </c>
      <c r="BG29" s="1267">
        <v>0.20599999999999999</v>
      </c>
      <c r="BH29" s="1267">
        <v>2.6219999999999999</v>
      </c>
      <c r="BI29" s="1267">
        <v>3.444</v>
      </c>
      <c r="BJ29" s="1267">
        <v>6.8000000000000007</v>
      </c>
      <c r="BK29" s="1263">
        <v>1609.5442189999949</v>
      </c>
      <c r="BL29" s="1263">
        <v>1162</v>
      </c>
      <c r="BM29" s="1779"/>
      <c r="BN29" s="1143">
        <v>3.15</v>
      </c>
      <c r="BO29" s="1267"/>
      <c r="BP29" s="1267">
        <v>2.77</v>
      </c>
      <c r="BQ29" s="1267">
        <v>3.54</v>
      </c>
      <c r="BR29" s="1267">
        <v>6.21</v>
      </c>
      <c r="BS29" s="1263"/>
      <c r="BT29" s="1263">
        <v>1038</v>
      </c>
      <c r="BU29" s="1263"/>
      <c r="BV29" s="1143">
        <v>2.93</v>
      </c>
      <c r="BW29" s="1267">
        <v>0.12</v>
      </c>
      <c r="BX29" s="1267">
        <v>2.7</v>
      </c>
      <c r="BY29" s="1267">
        <v>3.16</v>
      </c>
      <c r="BZ29" s="1267">
        <v>4.0199999999999996</v>
      </c>
      <c r="CA29" s="1263">
        <v>3944.7435190000015</v>
      </c>
      <c r="CB29" s="1263">
        <v>2494</v>
      </c>
      <c r="CC29" s="1263"/>
      <c r="CD29" s="1143">
        <v>2.74</v>
      </c>
      <c r="CE29" s="1267">
        <v>0.1</v>
      </c>
      <c r="CF29" s="1267">
        <v>2.5499999999999998</v>
      </c>
      <c r="CG29" s="1267">
        <v>2.93</v>
      </c>
      <c r="CH29" s="1267">
        <v>3.6496350364963499</v>
      </c>
      <c r="CI29" s="1263">
        <v>4618.7251449999967</v>
      </c>
      <c r="CJ29" s="1263">
        <v>2843</v>
      </c>
      <c r="CK29" s="1780"/>
      <c r="CL29" s="1143">
        <v>2.74</v>
      </c>
      <c r="CM29" s="1267">
        <v>0.1</v>
      </c>
      <c r="CN29" s="1267">
        <v>2.5499999999999998</v>
      </c>
      <c r="CO29" s="1267">
        <v>2.93</v>
      </c>
      <c r="CP29" s="1267">
        <v>3.54</v>
      </c>
      <c r="CQ29" s="1263">
        <v>4242.6386459999967</v>
      </c>
      <c r="CR29" s="1263">
        <v>2756</v>
      </c>
      <c r="CS29" s="1263"/>
      <c r="CT29" s="1143">
        <v>2.46</v>
      </c>
      <c r="CU29" s="1267">
        <v>9</v>
      </c>
      <c r="CV29" s="1267">
        <v>2.2799999999999998</v>
      </c>
      <c r="CW29" s="1267">
        <v>2.63</v>
      </c>
      <c r="CX29" s="1267">
        <v>3.62</v>
      </c>
      <c r="CY29" s="1263">
        <v>4632.1840189999839</v>
      </c>
      <c r="CZ29" s="1263">
        <v>2941</v>
      </c>
      <c r="DA29" s="1263"/>
      <c r="DB29" s="1301">
        <v>-0.5</v>
      </c>
      <c r="DC29" s="1301">
        <v>-0.2</v>
      </c>
      <c r="DD29" s="1263"/>
      <c r="DE29" s="1267"/>
      <c r="DF29" s="1267"/>
      <c r="DG29" s="1932"/>
      <c r="DH29" s="1932"/>
    </row>
    <row r="30" spans="1:112" s="26" customFormat="1" ht="20.25" customHeight="1">
      <c r="A30" s="1385" t="s">
        <v>37</v>
      </c>
      <c r="B30" s="1385"/>
      <c r="C30" s="1096">
        <v>3.8</v>
      </c>
      <c r="D30" s="1096"/>
      <c r="E30" s="1096">
        <v>3.4</v>
      </c>
      <c r="F30" s="1096">
        <v>4.2</v>
      </c>
      <c r="G30" s="1096">
        <v>5.5</v>
      </c>
      <c r="H30" s="1096"/>
      <c r="I30" s="1105">
        <v>1286</v>
      </c>
      <c r="J30" s="1097"/>
      <c r="K30" s="1096">
        <v>2.762</v>
      </c>
      <c r="L30" s="1096"/>
      <c r="M30" s="1096">
        <v>2.3740000000000001</v>
      </c>
      <c r="N30" s="1096">
        <v>3.149</v>
      </c>
      <c r="O30" s="1096">
        <v>7.0000000000000009</v>
      </c>
      <c r="P30" s="1096"/>
      <c r="Q30" s="1105">
        <v>1145</v>
      </c>
      <c r="R30" s="1105"/>
      <c r="S30" s="1096">
        <v>2.5310000000000001</v>
      </c>
      <c r="T30" s="1096">
        <v>0.218</v>
      </c>
      <c r="U30" s="1096">
        <v>2.0939999999999999</v>
      </c>
      <c r="V30" s="1096">
        <v>2.9670000000000001</v>
      </c>
      <c r="W30" s="1096">
        <v>8.6</v>
      </c>
      <c r="X30" s="1096"/>
      <c r="Y30" s="1098">
        <v>1086</v>
      </c>
      <c r="Z30" s="1096"/>
      <c r="AA30" s="1096">
        <v>2.6480000000000001</v>
      </c>
      <c r="AB30" s="1096">
        <v>0.23200000000000001</v>
      </c>
      <c r="AC30" s="1096">
        <v>2.1850000000000001</v>
      </c>
      <c r="AD30" s="1096">
        <v>3.1110000000000002</v>
      </c>
      <c r="AE30" s="1096">
        <v>8.6999999999999993</v>
      </c>
      <c r="AF30" s="1097">
        <v>1143.2238689999999</v>
      </c>
      <c r="AG30" s="1093">
        <v>969</v>
      </c>
      <c r="AH30" s="1096">
        <v>2.5739999999999998</v>
      </c>
      <c r="AI30" s="1096">
        <v>0.18</v>
      </c>
      <c r="AJ30" s="1096">
        <v>2.214</v>
      </c>
      <c r="AK30" s="1096">
        <v>2.9340000000000002</v>
      </c>
      <c r="AL30" s="1096">
        <v>7.0000000000000009</v>
      </c>
      <c r="AM30" s="1097">
        <v>2425.4126269999751</v>
      </c>
      <c r="AN30" s="1093">
        <v>2055</v>
      </c>
      <c r="AO30" s="1096"/>
      <c r="AP30" s="1096">
        <v>2.6930000000000001</v>
      </c>
      <c r="AQ30" s="1096">
        <v>0.14199999999999999</v>
      </c>
      <c r="AR30" s="1096">
        <v>2.4089999999999998</v>
      </c>
      <c r="AS30" s="1096">
        <v>2.9769999999999999</v>
      </c>
      <c r="AT30" s="1096">
        <v>5.3</v>
      </c>
      <c r="AU30" s="1097"/>
      <c r="AV30" s="1205">
        <v>901</v>
      </c>
      <c r="AW30" s="1096"/>
      <c r="AX30" s="1096">
        <v>2.6459999999999999</v>
      </c>
      <c r="AY30" s="1096"/>
      <c r="AZ30" s="1096">
        <v>2.2669999999999999</v>
      </c>
      <c r="BA30" s="1096">
        <v>3.0259999999999998</v>
      </c>
      <c r="BB30" s="1096">
        <v>7.1999999999999993</v>
      </c>
      <c r="BC30" s="1097"/>
      <c r="BD30" s="1131">
        <v>941</v>
      </c>
      <c r="BE30" s="1094"/>
      <c r="BF30" s="1267">
        <v>2.1779999999999999</v>
      </c>
      <c r="BG30" s="1267">
        <v>0.19900000000000001</v>
      </c>
      <c r="BH30" s="1267">
        <v>1.7809999999999999</v>
      </c>
      <c r="BI30" s="1267">
        <v>2.5750000000000002</v>
      </c>
      <c r="BJ30" s="1267">
        <v>9.1</v>
      </c>
      <c r="BK30" s="1263">
        <v>792.57540099999494</v>
      </c>
      <c r="BL30" s="1263">
        <v>909</v>
      </c>
      <c r="BM30" s="1779"/>
      <c r="BN30" s="1143">
        <v>2.69</v>
      </c>
      <c r="BO30" s="1267"/>
      <c r="BP30" s="1267">
        <v>2.34</v>
      </c>
      <c r="BQ30" s="1267">
        <v>3.03</v>
      </c>
      <c r="BR30" s="1267">
        <v>6.59</v>
      </c>
      <c r="BS30" s="1263"/>
      <c r="BT30" s="1263">
        <v>987</v>
      </c>
      <c r="BU30" s="1263"/>
      <c r="BV30" s="1143">
        <v>2.54</v>
      </c>
      <c r="BW30" s="1267">
        <v>0.11</v>
      </c>
      <c r="BX30" s="1267">
        <v>2.3199999999999998</v>
      </c>
      <c r="BY30" s="1267">
        <v>2.76</v>
      </c>
      <c r="BZ30" s="1267">
        <v>4.45</v>
      </c>
      <c r="CA30" s="1263">
        <v>2164.131711</v>
      </c>
      <c r="CB30" s="1263">
        <v>2008</v>
      </c>
      <c r="CC30" s="1263"/>
      <c r="CD30" s="1143">
        <v>2.44</v>
      </c>
      <c r="CE30" s="1267">
        <v>0.11</v>
      </c>
      <c r="CF30" s="1267">
        <v>2.23</v>
      </c>
      <c r="CG30" s="1267">
        <v>2.65</v>
      </c>
      <c r="CH30" s="1267">
        <v>4.5081967213114753</v>
      </c>
      <c r="CI30" s="1263">
        <v>2401.6167699999996</v>
      </c>
      <c r="CJ30" s="1263">
        <v>1897</v>
      </c>
      <c r="CK30" s="1780"/>
      <c r="CL30" s="1143">
        <v>2.48</v>
      </c>
      <c r="CM30" s="1267">
        <v>0.11</v>
      </c>
      <c r="CN30" s="1267">
        <v>2.27</v>
      </c>
      <c r="CO30" s="1267">
        <v>2.7</v>
      </c>
      <c r="CP30" s="1267">
        <v>4.3899999999999997</v>
      </c>
      <c r="CQ30" s="1263">
        <v>2185.1120790000032</v>
      </c>
      <c r="CR30" s="1263">
        <v>1831</v>
      </c>
      <c r="CS30" s="1263"/>
      <c r="CT30" s="1143">
        <v>2.23</v>
      </c>
      <c r="CU30" s="1267">
        <v>10</v>
      </c>
      <c r="CV30" s="1267">
        <v>2.04</v>
      </c>
      <c r="CW30" s="1267">
        <v>2.4300000000000002</v>
      </c>
      <c r="CX30" s="1267">
        <v>4.47</v>
      </c>
      <c r="CY30" s="1263">
        <v>2294.2535009999933</v>
      </c>
      <c r="CZ30" s="1263">
        <v>2084</v>
      </c>
      <c r="DA30" s="1263"/>
      <c r="DB30" s="1301">
        <v>0</v>
      </c>
      <c r="DC30" s="1301">
        <v>-0.3</v>
      </c>
      <c r="DD30" s="1263"/>
      <c r="DE30" s="1267"/>
      <c r="DF30" s="1267"/>
      <c r="DG30" s="1932"/>
      <c r="DH30" s="1932"/>
    </row>
    <row r="31" spans="1:112" s="23" customFormat="1" ht="20.25" customHeight="1">
      <c r="A31" s="1385" t="s">
        <v>38</v>
      </c>
      <c r="B31" s="1385"/>
      <c r="C31" s="1096">
        <v>3</v>
      </c>
      <c r="D31" s="1096"/>
      <c r="E31" s="1096">
        <v>2.5</v>
      </c>
      <c r="F31" s="1096">
        <v>3.5</v>
      </c>
      <c r="G31" s="1096">
        <v>9</v>
      </c>
      <c r="H31" s="1096"/>
      <c r="I31" s="1105">
        <v>980</v>
      </c>
      <c r="J31" s="1097"/>
      <c r="K31" s="1096">
        <v>2.8010000000000002</v>
      </c>
      <c r="L31" s="1096"/>
      <c r="M31" s="1096">
        <v>2.371</v>
      </c>
      <c r="N31" s="1096">
        <v>3.23</v>
      </c>
      <c r="O31" s="1096">
        <v>7.7</v>
      </c>
      <c r="P31" s="1096"/>
      <c r="Q31" s="1105">
        <v>1416</v>
      </c>
      <c r="R31" s="1105"/>
      <c r="S31" s="1096">
        <v>3.1970000000000001</v>
      </c>
      <c r="T31" s="1096">
        <v>0.28100000000000003</v>
      </c>
      <c r="U31" s="1096">
        <v>2.6360000000000001</v>
      </c>
      <c r="V31" s="1096">
        <v>3.7589999999999999</v>
      </c>
      <c r="W31" s="1096">
        <v>8.7999999999999989</v>
      </c>
      <c r="X31" s="1096"/>
      <c r="Y31" s="1098">
        <v>810</v>
      </c>
      <c r="Z31" s="1096"/>
      <c r="AA31" s="1096">
        <v>2.9550000000000001</v>
      </c>
      <c r="AB31" s="1096">
        <v>0.27</v>
      </c>
      <c r="AC31" s="1096">
        <v>2.415</v>
      </c>
      <c r="AD31" s="1096">
        <v>3.4950000000000001</v>
      </c>
      <c r="AE31" s="1096">
        <v>9.1</v>
      </c>
      <c r="AF31" s="1097">
        <v>645.8080959999993</v>
      </c>
      <c r="AG31" s="1093">
        <v>894</v>
      </c>
      <c r="AH31" s="1096">
        <v>3.0640000000000001</v>
      </c>
      <c r="AI31" s="1096">
        <v>0.215</v>
      </c>
      <c r="AJ31" s="1096">
        <v>2.6339999999999999</v>
      </c>
      <c r="AK31" s="1096">
        <v>3.4940000000000002</v>
      </c>
      <c r="AL31" s="1096">
        <v>7.0000000000000009</v>
      </c>
      <c r="AM31" s="1097">
        <v>1244.0098610000009</v>
      </c>
      <c r="AN31" s="1093">
        <v>1704</v>
      </c>
      <c r="AO31" s="1096"/>
      <c r="AP31" s="1096">
        <v>2.992</v>
      </c>
      <c r="AQ31" s="1096">
        <v>0.23499999999999999</v>
      </c>
      <c r="AR31" s="1096">
        <v>2.5209999999999999</v>
      </c>
      <c r="AS31" s="1096">
        <v>3.4630000000000001</v>
      </c>
      <c r="AT31" s="1096">
        <v>7.9</v>
      </c>
      <c r="AU31" s="1097"/>
      <c r="AV31" s="1205">
        <v>853</v>
      </c>
      <c r="AW31" s="1096"/>
      <c r="AX31" s="1096">
        <v>3.11</v>
      </c>
      <c r="AY31" s="1096"/>
      <c r="AZ31" s="1096">
        <v>2.6110000000000002</v>
      </c>
      <c r="BA31" s="1096">
        <v>3.61</v>
      </c>
      <c r="BB31" s="1096">
        <v>8</v>
      </c>
      <c r="BC31" s="1097"/>
      <c r="BD31" s="1131">
        <v>886</v>
      </c>
      <c r="BE31" s="1094"/>
      <c r="BF31" s="1267">
        <v>2.8580000000000001</v>
      </c>
      <c r="BG31" s="1267">
        <v>0.25</v>
      </c>
      <c r="BH31" s="1267">
        <v>2.3580000000000001</v>
      </c>
      <c r="BI31" s="1267">
        <v>3.359</v>
      </c>
      <c r="BJ31" s="1267">
        <v>8.7999999999999989</v>
      </c>
      <c r="BK31" s="1263">
        <v>606.38478300000133</v>
      </c>
      <c r="BL31" s="1263">
        <v>867</v>
      </c>
      <c r="BM31" s="1779"/>
      <c r="BN31" s="1143">
        <v>2.75</v>
      </c>
      <c r="BO31" s="1267"/>
      <c r="BP31" s="1267">
        <v>2.46</v>
      </c>
      <c r="BQ31" s="1267">
        <v>3.04</v>
      </c>
      <c r="BR31" s="1267">
        <v>5.39</v>
      </c>
      <c r="BS31" s="1263"/>
      <c r="BT31" s="1263">
        <v>874</v>
      </c>
      <c r="BU31" s="1263"/>
      <c r="BV31" s="1143">
        <v>2.8</v>
      </c>
      <c r="BW31" s="1267">
        <v>0.1</v>
      </c>
      <c r="BX31" s="1267">
        <v>2.6</v>
      </c>
      <c r="BY31" s="1267">
        <v>3.01</v>
      </c>
      <c r="BZ31" s="1267">
        <v>3.74</v>
      </c>
      <c r="CA31" s="1263">
        <v>1695.4334399999966</v>
      </c>
      <c r="CB31" s="1263">
        <v>2226</v>
      </c>
      <c r="CC31" s="1263"/>
      <c r="CD31" s="1143">
        <v>2.73</v>
      </c>
      <c r="CE31" s="1267">
        <v>0.1</v>
      </c>
      <c r="CF31" s="1267">
        <v>2.5299999999999998</v>
      </c>
      <c r="CG31" s="1267">
        <v>2.94</v>
      </c>
      <c r="CH31" s="1267">
        <v>3.6630036630036633</v>
      </c>
      <c r="CI31" s="1263">
        <v>1936.1573079999976</v>
      </c>
      <c r="CJ31" s="1263">
        <v>2634</v>
      </c>
      <c r="CK31" s="1780"/>
      <c r="CL31" s="1143">
        <v>2.52</v>
      </c>
      <c r="CM31" s="1267">
        <v>0.1</v>
      </c>
      <c r="CN31" s="1267">
        <v>2.33</v>
      </c>
      <c r="CO31" s="1267">
        <v>2.72</v>
      </c>
      <c r="CP31" s="1267">
        <v>3.92</v>
      </c>
      <c r="CQ31" s="1263">
        <v>1809.9227890000006</v>
      </c>
      <c r="CR31" s="1263">
        <v>2635</v>
      </c>
      <c r="CS31" s="1263"/>
      <c r="CT31" s="1143">
        <v>2.4500000000000002</v>
      </c>
      <c r="CU31" s="1267">
        <v>9</v>
      </c>
      <c r="CV31" s="1267">
        <v>2.27</v>
      </c>
      <c r="CW31" s="1267">
        <v>2.62</v>
      </c>
      <c r="CX31" s="1267">
        <v>3.66</v>
      </c>
      <c r="CY31" s="1263">
        <v>1997.3735750000055</v>
      </c>
      <c r="CZ31" s="1263">
        <v>2807</v>
      </c>
      <c r="DA31" s="1263"/>
      <c r="DB31" s="1301">
        <v>-0.4</v>
      </c>
      <c r="DC31" s="1301">
        <v>0</v>
      </c>
      <c r="DD31" s="1263"/>
      <c r="DE31" s="1267"/>
      <c r="DF31" s="1267"/>
      <c r="DG31" s="1932"/>
      <c r="DH31" s="1932"/>
    </row>
    <row r="32" spans="1:112" ht="20.25" customHeight="1">
      <c r="A32" s="1385" t="s">
        <v>39</v>
      </c>
      <c r="B32" s="1385"/>
      <c r="C32" s="1096">
        <v>2</v>
      </c>
      <c r="D32" s="1096"/>
      <c r="E32" s="1096">
        <v>1.7</v>
      </c>
      <c r="F32" s="1096">
        <v>2.2999999999999998</v>
      </c>
      <c r="G32" s="1096">
        <v>7.3</v>
      </c>
      <c r="H32" s="1096"/>
      <c r="I32" s="1105">
        <v>950</v>
      </c>
      <c r="J32" s="1097"/>
      <c r="K32" s="1096">
        <v>1.984</v>
      </c>
      <c r="L32" s="1096"/>
      <c r="M32" s="1096">
        <v>1.6719999999999999</v>
      </c>
      <c r="N32" s="1096">
        <v>2.2959999999999998</v>
      </c>
      <c r="O32" s="1096">
        <v>7.9</v>
      </c>
      <c r="P32" s="1096"/>
      <c r="Q32" s="1105">
        <v>1261</v>
      </c>
      <c r="R32" s="1105"/>
      <c r="S32" s="1096">
        <v>2.3210000000000002</v>
      </c>
      <c r="T32" s="1096">
        <v>0.152</v>
      </c>
      <c r="U32" s="1096">
        <v>2.0179999999999998</v>
      </c>
      <c r="V32" s="1096">
        <v>2.6240000000000001</v>
      </c>
      <c r="W32" s="1096">
        <v>6.5</v>
      </c>
      <c r="X32" s="1096"/>
      <c r="Y32" s="1098">
        <v>800</v>
      </c>
      <c r="Z32" s="1096"/>
      <c r="AA32" s="1096">
        <v>1.861</v>
      </c>
      <c r="AB32" s="1096">
        <v>0.18099999999999999</v>
      </c>
      <c r="AC32" s="1096">
        <v>1.5</v>
      </c>
      <c r="AD32" s="1096">
        <v>2.2229999999999999</v>
      </c>
      <c r="AE32" s="1096">
        <v>9.7000000000000011</v>
      </c>
      <c r="AF32" s="1097">
        <v>265.00674200000032</v>
      </c>
      <c r="AG32" s="1093">
        <v>720</v>
      </c>
      <c r="AH32" s="1096">
        <v>2.1179999999999999</v>
      </c>
      <c r="AI32" s="1096">
        <v>0.11700000000000001</v>
      </c>
      <c r="AJ32" s="1096">
        <v>1.8839999999999999</v>
      </c>
      <c r="AK32" s="1096">
        <v>2.351</v>
      </c>
      <c r="AL32" s="1096">
        <v>5.5</v>
      </c>
      <c r="AM32" s="1097">
        <v>581.41107199999817</v>
      </c>
      <c r="AN32" s="1093">
        <v>1520</v>
      </c>
      <c r="AO32" s="1096"/>
      <c r="AP32" s="1096">
        <v>1.768</v>
      </c>
      <c r="AQ32" s="1096">
        <v>0.17499999999999999</v>
      </c>
      <c r="AR32" s="1096">
        <v>1.4179999999999999</v>
      </c>
      <c r="AS32" s="1096">
        <v>2.1179999999999999</v>
      </c>
      <c r="AT32" s="1096">
        <v>9.9</v>
      </c>
      <c r="AU32" s="1097"/>
      <c r="AV32" s="1205">
        <v>727</v>
      </c>
      <c r="AW32" s="1096"/>
      <c r="AX32" s="1096">
        <v>2.0779999999999998</v>
      </c>
      <c r="AY32" s="1096"/>
      <c r="AZ32" s="1096">
        <v>1.7290000000000001</v>
      </c>
      <c r="BA32" s="1096">
        <v>2.427</v>
      </c>
      <c r="BB32" s="1096">
        <v>8.4</v>
      </c>
      <c r="BC32" s="1097"/>
      <c r="BD32" s="1131">
        <v>792</v>
      </c>
      <c r="BE32" s="1094"/>
      <c r="BF32" s="1267">
        <v>1.889</v>
      </c>
      <c r="BG32" s="1267">
        <v>0.17599999999999999</v>
      </c>
      <c r="BH32" s="1267">
        <v>1.538</v>
      </c>
      <c r="BI32" s="1267">
        <v>2.2410000000000001</v>
      </c>
      <c r="BJ32" s="1267">
        <v>9.3000000000000007</v>
      </c>
      <c r="BK32" s="1263">
        <v>256.40077900000023</v>
      </c>
      <c r="BL32" s="1263">
        <v>819</v>
      </c>
      <c r="BM32" s="1779"/>
      <c r="BN32" s="1143">
        <v>2.04</v>
      </c>
      <c r="BO32" s="1267"/>
      <c r="BP32" s="1267">
        <v>1.65</v>
      </c>
      <c r="BQ32" s="1267">
        <v>2.4300000000000002</v>
      </c>
      <c r="BR32" s="1267">
        <v>9.73</v>
      </c>
      <c r="BS32" s="1263"/>
      <c r="BT32" s="1263">
        <v>815</v>
      </c>
      <c r="BU32" s="1263"/>
      <c r="BV32" s="1143">
        <v>2.0499999999999998</v>
      </c>
      <c r="BW32" s="1267">
        <v>0.1</v>
      </c>
      <c r="BX32" s="1267">
        <v>1.85</v>
      </c>
      <c r="BY32" s="1267">
        <v>2.25</v>
      </c>
      <c r="BZ32" s="1267">
        <v>4.91</v>
      </c>
      <c r="CA32" s="1263">
        <v>650.35227800000098</v>
      </c>
      <c r="CB32" s="1263">
        <v>2049</v>
      </c>
      <c r="CC32" s="1263"/>
      <c r="CD32" s="1143">
        <v>2.08</v>
      </c>
      <c r="CE32" s="1267">
        <v>7.0000000000000007E-2</v>
      </c>
      <c r="CF32" s="1267">
        <v>1.93</v>
      </c>
      <c r="CG32" s="1267">
        <v>2.2200000000000002</v>
      </c>
      <c r="CH32" s="1267">
        <v>3.3653846153846159</v>
      </c>
      <c r="CI32" s="1263">
        <v>747.73957000000019</v>
      </c>
      <c r="CJ32" s="1263">
        <v>2432</v>
      </c>
      <c r="CK32" s="1780"/>
      <c r="CL32" s="1143">
        <v>2.02</v>
      </c>
      <c r="CM32" s="1267">
        <v>7.0000000000000007E-2</v>
      </c>
      <c r="CN32" s="1267">
        <v>1.88</v>
      </c>
      <c r="CO32" s="1267">
        <v>2.16</v>
      </c>
      <c r="CP32" s="1267">
        <v>3.52</v>
      </c>
      <c r="CQ32" s="1263">
        <v>747.08335800000032</v>
      </c>
      <c r="CR32" s="1263">
        <v>2431</v>
      </c>
      <c r="CS32" s="1263"/>
      <c r="CT32" s="1143">
        <v>1.7</v>
      </c>
      <c r="CU32" s="1267">
        <v>7.0000000000000009</v>
      </c>
      <c r="CV32" s="1267">
        <v>1.55</v>
      </c>
      <c r="CW32" s="1267">
        <v>1.84</v>
      </c>
      <c r="CX32" s="1267">
        <v>4.34</v>
      </c>
      <c r="CY32" s="1263">
        <v>881.78935500000182</v>
      </c>
      <c r="CZ32" s="1263">
        <v>2643</v>
      </c>
      <c r="DA32" s="1263"/>
      <c r="DB32" s="1301">
        <v>-0.2</v>
      </c>
      <c r="DC32" s="1301">
        <v>-0.3</v>
      </c>
      <c r="DD32" s="1263"/>
      <c r="DE32" s="1267"/>
      <c r="DF32" s="1267"/>
      <c r="DG32" s="1932"/>
      <c r="DH32" s="1932"/>
    </row>
    <row r="33" spans="1:112" ht="20.25" customHeight="1">
      <c r="A33" s="1385" t="s">
        <v>40</v>
      </c>
      <c r="B33" s="1385"/>
      <c r="C33" s="1096">
        <v>2.2999999999999998</v>
      </c>
      <c r="D33" s="1096"/>
      <c r="E33" s="1096">
        <v>2</v>
      </c>
      <c r="F33" s="1096">
        <v>2.6</v>
      </c>
      <c r="G33" s="1096">
        <v>6</v>
      </c>
      <c r="H33" s="1096"/>
      <c r="I33" s="1105">
        <v>1061</v>
      </c>
      <c r="J33" s="1097"/>
      <c r="K33" s="1096">
        <v>2.3130000000000002</v>
      </c>
      <c r="L33" s="1096"/>
      <c r="M33" s="1096">
        <v>2.0920000000000001</v>
      </c>
      <c r="N33" s="1096">
        <v>2.5350000000000001</v>
      </c>
      <c r="O33" s="1096">
        <v>4.8</v>
      </c>
      <c r="P33" s="1096"/>
      <c r="Q33" s="1105">
        <v>1494</v>
      </c>
      <c r="R33" s="1105"/>
      <c r="S33" s="1096">
        <v>2.782</v>
      </c>
      <c r="T33" s="1096">
        <v>0.14099999999999999</v>
      </c>
      <c r="U33" s="1096">
        <v>2.5</v>
      </c>
      <c r="V33" s="1096">
        <v>3.0640000000000001</v>
      </c>
      <c r="W33" s="1096">
        <v>5.0999999999999996</v>
      </c>
      <c r="X33" s="1096"/>
      <c r="Y33" s="1098">
        <v>940</v>
      </c>
      <c r="Z33" s="1096"/>
      <c r="AA33" s="1096">
        <v>2.6819999999999999</v>
      </c>
      <c r="AB33" s="1096">
        <v>0.21299999999999999</v>
      </c>
      <c r="AC33" s="1096">
        <v>2.2559999999999998</v>
      </c>
      <c r="AD33" s="1096">
        <v>3.1070000000000002</v>
      </c>
      <c r="AE33" s="1096">
        <v>7.9</v>
      </c>
      <c r="AF33" s="1097">
        <v>179.18664699999877</v>
      </c>
      <c r="AG33" s="1093">
        <v>879</v>
      </c>
      <c r="AH33" s="1096">
        <v>2.7330000000000001</v>
      </c>
      <c r="AI33" s="1096">
        <v>0.111</v>
      </c>
      <c r="AJ33" s="1096">
        <v>2.512</v>
      </c>
      <c r="AK33" s="1096">
        <v>2.9550000000000001</v>
      </c>
      <c r="AL33" s="1096">
        <v>4</v>
      </c>
      <c r="AM33" s="1097">
        <v>371.56572399999897</v>
      </c>
      <c r="AN33" s="1093">
        <v>1819</v>
      </c>
      <c r="AO33" s="1096"/>
      <c r="AP33" s="1096">
        <v>3.1709999999999998</v>
      </c>
      <c r="AQ33" s="1096">
        <v>0.23100000000000001</v>
      </c>
      <c r="AR33" s="1096">
        <v>2.7080000000000002</v>
      </c>
      <c r="AS33" s="1096">
        <v>3.6339999999999999</v>
      </c>
      <c r="AT33" s="1096">
        <v>7.3</v>
      </c>
      <c r="AU33" s="1097"/>
      <c r="AV33" s="1205">
        <v>833</v>
      </c>
      <c r="AW33" s="1096"/>
      <c r="AX33" s="1096">
        <v>3.1339999999999999</v>
      </c>
      <c r="AY33" s="1096"/>
      <c r="AZ33" s="1096">
        <v>2.734</v>
      </c>
      <c r="BA33" s="1096">
        <v>3.5329999999999999</v>
      </c>
      <c r="BB33" s="1096">
        <v>6.4</v>
      </c>
      <c r="BC33" s="1097"/>
      <c r="BD33" s="1131">
        <v>918</v>
      </c>
      <c r="BE33" s="1094"/>
      <c r="BF33" s="1267">
        <v>2.91</v>
      </c>
      <c r="BG33" s="1267">
        <v>0.26200000000000001</v>
      </c>
      <c r="BH33" s="1267">
        <v>2.387</v>
      </c>
      <c r="BI33" s="1267">
        <v>3.4340000000000002</v>
      </c>
      <c r="BJ33" s="1267">
        <v>9</v>
      </c>
      <c r="BK33" s="1263">
        <v>190.39391699999851</v>
      </c>
      <c r="BL33" s="1263">
        <v>843</v>
      </c>
      <c r="BM33" s="1779"/>
      <c r="BN33" s="1143">
        <v>2.69</v>
      </c>
      <c r="BO33" s="1267"/>
      <c r="BP33" s="1267">
        <v>2.36</v>
      </c>
      <c r="BQ33" s="1267">
        <v>3.03</v>
      </c>
      <c r="BR33" s="1267">
        <v>6.37</v>
      </c>
      <c r="BS33" s="1263"/>
      <c r="BT33" s="1263">
        <v>857</v>
      </c>
      <c r="BU33" s="1263"/>
      <c r="BV33" s="1143">
        <v>2.78</v>
      </c>
      <c r="BW33" s="1267">
        <v>0.1</v>
      </c>
      <c r="BX33" s="1267">
        <v>2.58</v>
      </c>
      <c r="BY33" s="1267">
        <v>2.98</v>
      </c>
      <c r="BZ33" s="1267">
        <v>3.68</v>
      </c>
      <c r="CA33" s="1263">
        <v>507.59136300000046</v>
      </c>
      <c r="CB33" s="1263">
        <v>2207</v>
      </c>
      <c r="CC33" s="1263"/>
      <c r="CD33" s="1143">
        <v>2.72</v>
      </c>
      <c r="CE33" s="1267">
        <v>0.09</v>
      </c>
      <c r="CF33" s="1267">
        <v>2.54</v>
      </c>
      <c r="CG33" s="1267">
        <v>2.9</v>
      </c>
      <c r="CH33" s="1267">
        <v>3.3088235294117641</v>
      </c>
      <c r="CI33" s="1263">
        <v>588.05914400000177</v>
      </c>
      <c r="CJ33" s="1263">
        <v>2696</v>
      </c>
      <c r="CK33" s="1780"/>
      <c r="CL33" s="1143">
        <v>2.56</v>
      </c>
      <c r="CM33" s="1267">
        <v>0.09</v>
      </c>
      <c r="CN33" s="1267">
        <v>2.38</v>
      </c>
      <c r="CO33" s="1267">
        <v>2.74</v>
      </c>
      <c r="CP33" s="1267">
        <v>3.51</v>
      </c>
      <c r="CQ33" s="1263">
        <v>564.47023000000092</v>
      </c>
      <c r="CR33" s="1263">
        <v>2669</v>
      </c>
      <c r="CS33" s="1263"/>
      <c r="CT33" s="1143">
        <v>2.39</v>
      </c>
      <c r="CU33" s="1267">
        <v>8</v>
      </c>
      <c r="CV33" s="1267">
        <v>2.23</v>
      </c>
      <c r="CW33" s="1267">
        <v>2.54</v>
      </c>
      <c r="CX33" s="1267">
        <v>3.32</v>
      </c>
      <c r="CY33" s="1263">
        <v>607.21910999999557</v>
      </c>
      <c r="CZ33" s="1263">
        <v>2839</v>
      </c>
      <c r="DA33" s="1263"/>
      <c r="DB33" s="1301">
        <v>-0.5</v>
      </c>
      <c r="DC33" s="1301">
        <v>-0.2</v>
      </c>
      <c r="DD33" s="1263"/>
      <c r="DE33" s="1267"/>
      <c r="DF33" s="1267"/>
      <c r="DG33" s="1932"/>
      <c r="DH33" s="1932"/>
    </row>
    <row r="34" spans="1:112" ht="20.25" customHeight="1">
      <c r="A34" s="2070" t="s">
        <v>41</v>
      </c>
      <c r="B34" s="2070"/>
      <c r="C34" s="2071">
        <v>3.2</v>
      </c>
      <c r="D34" s="2071"/>
      <c r="E34" s="2071">
        <v>2.7</v>
      </c>
      <c r="F34" s="2071">
        <v>3.8</v>
      </c>
      <c r="G34" s="2071">
        <v>8.5</v>
      </c>
      <c r="H34" s="2071"/>
      <c r="I34" s="2000">
        <v>1028</v>
      </c>
      <c r="J34" s="2002"/>
      <c r="K34" s="2071">
        <v>3.4609999999999999</v>
      </c>
      <c r="L34" s="2071"/>
      <c r="M34" s="2071">
        <v>3.1269999999999998</v>
      </c>
      <c r="N34" s="2071">
        <v>3.7949999999999999</v>
      </c>
      <c r="O34" s="2071">
        <v>4.8</v>
      </c>
      <c r="P34" s="2071"/>
      <c r="Q34" s="2000">
        <v>1352</v>
      </c>
      <c r="R34" s="2000"/>
      <c r="S34" s="2071">
        <v>4.101</v>
      </c>
      <c r="T34" s="2071">
        <v>0.28399999999999997</v>
      </c>
      <c r="U34" s="2071">
        <v>3.5329999999999999</v>
      </c>
      <c r="V34" s="2071">
        <v>4.6689999999999996</v>
      </c>
      <c r="W34" s="2071">
        <v>6.9</v>
      </c>
      <c r="X34" s="2071"/>
      <c r="Y34" s="1036">
        <v>909</v>
      </c>
      <c r="Z34" s="2071"/>
      <c r="AA34" s="2071">
        <v>3.34</v>
      </c>
      <c r="AB34" s="2071">
        <v>0.26200000000000001</v>
      </c>
      <c r="AC34" s="2071">
        <v>2.8159999999999998</v>
      </c>
      <c r="AD34" s="2071">
        <v>3.8639999999999999</v>
      </c>
      <c r="AE34" s="2071">
        <v>7.8</v>
      </c>
      <c r="AF34" s="2002">
        <v>336.17412999999902</v>
      </c>
      <c r="AG34" s="2062">
        <v>892</v>
      </c>
      <c r="AH34" s="2071">
        <v>3.7109999999999999</v>
      </c>
      <c r="AI34" s="2071">
        <v>0.217</v>
      </c>
      <c r="AJ34" s="2071">
        <v>3.2759999999999998</v>
      </c>
      <c r="AK34" s="2071">
        <v>4.1449999999999996</v>
      </c>
      <c r="AL34" s="2071">
        <v>5.8999999999999995</v>
      </c>
      <c r="AM34" s="2002">
        <v>663.26199299999962</v>
      </c>
      <c r="AN34" s="2062">
        <v>1801</v>
      </c>
      <c r="AO34" s="2071"/>
      <c r="AP34" s="2071">
        <v>3.294</v>
      </c>
      <c r="AQ34" s="2071">
        <v>0.253</v>
      </c>
      <c r="AR34" s="2071">
        <v>2.7890000000000001</v>
      </c>
      <c r="AS34" s="2071">
        <v>3.8</v>
      </c>
      <c r="AT34" s="2071">
        <v>7.7</v>
      </c>
      <c r="AU34" s="2002"/>
      <c r="AV34" s="1204">
        <v>869</v>
      </c>
      <c r="AW34" s="2071"/>
      <c r="AX34" s="2071">
        <v>3.444</v>
      </c>
      <c r="AY34" s="2071"/>
      <c r="AZ34" s="2071">
        <v>3.0089999999999999</v>
      </c>
      <c r="BA34" s="2071">
        <v>3.88</v>
      </c>
      <c r="BB34" s="2071">
        <v>6.3</v>
      </c>
      <c r="BC34" s="2002"/>
      <c r="BD34" s="2064">
        <v>925</v>
      </c>
      <c r="BE34" s="2060"/>
      <c r="BF34" s="2073">
        <v>3.4540000000000002</v>
      </c>
      <c r="BG34" s="2073">
        <v>0.25800000000000001</v>
      </c>
      <c r="BH34" s="2073">
        <v>2.9380000000000002</v>
      </c>
      <c r="BI34" s="2073">
        <v>3.9689999999999999</v>
      </c>
      <c r="BJ34" s="2073">
        <v>7.5</v>
      </c>
      <c r="BK34" s="2015">
        <v>364.32793500000128</v>
      </c>
      <c r="BL34" s="2015">
        <v>915</v>
      </c>
      <c r="BM34" s="2095"/>
      <c r="BN34" s="1144">
        <v>3.39</v>
      </c>
      <c r="BO34" s="2073"/>
      <c r="BP34" s="2073">
        <v>2.92</v>
      </c>
      <c r="BQ34" s="2073">
        <v>3.85</v>
      </c>
      <c r="BR34" s="2073">
        <v>6.98</v>
      </c>
      <c r="BS34" s="2015"/>
      <c r="BT34" s="2015">
        <v>923</v>
      </c>
      <c r="BU34" s="2015"/>
      <c r="BV34" s="1144">
        <v>3.51</v>
      </c>
      <c r="BW34" s="2073">
        <v>0.14000000000000001</v>
      </c>
      <c r="BX34" s="2073">
        <v>3.24</v>
      </c>
      <c r="BY34" s="2073">
        <v>3.78</v>
      </c>
      <c r="BZ34" s="2073">
        <v>3.91</v>
      </c>
      <c r="CA34" s="2015">
        <v>996.91782800000078</v>
      </c>
      <c r="CB34" s="2015">
        <v>2374</v>
      </c>
      <c r="CC34" s="2015"/>
      <c r="CD34" s="1144">
        <v>3.52</v>
      </c>
      <c r="CE34" s="2073">
        <v>0.12</v>
      </c>
      <c r="CF34" s="2073">
        <v>3.29</v>
      </c>
      <c r="CG34" s="2073">
        <v>3.75</v>
      </c>
      <c r="CH34" s="2073">
        <v>3.4090909090909087</v>
      </c>
      <c r="CI34" s="2015">
        <v>1130.9081389999974</v>
      </c>
      <c r="CJ34" s="2015">
        <v>2847</v>
      </c>
      <c r="CK34" s="2151"/>
      <c r="CL34" s="1144">
        <v>3.53</v>
      </c>
      <c r="CM34" s="2073">
        <v>0.12</v>
      </c>
      <c r="CN34" s="2073">
        <v>3.3</v>
      </c>
      <c r="CO34" s="2073">
        <v>3.76</v>
      </c>
      <c r="CP34" s="2073">
        <v>3.35</v>
      </c>
      <c r="CQ34" s="2015">
        <v>1041.7514179999957</v>
      </c>
      <c r="CR34" s="2015">
        <v>2824</v>
      </c>
      <c r="CS34" s="2015"/>
      <c r="CT34" s="1144">
        <v>3.16</v>
      </c>
      <c r="CU34" s="2073">
        <v>11</v>
      </c>
      <c r="CV34" s="2073">
        <v>2.94</v>
      </c>
      <c r="CW34" s="2073">
        <v>3.38</v>
      </c>
      <c r="CX34" s="2073">
        <v>3.57</v>
      </c>
      <c r="CY34" s="2015">
        <v>1130.9402760000039</v>
      </c>
      <c r="CZ34" s="2015">
        <v>3052</v>
      </c>
      <c r="DA34" s="2015"/>
      <c r="DB34" s="2154">
        <v>-0.3</v>
      </c>
      <c r="DC34" s="2154">
        <v>-0.3</v>
      </c>
      <c r="DD34" s="2015"/>
      <c r="DE34" s="2073"/>
      <c r="DF34" s="2073"/>
      <c r="DG34" s="1932"/>
      <c r="DH34" s="1932"/>
    </row>
    <row r="35" spans="1:112" ht="20.25" customHeight="1">
      <c r="A35" s="1419"/>
      <c r="B35" s="1419"/>
      <c r="C35" s="1191"/>
      <c r="D35" s="1191"/>
      <c r="E35" s="1191"/>
      <c r="F35" s="1191"/>
      <c r="G35" s="1191"/>
      <c r="H35" s="1191"/>
      <c r="I35" s="1386"/>
      <c r="J35" s="1278"/>
      <c r="K35" s="1191"/>
      <c r="L35" s="1191"/>
      <c r="M35" s="1191"/>
      <c r="N35" s="1191"/>
      <c r="O35" s="1191"/>
      <c r="P35" s="1191"/>
      <c r="Q35" s="1386"/>
      <c r="R35" s="1386"/>
      <c r="S35" s="1191"/>
      <c r="T35" s="1191"/>
      <c r="U35" s="1191"/>
      <c r="V35" s="1191"/>
      <c r="W35" s="1191"/>
      <c r="X35" s="1191"/>
      <c r="Y35" s="1386"/>
      <c r="Z35" s="1191"/>
      <c r="AA35" s="1191"/>
      <c r="AB35" s="1191"/>
      <c r="AC35" s="1191"/>
      <c r="AD35" s="1191"/>
      <c r="AE35" s="1191"/>
      <c r="AF35" s="1278"/>
      <c r="AG35" s="1192"/>
      <c r="AH35" s="1191"/>
      <c r="AI35" s="1191"/>
      <c r="AJ35" s="1191"/>
      <c r="AK35" s="1191"/>
      <c r="AL35" s="1191"/>
      <c r="AM35" s="1278"/>
      <c r="AN35" s="1192"/>
      <c r="AO35" s="1191"/>
      <c r="AP35" s="1191"/>
      <c r="AQ35" s="1191"/>
      <c r="AR35" s="1191"/>
      <c r="AS35" s="1191"/>
      <c r="AT35" s="1191"/>
      <c r="AU35" s="1278"/>
      <c r="AV35" s="1206"/>
      <c r="AW35" s="1191"/>
      <c r="AX35" s="1191"/>
      <c r="AY35" s="1191"/>
      <c r="AZ35" s="1191"/>
      <c r="BA35" s="1191"/>
      <c r="BB35" s="1191"/>
      <c r="BC35" s="1278"/>
      <c r="BD35" s="1206"/>
      <c r="BE35" s="1279"/>
      <c r="BF35" s="1195"/>
      <c r="BG35" s="1195"/>
      <c r="BH35" s="1195"/>
      <c r="BI35" s="1195"/>
      <c r="BJ35" s="1195"/>
      <c r="BK35" s="1287"/>
      <c r="BL35" s="1287"/>
      <c r="BM35" s="1781"/>
      <c r="BN35" s="1195"/>
      <c r="BO35" s="1195"/>
      <c r="BP35" s="1195"/>
      <c r="BQ35" s="1195"/>
      <c r="BR35" s="1195"/>
      <c r="BS35" s="1287"/>
      <c r="BT35" s="1287"/>
      <c r="BU35" s="1287"/>
      <c r="BV35" s="1195"/>
      <c r="BW35" s="1195"/>
      <c r="BX35" s="1195"/>
      <c r="BY35" s="1195"/>
      <c r="BZ35" s="1195"/>
      <c r="CA35" s="1287"/>
      <c r="CB35" s="1287"/>
      <c r="CC35" s="1287"/>
      <c r="CD35" s="1195"/>
      <c r="CE35" s="1195"/>
      <c r="CF35" s="1195"/>
      <c r="CG35" s="1195"/>
      <c r="CH35" s="1195"/>
      <c r="CI35" s="1287"/>
      <c r="CJ35" s="1287"/>
      <c r="CK35" s="1756"/>
      <c r="CL35" s="1755"/>
      <c r="CM35" s="1755"/>
      <c r="CN35" s="1755"/>
      <c r="CO35" s="1755"/>
      <c r="CP35" s="1755"/>
      <c r="CQ35" s="1287"/>
      <c r="CR35" s="1287"/>
      <c r="CS35" s="1287"/>
      <c r="CT35" s="1755"/>
      <c r="CU35" s="1755"/>
      <c r="CV35" s="1755"/>
      <c r="CW35" s="1755"/>
      <c r="CX35" s="1755"/>
      <c r="CY35" s="1287"/>
      <c r="CZ35" s="1287"/>
      <c r="DA35" s="1287"/>
      <c r="DB35" s="1782"/>
      <c r="DC35" s="1782"/>
      <c r="DD35" s="1287"/>
      <c r="DE35" s="1195"/>
      <c r="DF35" s="1195"/>
      <c r="DG35" s="1932"/>
      <c r="DH35" s="1932"/>
    </row>
    <row r="36" spans="1:112" ht="20.25" customHeight="1">
      <c r="A36" s="1421" t="s">
        <v>265</v>
      </c>
      <c r="B36" s="1421"/>
      <c r="C36" s="1197"/>
      <c r="D36" s="1197"/>
      <c r="E36" s="1197"/>
      <c r="F36" s="1197"/>
      <c r="G36" s="1197"/>
      <c r="H36" s="1197"/>
      <c r="I36" s="1388"/>
      <c r="J36" s="1280"/>
      <c r="K36" s="1197"/>
      <c r="L36" s="1197"/>
      <c r="M36" s="1197"/>
      <c r="N36" s="1197"/>
      <c r="O36" s="1197"/>
      <c r="P36" s="1197"/>
      <c r="Q36" s="1388"/>
      <c r="R36" s="1388"/>
      <c r="S36" s="1197">
        <v>2.157</v>
      </c>
      <c r="T36" s="1197">
        <v>0.10100000000000001</v>
      </c>
      <c r="U36" s="1197">
        <v>1.9550000000000001</v>
      </c>
      <c r="V36" s="1197">
        <v>2.3580000000000001</v>
      </c>
      <c r="W36" s="1197">
        <v>4.7</v>
      </c>
      <c r="X36" s="1197"/>
      <c r="Y36" s="1422">
        <v>2652</v>
      </c>
      <c r="Z36" s="1197"/>
      <c r="AA36" s="1197">
        <v>1.996</v>
      </c>
      <c r="AB36" s="1197">
        <v>9.9000000000000005E-2</v>
      </c>
      <c r="AC36" s="1197">
        <v>1.7989999999999999</v>
      </c>
      <c r="AD36" s="1197">
        <v>2.194</v>
      </c>
      <c r="AE36" s="1197">
        <v>4.9000000000000004</v>
      </c>
      <c r="AF36" s="1280">
        <v>7622.351231000006</v>
      </c>
      <c r="AG36" s="1281">
        <v>2350</v>
      </c>
      <c r="AH36" s="1197">
        <v>2.0750000000000002</v>
      </c>
      <c r="AI36" s="1197">
        <v>7.2999999999999995E-2</v>
      </c>
      <c r="AJ36" s="1197">
        <v>1.9279999999999999</v>
      </c>
      <c r="AK36" s="1197">
        <v>2.222</v>
      </c>
      <c r="AL36" s="1197">
        <v>3.5000000000000004</v>
      </c>
      <c r="AM36" s="1280">
        <v>16050.959181999815</v>
      </c>
      <c r="AN36" s="1281">
        <v>5002</v>
      </c>
      <c r="AO36" s="1197"/>
      <c r="AP36" s="1197">
        <v>2.181</v>
      </c>
      <c r="AQ36" s="1197">
        <v>0.11600000000000001</v>
      </c>
      <c r="AR36" s="1197">
        <v>1.9490000000000001</v>
      </c>
      <c r="AS36" s="1197">
        <v>2.4129999999999998</v>
      </c>
      <c r="AT36" s="1197">
        <v>5.3</v>
      </c>
      <c r="AU36" s="1280"/>
      <c r="AV36" s="1313">
        <v>2377</v>
      </c>
      <c r="AW36" s="1197"/>
      <c r="AX36" s="1197">
        <v>2.1</v>
      </c>
      <c r="AY36" s="1197"/>
      <c r="AZ36" s="1197">
        <v>1.9330000000000001</v>
      </c>
      <c r="BA36" s="1197">
        <v>2.2669999999999999</v>
      </c>
      <c r="BB36" s="1197">
        <v>4</v>
      </c>
      <c r="BC36" s="1280"/>
      <c r="BD36" s="1283">
        <v>2723</v>
      </c>
      <c r="BE36" s="1282"/>
      <c r="BF36" s="1314">
        <v>1.921</v>
      </c>
      <c r="BG36" s="1314">
        <v>9.0999999999999998E-2</v>
      </c>
      <c r="BH36" s="1314">
        <v>1.7390000000000001</v>
      </c>
      <c r="BI36" s="1314">
        <v>2.1030000000000002</v>
      </c>
      <c r="BJ36" s="1314">
        <v>4.7</v>
      </c>
      <c r="BK36" s="1289">
        <v>8176.6202370000337</v>
      </c>
      <c r="BL36" s="1289">
        <v>2564</v>
      </c>
      <c r="BM36" s="1783"/>
      <c r="BN36" s="1315">
        <v>2.12</v>
      </c>
      <c r="BO36" s="1314"/>
      <c r="BP36" s="1314">
        <v>1.96</v>
      </c>
      <c r="BQ36" s="1314">
        <v>2.27</v>
      </c>
      <c r="BR36" s="1314">
        <v>26.5</v>
      </c>
      <c r="BS36" s="1289"/>
      <c r="BT36" s="1289">
        <v>4299</v>
      </c>
      <c r="BU36" s="1289"/>
      <c r="BV36" s="1315">
        <v>2.2200000000000002</v>
      </c>
      <c r="BW36" s="1314">
        <v>0.05</v>
      </c>
      <c r="BX36" s="1314">
        <v>2.12</v>
      </c>
      <c r="BY36" s="1314">
        <v>2.3199999999999998</v>
      </c>
      <c r="BZ36" s="1314">
        <v>2.35</v>
      </c>
      <c r="CA36" s="1289">
        <v>22025.057021999826</v>
      </c>
      <c r="CB36" s="1289">
        <v>10074</v>
      </c>
      <c r="CC36" s="1289"/>
      <c r="CD36" s="1315">
        <v>2.2000000000000002</v>
      </c>
      <c r="CE36" s="1314">
        <v>0.05</v>
      </c>
      <c r="CF36" s="1314">
        <v>2.11</v>
      </c>
      <c r="CG36" s="1314">
        <v>2.2999999999999998</v>
      </c>
      <c r="CH36" s="1314">
        <v>2.2727272727272729</v>
      </c>
      <c r="CI36" s="1289">
        <v>25048.100775999937</v>
      </c>
      <c r="CJ36" s="1289">
        <v>11070</v>
      </c>
      <c r="CK36" s="1784"/>
      <c r="CL36" s="1315">
        <v>2.02</v>
      </c>
      <c r="CM36" s="1314">
        <v>0.05</v>
      </c>
      <c r="CN36" s="1314">
        <v>1.93</v>
      </c>
      <c r="CO36" s="1314">
        <v>2.11</v>
      </c>
      <c r="CP36" s="1314">
        <v>2.2799999999999998</v>
      </c>
      <c r="CQ36" s="1289">
        <v>25376.704949999945</v>
      </c>
      <c r="CR36" s="1289">
        <v>10495</v>
      </c>
      <c r="CS36" s="1289"/>
      <c r="CT36" s="1315">
        <v>1.77</v>
      </c>
      <c r="CU36" s="1314">
        <v>4</v>
      </c>
      <c r="CV36" s="1314">
        <v>1.7</v>
      </c>
      <c r="CW36" s="1314">
        <v>1.85</v>
      </c>
      <c r="CX36" s="1314">
        <v>2.27</v>
      </c>
      <c r="CY36" s="1289">
        <v>28726.582267000056</v>
      </c>
      <c r="CZ36" s="1289">
        <v>11719</v>
      </c>
      <c r="DA36" s="1289"/>
      <c r="DB36" s="1785">
        <v>0.1</v>
      </c>
      <c r="DC36" s="1785">
        <v>0</v>
      </c>
      <c r="DD36" s="1289"/>
      <c r="DE36" s="1314"/>
      <c r="DF36" s="1314"/>
      <c r="DG36" s="1932"/>
      <c r="DH36" s="1932"/>
    </row>
    <row r="37" spans="1:112" ht="6.75" customHeight="1" thickBot="1">
      <c r="A37" s="143"/>
      <c r="B37" s="143"/>
      <c r="C37" s="144"/>
      <c r="D37" s="144"/>
      <c r="E37" s="144"/>
      <c r="F37" s="144"/>
      <c r="G37" s="144"/>
      <c r="H37" s="144"/>
      <c r="I37" s="145"/>
      <c r="J37" s="146"/>
      <c r="K37" s="144"/>
      <c r="L37" s="144"/>
      <c r="M37" s="144"/>
      <c r="N37" s="144"/>
      <c r="O37" s="144"/>
      <c r="P37" s="144"/>
      <c r="Q37" s="145"/>
      <c r="R37" s="145"/>
      <c r="S37" s="144"/>
      <c r="T37" s="144"/>
      <c r="U37" s="144"/>
      <c r="V37" s="144"/>
      <c r="W37" s="144"/>
      <c r="X37" s="144"/>
      <c r="Y37" s="145"/>
      <c r="Z37" s="145"/>
      <c r="AA37" s="145"/>
      <c r="AB37" s="145"/>
      <c r="AC37" s="145"/>
      <c r="AD37" s="145"/>
      <c r="AE37" s="145"/>
      <c r="AF37" s="145"/>
      <c r="AG37" s="145"/>
      <c r="AH37" s="147"/>
      <c r="AI37" s="147"/>
      <c r="AJ37" s="147"/>
      <c r="AK37" s="147"/>
      <c r="AL37" s="147"/>
      <c r="AM37" s="147"/>
      <c r="AN37" s="147"/>
      <c r="AO37" s="145"/>
      <c r="AP37" s="145"/>
      <c r="AQ37" s="145"/>
      <c r="AR37" s="145"/>
      <c r="AS37" s="145"/>
      <c r="AT37" s="145"/>
      <c r="AU37" s="145"/>
      <c r="AV37" s="145"/>
      <c r="AW37" s="145"/>
      <c r="AX37" s="145"/>
      <c r="AY37" s="145"/>
      <c r="AZ37" s="145"/>
      <c r="BA37" s="145"/>
      <c r="BB37" s="145"/>
      <c r="BC37" s="145"/>
      <c r="BD37" s="145"/>
      <c r="BE37" s="147"/>
      <c r="BF37" s="147"/>
      <c r="BG37" s="147"/>
      <c r="BH37" s="147"/>
      <c r="BI37" s="147"/>
      <c r="BJ37" s="147"/>
      <c r="BK37" s="147"/>
      <c r="BL37" s="147"/>
      <c r="BM37" s="147"/>
      <c r="BN37" s="179"/>
      <c r="BO37" s="179"/>
      <c r="BP37" s="179"/>
      <c r="BQ37" s="179"/>
      <c r="BR37" s="179"/>
      <c r="BS37" s="179"/>
      <c r="BT37" s="180"/>
      <c r="BU37" s="180"/>
      <c r="BV37" s="179"/>
      <c r="BW37" s="179"/>
      <c r="BX37" s="179"/>
      <c r="BY37" s="179"/>
      <c r="BZ37" s="179"/>
      <c r="CA37" s="179"/>
      <c r="CB37" s="180"/>
      <c r="CC37" s="900"/>
      <c r="CD37" s="1324"/>
      <c r="CE37" s="1324"/>
      <c r="CF37" s="1324"/>
      <c r="CG37" s="1324"/>
      <c r="CH37" s="1324"/>
      <c r="CI37" s="179"/>
      <c r="CJ37" s="180"/>
      <c r="CK37" s="1326"/>
      <c r="CL37" s="1324"/>
      <c r="CM37" s="1324"/>
      <c r="CN37" s="1324"/>
      <c r="CO37" s="1324"/>
      <c r="CP37" s="1324"/>
      <c r="CQ37" s="1324"/>
      <c r="CR37" s="1325"/>
      <c r="CS37" s="1325"/>
      <c r="CT37" s="1325"/>
      <c r="CU37" s="1325"/>
      <c r="CV37" s="1325"/>
      <c r="CW37" s="1325"/>
      <c r="CX37" s="1325"/>
      <c r="CY37" s="1325"/>
      <c r="CZ37" s="1325"/>
      <c r="DA37" s="1326"/>
      <c r="DB37" s="1326"/>
      <c r="DC37" s="1326"/>
      <c r="DD37" s="1326"/>
      <c r="DE37" s="1326"/>
      <c r="DF37" s="1326"/>
      <c r="DG37" s="1932"/>
      <c r="DH37" s="1932"/>
    </row>
    <row r="38" spans="1:112" ht="121.5" customHeight="1" thickTop="1">
      <c r="A38" s="2394" t="s">
        <v>427</v>
      </c>
      <c r="B38" s="2394"/>
      <c r="C38" s="2394"/>
      <c r="D38" s="2394"/>
      <c r="E38" s="2394"/>
      <c r="F38" s="2394"/>
      <c r="G38" s="2394"/>
      <c r="H38" s="2394"/>
      <c r="I38" s="2394"/>
      <c r="J38" s="2394"/>
      <c r="K38" s="2394"/>
      <c r="L38" s="2394"/>
      <c r="M38" s="2394"/>
      <c r="N38" s="2394"/>
      <c r="O38" s="2394"/>
      <c r="P38" s="2394"/>
      <c r="Q38" s="2394"/>
      <c r="R38" s="2394"/>
      <c r="S38" s="2394"/>
      <c r="T38" s="2394"/>
      <c r="U38" s="2394"/>
      <c r="V38" s="2394"/>
      <c r="W38" s="2394"/>
      <c r="X38" s="2394"/>
      <c r="Y38" s="2394"/>
      <c r="Z38" s="2394"/>
      <c r="AA38" s="2394"/>
      <c r="AB38" s="2394"/>
      <c r="AC38" s="2394"/>
      <c r="AD38" s="2394"/>
      <c r="AE38" s="2394"/>
      <c r="AF38" s="2394"/>
      <c r="AG38" s="2394"/>
      <c r="AH38" s="2394"/>
      <c r="AI38" s="2394"/>
      <c r="AJ38" s="2394"/>
      <c r="AK38" s="2394"/>
      <c r="AL38" s="2394"/>
      <c r="AM38" s="2394"/>
      <c r="AN38" s="2394"/>
      <c r="AO38" s="2394"/>
      <c r="AP38" s="2394"/>
      <c r="AQ38" s="2394"/>
      <c r="AR38" s="2394"/>
      <c r="AS38" s="2394"/>
      <c r="AT38" s="2394"/>
      <c r="AU38" s="2394"/>
      <c r="AV38" s="2394"/>
      <c r="AW38" s="2394"/>
      <c r="AX38" s="2394"/>
      <c r="AY38" s="2394"/>
      <c r="AZ38" s="2394"/>
      <c r="BA38" s="2394"/>
      <c r="BB38" s="2394"/>
      <c r="BC38" s="2394"/>
      <c r="BD38" s="2394"/>
      <c r="BE38" s="2394"/>
      <c r="BF38" s="2394"/>
      <c r="BG38" s="2394"/>
      <c r="BH38" s="2394"/>
      <c r="BI38" s="2394"/>
      <c r="BJ38" s="2394"/>
      <c r="BK38" s="2394"/>
      <c r="BL38" s="2394"/>
      <c r="BM38" s="2394"/>
      <c r="BN38" s="2394"/>
      <c r="BO38" s="2394"/>
      <c r="BP38" s="2394"/>
      <c r="BQ38" s="2394"/>
      <c r="BR38" s="2394"/>
      <c r="BS38" s="2394"/>
      <c r="BT38" s="2394"/>
      <c r="BU38" s="2155"/>
    </row>
    <row r="39" spans="1:112" ht="20.25" customHeight="1">
      <c r="A39" s="23"/>
      <c r="B39" s="23"/>
      <c r="BN39" s="23"/>
      <c r="BO39" s="23"/>
      <c r="BP39" s="23"/>
      <c r="BQ39" s="23"/>
      <c r="BR39" s="23"/>
      <c r="BS39" s="23"/>
      <c r="BT39" s="24"/>
      <c r="BU39" s="24"/>
    </row>
    <row r="40" spans="1:112" ht="20.25" customHeight="1">
      <c r="BN40" s="23"/>
      <c r="BO40" s="23"/>
      <c r="BP40" s="23"/>
      <c r="BQ40" s="23"/>
      <c r="BR40" s="23"/>
      <c r="BS40" s="23"/>
      <c r="BT40" s="24"/>
      <c r="BU40" s="24"/>
    </row>
    <row r="41" spans="1:112" ht="12" customHeight="1">
      <c r="BN41" s="23"/>
      <c r="BO41" s="23"/>
      <c r="BP41" s="23"/>
      <c r="BQ41" s="23"/>
      <c r="BR41" s="23"/>
      <c r="BS41" s="23"/>
      <c r="BT41" s="24"/>
      <c r="BU41" s="24"/>
    </row>
    <row r="42" spans="1:112" ht="12" customHeight="1"/>
    <row r="43" spans="1:112" ht="12" customHeight="1"/>
  </sheetData>
  <mergeCells count="96">
    <mergeCell ref="A1:DE1"/>
    <mergeCell ref="A3:A5"/>
    <mergeCell ref="C3:I3"/>
    <mergeCell ref="K3:Q3"/>
    <mergeCell ref="S3:Y3"/>
    <mergeCell ref="AA3:AG3"/>
    <mergeCell ref="AH3:AN3"/>
    <mergeCell ref="AP3:AV3"/>
    <mergeCell ref="AX3:BD3"/>
    <mergeCell ref="BF3:BL3"/>
    <mergeCell ref="DB3:DC4"/>
    <mergeCell ref="BR4:BR5"/>
    <mergeCell ref="BS4:BS5"/>
    <mergeCell ref="BT4:BT5"/>
    <mergeCell ref="BV4:BV5"/>
    <mergeCell ref="U4:V4"/>
    <mergeCell ref="DE3:DF4"/>
    <mergeCell ref="C4:C5"/>
    <mergeCell ref="D4:D5"/>
    <mergeCell ref="E4:F4"/>
    <mergeCell ref="G4:G5"/>
    <mergeCell ref="H4:H5"/>
    <mergeCell ref="I4:I5"/>
    <mergeCell ref="K4:K5"/>
    <mergeCell ref="L4:L5"/>
    <mergeCell ref="M4:N4"/>
    <mergeCell ref="BN3:BT3"/>
    <mergeCell ref="BV3:CB3"/>
    <mergeCell ref="CD3:CJ3"/>
    <mergeCell ref="CL3:CR3"/>
    <mergeCell ref="CT3:CZ3"/>
    <mergeCell ref="O4:O5"/>
    <mergeCell ref="P4:P5"/>
    <mergeCell ref="Q4:Q5"/>
    <mergeCell ref="S4:S5"/>
    <mergeCell ref="T4:T5"/>
    <mergeCell ref="AJ4:AK4"/>
    <mergeCell ref="W4:W5"/>
    <mergeCell ref="X4:X5"/>
    <mergeCell ref="Y4:Y5"/>
    <mergeCell ref="AA4:AA5"/>
    <mergeCell ref="AB4:AB5"/>
    <mergeCell ref="AC4:AD4"/>
    <mergeCell ref="AE4:AE5"/>
    <mergeCell ref="AF4:AF5"/>
    <mergeCell ref="AG4:AG5"/>
    <mergeCell ref="AH4:AH5"/>
    <mergeCell ref="AI4:AI5"/>
    <mergeCell ref="AZ4:BA4"/>
    <mergeCell ref="AL4:AL5"/>
    <mergeCell ref="AM4:AM5"/>
    <mergeCell ref="AN4:AN5"/>
    <mergeCell ref="AP4:AP5"/>
    <mergeCell ref="AQ4:AQ5"/>
    <mergeCell ref="AR4:AS4"/>
    <mergeCell ref="AT4:AT5"/>
    <mergeCell ref="AU4:AU5"/>
    <mergeCell ref="AV4:AV5"/>
    <mergeCell ref="AX4:AX5"/>
    <mergeCell ref="AY4:AY5"/>
    <mergeCell ref="BP4:BQ4"/>
    <mergeCell ref="BB4:BB5"/>
    <mergeCell ref="BC4:BC5"/>
    <mergeCell ref="BD4:BD5"/>
    <mergeCell ref="BF4:BF5"/>
    <mergeCell ref="BG4:BG5"/>
    <mergeCell ref="BH4:BI4"/>
    <mergeCell ref="CR4:CR5"/>
    <mergeCell ref="CT4:CT5"/>
    <mergeCell ref="CE4:CE5"/>
    <mergeCell ref="CF4:CG4"/>
    <mergeCell ref="CH4:CH5"/>
    <mergeCell ref="CI4:CI5"/>
    <mergeCell ref="CJ4:CJ5"/>
    <mergeCell ref="CL4:CL5"/>
    <mergeCell ref="A38:BT38"/>
    <mergeCell ref="CM4:CM5"/>
    <mergeCell ref="CN4:CO4"/>
    <mergeCell ref="CP4:CP5"/>
    <mergeCell ref="CQ4:CQ5"/>
    <mergeCell ref="BW4:BW5"/>
    <mergeCell ref="BX4:BY4"/>
    <mergeCell ref="BZ4:BZ5"/>
    <mergeCell ref="CA4:CA5"/>
    <mergeCell ref="CB4:CB5"/>
    <mergeCell ref="CD4:CD5"/>
    <mergeCell ref="BJ4:BJ5"/>
    <mergeCell ref="BK4:BK5"/>
    <mergeCell ref="BL4:BL5"/>
    <mergeCell ref="BN4:BN5"/>
    <mergeCell ref="BO4:BO5"/>
    <mergeCell ref="CU4:CU5"/>
    <mergeCell ref="CV4:CW4"/>
    <mergeCell ref="CX4:CX5"/>
    <mergeCell ref="CY4:CY5"/>
    <mergeCell ref="CZ4:CZ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92D050"/>
  </sheetPr>
  <dimension ref="A1:EG122"/>
  <sheetViews>
    <sheetView showGridLines="0" view="pageBreakPreview" zoomScale="60" zoomScaleNormal="70" zoomScalePageLayoutView="55" workbookViewId="0">
      <pane xSplit="41" topLeftCell="AP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0.5703125" style="62" customWidth="1"/>
    <col min="2" max="2" width="1.28515625" style="62" hidden="1" customWidth="1"/>
    <col min="3" max="3" width="7" style="42" hidden="1" customWidth="1"/>
    <col min="4" max="6" width="8.7109375" style="42" hidden="1" customWidth="1"/>
    <col min="7" max="7" width="8.140625" style="42" hidden="1" customWidth="1"/>
    <col min="8" max="8" width="8.7109375" style="42" hidden="1" customWidth="1"/>
    <col min="9" max="9" width="9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8.7109375" style="42" hidden="1" customWidth="1"/>
    <col min="25" max="25" width="11.28515625" style="42" hidden="1" customWidth="1"/>
    <col min="26" max="26" width="0.7109375" style="2" hidden="1" customWidth="1"/>
    <col min="27" max="33" width="8.7109375" style="3" hidden="1" customWidth="1"/>
    <col min="34" max="34" width="0.85546875" style="42" hidden="1" customWidth="1"/>
    <col min="35" max="35" width="9.28515625" style="3" hidden="1" customWidth="1"/>
    <col min="36" max="38" width="8.7109375" style="3" hidden="1" customWidth="1"/>
    <col min="39" max="39" width="11.7109375" style="3" hidden="1" customWidth="1"/>
    <col min="40" max="40" width="8.7109375" style="3" hidden="1" customWidth="1"/>
    <col min="41" max="41" width="11.28515625" style="3" hidden="1" customWidth="1"/>
    <col min="42" max="42" width="0.7109375" style="42" customWidth="1"/>
    <col min="43" max="43" width="9.28515625" style="42" hidden="1" customWidth="1"/>
    <col min="44" max="46" width="8.7109375" style="42" hidden="1" customWidth="1"/>
    <col min="47" max="47" width="11.7109375" style="42" hidden="1" customWidth="1"/>
    <col min="48" max="48" width="8.7109375" style="42" hidden="1" customWidth="1"/>
    <col min="49" max="49" width="11.28515625" style="42" hidden="1" customWidth="1"/>
    <col min="50" max="50" width="0.85546875" style="42" hidden="1" customWidth="1"/>
    <col min="51" max="51" width="9.28515625" style="42" hidden="1" customWidth="1"/>
    <col min="52" max="54" width="8.7109375" style="42" hidden="1" customWidth="1"/>
    <col min="55" max="55" width="11.7109375" style="42" hidden="1" customWidth="1"/>
    <col min="56" max="56" width="8.7109375" style="42" hidden="1" customWidth="1"/>
    <col min="57" max="57" width="11.28515625" style="42" hidden="1" customWidth="1"/>
    <col min="58" max="58" width="0.7109375" style="42" hidden="1" customWidth="1"/>
    <col min="59" max="59" width="9.28515625" style="42" hidden="1" customWidth="1"/>
    <col min="60" max="62" width="10" style="42" hidden="1" customWidth="1"/>
    <col min="63" max="63" width="11.7109375" style="42" hidden="1" customWidth="1"/>
    <col min="64" max="64" width="10" style="42" hidden="1" customWidth="1"/>
    <col min="65" max="65" width="11.28515625" style="42" hidden="1" customWidth="1"/>
    <col min="66" max="66" width="0.7109375" style="42" hidden="1" customWidth="1"/>
    <col min="67" max="67" width="9.7109375" style="3" hidden="1" customWidth="1"/>
    <col min="68" max="68" width="11.42578125" style="3" hidden="1" customWidth="1"/>
    <col min="69" max="69" width="10" style="3" hidden="1" customWidth="1"/>
    <col min="70" max="70" width="11" style="3" hidden="1" customWidth="1"/>
    <col min="71" max="71" width="11.5703125" style="3" hidden="1" customWidth="1"/>
    <col min="72" max="72" width="10.7109375" style="3" hidden="1" customWidth="1"/>
    <col min="73" max="73" width="11" style="16" hidden="1" customWidth="1"/>
    <col min="74" max="74" width="1.28515625" style="42" hidden="1" customWidth="1"/>
    <col min="75" max="75" width="11" style="42" customWidth="1"/>
    <col min="76" max="76" width="7.7109375" style="42" hidden="1" customWidth="1"/>
    <col min="77" max="78" width="8.7109375" style="42" hidden="1" customWidth="1"/>
    <col min="79" max="79" width="11.5703125" style="42" customWidth="1"/>
    <col min="80" max="80" width="5.7109375" style="42" hidden="1" customWidth="1"/>
    <col min="81" max="81" width="11" style="42" customWidth="1"/>
    <col min="82" max="82" width="1.28515625" style="42" customWidth="1"/>
    <col min="83" max="83" width="11" style="3" customWidth="1"/>
    <col min="84" max="84" width="10.7109375" style="3" hidden="1" customWidth="1"/>
    <col min="85" max="86" width="9.5703125" style="3" hidden="1" customWidth="1"/>
    <col min="87" max="87" width="11.5703125" style="3" customWidth="1"/>
    <col min="88" max="88" width="12.85546875" style="3" hidden="1" customWidth="1"/>
    <col min="89" max="89" width="11" style="3" customWidth="1"/>
    <col min="90" max="90" width="1.28515625" style="3" customWidth="1"/>
    <col min="91" max="91" width="11" style="3" customWidth="1"/>
    <col min="92" max="94" width="6.85546875" style="3" hidden="1" customWidth="1"/>
    <col min="95" max="95" width="11.5703125" style="3" customWidth="1"/>
    <col min="96" max="96" width="12.5703125" style="3" hidden="1" customWidth="1"/>
    <col min="97" max="97" width="11" style="3" customWidth="1"/>
    <col min="98" max="98" width="1.28515625" style="3" customWidth="1"/>
    <col min="99" max="99" width="11" style="3" customWidth="1"/>
    <col min="100" max="100" width="10.7109375" style="3" hidden="1" customWidth="1"/>
    <col min="101" max="102" width="9.5703125" style="3" hidden="1" customWidth="1"/>
    <col min="103" max="103" width="11.5703125" style="3" customWidth="1"/>
    <col min="104" max="104" width="10.7109375" style="3" hidden="1" customWidth="1"/>
    <col min="105" max="105" width="11" style="3" customWidth="1"/>
    <col min="106" max="106" width="1.28515625" style="3" customWidth="1"/>
    <col min="107" max="107" width="11" style="3" hidden="1" customWidth="1"/>
    <col min="108" max="108" width="10.7109375" style="3" hidden="1" customWidth="1"/>
    <col min="109" max="110" width="11" style="3" hidden="1" customWidth="1"/>
    <col min="111" max="111" width="11.5703125" style="3" hidden="1" customWidth="1"/>
    <col min="112" max="112" width="10.7109375" style="3" hidden="1" customWidth="1"/>
    <col min="113" max="113" width="11" style="3" hidden="1" customWidth="1"/>
    <col min="114" max="114" width="1.28515625" style="3" hidden="1" customWidth="1"/>
    <col min="115" max="115" width="11" style="3" customWidth="1"/>
    <col min="116" max="116" width="8.42578125" style="3" hidden="1" customWidth="1"/>
    <col min="117" max="118" width="11" style="3" hidden="1" customWidth="1"/>
    <col min="119" max="119" width="11.5703125" style="3" customWidth="1"/>
    <col min="120" max="120" width="9.85546875" style="3" hidden="1" customWidth="1"/>
    <col min="121" max="121" width="11" style="3" customWidth="1"/>
    <col min="122" max="122" width="1.85546875" style="2159" customWidth="1"/>
    <col min="123" max="123" width="11" style="2159" customWidth="1"/>
    <col min="124" max="124" width="11" style="2159" hidden="1" customWidth="1"/>
    <col min="125" max="127" width="11" style="2159" customWidth="1"/>
    <col min="128" max="128" width="11" style="2159" hidden="1" customWidth="1"/>
    <col min="129" max="129" width="11" style="2159" customWidth="1"/>
    <col min="130" max="130" width="1.28515625" style="3" customWidth="1"/>
    <col min="131" max="132" width="7.7109375" style="3" customWidth="1"/>
    <col min="133" max="133" width="1.28515625" style="3" customWidth="1"/>
    <col min="134" max="135" width="7.7109375" style="3" customWidth="1"/>
    <col min="136" max="16384" width="11.42578125" style="42"/>
  </cols>
  <sheetData>
    <row r="1" spans="1:137" ht="57" customHeight="1">
      <c r="A1" s="2290" t="s">
        <v>463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</row>
    <row r="2" spans="1:137" ht="24" customHeight="1" thickBot="1">
      <c r="A2" s="42"/>
      <c r="B2" s="42"/>
      <c r="J2" s="42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</row>
    <row r="3" spans="1:137" s="1164" customFormat="1" ht="22.5" customHeight="1" thickTop="1">
      <c r="A3" s="2398" t="s">
        <v>67</v>
      </c>
      <c r="B3" s="1159"/>
      <c r="C3" s="2401">
        <v>2000</v>
      </c>
      <c r="D3" s="2401"/>
      <c r="E3" s="2401"/>
      <c r="F3" s="2401"/>
      <c r="G3" s="2401"/>
      <c r="H3" s="2401"/>
      <c r="I3" s="2401"/>
      <c r="J3" s="1159"/>
      <c r="K3" s="2401">
        <v>2005</v>
      </c>
      <c r="L3" s="2401"/>
      <c r="M3" s="2401"/>
      <c r="N3" s="2401"/>
      <c r="O3" s="2401"/>
      <c r="P3" s="2401"/>
      <c r="Q3" s="2401"/>
      <c r="R3" s="1159"/>
      <c r="S3" s="2402" t="s">
        <v>78</v>
      </c>
      <c r="T3" s="2402"/>
      <c r="U3" s="2402"/>
      <c r="V3" s="2402"/>
      <c r="W3" s="2402"/>
      <c r="X3" s="2402"/>
      <c r="Y3" s="2402"/>
      <c r="Z3" s="1160"/>
      <c r="AA3" s="2357">
        <v>2008</v>
      </c>
      <c r="AB3" s="2357"/>
      <c r="AC3" s="2357"/>
      <c r="AD3" s="2357"/>
      <c r="AE3" s="2357"/>
      <c r="AF3" s="2357"/>
      <c r="AG3" s="2357"/>
      <c r="AH3" s="116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2346">
        <v>2011</v>
      </c>
      <c r="AZ3" s="2346"/>
      <c r="BA3" s="2346"/>
      <c r="BB3" s="2346"/>
      <c r="BC3" s="2346"/>
      <c r="BD3" s="2346"/>
      <c r="BE3" s="2346"/>
      <c r="BF3" s="1162"/>
      <c r="BG3" s="2346">
        <v>2012</v>
      </c>
      <c r="BH3" s="2346"/>
      <c r="BI3" s="2346"/>
      <c r="BJ3" s="2346"/>
      <c r="BK3" s="2346"/>
      <c r="BL3" s="2346"/>
      <c r="BM3" s="2346"/>
      <c r="BN3" s="1356"/>
      <c r="BO3" s="2346">
        <v>2013</v>
      </c>
      <c r="BP3" s="2346"/>
      <c r="BQ3" s="2346"/>
      <c r="BR3" s="2346"/>
      <c r="BS3" s="2346"/>
      <c r="BT3" s="2346"/>
      <c r="BU3" s="2346"/>
      <c r="BV3" s="1356"/>
      <c r="BW3" s="2403">
        <v>2014</v>
      </c>
      <c r="BX3" s="2403"/>
      <c r="BY3" s="2403"/>
      <c r="BZ3" s="2403"/>
      <c r="CA3" s="2403"/>
      <c r="CB3" s="2403"/>
      <c r="CC3" s="2403"/>
      <c r="CD3" s="1356"/>
      <c r="CE3" s="2288">
        <v>2015</v>
      </c>
      <c r="CF3" s="2288"/>
      <c r="CG3" s="2288"/>
      <c r="CH3" s="2288"/>
      <c r="CI3" s="2288"/>
      <c r="CJ3" s="2288"/>
      <c r="CK3" s="2288"/>
      <c r="CL3" s="1163"/>
      <c r="CM3" s="2367">
        <v>2016</v>
      </c>
      <c r="CN3" s="2367"/>
      <c r="CO3" s="2367"/>
      <c r="CP3" s="2367"/>
      <c r="CQ3" s="2367"/>
      <c r="CR3" s="2367"/>
      <c r="CS3" s="2367"/>
      <c r="CT3" s="926"/>
      <c r="CU3" s="2367">
        <v>2017</v>
      </c>
      <c r="CV3" s="2367"/>
      <c r="CW3" s="2367"/>
      <c r="CX3" s="2367"/>
      <c r="CY3" s="2367"/>
      <c r="CZ3" s="2367"/>
      <c r="DA3" s="2367"/>
      <c r="DB3" s="926"/>
      <c r="DC3" s="2367" t="s">
        <v>406</v>
      </c>
      <c r="DD3" s="2367"/>
      <c r="DE3" s="2367"/>
      <c r="DF3" s="2367"/>
      <c r="DG3" s="2367"/>
      <c r="DH3" s="2367"/>
      <c r="DI3" s="2367"/>
      <c r="DJ3" s="1938"/>
      <c r="DK3" s="2404">
        <v>2018</v>
      </c>
      <c r="DL3" s="2404"/>
      <c r="DM3" s="2404"/>
      <c r="DN3" s="2404"/>
      <c r="DO3" s="2404"/>
      <c r="DP3" s="2404"/>
      <c r="DQ3" s="2404"/>
      <c r="DR3" s="2160"/>
      <c r="DS3" s="2395" t="s">
        <v>439</v>
      </c>
      <c r="DT3" s="2395"/>
      <c r="DU3" s="2395"/>
      <c r="DV3" s="2395"/>
      <c r="DW3" s="2395"/>
      <c r="DX3" s="2395"/>
      <c r="DY3" s="2395"/>
      <c r="DZ3" s="2395"/>
      <c r="EA3" s="2358" t="s">
        <v>373</v>
      </c>
      <c r="EB3" s="2358"/>
      <c r="EC3" s="1654"/>
      <c r="ED3" s="2358" t="s">
        <v>339</v>
      </c>
      <c r="EE3" s="2358"/>
    </row>
    <row r="4" spans="1:137" s="44" customFormat="1" ht="36" customHeight="1">
      <c r="A4" s="2399"/>
      <c r="B4" s="43"/>
      <c r="C4" s="2280" t="s">
        <v>0</v>
      </c>
      <c r="D4" s="2283" t="s">
        <v>56</v>
      </c>
      <c r="E4" s="2280" t="s">
        <v>1</v>
      </c>
      <c r="F4" s="2280"/>
      <c r="G4" s="2280" t="s">
        <v>2</v>
      </c>
      <c r="H4" s="2283" t="s">
        <v>57</v>
      </c>
      <c r="I4" s="2280" t="s">
        <v>43</v>
      </c>
      <c r="J4" s="879"/>
      <c r="K4" s="2280" t="s">
        <v>0</v>
      </c>
      <c r="L4" s="2283" t="s">
        <v>56</v>
      </c>
      <c r="M4" s="2280" t="s">
        <v>1</v>
      </c>
      <c r="N4" s="2280"/>
      <c r="O4" s="2280" t="s">
        <v>2</v>
      </c>
      <c r="P4" s="2283" t="s">
        <v>57</v>
      </c>
      <c r="Q4" s="2280" t="s">
        <v>43</v>
      </c>
      <c r="R4" s="879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875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232"/>
      <c r="AI4" s="2262" t="s">
        <v>0</v>
      </c>
      <c r="AJ4" s="2266" t="s">
        <v>56</v>
      </c>
      <c r="AK4" s="2262" t="s">
        <v>1</v>
      </c>
      <c r="AL4" s="2262"/>
      <c r="AM4" s="2262" t="s">
        <v>2</v>
      </c>
      <c r="AN4" s="2266" t="s">
        <v>57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1354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3" t="s">
        <v>43</v>
      </c>
      <c r="BV4" s="1354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1354"/>
      <c r="CE4" s="2272" t="s">
        <v>0</v>
      </c>
      <c r="CF4" s="2273" t="s">
        <v>56</v>
      </c>
      <c r="CG4" s="2271" t="s">
        <v>1</v>
      </c>
      <c r="CH4" s="2271"/>
      <c r="CI4" s="2272" t="s">
        <v>2</v>
      </c>
      <c r="CJ4" s="2273" t="s">
        <v>57</v>
      </c>
      <c r="CK4" s="2289" t="s">
        <v>43</v>
      </c>
      <c r="CL4" s="232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363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311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937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2156"/>
      <c r="DS4" s="2262" t="s">
        <v>0</v>
      </c>
      <c r="DT4" s="2266" t="s">
        <v>56</v>
      </c>
      <c r="DU4" s="2270" t="s">
        <v>1</v>
      </c>
      <c r="DV4" s="2270"/>
      <c r="DW4" s="2262" t="s">
        <v>2</v>
      </c>
      <c r="DX4" s="2266" t="s">
        <v>57</v>
      </c>
      <c r="DY4" s="2263" t="s">
        <v>43</v>
      </c>
      <c r="DZ4" s="2156"/>
      <c r="EA4" s="2359"/>
      <c r="EB4" s="2359"/>
      <c r="EC4" s="1655"/>
      <c r="ED4" s="2359"/>
      <c r="EE4" s="2359"/>
    </row>
    <row r="5" spans="1:137" s="44" customFormat="1" ht="42" customHeight="1" thickBot="1">
      <c r="A5" s="2400"/>
      <c r="B5" s="158"/>
      <c r="C5" s="2281"/>
      <c r="D5" s="2284"/>
      <c r="E5" s="880" t="s">
        <v>3</v>
      </c>
      <c r="F5" s="880" t="s">
        <v>4</v>
      </c>
      <c r="G5" s="2281"/>
      <c r="H5" s="2284"/>
      <c r="I5" s="2281"/>
      <c r="J5" s="880"/>
      <c r="K5" s="2281"/>
      <c r="L5" s="2284"/>
      <c r="M5" s="880" t="s">
        <v>3</v>
      </c>
      <c r="N5" s="880" t="s">
        <v>4</v>
      </c>
      <c r="O5" s="2281"/>
      <c r="P5" s="2284"/>
      <c r="Q5" s="2281"/>
      <c r="R5" s="880"/>
      <c r="S5" s="2265"/>
      <c r="T5" s="2267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265"/>
      <c r="AZ5" s="2267"/>
      <c r="BA5" s="1155" t="s">
        <v>3</v>
      </c>
      <c r="BB5" s="1155" t="s">
        <v>4</v>
      </c>
      <c r="BC5" s="2265"/>
      <c r="BD5" s="2267"/>
      <c r="BE5" s="2265"/>
      <c r="BF5" s="231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1355"/>
      <c r="BO5" s="2265"/>
      <c r="BP5" s="2267"/>
      <c r="BQ5" s="1355" t="s">
        <v>3</v>
      </c>
      <c r="BR5" s="1355" t="s">
        <v>4</v>
      </c>
      <c r="BS5" s="2265"/>
      <c r="BT5" s="2267"/>
      <c r="BU5" s="2264"/>
      <c r="BV5" s="1355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1355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231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36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312"/>
      <c r="DC5" s="2265"/>
      <c r="DD5" s="2267"/>
      <c r="DE5" s="1648" t="s">
        <v>3</v>
      </c>
      <c r="DF5" s="1648" t="s">
        <v>4</v>
      </c>
      <c r="DG5" s="2265"/>
      <c r="DH5" s="2267"/>
      <c r="DI5" s="2264"/>
      <c r="DJ5" s="1936"/>
      <c r="DK5" s="2265"/>
      <c r="DL5" s="2267"/>
      <c r="DM5" s="1944" t="s">
        <v>3</v>
      </c>
      <c r="DN5" s="1944" t="s">
        <v>4</v>
      </c>
      <c r="DO5" s="2265"/>
      <c r="DP5" s="2267"/>
      <c r="DQ5" s="2264"/>
      <c r="DR5" s="2157"/>
      <c r="DS5" s="2265"/>
      <c r="DT5" s="2267"/>
      <c r="DU5" s="2158" t="s">
        <v>3</v>
      </c>
      <c r="DV5" s="2158" t="s">
        <v>4</v>
      </c>
      <c r="DW5" s="2265"/>
      <c r="DX5" s="2267"/>
      <c r="DY5" s="2264"/>
      <c r="DZ5" s="2157"/>
      <c r="EA5" s="2164" t="s">
        <v>437</v>
      </c>
      <c r="EB5" s="2165" t="s">
        <v>438</v>
      </c>
      <c r="EC5" s="2165"/>
      <c r="ED5" s="2164" t="s">
        <v>437</v>
      </c>
      <c r="EE5" s="2165" t="s">
        <v>438</v>
      </c>
    </row>
    <row r="6" spans="1:137" s="44" customFormat="1" ht="8.1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891"/>
      <c r="AB6" s="891"/>
      <c r="AC6" s="891"/>
      <c r="AD6" s="7"/>
      <c r="AE6" s="7"/>
      <c r="AF6" s="7"/>
      <c r="AG6" s="7"/>
      <c r="AH6" s="89"/>
      <c r="AI6" s="891"/>
      <c r="AJ6" s="891"/>
      <c r="AK6" s="891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2"/>
      <c r="BP6" s="2"/>
      <c r="BQ6" s="2"/>
      <c r="BR6" s="2"/>
      <c r="BS6" s="2"/>
      <c r="BT6" s="2"/>
      <c r="BU6" s="123"/>
      <c r="BV6" s="89"/>
      <c r="BW6" s="2"/>
      <c r="BX6" s="2"/>
      <c r="BY6" s="2"/>
      <c r="BZ6" s="2"/>
      <c r="CA6" s="2"/>
      <c r="CB6" s="2"/>
      <c r="CC6" s="123"/>
      <c r="CD6" s="89"/>
      <c r="CE6" s="2"/>
      <c r="CF6" s="2"/>
      <c r="CG6" s="2"/>
      <c r="CH6" s="2"/>
      <c r="CI6" s="2"/>
      <c r="CJ6" s="2"/>
      <c r="CK6" s="123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123"/>
      <c r="DB6" s="123"/>
      <c r="DC6" s="2"/>
      <c r="DD6" s="2"/>
      <c r="DE6" s="2"/>
      <c r="DF6" s="2"/>
      <c r="DG6" s="2"/>
      <c r="DH6" s="2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</row>
    <row r="7" spans="1:137" s="44" customFormat="1" ht="24.95" customHeight="1">
      <c r="A7" s="1394" t="s">
        <v>6</v>
      </c>
      <c r="B7" s="1423"/>
      <c r="C7" s="1424">
        <v>68.876654633214258</v>
      </c>
      <c r="D7" s="1424">
        <v>0.48103293015185888</v>
      </c>
      <c r="E7" s="1424">
        <v>67.932255445469423</v>
      </c>
      <c r="F7" s="1424">
        <v>69.821053820959094</v>
      </c>
      <c r="G7" s="1424">
        <v>0.69839763953908884</v>
      </c>
      <c r="H7" s="1425">
        <v>15627.930161998513</v>
      </c>
      <c r="I7" s="1369">
        <v>16518</v>
      </c>
      <c r="J7" s="1425"/>
      <c r="K7" s="1424">
        <v>71.467279772479728</v>
      </c>
      <c r="L7" s="1424">
        <v>1.0221841981152815</v>
      </c>
      <c r="M7" s="1424">
        <v>69.453419851131045</v>
      </c>
      <c r="N7" s="1424">
        <v>73.48113969382841</v>
      </c>
      <c r="O7" s="1424">
        <v>1.4302827830714484</v>
      </c>
      <c r="P7" s="1425">
        <v>3576.6659150000132</v>
      </c>
      <c r="Q7" s="1369">
        <v>3609</v>
      </c>
      <c r="R7" s="1425"/>
      <c r="S7" s="1426">
        <v>73.121355192567918</v>
      </c>
      <c r="T7" s="1426">
        <v>0.91953277374971343</v>
      </c>
      <c r="U7" s="1426">
        <v>71.309653160014889</v>
      </c>
      <c r="V7" s="1426">
        <v>74.933057225120947</v>
      </c>
      <c r="W7" s="1426">
        <v>1.2575433966289169</v>
      </c>
      <c r="X7" s="1331">
        <v>3825.8559290000453</v>
      </c>
      <c r="Y7" s="1024">
        <v>3866</v>
      </c>
      <c r="Z7" s="1015"/>
      <c r="AA7" s="1426">
        <v>72.153468187703027</v>
      </c>
      <c r="AB7" s="1426">
        <v>0.70542527740485739</v>
      </c>
      <c r="AC7" s="1426">
        <v>70.768361642747848</v>
      </c>
      <c r="AD7" s="1426">
        <v>73.538574732658219</v>
      </c>
      <c r="AE7" s="1426">
        <v>0.9776734162933578</v>
      </c>
      <c r="AF7" s="1024">
        <v>9116.9603350004454</v>
      </c>
      <c r="AG7" s="1024">
        <v>9554</v>
      </c>
      <c r="AH7" s="1426"/>
      <c r="AI7" s="1426">
        <v>73.196559787208699</v>
      </c>
      <c r="AJ7" s="1426">
        <v>0.52716520148792889</v>
      </c>
      <c r="AK7" s="1426">
        <v>72.162178972959836</v>
      </c>
      <c r="AL7" s="1426">
        <v>74.230940601457547</v>
      </c>
      <c r="AM7" s="1426">
        <v>0.72020488807187422</v>
      </c>
      <c r="AN7" s="1331">
        <v>13827.831967000189</v>
      </c>
      <c r="AO7" s="1016">
        <v>14637</v>
      </c>
      <c r="AP7" s="1426"/>
      <c r="AQ7" s="1426">
        <v>74.370227896133898</v>
      </c>
      <c r="AR7" s="1426">
        <v>0.51815216203152936</v>
      </c>
      <c r="AS7" s="1426">
        <v>73.353532079046175</v>
      </c>
      <c r="AT7" s="1426">
        <v>75.38692371322162</v>
      </c>
      <c r="AU7" s="1426">
        <v>0.69671987929791623</v>
      </c>
      <c r="AV7" s="1331">
        <v>13039.718930999818</v>
      </c>
      <c r="AW7" s="1024">
        <v>13626</v>
      </c>
      <c r="AX7" s="1426"/>
      <c r="AY7" s="1426">
        <v>75.380748514537842</v>
      </c>
      <c r="AZ7" s="1426">
        <v>0.50696890117994764</v>
      </c>
      <c r="BA7" s="1426">
        <v>74.385996009400472</v>
      </c>
      <c r="BB7" s="1426">
        <v>76.375501019675212</v>
      </c>
      <c r="BC7" s="1426">
        <v>0.6725442651742497</v>
      </c>
      <c r="BD7" s="1331">
        <v>12672.520616000204</v>
      </c>
      <c r="BE7" s="1016">
        <v>13480</v>
      </c>
      <c r="BF7" s="1426"/>
      <c r="BG7" s="1332">
        <v>75.494507314945736</v>
      </c>
      <c r="BH7" s="1332">
        <v>0.53164445056339871</v>
      </c>
      <c r="BI7" s="1332">
        <v>74.451585305170653</v>
      </c>
      <c r="BJ7" s="1332">
        <v>76.537429324720819</v>
      </c>
      <c r="BK7" s="1332">
        <v>0.70421606746236554</v>
      </c>
      <c r="BL7" s="1333">
        <v>13623.925867999851</v>
      </c>
      <c r="BM7" s="1427">
        <v>14235</v>
      </c>
      <c r="BN7" s="1331"/>
      <c r="BO7" s="1305">
        <v>73.985880456543171</v>
      </c>
      <c r="BP7" s="1305">
        <v>0.50516866746423172</v>
      </c>
      <c r="BQ7" s="1305">
        <v>72.994893198751797</v>
      </c>
      <c r="BR7" s="1305">
        <v>74.976867714334546</v>
      </c>
      <c r="BS7" s="1305">
        <v>0.68279064106150744</v>
      </c>
      <c r="BT7" s="1292">
        <v>12968.947088000165</v>
      </c>
      <c r="BU7" s="1292">
        <v>13723</v>
      </c>
      <c r="BV7" s="1786"/>
      <c r="BW7" s="1787">
        <v>74.62333008355256</v>
      </c>
      <c r="BX7" s="1305">
        <v>0.48725792095614151</v>
      </c>
      <c r="BY7" s="1305">
        <v>73.667552943124292</v>
      </c>
      <c r="BZ7" s="1305">
        <v>75.579107223980813</v>
      </c>
      <c r="CA7" s="1305">
        <v>0.65295654912556123</v>
      </c>
      <c r="CB7" s="1292">
        <v>14105.095451000163</v>
      </c>
      <c r="CC7" s="1292">
        <v>14788</v>
      </c>
      <c r="CD7" s="1786"/>
      <c r="CE7" s="1787">
        <v>74.593950861916341</v>
      </c>
      <c r="CF7" s="1305">
        <v>0.4882472268699144</v>
      </c>
      <c r="CG7" s="1305">
        <v>73.636637671042507</v>
      </c>
      <c r="CH7" s="1305">
        <v>75.551264052790174</v>
      </c>
      <c r="CI7" s="1305">
        <v>0.65453997439246414</v>
      </c>
      <c r="CJ7" s="1292">
        <v>20685.521189999941</v>
      </c>
      <c r="CK7" s="1292">
        <v>24024</v>
      </c>
      <c r="CL7" s="1788"/>
      <c r="CM7" s="1787">
        <v>76.167179443796201</v>
      </c>
      <c r="CN7" s="1305">
        <v>0.5223682276992635</v>
      </c>
      <c r="CO7" s="1305">
        <v>75.142964727666183</v>
      </c>
      <c r="CP7" s="1305">
        <v>77.191394159926233</v>
      </c>
      <c r="CQ7" s="1305">
        <v>0.68581800128849357</v>
      </c>
      <c r="CR7" s="1292">
        <v>19034.458876999764</v>
      </c>
      <c r="CS7" s="1292">
        <v>22000</v>
      </c>
      <c r="CT7" s="1788"/>
      <c r="CU7" s="1266">
        <v>75.408012603560465</v>
      </c>
      <c r="CV7" s="1185">
        <v>0.54109092345069199</v>
      </c>
      <c r="CW7" s="1185">
        <v>74.347088419663919</v>
      </c>
      <c r="CX7" s="1185">
        <v>76.468936787456997</v>
      </c>
      <c r="CY7" s="1185">
        <v>0.71755096675912644</v>
      </c>
      <c r="CZ7" s="1741">
        <v>18772.975781000128</v>
      </c>
      <c r="DA7" s="1366">
        <v>22104</v>
      </c>
      <c r="DB7" s="1292"/>
      <c r="DC7" s="1266">
        <v>75.363747761328455</v>
      </c>
      <c r="DD7" s="1185">
        <v>0.91405062133443815</v>
      </c>
      <c r="DE7" s="1185">
        <v>73.570667679512709</v>
      </c>
      <c r="DF7" s="1185">
        <v>77.1568278431442</v>
      </c>
      <c r="DG7" s="1185">
        <v>1.2128518664294274</v>
      </c>
      <c r="DH7" s="1741">
        <v>9457.0989590000718</v>
      </c>
      <c r="DI7" s="1366">
        <v>11496</v>
      </c>
      <c r="DJ7" s="1366"/>
      <c r="DK7" s="1266">
        <v>76.259616722343054</v>
      </c>
      <c r="DL7" s="1185">
        <v>0.60135023329008863</v>
      </c>
      <c r="DM7" s="1185">
        <v>75.080516846088926</v>
      </c>
      <c r="DN7" s="1185">
        <v>77.438716598597196</v>
      </c>
      <c r="DO7" s="1185">
        <v>0.78855659015383028</v>
      </c>
      <c r="DP7" s="1741">
        <v>19346.175818999985</v>
      </c>
      <c r="DQ7" s="1366">
        <v>23184</v>
      </c>
      <c r="DR7" s="1366"/>
      <c r="DS7" s="1266">
        <v>76.334742519529215</v>
      </c>
      <c r="DT7" s="1185">
        <v>0.77761381149736042</v>
      </c>
      <c r="DU7" s="1185">
        <v>74.809307611374422</v>
      </c>
      <c r="DV7" s="1185">
        <v>77.860177427683993</v>
      </c>
      <c r="DW7" s="1185">
        <v>1.0186892440207267</v>
      </c>
      <c r="DX7" s="1741">
        <v>9088.1498659999961</v>
      </c>
      <c r="DY7" s="1366">
        <v>10917</v>
      </c>
      <c r="DZ7" s="1789"/>
      <c r="EA7" s="1185">
        <v>1.7</v>
      </c>
      <c r="EB7" s="1185">
        <v>0</v>
      </c>
      <c r="EC7" s="1185"/>
      <c r="ED7" s="1185" t="s">
        <v>392</v>
      </c>
      <c r="EE7" s="1185" t="s">
        <v>390</v>
      </c>
      <c r="EG7" s="2247"/>
    </row>
    <row r="8" spans="1:137" s="44" customFormat="1" ht="5.0999999999999996" customHeight="1">
      <c r="A8" s="1428"/>
      <c r="B8" s="1429"/>
      <c r="C8" s="1430"/>
      <c r="D8" s="1430"/>
      <c r="E8" s="1430"/>
      <c r="F8" s="1430"/>
      <c r="G8" s="1430"/>
      <c r="H8" s="1431"/>
      <c r="I8" s="1350"/>
      <c r="J8" s="1432"/>
      <c r="K8" s="1430"/>
      <c r="L8" s="1430"/>
      <c r="M8" s="1430"/>
      <c r="N8" s="1430"/>
      <c r="O8" s="1430"/>
      <c r="P8" s="1431"/>
      <c r="Q8" s="1350"/>
      <c r="R8" s="1432"/>
      <c r="S8" s="1433"/>
      <c r="T8" s="1433"/>
      <c r="U8" s="1433"/>
      <c r="V8" s="1433"/>
      <c r="W8" s="1433"/>
      <c r="X8" s="1346"/>
      <c r="Y8" s="1043"/>
      <c r="Z8" s="1035"/>
      <c r="AA8" s="1433"/>
      <c r="AB8" s="1433"/>
      <c r="AC8" s="1433"/>
      <c r="AD8" s="1433"/>
      <c r="AE8" s="1433"/>
      <c r="AF8" s="1043"/>
      <c r="AG8" s="1043"/>
      <c r="AH8" s="1433"/>
      <c r="AI8" s="1433"/>
      <c r="AJ8" s="1433"/>
      <c r="AK8" s="1433"/>
      <c r="AL8" s="1433"/>
      <c r="AM8" s="1433"/>
      <c r="AN8" s="1346"/>
      <c r="AO8" s="1036"/>
      <c r="AP8" s="1433"/>
      <c r="AQ8" s="1433"/>
      <c r="AR8" s="1433"/>
      <c r="AS8" s="1433"/>
      <c r="AT8" s="1433"/>
      <c r="AU8" s="1433"/>
      <c r="AV8" s="1346"/>
      <c r="AW8" s="1043"/>
      <c r="AX8" s="1433"/>
      <c r="AY8" s="1433"/>
      <c r="AZ8" s="1433"/>
      <c r="BA8" s="1433"/>
      <c r="BB8" s="1433"/>
      <c r="BC8" s="1433"/>
      <c r="BD8" s="1346"/>
      <c r="BE8" s="1036"/>
      <c r="BF8" s="1433"/>
      <c r="BG8" s="1030"/>
      <c r="BH8" s="1030"/>
      <c r="BI8" s="1030"/>
      <c r="BJ8" s="1030"/>
      <c r="BK8" s="1030"/>
      <c r="BL8" s="1031"/>
      <c r="BM8" s="1127"/>
      <c r="BN8" s="1043"/>
      <c r="BO8" s="1298"/>
      <c r="BP8" s="1298"/>
      <c r="BQ8" s="1298"/>
      <c r="BR8" s="1298"/>
      <c r="BS8" s="1298"/>
      <c r="BT8" s="1298"/>
      <c r="BU8" s="1293"/>
      <c r="BV8" s="1348"/>
      <c r="BW8" s="1323"/>
      <c r="BX8" s="1298"/>
      <c r="BY8" s="1298"/>
      <c r="BZ8" s="1298"/>
      <c r="CA8" s="1298"/>
      <c r="CB8" s="1298"/>
      <c r="CC8" s="1293"/>
      <c r="CD8" s="1348"/>
      <c r="CE8" s="1323"/>
      <c r="CF8" s="1298"/>
      <c r="CG8" s="1298"/>
      <c r="CH8" s="1298"/>
      <c r="CI8" s="1298"/>
      <c r="CJ8" s="1298"/>
      <c r="CK8" s="1293"/>
      <c r="CL8" s="1758"/>
      <c r="CM8" s="1323"/>
      <c r="CN8" s="1298"/>
      <c r="CO8" s="1298"/>
      <c r="CP8" s="1298"/>
      <c r="CQ8" s="1298"/>
      <c r="CR8" s="1298"/>
      <c r="CS8" s="1293"/>
      <c r="CT8" s="1758"/>
      <c r="CU8" s="1144"/>
      <c r="CV8" s="1193"/>
      <c r="CW8" s="1193"/>
      <c r="CX8" s="1193"/>
      <c r="CY8" s="1193"/>
      <c r="CZ8" s="1746"/>
      <c r="DA8" s="1348"/>
      <c r="DB8" s="1293"/>
      <c r="DC8" s="1144"/>
      <c r="DD8" s="1193"/>
      <c r="DE8" s="1193"/>
      <c r="DF8" s="1193"/>
      <c r="DG8" s="1193"/>
      <c r="DH8" s="1746"/>
      <c r="DI8" s="1348"/>
      <c r="DJ8" s="1348"/>
      <c r="DK8" s="1144"/>
      <c r="DL8" s="1193"/>
      <c r="DM8" s="1193"/>
      <c r="DN8" s="1193"/>
      <c r="DO8" s="1193"/>
      <c r="DP8" s="1746"/>
      <c r="DQ8" s="1348"/>
      <c r="DR8" s="1348"/>
      <c r="DS8" s="1144"/>
      <c r="DT8" s="1193"/>
      <c r="DU8" s="1193"/>
      <c r="DV8" s="1193"/>
      <c r="DW8" s="1193"/>
      <c r="DX8" s="1746"/>
      <c r="DY8" s="1348"/>
      <c r="DZ8" s="1790"/>
      <c r="EA8" s="1193"/>
      <c r="EB8" s="1193"/>
      <c r="EC8" s="1193"/>
      <c r="ED8" s="1193"/>
      <c r="EE8" s="1193"/>
    </row>
    <row r="9" spans="1:137" s="44" customFormat="1" ht="24.95" customHeight="1">
      <c r="A9" s="1434" t="s">
        <v>7</v>
      </c>
      <c r="B9" s="1435"/>
      <c r="C9" s="1436"/>
      <c r="D9" s="1436"/>
      <c r="E9" s="1436"/>
      <c r="F9" s="1436"/>
      <c r="G9" s="1436"/>
      <c r="H9" s="1437"/>
      <c r="I9" s="1353"/>
      <c r="J9" s="1438"/>
      <c r="K9" s="1436"/>
      <c r="L9" s="1436"/>
      <c r="M9" s="1436"/>
      <c r="N9" s="1436"/>
      <c r="O9" s="1436"/>
      <c r="P9" s="1437"/>
      <c r="Q9" s="1353"/>
      <c r="R9" s="1438"/>
      <c r="S9" s="1439"/>
      <c r="T9" s="1439"/>
      <c r="U9" s="1439"/>
      <c r="V9" s="1439"/>
      <c r="W9" s="1439"/>
      <c r="X9" s="1440"/>
      <c r="Y9" s="1058"/>
      <c r="Z9" s="1050"/>
      <c r="AA9" s="1439"/>
      <c r="AB9" s="1439"/>
      <c r="AC9" s="1439"/>
      <c r="AD9" s="1439"/>
      <c r="AE9" s="1439"/>
      <c r="AF9" s="1058"/>
      <c r="AG9" s="1058"/>
      <c r="AH9" s="1439"/>
      <c r="AI9" s="1439"/>
      <c r="AJ9" s="1439"/>
      <c r="AK9" s="1439"/>
      <c r="AL9" s="1439"/>
      <c r="AM9" s="1439"/>
      <c r="AN9" s="1440"/>
      <c r="AO9" s="1051"/>
      <c r="AP9" s="1439"/>
      <c r="AQ9" s="1439"/>
      <c r="AR9" s="1439"/>
      <c r="AS9" s="1439"/>
      <c r="AT9" s="1439"/>
      <c r="AU9" s="1439"/>
      <c r="AV9" s="1440"/>
      <c r="AW9" s="1058"/>
      <c r="AX9" s="1439"/>
      <c r="AY9" s="1439"/>
      <c r="AZ9" s="1439"/>
      <c r="BA9" s="1439"/>
      <c r="BB9" s="1439"/>
      <c r="BC9" s="1439"/>
      <c r="BD9" s="1440"/>
      <c r="BE9" s="1051"/>
      <c r="BF9" s="1439"/>
      <c r="BG9" s="1335"/>
      <c r="BH9" s="1335"/>
      <c r="BI9" s="1335"/>
      <c r="BJ9" s="1335"/>
      <c r="BK9" s="1335"/>
      <c r="BL9" s="1336"/>
      <c r="BM9" s="1128"/>
      <c r="BN9" s="1058"/>
      <c r="BO9" s="1045"/>
      <c r="BP9" s="1045"/>
      <c r="BQ9" s="1045"/>
      <c r="BR9" s="1045"/>
      <c r="BS9" s="1045"/>
      <c r="BT9" s="1045"/>
      <c r="BU9" s="1046"/>
      <c r="BV9" s="1351"/>
      <c r="BW9" s="1044"/>
      <c r="BX9" s="1045"/>
      <c r="BY9" s="1045"/>
      <c r="BZ9" s="1045"/>
      <c r="CA9" s="1045"/>
      <c r="CB9" s="1045"/>
      <c r="CC9" s="1046"/>
      <c r="CD9" s="1351"/>
      <c r="CE9" s="1044"/>
      <c r="CF9" s="1045"/>
      <c r="CG9" s="1045"/>
      <c r="CH9" s="1045"/>
      <c r="CI9" s="1045"/>
      <c r="CJ9" s="1045"/>
      <c r="CK9" s="1046"/>
      <c r="CL9" s="1791"/>
      <c r="CM9" s="1044"/>
      <c r="CN9" s="1045"/>
      <c r="CO9" s="1045"/>
      <c r="CP9" s="1045"/>
      <c r="CQ9" s="1045"/>
      <c r="CR9" s="1045"/>
      <c r="CS9" s="1046"/>
      <c r="CT9" s="1791"/>
      <c r="CU9" s="1694"/>
      <c r="CV9" s="1310"/>
      <c r="CW9" s="1310"/>
      <c r="CX9" s="1310"/>
      <c r="CY9" s="1310"/>
      <c r="CZ9" s="1792"/>
      <c r="DA9" s="1351"/>
      <c r="DB9" s="1046"/>
      <c r="DC9" s="1694"/>
      <c r="DD9" s="1310"/>
      <c r="DE9" s="1310"/>
      <c r="DF9" s="1310"/>
      <c r="DG9" s="1310"/>
      <c r="DH9" s="1792"/>
      <c r="DI9" s="1351"/>
      <c r="DJ9" s="1351"/>
      <c r="DK9" s="1694"/>
      <c r="DL9" s="1310"/>
      <c r="DM9" s="1310"/>
      <c r="DN9" s="1310"/>
      <c r="DO9" s="1310"/>
      <c r="DP9" s="1792"/>
      <c r="DQ9" s="1351"/>
      <c r="DR9" s="1351"/>
      <c r="DS9" s="1694"/>
      <c r="DT9" s="1310"/>
      <c r="DU9" s="1310"/>
      <c r="DV9" s="1310"/>
      <c r="DW9" s="1310"/>
      <c r="DX9" s="1792"/>
      <c r="DY9" s="1351"/>
      <c r="DZ9" s="1793"/>
      <c r="EA9" s="1310"/>
      <c r="EB9" s="1310"/>
      <c r="EC9" s="1310"/>
      <c r="ED9" s="1310"/>
      <c r="EE9" s="1310"/>
    </row>
    <row r="10" spans="1:137" s="44" customFormat="1" ht="24.95" customHeight="1">
      <c r="A10" s="1441" t="s">
        <v>8</v>
      </c>
      <c r="B10" s="1442"/>
      <c r="C10" s="1430">
        <v>73.048787607317252</v>
      </c>
      <c r="D10" s="1430">
        <v>0.60381054050456606</v>
      </c>
      <c r="E10" s="1430">
        <v>71.863342395023238</v>
      </c>
      <c r="F10" s="1430">
        <v>74.23423281961125</v>
      </c>
      <c r="G10" s="1430">
        <v>0.82658530043020551</v>
      </c>
      <c r="H10" s="1431">
        <v>9991.8684649999486</v>
      </c>
      <c r="I10" s="1350">
        <v>9099</v>
      </c>
      <c r="J10" s="1431"/>
      <c r="K10" s="1430">
        <v>73.787747337578608</v>
      </c>
      <c r="L10" s="1430">
        <v>1.3294070299456058</v>
      </c>
      <c r="M10" s="1430">
        <v>71.168611235002402</v>
      </c>
      <c r="N10" s="1430">
        <v>76.4068834401548</v>
      </c>
      <c r="O10" s="1430">
        <v>1.8016636608562866</v>
      </c>
      <c r="P10" s="1431">
        <v>2370.2632619999881</v>
      </c>
      <c r="Q10" s="1350">
        <v>1962</v>
      </c>
      <c r="R10" s="1431"/>
      <c r="S10" s="1433">
        <v>73.807403827761959</v>
      </c>
      <c r="T10" s="1433">
        <v>1.2339165125362772</v>
      </c>
      <c r="U10" s="1433">
        <v>71.376289768991938</v>
      </c>
      <c r="V10" s="1433">
        <v>76.238517886531966</v>
      </c>
      <c r="W10" s="1433">
        <v>1.6718058738602473</v>
      </c>
      <c r="X10" s="1346">
        <v>2525.6068610000657</v>
      </c>
      <c r="Y10" s="1043">
        <v>2052</v>
      </c>
      <c r="Z10" s="1035"/>
      <c r="AA10" s="1433">
        <v>72.816028108314939</v>
      </c>
      <c r="AB10" s="1433">
        <v>0.90937978125420948</v>
      </c>
      <c r="AC10" s="1433">
        <v>71.030455734868198</v>
      </c>
      <c r="AD10" s="1433">
        <v>74.601600481761679</v>
      </c>
      <c r="AE10" s="1433">
        <v>1.2488730913769335</v>
      </c>
      <c r="AF10" s="1043">
        <v>6207.1230640000167</v>
      </c>
      <c r="AG10" s="1043">
        <v>6042</v>
      </c>
      <c r="AH10" s="1433"/>
      <c r="AI10" s="1433">
        <v>74.583470741559267</v>
      </c>
      <c r="AJ10" s="1433">
        <v>0.65348149382098131</v>
      </c>
      <c r="AK10" s="1433">
        <v>73.301237548307441</v>
      </c>
      <c r="AL10" s="1433">
        <v>75.865703934811094</v>
      </c>
      <c r="AM10" s="1433">
        <v>0.87617469034844686</v>
      </c>
      <c r="AN10" s="1346">
        <v>9621.8129789999548</v>
      </c>
      <c r="AO10" s="1036">
        <v>8860</v>
      </c>
      <c r="AP10" s="1433"/>
      <c r="AQ10" s="1433">
        <v>75.232795725759345</v>
      </c>
      <c r="AR10" s="1433">
        <v>0.64671768500007132</v>
      </c>
      <c r="AS10" s="1433">
        <v>73.96383418635692</v>
      </c>
      <c r="AT10" s="1433">
        <v>76.501757265161771</v>
      </c>
      <c r="AU10" s="1433">
        <v>0.85962202887887407</v>
      </c>
      <c r="AV10" s="1346">
        <v>9062.1078549998565</v>
      </c>
      <c r="AW10" s="1043">
        <v>8129</v>
      </c>
      <c r="AX10" s="1433"/>
      <c r="AY10" s="1433">
        <v>75.900891070655092</v>
      </c>
      <c r="AZ10" s="1433">
        <v>0.63282704673462131</v>
      </c>
      <c r="BA10" s="1433">
        <v>74.659185142356932</v>
      </c>
      <c r="BB10" s="1433">
        <v>77.142596998953266</v>
      </c>
      <c r="BC10" s="1433">
        <v>0.83375443661857851</v>
      </c>
      <c r="BD10" s="1346">
        <v>8768.8331390001094</v>
      </c>
      <c r="BE10" s="1036">
        <v>7955</v>
      </c>
      <c r="BF10" s="1433"/>
      <c r="BG10" s="1030">
        <v>75.78198489094946</v>
      </c>
      <c r="BH10" s="1030">
        <v>0.67920236038284298</v>
      </c>
      <c r="BI10" s="1030">
        <v>74.449599891945354</v>
      </c>
      <c r="BJ10" s="1030">
        <v>77.114369889953565</v>
      </c>
      <c r="BK10" s="1030">
        <v>0.89625834076557576</v>
      </c>
      <c r="BL10" s="1031">
        <v>9541.765398999898</v>
      </c>
      <c r="BM10" s="1127">
        <v>8793</v>
      </c>
      <c r="BN10" s="1043"/>
      <c r="BO10" s="1298">
        <v>73.940171973436463</v>
      </c>
      <c r="BP10" s="1298">
        <v>0.64506163112574422</v>
      </c>
      <c r="BQ10" s="1298">
        <v>72.674757275124847</v>
      </c>
      <c r="BR10" s="1298">
        <v>75.20558667174808</v>
      </c>
      <c r="BS10" s="1298">
        <v>0.87241023912885585</v>
      </c>
      <c r="BT10" s="1293">
        <v>9377.3329030002315</v>
      </c>
      <c r="BU10" s="1293">
        <v>8388</v>
      </c>
      <c r="BV10" s="1348"/>
      <c r="BW10" s="1323">
        <v>74.56285194030194</v>
      </c>
      <c r="BX10" s="1298">
        <v>0.6001036128872731</v>
      </c>
      <c r="BY10" s="1298">
        <v>73.385723174574395</v>
      </c>
      <c r="BZ10" s="1298">
        <v>75.739980706029471</v>
      </c>
      <c r="CA10" s="1298">
        <v>0.80482921088874204</v>
      </c>
      <c r="CB10" s="1293">
        <v>10365.002541999922</v>
      </c>
      <c r="CC10" s="1293">
        <v>9354</v>
      </c>
      <c r="CD10" s="1348"/>
      <c r="CE10" s="1323">
        <v>74.771674543392592</v>
      </c>
      <c r="CF10" s="1298">
        <v>0.60011125710624136</v>
      </c>
      <c r="CG10" s="1298">
        <v>73.595027978285231</v>
      </c>
      <c r="CH10" s="1298">
        <v>75.948321108499954</v>
      </c>
      <c r="CI10" s="1298">
        <v>0.80259170437325966</v>
      </c>
      <c r="CJ10" s="1293">
        <v>15547.913612999722</v>
      </c>
      <c r="CK10" s="1293">
        <v>16299</v>
      </c>
      <c r="CL10" s="1758"/>
      <c r="CM10" s="1323">
        <v>76.400988072670387</v>
      </c>
      <c r="CN10" s="1298">
        <v>0.65452548014483858</v>
      </c>
      <c r="CO10" s="1298">
        <v>75.117650776680861</v>
      </c>
      <c r="CP10" s="1298">
        <v>77.684325368659898</v>
      </c>
      <c r="CQ10" s="1298">
        <v>0.85669766406983261</v>
      </c>
      <c r="CR10" s="1293">
        <v>14291.958915000021</v>
      </c>
      <c r="CS10" s="1293">
        <v>15008</v>
      </c>
      <c r="CT10" s="1758"/>
      <c r="CU10" s="1691">
        <v>75.237513816632585</v>
      </c>
      <c r="CV10" s="1693">
        <v>0.673272738145545</v>
      </c>
      <c r="CW10" s="1693">
        <v>73.917418987280044</v>
      </c>
      <c r="CX10" s="1693">
        <v>76.557608645985127</v>
      </c>
      <c r="CY10" s="1693">
        <v>0.89486308623439137</v>
      </c>
      <c r="CZ10" s="1794">
        <v>14297.901267999776</v>
      </c>
      <c r="DA10" s="1795">
        <v>15215</v>
      </c>
      <c r="DB10" s="1796"/>
      <c r="DC10" s="1691">
        <v>75.038868844700673</v>
      </c>
      <c r="DD10" s="1693">
        <v>1.1400834944674811</v>
      </c>
      <c r="DE10" s="1693">
        <v>72.802383295845516</v>
      </c>
      <c r="DF10" s="1693">
        <v>77.275354393555816</v>
      </c>
      <c r="DG10" s="1693">
        <v>1.5193239344092206</v>
      </c>
      <c r="DH10" s="1794">
        <v>7318.4635970000445</v>
      </c>
      <c r="DI10" s="1795">
        <v>7811</v>
      </c>
      <c r="DJ10" s="1795"/>
      <c r="DK10" s="1691">
        <v>76.072932024083656</v>
      </c>
      <c r="DL10" s="1693">
        <v>0.7460567711270728</v>
      </c>
      <c r="DM10" s="1693">
        <v>74.610098224715799</v>
      </c>
      <c r="DN10" s="1693">
        <v>77.535765823451513</v>
      </c>
      <c r="DO10" s="1693">
        <v>0.98071252320192071</v>
      </c>
      <c r="DP10" s="1794">
        <v>15025.454863999978</v>
      </c>
      <c r="DQ10" s="1795">
        <v>15669</v>
      </c>
      <c r="DR10" s="1795"/>
      <c r="DS10" s="1691">
        <v>76.566901124691071</v>
      </c>
      <c r="DT10" s="1693">
        <v>0.95764954606347619</v>
      </c>
      <c r="DU10" s="1693">
        <v>74.688292455780143</v>
      </c>
      <c r="DV10" s="1693">
        <v>78.445509793602014</v>
      </c>
      <c r="DW10" s="1693">
        <v>1.2507356729821419</v>
      </c>
      <c r="DX10" s="1794">
        <v>7031.9024930000342</v>
      </c>
      <c r="DY10" s="1795">
        <v>7525</v>
      </c>
      <c r="DZ10" s="1797"/>
      <c r="EA10" s="1693">
        <v>2</v>
      </c>
      <c r="EB10" s="1693">
        <v>0.5</v>
      </c>
      <c r="EC10" s="1193"/>
      <c r="ED10" s="1193" t="s">
        <v>392</v>
      </c>
      <c r="EE10" s="1193" t="s">
        <v>390</v>
      </c>
    </row>
    <row r="11" spans="1:137" s="44" customFormat="1" ht="24.95" customHeight="1">
      <c r="A11" s="1443" t="s">
        <v>9</v>
      </c>
      <c r="B11" s="1444"/>
      <c r="C11" s="1445">
        <v>61.480106096856126</v>
      </c>
      <c r="D11" s="1445">
        <v>0.80877368930949745</v>
      </c>
      <c r="E11" s="1445">
        <v>59.892262173131087</v>
      </c>
      <c r="F11" s="1445">
        <v>63.067950020581165</v>
      </c>
      <c r="G11" s="1445">
        <v>1.3155047065718308</v>
      </c>
      <c r="H11" s="1446">
        <v>5636.0616970004176</v>
      </c>
      <c r="I11" s="1447">
        <v>7419</v>
      </c>
      <c r="J11" s="1446"/>
      <c r="K11" s="1445">
        <v>66.908172573456298</v>
      </c>
      <c r="L11" s="1445">
        <v>1.5850729657057825</v>
      </c>
      <c r="M11" s="1445">
        <v>63.785335296247517</v>
      </c>
      <c r="N11" s="1445">
        <v>70.031009850665072</v>
      </c>
      <c r="O11" s="1445">
        <v>2.3690274367687789</v>
      </c>
      <c r="P11" s="1446">
        <v>1206.4026530000122</v>
      </c>
      <c r="Q11" s="1447">
        <v>1647</v>
      </c>
      <c r="R11" s="1446"/>
      <c r="S11" s="1448">
        <v>71.788772703047471</v>
      </c>
      <c r="T11" s="1448">
        <v>1.22691336988297</v>
      </c>
      <c r="U11" s="1448">
        <v>69.3714565296182</v>
      </c>
      <c r="V11" s="1448">
        <v>74.206088876476755</v>
      </c>
      <c r="W11" s="1448">
        <v>1.7090602383719073</v>
      </c>
      <c r="X11" s="1449">
        <v>1300.2490679999921</v>
      </c>
      <c r="Y11" s="1073">
        <v>1814</v>
      </c>
      <c r="Z11" s="1065"/>
      <c r="AA11" s="1448">
        <v>70.740127653001821</v>
      </c>
      <c r="AB11" s="1448">
        <v>1.0632338660931897</v>
      </c>
      <c r="AC11" s="1448">
        <v>68.652461908783707</v>
      </c>
      <c r="AD11" s="1448">
        <v>72.827793397219949</v>
      </c>
      <c r="AE11" s="1448">
        <v>1.5030137792634755</v>
      </c>
      <c r="AF11" s="1073">
        <v>2909.837270999983</v>
      </c>
      <c r="AG11" s="1073">
        <v>3512</v>
      </c>
      <c r="AH11" s="1448"/>
      <c r="AI11" s="1448">
        <v>70.023821418848428</v>
      </c>
      <c r="AJ11" s="1448">
        <v>0.87039406176989931</v>
      </c>
      <c r="AK11" s="1448">
        <v>68.31597174328229</v>
      </c>
      <c r="AL11" s="1448">
        <v>71.73167109441458</v>
      </c>
      <c r="AM11" s="1448">
        <v>1.2429970888958279</v>
      </c>
      <c r="AN11" s="1449">
        <v>4206.0189880000089</v>
      </c>
      <c r="AO11" s="1066">
        <v>5777</v>
      </c>
      <c r="AP11" s="1448"/>
      <c r="AQ11" s="1448">
        <v>72.405057708562978</v>
      </c>
      <c r="AR11" s="1448">
        <v>0.84009253233861725</v>
      </c>
      <c r="AS11" s="1448">
        <v>70.756664386712231</v>
      </c>
      <c r="AT11" s="1448">
        <v>74.053451030413726</v>
      </c>
      <c r="AU11" s="1448">
        <v>1.1602677477588195</v>
      </c>
      <c r="AV11" s="1449">
        <v>3977.6110760000065</v>
      </c>
      <c r="AW11" s="1073">
        <v>5497</v>
      </c>
      <c r="AX11" s="1448"/>
      <c r="AY11" s="1448">
        <v>74.212354961016814</v>
      </c>
      <c r="AZ11" s="1448">
        <v>0.83147006225571751</v>
      </c>
      <c r="BA11" s="1448">
        <v>72.580880277953327</v>
      </c>
      <c r="BB11" s="1448">
        <v>75.843829644080301</v>
      </c>
      <c r="BC11" s="1448">
        <v>1.1203930433045581</v>
      </c>
      <c r="BD11" s="1449">
        <v>3903.6874770000359</v>
      </c>
      <c r="BE11" s="1066">
        <v>5525</v>
      </c>
      <c r="BF11" s="1448"/>
      <c r="BG11" s="1060">
        <v>74.822548530244987</v>
      </c>
      <c r="BH11" s="1060">
        <v>0.78830440921364653</v>
      </c>
      <c r="BI11" s="1060">
        <v>73.276139049434249</v>
      </c>
      <c r="BJ11" s="1060">
        <v>76.368958011055739</v>
      </c>
      <c r="BK11" s="1060">
        <v>1.0535653017686184</v>
      </c>
      <c r="BL11" s="1061">
        <v>4082.1604689999981</v>
      </c>
      <c r="BM11" s="1129">
        <v>5442</v>
      </c>
      <c r="BN11" s="1073"/>
      <c r="BO11" s="1303">
        <v>74.105220575077126</v>
      </c>
      <c r="BP11" s="1303">
        <v>0.7006505992120019</v>
      </c>
      <c r="BQ11" s="1303">
        <v>72.730757231045303</v>
      </c>
      <c r="BR11" s="1303">
        <v>75.479683919108936</v>
      </c>
      <c r="BS11" s="1303">
        <v>0.94548075530274167</v>
      </c>
      <c r="BT11" s="1294">
        <v>3591.6141849999749</v>
      </c>
      <c r="BU11" s="1294">
        <v>5335</v>
      </c>
      <c r="BV11" s="1798"/>
      <c r="BW11" s="1799">
        <v>74.790934505098178</v>
      </c>
      <c r="BX11" s="1303">
        <v>0.78174054738142218</v>
      </c>
      <c r="BY11" s="1303">
        <v>73.257517165331024</v>
      </c>
      <c r="BZ11" s="1303">
        <v>76.324351844865348</v>
      </c>
      <c r="CA11" s="1303">
        <v>1.0452343623653133</v>
      </c>
      <c r="CB11" s="1294">
        <v>3740.0929090000095</v>
      </c>
      <c r="CC11" s="1294">
        <v>5434</v>
      </c>
      <c r="CD11" s="1798"/>
      <c r="CE11" s="1799">
        <v>74.056106660089824</v>
      </c>
      <c r="CF11" s="1303">
        <v>0.75065688094961258</v>
      </c>
      <c r="CG11" s="1303">
        <v>72.584283177219874</v>
      </c>
      <c r="CH11" s="1303">
        <v>75.527930142959775</v>
      </c>
      <c r="CI11" s="1303">
        <v>1.0136326561090405</v>
      </c>
      <c r="CJ11" s="1294">
        <v>5137.6075770000089</v>
      </c>
      <c r="CK11" s="1294">
        <v>7725</v>
      </c>
      <c r="CL11" s="1800"/>
      <c r="CM11" s="1799">
        <v>75.462575681091593</v>
      </c>
      <c r="CN11" s="1303">
        <v>0.71014743710999206</v>
      </c>
      <c r="CO11" s="1303">
        <v>74.070179633357967</v>
      </c>
      <c r="CP11" s="1303">
        <v>76.85497172882522</v>
      </c>
      <c r="CQ11" s="1303">
        <v>0.94105910207876908</v>
      </c>
      <c r="CR11" s="1294">
        <v>4742.4999620000053</v>
      </c>
      <c r="CS11" s="1294">
        <v>6992</v>
      </c>
      <c r="CT11" s="1800"/>
      <c r="CU11" s="1318">
        <v>75.952757683165402</v>
      </c>
      <c r="CV11" s="1314">
        <v>0.72252634945110195</v>
      </c>
      <c r="CW11" s="1314">
        <v>74.536090641798907</v>
      </c>
      <c r="CX11" s="1314">
        <v>77.369424724531896</v>
      </c>
      <c r="CY11" s="1314">
        <v>0.95128389210711539</v>
      </c>
      <c r="CZ11" s="1801">
        <v>4475.0745130000214</v>
      </c>
      <c r="DA11" s="1802">
        <v>6889</v>
      </c>
      <c r="DB11" s="1289"/>
      <c r="DC11" s="1318">
        <v>76.475491524206802</v>
      </c>
      <c r="DD11" s="1314">
        <v>1.0631769360795769</v>
      </c>
      <c r="DE11" s="1314">
        <v>74.389872475289081</v>
      </c>
      <c r="DF11" s="1314">
        <v>78.561110573124509</v>
      </c>
      <c r="DG11" s="1314">
        <v>1.3902191602692076</v>
      </c>
      <c r="DH11" s="1801">
        <v>2138.6353619999982</v>
      </c>
      <c r="DI11" s="1802">
        <v>3685</v>
      </c>
      <c r="DJ11" s="1802"/>
      <c r="DK11" s="1318">
        <v>76.908819144049218</v>
      </c>
      <c r="DL11" s="1314">
        <v>0.72245057128559542</v>
      </c>
      <c r="DM11" s="1314">
        <v>75.492271295481828</v>
      </c>
      <c r="DN11" s="1314">
        <v>78.325366992616622</v>
      </c>
      <c r="DO11" s="1314">
        <v>0.9393598540792244</v>
      </c>
      <c r="DP11" s="1801">
        <v>4320.7209550000052</v>
      </c>
      <c r="DQ11" s="1802">
        <v>7515</v>
      </c>
      <c r="DR11" s="1802"/>
      <c r="DS11" s="1318">
        <v>75.540812423447747</v>
      </c>
      <c r="DT11" s="1314">
        <v>1.0438582607991238</v>
      </c>
      <c r="DU11" s="1314">
        <v>73.493089239207293</v>
      </c>
      <c r="DV11" s="1314">
        <v>77.588535607688186</v>
      </c>
      <c r="DW11" s="1314">
        <v>1.3818467492085269</v>
      </c>
      <c r="DX11" s="1801">
        <v>2056.2473730000092</v>
      </c>
      <c r="DY11" s="1802">
        <v>3392</v>
      </c>
      <c r="DZ11" s="1803"/>
      <c r="EA11" s="1314">
        <v>0.7</v>
      </c>
      <c r="EB11" s="1314">
        <v>-1.4</v>
      </c>
      <c r="EC11" s="1271"/>
      <c r="ED11" s="1271" t="s">
        <v>390</v>
      </c>
      <c r="EE11" s="1271" t="s">
        <v>390</v>
      </c>
    </row>
    <row r="12" spans="1:137" s="44" customFormat="1" ht="5.0999999999999996" customHeight="1">
      <c r="A12" s="1450"/>
      <c r="B12" s="1442"/>
      <c r="C12" s="1430"/>
      <c r="D12" s="1430"/>
      <c r="E12" s="1430"/>
      <c r="F12" s="1430"/>
      <c r="G12" s="1430"/>
      <c r="H12" s="1431"/>
      <c r="I12" s="1350"/>
      <c r="J12" s="1431"/>
      <c r="K12" s="1430"/>
      <c r="L12" s="1430"/>
      <c r="M12" s="1430"/>
      <c r="N12" s="1430"/>
      <c r="O12" s="1430"/>
      <c r="P12" s="1431"/>
      <c r="Q12" s="1350"/>
      <c r="R12" s="1431"/>
      <c r="S12" s="1433"/>
      <c r="T12" s="1433"/>
      <c r="U12" s="1433"/>
      <c r="V12" s="1433"/>
      <c r="W12" s="1433"/>
      <c r="X12" s="1346"/>
      <c r="Y12" s="1043"/>
      <c r="Z12" s="1035"/>
      <c r="AA12" s="1433"/>
      <c r="AB12" s="1433"/>
      <c r="AC12" s="1433"/>
      <c r="AD12" s="1433"/>
      <c r="AE12" s="1433"/>
      <c r="AF12" s="1043"/>
      <c r="AG12" s="1043"/>
      <c r="AH12" s="1433"/>
      <c r="AI12" s="1433"/>
      <c r="AJ12" s="1433"/>
      <c r="AK12" s="1433"/>
      <c r="AL12" s="1433"/>
      <c r="AM12" s="1433"/>
      <c r="AN12" s="1346"/>
      <c r="AO12" s="1036"/>
      <c r="AP12" s="1433"/>
      <c r="AQ12" s="1433"/>
      <c r="AR12" s="1433"/>
      <c r="AS12" s="1433"/>
      <c r="AT12" s="1433"/>
      <c r="AU12" s="1433"/>
      <c r="AV12" s="1346"/>
      <c r="AW12" s="1043"/>
      <c r="AX12" s="1433"/>
      <c r="AY12" s="1433"/>
      <c r="AZ12" s="1433"/>
      <c r="BA12" s="1433"/>
      <c r="BB12" s="1433"/>
      <c r="BC12" s="1433"/>
      <c r="BD12" s="1346"/>
      <c r="BE12" s="1036"/>
      <c r="BF12" s="1433"/>
      <c r="BG12" s="1030"/>
      <c r="BH12" s="1030"/>
      <c r="BI12" s="1030"/>
      <c r="BJ12" s="1030"/>
      <c r="BK12" s="1030"/>
      <c r="BL12" s="1031"/>
      <c r="BM12" s="1127"/>
      <c r="BN12" s="1043"/>
      <c r="BO12" s="1298"/>
      <c r="BP12" s="1298"/>
      <c r="BQ12" s="1298"/>
      <c r="BR12" s="1298"/>
      <c r="BS12" s="1298"/>
      <c r="BT12" s="1293"/>
      <c r="BU12" s="1293"/>
      <c r="BV12" s="1348"/>
      <c r="BW12" s="1323"/>
      <c r="BX12" s="1298"/>
      <c r="BY12" s="1298"/>
      <c r="BZ12" s="1298"/>
      <c r="CA12" s="1298"/>
      <c r="CB12" s="1293"/>
      <c r="CC12" s="1293"/>
      <c r="CD12" s="1348"/>
      <c r="CE12" s="1323"/>
      <c r="CF12" s="1298"/>
      <c r="CG12" s="1298"/>
      <c r="CH12" s="1298"/>
      <c r="CI12" s="1298"/>
      <c r="CJ12" s="1293"/>
      <c r="CK12" s="1293"/>
      <c r="CL12" s="1758"/>
      <c r="CM12" s="1323"/>
      <c r="CN12" s="1298"/>
      <c r="CO12" s="1298"/>
      <c r="CP12" s="1298"/>
      <c r="CQ12" s="1298"/>
      <c r="CR12" s="1293"/>
      <c r="CS12" s="1293"/>
      <c r="CT12" s="1758"/>
      <c r="CU12" s="1691"/>
      <c r="CV12" s="1693"/>
      <c r="CW12" s="1693"/>
      <c r="CX12" s="1693"/>
      <c r="CY12" s="1693"/>
      <c r="CZ12" s="1794"/>
      <c r="DA12" s="1795"/>
      <c r="DB12" s="1796"/>
      <c r="DC12" s="1691"/>
      <c r="DD12" s="1693"/>
      <c r="DE12" s="1693"/>
      <c r="DF12" s="1693"/>
      <c r="DG12" s="1693"/>
      <c r="DH12" s="1794"/>
      <c r="DI12" s="1795"/>
      <c r="DJ12" s="1795"/>
      <c r="DK12" s="1691"/>
      <c r="DL12" s="1693"/>
      <c r="DM12" s="1693"/>
      <c r="DN12" s="1693"/>
      <c r="DO12" s="1693"/>
      <c r="DP12" s="1794"/>
      <c r="DQ12" s="1795"/>
      <c r="DR12" s="1795"/>
      <c r="DS12" s="1691"/>
      <c r="DT12" s="1693"/>
      <c r="DU12" s="1693"/>
      <c r="DV12" s="1693"/>
      <c r="DW12" s="1693"/>
      <c r="DX12" s="1794"/>
      <c r="DY12" s="1795"/>
      <c r="DZ12" s="1797"/>
      <c r="EA12" s="1693"/>
      <c r="EB12" s="1693"/>
      <c r="EC12" s="1193"/>
      <c r="ED12" s="1193"/>
      <c r="EE12" s="1193"/>
    </row>
    <row r="13" spans="1:137" s="44" customFormat="1" ht="24.95" customHeight="1">
      <c r="A13" s="1407" t="s">
        <v>64</v>
      </c>
      <c r="B13" s="1451"/>
      <c r="C13" s="1436"/>
      <c r="D13" s="1436"/>
      <c r="E13" s="1436"/>
      <c r="F13" s="1436"/>
      <c r="G13" s="1436"/>
      <c r="H13" s="1437"/>
      <c r="I13" s="1353"/>
      <c r="J13" s="1437"/>
      <c r="K13" s="1436"/>
      <c r="L13" s="1436"/>
      <c r="M13" s="1436"/>
      <c r="N13" s="1436"/>
      <c r="O13" s="1436"/>
      <c r="P13" s="1437"/>
      <c r="Q13" s="1353"/>
      <c r="R13" s="1437"/>
      <c r="S13" s="1439"/>
      <c r="T13" s="1439"/>
      <c r="U13" s="1439"/>
      <c r="V13" s="1439"/>
      <c r="W13" s="1439"/>
      <c r="X13" s="1440"/>
      <c r="Y13" s="1058"/>
      <c r="Z13" s="1050"/>
      <c r="AA13" s="1439"/>
      <c r="AB13" s="1439"/>
      <c r="AC13" s="1439"/>
      <c r="AD13" s="1439"/>
      <c r="AE13" s="1439"/>
      <c r="AF13" s="1058"/>
      <c r="AG13" s="1058"/>
      <c r="AH13" s="1439"/>
      <c r="AI13" s="1439"/>
      <c r="AJ13" s="1439"/>
      <c r="AK13" s="1439"/>
      <c r="AL13" s="1439"/>
      <c r="AM13" s="1439"/>
      <c r="AN13" s="1440"/>
      <c r="AO13" s="1051"/>
      <c r="AP13" s="1439"/>
      <c r="AQ13" s="1439"/>
      <c r="AR13" s="1439"/>
      <c r="AS13" s="1439"/>
      <c r="AT13" s="1439"/>
      <c r="AU13" s="1439"/>
      <c r="AV13" s="1440"/>
      <c r="AW13" s="1058"/>
      <c r="AX13" s="1439"/>
      <c r="AY13" s="1439"/>
      <c r="AZ13" s="1439"/>
      <c r="BA13" s="1439"/>
      <c r="BB13" s="1439"/>
      <c r="BC13" s="1439"/>
      <c r="BD13" s="1440"/>
      <c r="BE13" s="1051"/>
      <c r="BF13" s="1439"/>
      <c r="BG13" s="1335"/>
      <c r="BH13" s="1335"/>
      <c r="BI13" s="1335"/>
      <c r="BJ13" s="1335"/>
      <c r="BK13" s="1335"/>
      <c r="BL13" s="1336"/>
      <c r="BM13" s="1128"/>
      <c r="BN13" s="1047"/>
      <c r="BO13" s="1045"/>
      <c r="BP13" s="1045"/>
      <c r="BQ13" s="1045"/>
      <c r="BR13" s="1045"/>
      <c r="BS13" s="1045"/>
      <c r="BT13" s="1046"/>
      <c r="BU13" s="1046"/>
      <c r="BV13" s="1791"/>
      <c r="BW13" s="1044"/>
      <c r="BX13" s="1045"/>
      <c r="BY13" s="1045"/>
      <c r="BZ13" s="1045"/>
      <c r="CA13" s="1045"/>
      <c r="CB13" s="1046"/>
      <c r="CC13" s="1046"/>
      <c r="CD13" s="1791"/>
      <c r="CE13" s="1044"/>
      <c r="CF13" s="1045"/>
      <c r="CG13" s="1045"/>
      <c r="CH13" s="1045"/>
      <c r="CI13" s="1045"/>
      <c r="CJ13" s="1046"/>
      <c r="CK13" s="1046"/>
      <c r="CL13" s="1791"/>
      <c r="CM13" s="1044"/>
      <c r="CN13" s="1045"/>
      <c r="CO13" s="1045"/>
      <c r="CP13" s="1045"/>
      <c r="CQ13" s="1045"/>
      <c r="CR13" s="1046"/>
      <c r="CS13" s="1046"/>
      <c r="CT13" s="1791"/>
      <c r="CU13" s="1696"/>
      <c r="CV13" s="1721"/>
      <c r="CW13" s="1804"/>
      <c r="CX13" s="1804"/>
      <c r="CY13" s="1804"/>
      <c r="CZ13" s="1805"/>
      <c r="DA13" s="1804"/>
      <c r="DB13" s="1321"/>
      <c r="DC13" s="1696"/>
      <c r="DD13" s="1721"/>
      <c r="DE13" s="1804"/>
      <c r="DF13" s="1804"/>
      <c r="DG13" s="1804"/>
      <c r="DH13" s="1805"/>
      <c r="DI13" s="1804"/>
      <c r="DJ13" s="1804"/>
      <c r="DK13" s="1696"/>
      <c r="DL13" s="1721"/>
      <c r="DM13" s="1804"/>
      <c r="DN13" s="1804"/>
      <c r="DO13" s="1804"/>
      <c r="DP13" s="1805"/>
      <c r="DQ13" s="1804"/>
      <c r="DR13" s="1804"/>
      <c r="DS13" s="1696"/>
      <c r="DT13" s="1721"/>
      <c r="DU13" s="1804"/>
      <c r="DV13" s="1804"/>
      <c r="DW13" s="1804"/>
      <c r="DX13" s="1805"/>
      <c r="DY13" s="1804"/>
      <c r="DZ13" s="1806"/>
      <c r="EA13" s="1804"/>
      <c r="EB13" s="1804"/>
      <c r="EC13" s="1791"/>
      <c r="ED13" s="1791"/>
      <c r="EE13" s="1791"/>
    </row>
    <row r="14" spans="1:137" s="44" customFormat="1" ht="24.95" customHeight="1">
      <c r="A14" s="1452" t="s">
        <v>58</v>
      </c>
      <c r="B14" s="1442"/>
      <c r="C14" s="1453">
        <v>72.7837905384837</v>
      </c>
      <c r="D14" s="1453">
        <v>0.72295090564124576</v>
      </c>
      <c r="E14" s="1453">
        <v>71.364440208660255</v>
      </c>
      <c r="F14" s="1453">
        <v>74.203140868307159</v>
      </c>
      <c r="G14" s="1453">
        <v>0.99328559325169063</v>
      </c>
      <c r="H14" s="1432">
        <v>8066.06752900027</v>
      </c>
      <c r="I14" s="1454">
        <v>5721</v>
      </c>
      <c r="J14" s="1431"/>
      <c r="K14" s="1453">
        <v>73.036202279855701</v>
      </c>
      <c r="L14" s="1453">
        <v>1.7227716098730046</v>
      </c>
      <c r="M14" s="1453">
        <v>69.642077517256595</v>
      </c>
      <c r="N14" s="1453">
        <v>76.430327042454806</v>
      </c>
      <c r="O14" s="1453">
        <v>2.3587913337440418</v>
      </c>
      <c r="P14" s="1432">
        <v>1749.5266389999881</v>
      </c>
      <c r="Q14" s="1454">
        <v>1129</v>
      </c>
      <c r="R14" s="1432"/>
      <c r="S14" s="1455">
        <v>74.531385276285008</v>
      </c>
      <c r="T14" s="1455">
        <v>1.521387970898652</v>
      </c>
      <c r="U14" s="1455">
        <v>71.533882894788547</v>
      </c>
      <c r="V14" s="1455">
        <v>77.528887657781482</v>
      </c>
      <c r="W14" s="1455">
        <v>2.0412715599729223</v>
      </c>
      <c r="X14" s="1456">
        <v>1864.7057609999927</v>
      </c>
      <c r="Y14" s="1090">
        <v>1221</v>
      </c>
      <c r="Z14" s="1082"/>
      <c r="AA14" s="1455">
        <v>72.829379934417773</v>
      </c>
      <c r="AB14" s="1455">
        <v>1.1746637820401338</v>
      </c>
      <c r="AC14" s="1455">
        <v>70.522920916375227</v>
      </c>
      <c r="AD14" s="1455">
        <v>75.135838952460318</v>
      </c>
      <c r="AE14" s="1455">
        <v>1.6128982329629997</v>
      </c>
      <c r="AF14" s="1090">
        <v>4539.460616000084</v>
      </c>
      <c r="AG14" s="1090">
        <v>3612</v>
      </c>
      <c r="AH14" s="1455"/>
      <c r="AI14" s="1455">
        <v>75.809842210414885</v>
      </c>
      <c r="AJ14" s="1455">
        <v>0.83386187165108916</v>
      </c>
      <c r="AK14" s="1455">
        <v>74.173674422148451</v>
      </c>
      <c r="AL14" s="1455">
        <v>77.446009998681305</v>
      </c>
      <c r="AM14" s="1455">
        <v>1.0999388039044511</v>
      </c>
      <c r="AN14" s="1456">
        <v>6979.8045869999578</v>
      </c>
      <c r="AO14" s="1083">
        <v>5053</v>
      </c>
      <c r="AP14" s="1455"/>
      <c r="AQ14" s="1455">
        <v>76.248676209513491</v>
      </c>
      <c r="AR14" s="1455">
        <v>0.84037389818712194</v>
      </c>
      <c r="AS14" s="1455">
        <v>74.599730803734104</v>
      </c>
      <c r="AT14" s="1455">
        <v>77.897621615292863</v>
      </c>
      <c r="AU14" s="1455">
        <v>1.1021488371522299</v>
      </c>
      <c r="AV14" s="1456">
        <v>6668.3947259999986</v>
      </c>
      <c r="AW14" s="1090">
        <v>4758</v>
      </c>
      <c r="AX14" s="1455"/>
      <c r="AY14" s="1455">
        <v>76.435659784728998</v>
      </c>
      <c r="AZ14" s="1455">
        <v>0.79761669781937528</v>
      </c>
      <c r="BA14" s="1455">
        <v>74.870610712786828</v>
      </c>
      <c r="BB14" s="1455">
        <v>78.000708856671181</v>
      </c>
      <c r="BC14" s="1455">
        <v>1.0435138521283887</v>
      </c>
      <c r="BD14" s="1456">
        <v>6369.7796979999939</v>
      </c>
      <c r="BE14" s="1083">
        <v>4558</v>
      </c>
      <c r="BF14" s="1455"/>
      <c r="BG14" s="1078">
        <v>76.325595392872501</v>
      </c>
      <c r="BH14" s="1078">
        <v>0.89893437167421208</v>
      </c>
      <c r="BI14" s="1078">
        <v>74.562164136195491</v>
      </c>
      <c r="BJ14" s="1078">
        <v>78.08902664954951</v>
      </c>
      <c r="BK14" s="1078">
        <v>1.1777626719413146</v>
      </c>
      <c r="BL14" s="1079">
        <v>6912.6647159998893</v>
      </c>
      <c r="BM14" s="1130">
        <v>5005</v>
      </c>
      <c r="BN14" s="1090"/>
      <c r="BO14" s="1807">
        <v>74.523972518512096</v>
      </c>
      <c r="BP14" s="1807">
        <v>0.78672220388913483</v>
      </c>
      <c r="BQ14" s="1807">
        <v>72.980662868313161</v>
      </c>
      <c r="BR14" s="1807">
        <v>76.067282168711031</v>
      </c>
      <c r="BS14" s="1807">
        <v>1.0556632682103864</v>
      </c>
      <c r="BT14" s="1744">
        <v>7027.0893070000393</v>
      </c>
      <c r="BU14" s="1744">
        <v>5000</v>
      </c>
      <c r="BV14" s="1808"/>
      <c r="BW14" s="1809">
        <v>75.749095807594841</v>
      </c>
      <c r="BX14" s="1807">
        <v>0.742527172600013</v>
      </c>
      <c r="BY14" s="1807">
        <v>74.292597170640306</v>
      </c>
      <c r="BZ14" s="1807">
        <v>77.205594444549391</v>
      </c>
      <c r="CA14" s="1807">
        <v>0.98024559195538907</v>
      </c>
      <c r="CB14" s="1744">
        <v>7808.5487739999107</v>
      </c>
      <c r="CC14" s="1744">
        <v>5865</v>
      </c>
      <c r="CD14" s="1808"/>
      <c r="CE14" s="1809">
        <v>75.124255131249782</v>
      </c>
      <c r="CF14" s="1807">
        <v>0.74741195065649402</v>
      </c>
      <c r="CG14" s="1807">
        <v>73.658794028752141</v>
      </c>
      <c r="CH14" s="1807">
        <v>76.589716233747424</v>
      </c>
      <c r="CI14" s="1807">
        <v>0.99490098018368189</v>
      </c>
      <c r="CJ14" s="1744">
        <v>11510.084819999951</v>
      </c>
      <c r="CK14" s="1744">
        <v>9924</v>
      </c>
      <c r="CL14" s="1758"/>
      <c r="CM14" s="1809">
        <v>76.822056996284488</v>
      </c>
      <c r="CN14" s="1807">
        <v>0.83017870019474937</v>
      </c>
      <c r="CO14" s="1807">
        <v>75.19431396623429</v>
      </c>
      <c r="CP14" s="1807">
        <v>78.449800026334685</v>
      </c>
      <c r="CQ14" s="1807">
        <v>1.080651485594692</v>
      </c>
      <c r="CR14" s="1744">
        <v>10710.55616800005</v>
      </c>
      <c r="CS14" s="1744">
        <v>9144</v>
      </c>
      <c r="CT14" s="1758"/>
      <c r="CU14" s="1697">
        <v>75.468009851889207</v>
      </c>
      <c r="CV14" s="1722">
        <v>0.82484961882936614</v>
      </c>
      <c r="CW14" s="1722">
        <v>73.850716212747884</v>
      </c>
      <c r="CX14" s="1722">
        <v>77.08530349103053</v>
      </c>
      <c r="CY14" s="1722">
        <v>1.0929791582528627</v>
      </c>
      <c r="CZ14" s="1810">
        <v>10985.808373999946</v>
      </c>
      <c r="DA14" s="1811">
        <v>9157</v>
      </c>
      <c r="DB14" s="1812"/>
      <c r="DC14" s="1697">
        <v>74.767405627610486</v>
      </c>
      <c r="DD14" s="1722">
        <v>1.4344804220521397</v>
      </c>
      <c r="DE14" s="1722">
        <v>71.953405820049241</v>
      </c>
      <c r="DF14" s="1722">
        <v>77.581405435171717</v>
      </c>
      <c r="DG14" s="1722">
        <v>1.9185906077800396</v>
      </c>
      <c r="DH14" s="1810">
        <v>5544.65618299998</v>
      </c>
      <c r="DI14" s="1811">
        <v>4725</v>
      </c>
      <c r="DJ14" s="1811"/>
      <c r="DK14" s="1697">
        <v>76.692019964864173</v>
      </c>
      <c r="DL14" s="1722">
        <v>0.93270180983681927</v>
      </c>
      <c r="DM14" s="1722">
        <v>74.863221158977481</v>
      </c>
      <c r="DN14" s="1722">
        <v>78.520818770750878</v>
      </c>
      <c r="DO14" s="1722">
        <v>1.2161653979959441</v>
      </c>
      <c r="DP14" s="1810">
        <v>11407.661878000081</v>
      </c>
      <c r="DQ14" s="1811">
        <v>9581</v>
      </c>
      <c r="DR14" s="1811"/>
      <c r="DS14" s="1697">
        <v>76.137534591421343</v>
      </c>
      <c r="DT14" s="1722">
        <v>1.1820450459886582</v>
      </c>
      <c r="DU14" s="1722">
        <v>73.818732186548345</v>
      </c>
      <c r="DV14" s="1722">
        <v>78.456336996294326</v>
      </c>
      <c r="DW14" s="1722">
        <v>1.5525128996255193</v>
      </c>
      <c r="DX14" s="1810">
        <v>5432.5206210000279</v>
      </c>
      <c r="DY14" s="1811">
        <v>4518</v>
      </c>
      <c r="DZ14" s="1813"/>
      <c r="EA14" s="1722">
        <v>0.4</v>
      </c>
      <c r="EB14" s="1722">
        <v>-0.6</v>
      </c>
      <c r="EC14" s="1190">
        <v>1.1999999999999971</v>
      </c>
      <c r="ED14" s="1190" t="s">
        <v>390</v>
      </c>
      <c r="EE14" s="1190" t="s">
        <v>390</v>
      </c>
    </row>
    <row r="15" spans="1:137" s="44" customFormat="1" ht="24.95" customHeight="1">
      <c r="A15" s="1457" t="s">
        <v>10</v>
      </c>
      <c r="B15" s="1458"/>
      <c r="C15" s="1459">
        <v>73.436449226630586</v>
      </c>
      <c r="D15" s="1459">
        <v>1.0710449742215113</v>
      </c>
      <c r="E15" s="1459">
        <v>71.333695048504651</v>
      </c>
      <c r="F15" s="1459">
        <v>75.53920340475652</v>
      </c>
      <c r="G15" s="1459">
        <v>1.4584650885232529</v>
      </c>
      <c r="H15" s="1460">
        <v>4176.6469380000926</v>
      </c>
      <c r="I15" s="1274">
        <v>1487</v>
      </c>
      <c r="J15" s="1460"/>
      <c r="K15" s="1459">
        <v>70.652173913043541</v>
      </c>
      <c r="L15" s="1459">
        <v>2.5392342030707873</v>
      </c>
      <c r="M15" s="1459">
        <v>65.649492398390237</v>
      </c>
      <c r="N15" s="1459">
        <v>75.65485542769683</v>
      </c>
      <c r="O15" s="1459">
        <v>3.5939930258848034</v>
      </c>
      <c r="P15" s="1460">
        <v>928.59371999999701</v>
      </c>
      <c r="Q15" s="1274">
        <v>276</v>
      </c>
      <c r="R15" s="1460"/>
      <c r="S15" s="1461">
        <v>70.508474576271425</v>
      </c>
      <c r="T15" s="1461">
        <v>2.558999391774885</v>
      </c>
      <c r="U15" s="1461">
        <v>65.46662665988336</v>
      </c>
      <c r="V15" s="1461">
        <v>75.550322492659475</v>
      </c>
      <c r="W15" s="1461">
        <v>3.629350098911484</v>
      </c>
      <c r="X15" s="1347">
        <v>1011.3184099999939</v>
      </c>
      <c r="Y15" s="1105">
        <v>295</v>
      </c>
      <c r="Z15" s="1097"/>
      <c r="AA15" s="1461">
        <v>71.541501976284778</v>
      </c>
      <c r="AB15" s="1461">
        <v>2.0159364429393518</v>
      </c>
      <c r="AC15" s="1461">
        <v>67.583199303035911</v>
      </c>
      <c r="AD15" s="1461">
        <v>75.499804649533658</v>
      </c>
      <c r="AE15" s="1461">
        <v>2.8178559119538926</v>
      </c>
      <c r="AF15" s="1105">
        <v>2385.0684440000136</v>
      </c>
      <c r="AG15" s="1105">
        <v>506</v>
      </c>
      <c r="AH15" s="1461"/>
      <c r="AI15" s="1461">
        <v>76.604939706816182</v>
      </c>
      <c r="AJ15" s="1461">
        <v>1.2707558102944374</v>
      </c>
      <c r="AK15" s="1461">
        <v>74.11151748157485</v>
      </c>
      <c r="AL15" s="1461">
        <v>79.098361932057529</v>
      </c>
      <c r="AM15" s="1461">
        <v>1.6588431701113495</v>
      </c>
      <c r="AN15" s="1347">
        <v>3825.3063800000136</v>
      </c>
      <c r="AO15" s="1098">
        <v>1205</v>
      </c>
      <c r="AP15" s="1461"/>
      <c r="AQ15" s="1461">
        <v>76.735275148226421</v>
      </c>
      <c r="AR15" s="1461">
        <v>1.3783101031528517</v>
      </c>
      <c r="AS15" s="1461">
        <v>74.030814529880161</v>
      </c>
      <c r="AT15" s="1461">
        <v>79.439735766572682</v>
      </c>
      <c r="AU15" s="1461">
        <v>1.7961883898773099</v>
      </c>
      <c r="AV15" s="1347">
        <v>3557.663927999994</v>
      </c>
      <c r="AW15" s="1105">
        <v>1104</v>
      </c>
      <c r="AX15" s="1461"/>
      <c r="AY15" s="1461">
        <v>76.750470602095376</v>
      </c>
      <c r="AZ15" s="1461">
        <v>1.2594159512113543</v>
      </c>
      <c r="BA15" s="1461">
        <v>74.279298959097943</v>
      </c>
      <c r="BB15" s="1461">
        <v>79.221642245092809</v>
      </c>
      <c r="BC15" s="1461">
        <v>1.6409227739340675</v>
      </c>
      <c r="BD15" s="1347">
        <v>3382.6150910000074</v>
      </c>
      <c r="BE15" s="1098">
        <v>1048</v>
      </c>
      <c r="BF15" s="1461"/>
      <c r="BG15" s="1092">
        <v>77.057015637028385</v>
      </c>
      <c r="BH15" s="1092">
        <v>1.3743644637709644</v>
      </c>
      <c r="BI15" s="1092">
        <v>74.360937558529699</v>
      </c>
      <c r="BJ15" s="1092">
        <v>79.753093715527086</v>
      </c>
      <c r="BK15" s="1092">
        <v>1.7835682480162625</v>
      </c>
      <c r="BL15" s="1093">
        <v>3688.5478960000014</v>
      </c>
      <c r="BM15" s="1131">
        <v>1189</v>
      </c>
      <c r="BN15" s="1105"/>
      <c r="BO15" s="1301">
        <v>75.001431559097682</v>
      </c>
      <c r="BP15" s="1301">
        <v>1.2914175528484495</v>
      </c>
      <c r="BQ15" s="1301">
        <v>72.468063158034781</v>
      </c>
      <c r="BR15" s="1301">
        <v>77.534799960160569</v>
      </c>
      <c r="BS15" s="1301">
        <v>1.7218572045933176</v>
      </c>
      <c r="BT15" s="1263">
        <v>3681.2486530000033</v>
      </c>
      <c r="BU15" s="1263">
        <v>1145</v>
      </c>
      <c r="BV15" s="1814"/>
      <c r="BW15" s="1322">
        <v>75.376247780808853</v>
      </c>
      <c r="BX15" s="1301">
        <v>1.1672603674846171</v>
      </c>
      <c r="BY15" s="1301">
        <v>73.08661691348405</v>
      </c>
      <c r="BZ15" s="1301">
        <v>77.66587864813367</v>
      </c>
      <c r="CA15" s="1301">
        <v>1.5485785003240862</v>
      </c>
      <c r="CB15" s="1263">
        <v>4198.6360599999962</v>
      </c>
      <c r="CC15" s="1263">
        <v>1781</v>
      </c>
      <c r="CD15" s="1814"/>
      <c r="CE15" s="1322">
        <v>75.605406578735341</v>
      </c>
      <c r="CF15" s="1301">
        <v>1.1985808552548192</v>
      </c>
      <c r="CG15" s="1301">
        <v>73.255332272281606</v>
      </c>
      <c r="CH15" s="1301">
        <v>77.95548088518909</v>
      </c>
      <c r="CI15" s="1301">
        <v>1.5853110372558068</v>
      </c>
      <c r="CJ15" s="1263">
        <v>6170.2597579999829</v>
      </c>
      <c r="CK15" s="1263">
        <v>2683</v>
      </c>
      <c r="CL15" s="1779"/>
      <c r="CM15" s="1322">
        <v>77.313607564555596</v>
      </c>
      <c r="CN15" s="1301">
        <v>1.4046368681149326</v>
      </c>
      <c r="CO15" s="1301">
        <v>74.559516341437885</v>
      </c>
      <c r="CP15" s="1301">
        <v>80.067698787673308</v>
      </c>
      <c r="CQ15" s="1301">
        <v>1.8168041983322065</v>
      </c>
      <c r="CR15" s="1263">
        <v>5696.7725109999874</v>
      </c>
      <c r="CS15" s="1263">
        <v>2419</v>
      </c>
      <c r="CT15" s="1779"/>
      <c r="CU15" s="1317">
        <v>75.780739829334806</v>
      </c>
      <c r="CV15" s="1195">
        <v>1.3171532785207445</v>
      </c>
      <c r="CW15" s="1195">
        <v>73.198179844462672</v>
      </c>
      <c r="CX15" s="1195">
        <v>78.36329981420694</v>
      </c>
      <c r="CY15" s="1195">
        <v>1.7381108728775869</v>
      </c>
      <c r="CZ15" s="1815">
        <v>6202.4418929999774</v>
      </c>
      <c r="DA15" s="1816">
        <v>2386</v>
      </c>
      <c r="DB15" s="1287"/>
      <c r="DC15" s="1317">
        <v>73.41818985056446</v>
      </c>
      <c r="DD15" s="1195">
        <v>2.4032113530648664</v>
      </c>
      <c r="DE15" s="1195">
        <v>68.703844376696637</v>
      </c>
      <c r="DF15" s="1195">
        <v>78.132535324432297</v>
      </c>
      <c r="DG15" s="1195">
        <v>3.2733187210912824</v>
      </c>
      <c r="DH15" s="1815">
        <v>3113.0897419999928</v>
      </c>
      <c r="DI15" s="1816">
        <v>1388</v>
      </c>
      <c r="DJ15" s="1816"/>
      <c r="DK15" s="1317">
        <v>75.885480527557959</v>
      </c>
      <c r="DL15" s="1195">
        <v>1.4948885436583255</v>
      </c>
      <c r="DM15" s="1195">
        <v>72.954371833714688</v>
      </c>
      <c r="DN15" s="1195">
        <v>78.816589221401216</v>
      </c>
      <c r="DO15" s="1195">
        <v>1.9699269652979978</v>
      </c>
      <c r="DP15" s="1815">
        <v>6524.196348999958</v>
      </c>
      <c r="DQ15" s="1816">
        <v>2843</v>
      </c>
      <c r="DR15" s="1816"/>
      <c r="DS15" s="1317">
        <v>76.543960981944934</v>
      </c>
      <c r="DT15" s="1195">
        <v>1.8193926553110653</v>
      </c>
      <c r="DU15" s="1195">
        <v>72.974882054825912</v>
      </c>
      <c r="DV15" s="1195">
        <v>80.113039909063957</v>
      </c>
      <c r="DW15" s="1195">
        <v>2.3769251446762998</v>
      </c>
      <c r="DX15" s="1815">
        <v>3120.7025510000049</v>
      </c>
      <c r="DY15" s="1816">
        <v>1332</v>
      </c>
      <c r="DZ15" s="1817"/>
      <c r="EA15" s="1195">
        <v>1.1000000000000001</v>
      </c>
      <c r="EB15" s="1195">
        <v>0.6</v>
      </c>
      <c r="EC15" s="1267">
        <v>2.3999999999999972</v>
      </c>
      <c r="ED15" s="1267" t="s">
        <v>390</v>
      </c>
      <c r="EE15" s="1267" t="s">
        <v>390</v>
      </c>
    </row>
    <row r="16" spans="1:137" s="44" customFormat="1" ht="24.95" customHeight="1">
      <c r="A16" s="1457" t="s">
        <v>11</v>
      </c>
      <c r="B16" s="1458"/>
      <c r="C16" s="1459">
        <v>72.082934241862574</v>
      </c>
      <c r="D16" s="1459">
        <v>0.96490792657214919</v>
      </c>
      <c r="E16" s="1459">
        <v>70.188556113081219</v>
      </c>
      <c r="F16" s="1459">
        <v>73.977312370643929</v>
      </c>
      <c r="G16" s="1459">
        <v>1.3386080030185195</v>
      </c>
      <c r="H16" s="1460">
        <v>3889.4205910001187</v>
      </c>
      <c r="I16" s="1274">
        <v>4234</v>
      </c>
      <c r="J16" s="1460"/>
      <c r="K16" s="1459">
        <v>75.732882749705055</v>
      </c>
      <c r="L16" s="1459">
        <v>2.0715275103662871</v>
      </c>
      <c r="M16" s="1459">
        <v>71.651655279362785</v>
      </c>
      <c r="N16" s="1459">
        <v>79.814110220047326</v>
      </c>
      <c r="O16" s="1459">
        <v>2.7353078810067544</v>
      </c>
      <c r="P16" s="1460">
        <v>820.93291899999508</v>
      </c>
      <c r="Q16" s="1274">
        <v>853</v>
      </c>
      <c r="R16" s="1460"/>
      <c r="S16" s="1461">
        <v>79.298790895718525</v>
      </c>
      <c r="T16" s="1461">
        <v>1.4373176119257369</v>
      </c>
      <c r="U16" s="1461">
        <v>76.466927461061971</v>
      </c>
      <c r="V16" s="1461">
        <v>82.130654330375066</v>
      </c>
      <c r="W16" s="1461">
        <v>1.8125340824122709</v>
      </c>
      <c r="X16" s="1347">
        <v>853.38735100000724</v>
      </c>
      <c r="Y16" s="1105">
        <v>926</v>
      </c>
      <c r="Z16" s="1097"/>
      <c r="AA16" s="1461">
        <v>74.255154274668499</v>
      </c>
      <c r="AB16" s="1461">
        <v>1.0612892492380261</v>
      </c>
      <c r="AC16" s="1461">
        <v>72.171306796707341</v>
      </c>
      <c r="AD16" s="1461">
        <v>76.33900175262967</v>
      </c>
      <c r="AE16" s="1461">
        <v>1.4292465750085659</v>
      </c>
      <c r="AF16" s="1105">
        <v>2154.3921720000276</v>
      </c>
      <c r="AG16" s="1105">
        <v>3106</v>
      </c>
      <c r="AH16" s="1461"/>
      <c r="AI16" s="1461">
        <v>74.845666190610999</v>
      </c>
      <c r="AJ16" s="1461">
        <v>1.0042285087143492</v>
      </c>
      <c r="AK16" s="1461">
        <v>72.875212337428025</v>
      </c>
      <c r="AL16" s="1461">
        <v>76.816120043793973</v>
      </c>
      <c r="AM16" s="1461">
        <v>1.3417323404629196</v>
      </c>
      <c r="AN16" s="1347">
        <v>3154.4982069999605</v>
      </c>
      <c r="AO16" s="1098">
        <v>3848</v>
      </c>
      <c r="AP16" s="1461"/>
      <c r="AQ16" s="1461">
        <v>75.692165343070499</v>
      </c>
      <c r="AR16" s="1461">
        <v>0.86986423138095459</v>
      </c>
      <c r="AS16" s="1461">
        <v>73.985355277834458</v>
      </c>
      <c r="AT16" s="1461">
        <v>77.398975408306555</v>
      </c>
      <c r="AU16" s="1461">
        <v>1.1492130360366142</v>
      </c>
      <c r="AV16" s="1347">
        <v>3110.7307980000364</v>
      </c>
      <c r="AW16" s="1105">
        <v>3654</v>
      </c>
      <c r="AX16" s="1461"/>
      <c r="AY16" s="1461">
        <v>76.079173296124111</v>
      </c>
      <c r="AZ16" s="1461">
        <v>0.92700197385797578</v>
      </c>
      <c r="BA16" s="1461">
        <v>74.26025001776074</v>
      </c>
      <c r="BB16" s="1461">
        <v>77.898096574487482</v>
      </c>
      <c r="BC16" s="1461">
        <v>1.2184700933194843</v>
      </c>
      <c r="BD16" s="1347">
        <v>2987.1646069999997</v>
      </c>
      <c r="BE16" s="1098">
        <v>3510</v>
      </c>
      <c r="BF16" s="1461"/>
      <c r="BG16" s="1092">
        <v>75.488814732215914</v>
      </c>
      <c r="BH16" s="1092">
        <v>1.0945061220940029</v>
      </c>
      <c r="BI16" s="1092">
        <v>73.34173217853602</v>
      </c>
      <c r="BJ16" s="1092">
        <v>77.635897285895808</v>
      </c>
      <c r="BK16" s="1092">
        <v>1.4498917832748897</v>
      </c>
      <c r="BL16" s="1093">
        <v>3224.1168199999961</v>
      </c>
      <c r="BM16" s="1131">
        <v>3816</v>
      </c>
      <c r="BN16" s="1105"/>
      <c r="BO16" s="1301">
        <v>73.998649996676974</v>
      </c>
      <c r="BP16" s="1301">
        <v>0.84298562156300405</v>
      </c>
      <c r="BQ16" s="1301">
        <v>72.344968635828451</v>
      </c>
      <c r="BR16" s="1301">
        <v>75.652331357525483</v>
      </c>
      <c r="BS16" s="1301">
        <v>1.139190541450229</v>
      </c>
      <c r="BT16" s="1263">
        <v>3345.8406540000301</v>
      </c>
      <c r="BU16" s="1263">
        <v>3855</v>
      </c>
      <c r="BV16" s="1814"/>
      <c r="BW16" s="1322">
        <v>76.182749830332426</v>
      </c>
      <c r="BX16" s="1301">
        <v>0.85716162438780197</v>
      </c>
      <c r="BY16" s="1301">
        <v>74.501390839524035</v>
      </c>
      <c r="BZ16" s="1301">
        <v>77.864108821140832</v>
      </c>
      <c r="CA16" s="1301">
        <v>1.125138730613948</v>
      </c>
      <c r="CB16" s="1263">
        <v>3609.9127140000446</v>
      </c>
      <c r="CC16" s="1263">
        <v>4084</v>
      </c>
      <c r="CD16" s="1814"/>
      <c r="CE16" s="1322">
        <v>74.568276353021531</v>
      </c>
      <c r="CF16" s="1301">
        <v>0.81915446029812677</v>
      </c>
      <c r="CG16" s="1301">
        <v>72.962148704875233</v>
      </c>
      <c r="CH16" s="1301">
        <v>76.174404001167844</v>
      </c>
      <c r="CI16" s="1301">
        <v>1.0985294288151188</v>
      </c>
      <c r="CJ16" s="1263">
        <v>5339.8250619999399</v>
      </c>
      <c r="CK16" s="1263">
        <v>7241</v>
      </c>
      <c r="CL16" s="1779"/>
      <c r="CM16" s="1322">
        <v>76.263546307219826</v>
      </c>
      <c r="CN16" s="1301">
        <v>0.77540764805661899</v>
      </c>
      <c r="CO16" s="1301">
        <v>74.743193647875898</v>
      </c>
      <c r="CP16" s="1301">
        <v>77.783898966563768</v>
      </c>
      <c r="CQ16" s="1301">
        <v>1.0167474312471245</v>
      </c>
      <c r="CR16" s="1263">
        <v>5013.7836569999845</v>
      </c>
      <c r="CS16" s="1263">
        <v>6725</v>
      </c>
      <c r="CT16" s="1779"/>
      <c r="CU16" s="1317">
        <v>75.062502659201627</v>
      </c>
      <c r="CV16" s="1195">
        <v>0.82064980753913408</v>
      </c>
      <c r="CW16" s="1195">
        <v>73.453443646021483</v>
      </c>
      <c r="CX16" s="1195">
        <v>76.67156167238177</v>
      </c>
      <c r="CY16" s="1195">
        <v>1.0932886307628775</v>
      </c>
      <c r="CZ16" s="1815">
        <v>4783.3664809999973</v>
      </c>
      <c r="DA16" s="1816">
        <v>6771</v>
      </c>
      <c r="DB16" s="1287"/>
      <c r="DC16" s="1317">
        <v>76.494781743864237</v>
      </c>
      <c r="DD16" s="1195">
        <v>1.1339366538332276</v>
      </c>
      <c r="DE16" s="1195">
        <v>74.270354364710116</v>
      </c>
      <c r="DF16" s="1195">
        <v>78.719209123018359</v>
      </c>
      <c r="DG16" s="1195">
        <v>1.4823712519765211</v>
      </c>
      <c r="DH16" s="1815">
        <v>2431.5664410000095</v>
      </c>
      <c r="DI16" s="1816">
        <v>3337</v>
      </c>
      <c r="DJ16" s="1816"/>
      <c r="DK16" s="1317">
        <v>77.769537891622946</v>
      </c>
      <c r="DL16" s="1195">
        <v>0.87772306413987577</v>
      </c>
      <c r="DM16" s="1195">
        <v>76.048538881361509</v>
      </c>
      <c r="DN16" s="1195">
        <v>79.490536901884383</v>
      </c>
      <c r="DO16" s="1195">
        <v>1.1286206501098688</v>
      </c>
      <c r="DP16" s="1815">
        <v>4883.4655289999619</v>
      </c>
      <c r="DQ16" s="1816">
        <v>6738</v>
      </c>
      <c r="DR16" s="1816"/>
      <c r="DS16" s="1317">
        <v>75.588903239258812</v>
      </c>
      <c r="DT16" s="1195">
        <v>1.300290477285051</v>
      </c>
      <c r="DU16" s="1195">
        <v>73.038140308527872</v>
      </c>
      <c r="DV16" s="1195">
        <v>78.139666169989752</v>
      </c>
      <c r="DW16" s="1195">
        <v>1.7202134461050307</v>
      </c>
      <c r="DX16" s="1815">
        <v>2311.8180700000057</v>
      </c>
      <c r="DY16" s="1816">
        <v>3186</v>
      </c>
      <c r="DZ16" s="1817"/>
      <c r="EA16" s="1195">
        <v>-0.6</v>
      </c>
      <c r="EB16" s="1195">
        <v>-2.2000000000000002</v>
      </c>
      <c r="EC16" s="1267">
        <v>-0.19999999999999429</v>
      </c>
      <c r="ED16" s="1267" t="s">
        <v>390</v>
      </c>
      <c r="EE16" s="1267" t="s">
        <v>390</v>
      </c>
    </row>
    <row r="17" spans="1:135" s="44" customFormat="1" ht="24.95" customHeight="1">
      <c r="A17" s="1462" t="s">
        <v>12</v>
      </c>
      <c r="B17" s="1458"/>
      <c r="C17" s="1463">
        <v>63.888158776646833</v>
      </c>
      <c r="D17" s="1463">
        <v>0.77091849772529319</v>
      </c>
      <c r="E17" s="1463">
        <v>62.374634946086225</v>
      </c>
      <c r="F17" s="1463">
        <v>65.401682607207434</v>
      </c>
      <c r="G17" s="1463">
        <v>1.2066688295407391</v>
      </c>
      <c r="H17" s="1464">
        <v>5497.2864350003138</v>
      </c>
      <c r="I17" s="1465">
        <v>6789</v>
      </c>
      <c r="J17" s="1460"/>
      <c r="K17" s="1463">
        <v>70.524301189792709</v>
      </c>
      <c r="L17" s="1463">
        <v>1.2902708692805676</v>
      </c>
      <c r="M17" s="1463">
        <v>67.982269336709024</v>
      </c>
      <c r="N17" s="1463">
        <v>73.066333042876408</v>
      </c>
      <c r="O17" s="1463">
        <v>1.8295408072293156</v>
      </c>
      <c r="P17" s="1464">
        <v>1351.3417359999955</v>
      </c>
      <c r="Q17" s="1465">
        <v>1528</v>
      </c>
      <c r="R17" s="1464"/>
      <c r="S17" s="1466">
        <v>73.320975640127344</v>
      </c>
      <c r="T17" s="1466">
        <v>1.2046194805397066</v>
      </c>
      <c r="U17" s="1466">
        <v>70.947583822403203</v>
      </c>
      <c r="V17" s="1466">
        <v>75.694367457851499</v>
      </c>
      <c r="W17" s="1466">
        <v>1.6429397863609967</v>
      </c>
      <c r="X17" s="1467">
        <v>1506.3674390000092</v>
      </c>
      <c r="Y17" s="1119">
        <v>1689</v>
      </c>
      <c r="Z17" s="1111"/>
      <c r="AA17" s="1466">
        <v>73.023583056895987</v>
      </c>
      <c r="AB17" s="1466">
        <v>0.89808643469259408</v>
      </c>
      <c r="AC17" s="1466">
        <v>71.260185233664515</v>
      </c>
      <c r="AD17" s="1466">
        <v>74.786980880127459</v>
      </c>
      <c r="AE17" s="1466">
        <v>1.2298580774827963</v>
      </c>
      <c r="AF17" s="1119">
        <v>3341.9108619999288</v>
      </c>
      <c r="AG17" s="1119">
        <v>3377</v>
      </c>
      <c r="AH17" s="1466"/>
      <c r="AI17" s="1466">
        <v>70.561891895414405</v>
      </c>
      <c r="AJ17" s="1466">
        <v>0.77229133223462887</v>
      </c>
      <c r="AK17" s="1466">
        <v>69.046535163180479</v>
      </c>
      <c r="AL17" s="1466">
        <v>72.077248627648345</v>
      </c>
      <c r="AM17" s="1466">
        <v>1.0944878481706606</v>
      </c>
      <c r="AN17" s="1467">
        <v>4990.6095690000566</v>
      </c>
      <c r="AO17" s="1112">
        <v>5914</v>
      </c>
      <c r="AP17" s="1461"/>
      <c r="AQ17" s="1466">
        <v>73.081627580076528</v>
      </c>
      <c r="AR17" s="1466">
        <v>0.70829810433934903</v>
      </c>
      <c r="AS17" s="1466">
        <v>71.691835598683312</v>
      </c>
      <c r="AT17" s="1466">
        <v>74.47141956146973</v>
      </c>
      <c r="AU17" s="1466">
        <v>0.96918764372517197</v>
      </c>
      <c r="AV17" s="1467">
        <v>4699.0861010000326</v>
      </c>
      <c r="AW17" s="1119">
        <v>5597</v>
      </c>
      <c r="AX17" s="1461"/>
      <c r="AY17" s="1466">
        <v>75.291875719183878</v>
      </c>
      <c r="AZ17" s="1466">
        <v>0.73272220316254288</v>
      </c>
      <c r="BA17" s="1466">
        <v>73.854159824837524</v>
      </c>
      <c r="BB17" s="1466">
        <v>76.729591613530218</v>
      </c>
      <c r="BC17" s="1466">
        <v>0.9731756529686908</v>
      </c>
      <c r="BD17" s="1467">
        <v>4545.5615619999962</v>
      </c>
      <c r="BE17" s="1112">
        <v>5403</v>
      </c>
      <c r="BF17" s="1461"/>
      <c r="BG17" s="1107">
        <v>75.402402817628357</v>
      </c>
      <c r="BH17" s="1107">
        <v>0.68323688668280347</v>
      </c>
      <c r="BI17" s="1107">
        <v>74.06210332563407</v>
      </c>
      <c r="BJ17" s="1107">
        <v>76.742702309622629</v>
      </c>
      <c r="BK17" s="1107">
        <v>0.90612084118235725</v>
      </c>
      <c r="BL17" s="1108">
        <v>4719.5786580000131</v>
      </c>
      <c r="BM17" s="1132">
        <v>5600</v>
      </c>
      <c r="BN17" s="1119"/>
      <c r="BO17" s="1818">
        <v>74.325632264772295</v>
      </c>
      <c r="BP17" s="1818">
        <v>0.73388706043175123</v>
      </c>
      <c r="BQ17" s="1818">
        <v>72.885969094060457</v>
      </c>
      <c r="BR17" s="1818">
        <v>75.765295435484148</v>
      </c>
      <c r="BS17" s="1818">
        <v>0.98739430539575446</v>
      </c>
      <c r="BT17" s="1819">
        <v>4030.7139310000257</v>
      </c>
      <c r="BU17" s="1819">
        <v>5268</v>
      </c>
      <c r="BV17" s="1820"/>
      <c r="BW17" s="1821">
        <v>74.07498934550577</v>
      </c>
      <c r="BX17" s="1818">
        <v>0.74971073538109589</v>
      </c>
      <c r="BY17" s="1818">
        <v>72.604399844559694</v>
      </c>
      <c r="BZ17" s="1818">
        <v>75.545578846451846</v>
      </c>
      <c r="CA17" s="1818">
        <v>1.0120969871277907</v>
      </c>
      <c r="CB17" s="1819">
        <v>4291.4167049999842</v>
      </c>
      <c r="CC17" s="1819">
        <v>5528</v>
      </c>
      <c r="CD17" s="1820"/>
      <c r="CE17" s="1821">
        <v>74.553351733263256</v>
      </c>
      <c r="CF17" s="1818">
        <v>0.7389389249505034</v>
      </c>
      <c r="CG17" s="1818">
        <v>73.104503811196679</v>
      </c>
      <c r="CH17" s="1818">
        <v>76.002199655329832</v>
      </c>
      <c r="CI17" s="1818">
        <v>0.99115453265505304</v>
      </c>
      <c r="CJ17" s="1819">
        <v>5781.6843640000043</v>
      </c>
      <c r="CK17" s="1819">
        <v>7937</v>
      </c>
      <c r="CL17" s="1779"/>
      <c r="CM17" s="1821">
        <v>75.579637756846722</v>
      </c>
      <c r="CN17" s="1818">
        <v>0.70151106398520258</v>
      </c>
      <c r="CO17" s="1818">
        <v>74.204175167120979</v>
      </c>
      <c r="CP17" s="1818">
        <v>76.955100346572465</v>
      </c>
      <c r="CQ17" s="1818">
        <v>0.92817468408897352</v>
      </c>
      <c r="CR17" s="1819">
        <v>5223.1835559999936</v>
      </c>
      <c r="CS17" s="1819">
        <v>7183</v>
      </c>
      <c r="CT17" s="1779"/>
      <c r="CU17" s="1697">
        <v>75.642060028119701</v>
      </c>
      <c r="CV17" s="1722">
        <v>0.79025470450581647</v>
      </c>
      <c r="CW17" s="1722">
        <v>74.092597098485783</v>
      </c>
      <c r="CX17" s="1722">
        <v>77.191522957753605</v>
      </c>
      <c r="CY17" s="1722">
        <v>1.0447292210339616</v>
      </c>
      <c r="CZ17" s="1810">
        <v>4939.9214810000003</v>
      </c>
      <c r="DA17" s="1811">
        <v>7138</v>
      </c>
      <c r="DB17" s="1812"/>
      <c r="DC17" s="1697">
        <v>76.722930832084074</v>
      </c>
      <c r="DD17" s="1722">
        <v>1.1471328804855525</v>
      </c>
      <c r="DE17" s="1722">
        <v>74.472616603106616</v>
      </c>
      <c r="DF17" s="1722">
        <v>78.973245061061519</v>
      </c>
      <c r="DG17" s="1722">
        <v>1.4951630080401508</v>
      </c>
      <c r="DH17" s="1810">
        <v>2492.4562959999912</v>
      </c>
      <c r="DI17" s="1811">
        <v>3954</v>
      </c>
      <c r="DJ17" s="1811"/>
      <c r="DK17" s="1697">
        <v>75.870641894003697</v>
      </c>
      <c r="DL17" s="1722">
        <v>0.79770363147680801</v>
      </c>
      <c r="DM17" s="1722">
        <v>74.30654130653781</v>
      </c>
      <c r="DN17" s="1722">
        <v>77.434742481469584</v>
      </c>
      <c r="DO17" s="1722">
        <v>1.0513996080213117</v>
      </c>
      <c r="DP17" s="1810">
        <v>4983.6352120000238</v>
      </c>
      <c r="DQ17" s="1811">
        <v>7904</v>
      </c>
      <c r="DR17" s="1811"/>
      <c r="DS17" s="1697">
        <v>77.242143215089882</v>
      </c>
      <c r="DT17" s="1722">
        <v>1.0336854057478384</v>
      </c>
      <c r="DU17" s="1722">
        <v>75.214375988397236</v>
      </c>
      <c r="DV17" s="1722">
        <v>79.269910441782528</v>
      </c>
      <c r="DW17" s="1722">
        <v>1.3382401921052594</v>
      </c>
      <c r="DX17" s="1810">
        <v>2329.2505090000127</v>
      </c>
      <c r="DY17" s="1811">
        <v>3698</v>
      </c>
      <c r="DZ17" s="1813"/>
      <c r="EA17" s="1722">
        <v>3.1</v>
      </c>
      <c r="EB17" s="1722">
        <v>1.3</v>
      </c>
      <c r="EC17" s="1309">
        <v>2.9000000000000115</v>
      </c>
      <c r="ED17" s="1309" t="s">
        <v>393</v>
      </c>
      <c r="EE17" s="1309" t="s">
        <v>390</v>
      </c>
    </row>
    <row r="18" spans="1:135" s="44" customFormat="1" ht="24.95" customHeight="1">
      <c r="A18" s="1457" t="s">
        <v>59</v>
      </c>
      <c r="B18" s="1458"/>
      <c r="C18" s="1459">
        <v>73.19027632677026</v>
      </c>
      <c r="D18" s="1459">
        <v>1.2776110034360533</v>
      </c>
      <c r="E18" s="1459">
        <v>70.68197654463691</v>
      </c>
      <c r="F18" s="1459">
        <v>75.698576108903609</v>
      </c>
      <c r="G18" s="1459">
        <v>1.7456021039351521</v>
      </c>
      <c r="H18" s="1460">
        <v>1955.4354360000862</v>
      </c>
      <c r="I18" s="1274">
        <v>2310</v>
      </c>
      <c r="J18" s="1468"/>
      <c r="K18" s="1459">
        <v>76.738639650941465</v>
      </c>
      <c r="L18" s="1459">
        <v>1.4495981140307173</v>
      </c>
      <c r="M18" s="1459">
        <v>73.88270864624414</v>
      </c>
      <c r="N18" s="1459">
        <v>79.59457065563879</v>
      </c>
      <c r="O18" s="1459">
        <v>1.8890067906135117</v>
      </c>
      <c r="P18" s="1460">
        <v>526.30493299999944</v>
      </c>
      <c r="Q18" s="1274">
        <v>499</v>
      </c>
      <c r="R18" s="1460"/>
      <c r="S18" s="1461">
        <v>74.980307515558948</v>
      </c>
      <c r="T18" s="1461">
        <v>1.9302321337247124</v>
      </c>
      <c r="U18" s="1461">
        <v>71.177283219091549</v>
      </c>
      <c r="V18" s="1461">
        <v>78.783331812026361</v>
      </c>
      <c r="W18" s="1461">
        <v>2.5743187747318523</v>
      </c>
      <c r="X18" s="1347">
        <v>577.6505769999975</v>
      </c>
      <c r="Y18" s="1105">
        <v>533</v>
      </c>
      <c r="Z18" s="1097"/>
      <c r="AA18" s="1461">
        <v>73.900838120891208</v>
      </c>
      <c r="AB18" s="1461">
        <v>1.3166291173437594</v>
      </c>
      <c r="AC18" s="1461">
        <v>71.315629359418423</v>
      </c>
      <c r="AD18" s="1461">
        <v>76.486046882364008</v>
      </c>
      <c r="AE18" s="1461">
        <v>1.7816159475619782</v>
      </c>
      <c r="AF18" s="1105">
        <v>1429.4962869999756</v>
      </c>
      <c r="AG18" s="1105">
        <v>1464</v>
      </c>
      <c r="AH18" s="1461"/>
      <c r="AI18" s="1461">
        <v>72.088901520076149</v>
      </c>
      <c r="AJ18" s="1461">
        <v>1.1759214951643786</v>
      </c>
      <c r="AK18" s="1461">
        <v>69.781559096434179</v>
      </c>
      <c r="AL18" s="1461">
        <v>74.396243943718105</v>
      </c>
      <c r="AM18" s="1461">
        <v>1.6312101729513726</v>
      </c>
      <c r="AN18" s="1347">
        <v>2119.2341800000049</v>
      </c>
      <c r="AO18" s="1098">
        <v>2368</v>
      </c>
      <c r="AP18" s="1461"/>
      <c r="AQ18" s="1461">
        <v>74.413124902780709</v>
      </c>
      <c r="AR18" s="1461">
        <v>0.90378360864577056</v>
      </c>
      <c r="AS18" s="1461">
        <v>72.639759698899383</v>
      </c>
      <c r="AT18" s="1461">
        <v>76.186490106662035</v>
      </c>
      <c r="AU18" s="1461">
        <v>1.2145486563379055</v>
      </c>
      <c r="AV18" s="1347">
        <v>2042.0488629999968</v>
      </c>
      <c r="AW18" s="1105">
        <v>2216</v>
      </c>
      <c r="AX18" s="1461"/>
      <c r="AY18" s="1461">
        <v>76.328765825688464</v>
      </c>
      <c r="AZ18" s="1461">
        <v>1.0860660724201285</v>
      </c>
      <c r="BA18" s="1461">
        <v>74.197733835816663</v>
      </c>
      <c r="BB18" s="1461">
        <v>78.459797815560265</v>
      </c>
      <c r="BC18" s="1461">
        <v>1.4228791212219662</v>
      </c>
      <c r="BD18" s="1347">
        <v>2005.6847290000064</v>
      </c>
      <c r="BE18" s="1098">
        <v>2061</v>
      </c>
      <c r="BF18" s="1461"/>
      <c r="BG18" s="1092">
        <v>75.992999238275104</v>
      </c>
      <c r="BH18" s="1092">
        <v>1.0315467564463601</v>
      </c>
      <c r="BI18" s="1092">
        <v>73.969423490856087</v>
      </c>
      <c r="BJ18" s="1092">
        <v>78.01657498569412</v>
      </c>
      <c r="BK18" s="1092">
        <v>1.3574234031900203</v>
      </c>
      <c r="BL18" s="1093">
        <v>2001.1530960000059</v>
      </c>
      <c r="BM18" s="1131">
        <v>2278</v>
      </c>
      <c r="BN18" s="1105"/>
      <c r="BO18" s="1301">
        <v>74.350580658346232</v>
      </c>
      <c r="BP18" s="1301">
        <v>1.1619700305602014</v>
      </c>
      <c r="BQ18" s="1301">
        <v>72.071148919238723</v>
      </c>
      <c r="BR18" s="1301">
        <v>76.63001239745374</v>
      </c>
      <c r="BS18" s="1301">
        <v>1.5628257644680066</v>
      </c>
      <c r="BT18" s="1263">
        <v>1874.1915230000009</v>
      </c>
      <c r="BU18" s="1263">
        <v>2090</v>
      </c>
      <c r="BV18" s="1814"/>
      <c r="BW18" s="1322">
        <v>73.727605374218925</v>
      </c>
      <c r="BX18" s="1301">
        <v>1.0545202937051135</v>
      </c>
      <c r="BY18" s="1301">
        <v>71.659118957695867</v>
      </c>
      <c r="BZ18" s="1301">
        <v>75.796091790741997</v>
      </c>
      <c r="CA18" s="1301">
        <v>1.4302923421324873</v>
      </c>
      <c r="CB18" s="1263">
        <v>2088.3410470000035</v>
      </c>
      <c r="CC18" s="1263">
        <v>2258</v>
      </c>
      <c r="CD18" s="1814"/>
      <c r="CE18" s="1322">
        <v>75.941425570441197</v>
      </c>
      <c r="CF18" s="1301">
        <v>1.09770995233056</v>
      </c>
      <c r="CG18" s="1301">
        <v>73.78913025919816</v>
      </c>
      <c r="CH18" s="1301">
        <v>78.093720881684234</v>
      </c>
      <c r="CI18" s="1301">
        <v>1.4454692469689734</v>
      </c>
      <c r="CJ18" s="1263">
        <v>2959.6442220000131</v>
      </c>
      <c r="CK18" s="1263">
        <v>3759</v>
      </c>
      <c r="CL18" s="1779"/>
      <c r="CM18" s="1322">
        <v>76.324842530970514</v>
      </c>
      <c r="CN18" s="1301">
        <v>1.0639046222211841</v>
      </c>
      <c r="CO18" s="1301">
        <v>74.238829804972511</v>
      </c>
      <c r="CP18" s="1301">
        <v>78.410855256968517</v>
      </c>
      <c r="CQ18" s="1301">
        <v>1.3939165636528905</v>
      </c>
      <c r="CR18" s="1263">
        <v>2555.5024999999923</v>
      </c>
      <c r="CS18" s="1263">
        <v>3372</v>
      </c>
      <c r="CT18" s="1779"/>
      <c r="CU18" s="1317">
        <v>75.505623744766879</v>
      </c>
      <c r="CV18" s="1195">
        <v>1.2573582904764422</v>
      </c>
      <c r="CW18" s="1195">
        <v>73.040304589749084</v>
      </c>
      <c r="CX18" s="1195">
        <v>77.970942899784674</v>
      </c>
      <c r="CY18" s="1195">
        <v>1.665251180132906</v>
      </c>
      <c r="CZ18" s="1815">
        <v>2471.7297950000043</v>
      </c>
      <c r="DA18" s="1816">
        <v>3478</v>
      </c>
      <c r="DB18" s="1287"/>
      <c r="DC18" s="1317">
        <v>77.166397777144041</v>
      </c>
      <c r="DD18" s="1195">
        <v>1.7016078482754955</v>
      </c>
      <c r="DE18" s="1195">
        <v>73.828377903201201</v>
      </c>
      <c r="DF18" s="1195">
        <v>80.504417651086868</v>
      </c>
      <c r="DG18" s="1195">
        <v>2.2051150465643423</v>
      </c>
      <c r="DH18" s="1815">
        <v>1293.5826949999994</v>
      </c>
      <c r="DI18" s="1816">
        <v>1820</v>
      </c>
      <c r="DJ18" s="1816"/>
      <c r="DK18" s="1317">
        <v>75.195182317667786</v>
      </c>
      <c r="DL18" s="1195">
        <v>1.2291062630922007</v>
      </c>
      <c r="DM18" s="1195">
        <v>72.785207293984556</v>
      </c>
      <c r="DN18" s="1195">
        <v>77.605157341351017</v>
      </c>
      <c r="DO18" s="1195">
        <v>1.6345545355548812</v>
      </c>
      <c r="DP18" s="1815">
        <v>2577.868764000008</v>
      </c>
      <c r="DQ18" s="1816">
        <v>3565</v>
      </c>
      <c r="DR18" s="1816"/>
      <c r="DS18" s="1317">
        <v>79.138735740386224</v>
      </c>
      <c r="DT18" s="1195">
        <v>1.436809163737242</v>
      </c>
      <c r="DU18" s="1195">
        <v>76.320165876637205</v>
      </c>
      <c r="DV18" s="1195">
        <v>81.957305604135243</v>
      </c>
      <c r="DW18" s="1195">
        <v>1.8155573882942471</v>
      </c>
      <c r="DX18" s="1815">
        <v>1197.8745529999978</v>
      </c>
      <c r="DY18" s="1816">
        <v>1777</v>
      </c>
      <c r="DZ18" s="1817"/>
      <c r="EA18" s="1195">
        <v>5.4</v>
      </c>
      <c r="EB18" s="1195">
        <v>3.9</v>
      </c>
      <c r="EC18" s="1267">
        <v>5.9</v>
      </c>
      <c r="ED18" s="1267" t="s">
        <v>393</v>
      </c>
      <c r="EE18" s="1267" t="s">
        <v>391</v>
      </c>
    </row>
    <row r="19" spans="1:135" s="44" customFormat="1" ht="24.95" customHeight="1">
      <c r="A19" s="1457" t="s">
        <v>60</v>
      </c>
      <c r="B19" s="1458"/>
      <c r="C19" s="1459">
        <v>58.752513518710025</v>
      </c>
      <c r="D19" s="1459">
        <v>1.0030819661011632</v>
      </c>
      <c r="E19" s="1459">
        <v>56.783189311054691</v>
      </c>
      <c r="F19" s="1459">
        <v>60.721837726365358</v>
      </c>
      <c r="G19" s="1459">
        <v>1.7073005153757834</v>
      </c>
      <c r="H19" s="1460">
        <v>3541.8509990001048</v>
      </c>
      <c r="I19" s="1274">
        <v>4479</v>
      </c>
      <c r="J19" s="1460"/>
      <c r="K19" s="1459">
        <v>66.560069563345294</v>
      </c>
      <c r="L19" s="1459">
        <v>1.8594777218913159</v>
      </c>
      <c r="M19" s="1459">
        <v>62.896612756184453</v>
      </c>
      <c r="N19" s="1459">
        <v>70.223526370506136</v>
      </c>
      <c r="O19" s="1459">
        <v>2.7936835614657056</v>
      </c>
      <c r="P19" s="1460">
        <v>825.03680300000008</v>
      </c>
      <c r="Q19" s="1274">
        <v>1029</v>
      </c>
      <c r="R19" s="1460"/>
      <c r="S19" s="1461">
        <v>72.288891423186172</v>
      </c>
      <c r="T19" s="1461">
        <v>1.5249765019707535</v>
      </c>
      <c r="U19" s="1461">
        <v>69.284318767282087</v>
      </c>
      <c r="V19" s="1461">
        <v>75.293464079090256</v>
      </c>
      <c r="W19" s="1461">
        <v>2.1095585669496484</v>
      </c>
      <c r="X19" s="1347">
        <v>928.71686200000113</v>
      </c>
      <c r="Y19" s="1105">
        <v>1156</v>
      </c>
      <c r="Z19" s="1097"/>
      <c r="AA19" s="1461">
        <v>72.367850313000957</v>
      </c>
      <c r="AB19" s="1461">
        <v>1.2195789746767212</v>
      </c>
      <c r="AC19" s="1461">
        <v>69.973200058719002</v>
      </c>
      <c r="AD19" s="1461">
        <v>74.762500567282913</v>
      </c>
      <c r="AE19" s="1461">
        <v>1.6852496922347053</v>
      </c>
      <c r="AF19" s="1105">
        <v>1912.4145749999875</v>
      </c>
      <c r="AG19" s="1105">
        <v>1913</v>
      </c>
      <c r="AH19" s="1461"/>
      <c r="AI19" s="1461">
        <v>69.434874159534075</v>
      </c>
      <c r="AJ19" s="1461">
        <v>1.0281790461746889</v>
      </c>
      <c r="AK19" s="1461">
        <v>67.417425595072743</v>
      </c>
      <c r="AL19" s="1461">
        <v>71.452322723995408</v>
      </c>
      <c r="AM19" s="1461">
        <v>1.4807818961583155</v>
      </c>
      <c r="AN19" s="1347">
        <v>2871.3753890000044</v>
      </c>
      <c r="AO19" s="1098">
        <v>3546</v>
      </c>
      <c r="AP19" s="1461"/>
      <c r="AQ19" s="1461">
        <v>72.058313885023651</v>
      </c>
      <c r="AR19" s="1461">
        <v>1.037214624753438</v>
      </c>
      <c r="AS19" s="1461">
        <v>70.023136098107727</v>
      </c>
      <c r="AT19" s="1461">
        <v>74.093491671939574</v>
      </c>
      <c r="AU19" s="1461">
        <v>1.4394100678076081</v>
      </c>
      <c r="AV19" s="1347">
        <v>2657.0372380000013</v>
      </c>
      <c r="AW19" s="1105">
        <v>3381</v>
      </c>
      <c r="AX19" s="1461"/>
      <c r="AY19" s="1461">
        <v>74.47306646621081</v>
      </c>
      <c r="AZ19" s="1461">
        <v>0.99121419565172297</v>
      </c>
      <c r="BA19" s="1461">
        <v>72.528148736627458</v>
      </c>
      <c r="BB19" s="1461">
        <v>76.417984195794176</v>
      </c>
      <c r="BC19" s="1461">
        <v>1.3309700307579613</v>
      </c>
      <c r="BD19" s="1347">
        <v>2539.8768330000207</v>
      </c>
      <c r="BE19" s="1098">
        <v>3342</v>
      </c>
      <c r="BF19" s="1461"/>
      <c r="BG19" s="1092">
        <v>74.967638712926146</v>
      </c>
      <c r="BH19" s="1092">
        <v>0.90850330879192409</v>
      </c>
      <c r="BI19" s="1092">
        <v>73.185436160659307</v>
      </c>
      <c r="BJ19" s="1092">
        <v>76.74984126519297</v>
      </c>
      <c r="BK19" s="1092">
        <v>1.2118606433248607</v>
      </c>
      <c r="BL19" s="1093">
        <v>2718.4255620000049</v>
      </c>
      <c r="BM19" s="1131">
        <v>3322</v>
      </c>
      <c r="BN19" s="1105"/>
      <c r="BO19" s="1301">
        <v>74.30395010298389</v>
      </c>
      <c r="BP19" s="1301">
        <v>0.92845697444521225</v>
      </c>
      <c r="BQ19" s="1301">
        <v>72.482599947398711</v>
      </c>
      <c r="BR19" s="1301">
        <v>76.125300258569084</v>
      </c>
      <c r="BS19" s="1301">
        <v>1.2495391875645752</v>
      </c>
      <c r="BT19" s="1263">
        <v>2156.5224080000035</v>
      </c>
      <c r="BU19" s="1263">
        <v>3178</v>
      </c>
      <c r="BV19" s="1814"/>
      <c r="BW19" s="1322">
        <v>74.404281807012211</v>
      </c>
      <c r="BX19" s="1301">
        <v>1.0684731133344867</v>
      </c>
      <c r="BY19" s="1301">
        <v>72.308426341218265</v>
      </c>
      <c r="BZ19" s="1301">
        <v>76.500137272806143</v>
      </c>
      <c r="CA19" s="1301">
        <v>1.4360371303708879</v>
      </c>
      <c r="CB19" s="1263">
        <v>2203.0756580000048</v>
      </c>
      <c r="CC19" s="1263">
        <v>3270</v>
      </c>
      <c r="CD19" s="1814"/>
      <c r="CE19" s="1322">
        <v>73.097594725851451</v>
      </c>
      <c r="CF19" s="1301">
        <v>0.97868022411366917</v>
      </c>
      <c r="CG19" s="1301">
        <v>71.178682673451831</v>
      </c>
      <c r="CH19" s="1301">
        <v>75.016506778251085</v>
      </c>
      <c r="CI19" s="1301">
        <v>1.3388678899547324</v>
      </c>
      <c r="CJ19" s="1263">
        <v>2822.0401419999994</v>
      </c>
      <c r="CK19" s="1263">
        <v>4178</v>
      </c>
      <c r="CL19" s="1779"/>
      <c r="CM19" s="1322">
        <v>74.865769560722654</v>
      </c>
      <c r="CN19" s="1301">
        <v>0.91891990089101128</v>
      </c>
      <c r="CO19" s="1301">
        <v>73.064030412875468</v>
      </c>
      <c r="CP19" s="1301">
        <v>76.667508708569827</v>
      </c>
      <c r="CQ19" s="1301">
        <v>1.2274233021082983</v>
      </c>
      <c r="CR19" s="1263">
        <v>2667.6810559999876</v>
      </c>
      <c r="CS19" s="1263">
        <v>3811</v>
      </c>
      <c r="CT19" s="1779"/>
      <c r="CU19" s="1317">
        <v>75.778691890463875</v>
      </c>
      <c r="CV19" s="1195">
        <v>0.95629918700548688</v>
      </c>
      <c r="CW19" s="1195">
        <v>73.903663331373352</v>
      </c>
      <c r="CX19" s="1195">
        <v>77.653720449554413</v>
      </c>
      <c r="CY19" s="1195">
        <v>1.2619631761231671</v>
      </c>
      <c r="CZ19" s="1815">
        <v>2468.1916860000056</v>
      </c>
      <c r="DA19" s="1816">
        <v>3660</v>
      </c>
      <c r="DB19" s="1287"/>
      <c r="DC19" s="1317">
        <v>76.244430708755203</v>
      </c>
      <c r="DD19" s="1195">
        <v>1.522656584966241</v>
      </c>
      <c r="DE19" s="1195">
        <v>73.25745697861035</v>
      </c>
      <c r="DF19" s="1195">
        <v>79.231404438900071</v>
      </c>
      <c r="DG19" s="1195">
        <v>1.997072534756815</v>
      </c>
      <c r="DH19" s="1815">
        <v>1198.8736009999968</v>
      </c>
      <c r="DI19" s="1816">
        <v>2134</v>
      </c>
      <c r="DJ19" s="1816"/>
      <c r="DK19" s="1317">
        <v>76.594422103271427</v>
      </c>
      <c r="DL19" s="1195">
        <v>0.993925955882621</v>
      </c>
      <c r="DM19" s="1195">
        <v>74.64557780803419</v>
      </c>
      <c r="DN19" s="1195">
        <v>78.543266398508678</v>
      </c>
      <c r="DO19" s="1195">
        <v>1.2976479599813695</v>
      </c>
      <c r="DP19" s="1815">
        <v>2405.7664480000094</v>
      </c>
      <c r="DQ19" s="1816">
        <v>4339</v>
      </c>
      <c r="DR19" s="1816"/>
      <c r="DS19" s="1317">
        <v>75.234075152998969</v>
      </c>
      <c r="DT19" s="1195">
        <v>1.46304113694167</v>
      </c>
      <c r="DU19" s="1195">
        <v>72.364046368325219</v>
      </c>
      <c r="DV19" s="1195">
        <v>78.104103937672718</v>
      </c>
      <c r="DW19" s="1195">
        <v>1.9446522522758101</v>
      </c>
      <c r="DX19" s="1815">
        <v>1131.375956000001</v>
      </c>
      <c r="DY19" s="1816">
        <v>1921</v>
      </c>
      <c r="DZ19" s="1817"/>
      <c r="EA19" s="1195">
        <v>0.8</v>
      </c>
      <c r="EB19" s="1195">
        <v>-1.4</v>
      </c>
      <c r="EC19" s="1267">
        <v>2.886579864025407E-15</v>
      </c>
      <c r="ED19" s="1267" t="s">
        <v>390</v>
      </c>
      <c r="EE19" s="1267" t="s">
        <v>390</v>
      </c>
    </row>
    <row r="20" spans="1:135" s="44" customFormat="1" ht="24.95" customHeight="1">
      <c r="A20" s="1462" t="s">
        <v>13</v>
      </c>
      <c r="B20" s="1458"/>
      <c r="C20" s="1463">
        <v>66.894634566549826</v>
      </c>
      <c r="D20" s="1463">
        <v>1.173840655813829</v>
      </c>
      <c r="E20" s="1463">
        <v>64.590064354397242</v>
      </c>
      <c r="F20" s="1463">
        <v>69.199204778702409</v>
      </c>
      <c r="G20" s="1463">
        <v>1.754760547568339</v>
      </c>
      <c r="H20" s="1464">
        <v>2064.5761979998874</v>
      </c>
      <c r="I20" s="1465">
        <v>4008</v>
      </c>
      <c r="J20" s="1460"/>
      <c r="K20" s="1463">
        <v>68.376500013009064</v>
      </c>
      <c r="L20" s="1463">
        <v>2.2074800435296167</v>
      </c>
      <c r="M20" s="1463">
        <v>64.027425164231204</v>
      </c>
      <c r="N20" s="1463">
        <v>72.725574861786939</v>
      </c>
      <c r="O20" s="1463">
        <v>3.2284191836517357</v>
      </c>
      <c r="P20" s="1464">
        <v>475.79753999999974</v>
      </c>
      <c r="Q20" s="1465">
        <v>952</v>
      </c>
      <c r="R20" s="1464"/>
      <c r="S20" s="1466">
        <v>66.678733747604696</v>
      </c>
      <c r="T20" s="1466">
        <v>1.7918411185190175</v>
      </c>
      <c r="U20" s="1466">
        <v>63.148373232888986</v>
      </c>
      <c r="V20" s="1466">
        <v>70.209094262320392</v>
      </c>
      <c r="W20" s="1466">
        <v>2.6872752642567779</v>
      </c>
      <c r="X20" s="1467">
        <v>454.7827289999974</v>
      </c>
      <c r="Y20" s="1119">
        <v>956</v>
      </c>
      <c r="Z20" s="1111"/>
      <c r="AA20" s="1466">
        <v>67.316809899005378</v>
      </c>
      <c r="AB20" s="1466">
        <v>1.3315167566862962</v>
      </c>
      <c r="AC20" s="1466">
        <v>64.702369172996043</v>
      </c>
      <c r="AD20" s="1466">
        <v>69.931250625014712</v>
      </c>
      <c r="AE20" s="1466">
        <v>1.9779855264739299</v>
      </c>
      <c r="AF20" s="1119">
        <v>1235.5888570000498</v>
      </c>
      <c r="AG20" s="1119">
        <v>2565</v>
      </c>
      <c r="AH20" s="1466"/>
      <c r="AI20" s="1466">
        <v>70.455333864567876</v>
      </c>
      <c r="AJ20" s="1466">
        <v>0.99506829039114097</v>
      </c>
      <c r="AK20" s="1466">
        <v>68.502853796568587</v>
      </c>
      <c r="AL20" s="1466">
        <v>72.407813932567151</v>
      </c>
      <c r="AM20" s="1466">
        <v>1.4123391882634495</v>
      </c>
      <c r="AN20" s="1467">
        <v>1857.4178110000032</v>
      </c>
      <c r="AO20" s="1112">
        <v>3670</v>
      </c>
      <c r="AP20" s="1461"/>
      <c r="AQ20" s="1466">
        <v>70.500569038582697</v>
      </c>
      <c r="AR20" s="1466">
        <v>1.019431712082971</v>
      </c>
      <c r="AS20" s="1466">
        <v>68.500284115679563</v>
      </c>
      <c r="AT20" s="1466">
        <v>72.500853961485817</v>
      </c>
      <c r="AU20" s="1466">
        <v>1.4459907572165394</v>
      </c>
      <c r="AV20" s="1467">
        <v>1672.2381039999927</v>
      </c>
      <c r="AW20" s="1119">
        <v>3271</v>
      </c>
      <c r="AX20" s="1461"/>
      <c r="AY20" s="1466">
        <v>71.786593138190185</v>
      </c>
      <c r="AZ20" s="1466">
        <v>1.1634491561661986</v>
      </c>
      <c r="BA20" s="1466">
        <v>69.503723400021599</v>
      </c>
      <c r="BB20" s="1466">
        <v>74.069462876358784</v>
      </c>
      <c r="BC20" s="1466">
        <v>1.6207053508258049</v>
      </c>
      <c r="BD20" s="1467">
        <v>1757.1793560000076</v>
      </c>
      <c r="BE20" s="1112">
        <v>3519</v>
      </c>
      <c r="BF20" s="1461"/>
      <c r="BG20" s="1107">
        <v>72.828249601514599</v>
      </c>
      <c r="BH20" s="1107">
        <v>0.87630190585691103</v>
      </c>
      <c r="BI20" s="1107">
        <v>71.109216244056384</v>
      </c>
      <c r="BJ20" s="1107">
        <v>74.547282958972801</v>
      </c>
      <c r="BK20" s="1107">
        <v>1.2032444973642298</v>
      </c>
      <c r="BL20" s="1108">
        <v>1991.6824940000145</v>
      </c>
      <c r="BM20" s="1132">
        <v>3630</v>
      </c>
      <c r="BN20" s="1119"/>
      <c r="BO20" s="1818">
        <v>71.290812096640252</v>
      </c>
      <c r="BP20" s="1818">
        <v>0.97629120226915778</v>
      </c>
      <c r="BQ20" s="1818">
        <v>69.375625736807152</v>
      </c>
      <c r="BR20" s="1818">
        <v>73.205998456473353</v>
      </c>
      <c r="BS20" s="1818">
        <v>1.369448844187269</v>
      </c>
      <c r="BT20" s="1819">
        <v>1911.1438499999995</v>
      </c>
      <c r="BU20" s="1819">
        <v>3455</v>
      </c>
      <c r="BV20" s="1820"/>
      <c r="BW20" s="1821">
        <v>71.412845949918264</v>
      </c>
      <c r="BX20" s="1818">
        <v>0.89931340975683982</v>
      </c>
      <c r="BY20" s="1818">
        <v>69.64880443892649</v>
      </c>
      <c r="BZ20" s="1818">
        <v>73.176887460910052</v>
      </c>
      <c r="CA20" s="1818">
        <v>1.2593160205203515</v>
      </c>
      <c r="CB20" s="1819">
        <v>2005.1299720000011</v>
      </c>
      <c r="CC20" s="1819">
        <v>3395</v>
      </c>
      <c r="CD20" s="1820"/>
      <c r="CE20" s="1821">
        <v>72.864562337734668</v>
      </c>
      <c r="CF20" s="1818">
        <v>0.91165384250290715</v>
      </c>
      <c r="CG20" s="1818">
        <v>71.077069852556932</v>
      </c>
      <c r="CH20" s="1818">
        <v>74.652054822912419</v>
      </c>
      <c r="CI20" s="1818">
        <v>1.2511621743877341</v>
      </c>
      <c r="CJ20" s="1819">
        <v>3393.7520059999852</v>
      </c>
      <c r="CK20" s="1819">
        <v>6163</v>
      </c>
      <c r="CL20" s="1779"/>
      <c r="CM20" s="1821">
        <v>74.894808572170888</v>
      </c>
      <c r="CN20" s="1818">
        <v>0.81253349949103537</v>
      </c>
      <c r="CO20" s="1818">
        <v>73.301662734812538</v>
      </c>
      <c r="CP20" s="1818">
        <v>76.487954409529252</v>
      </c>
      <c r="CQ20" s="1818">
        <v>1.0848996278668015</v>
      </c>
      <c r="CR20" s="1819">
        <v>3100.7191530000187</v>
      </c>
      <c r="CS20" s="1819">
        <v>5673</v>
      </c>
      <c r="CT20" s="1779"/>
      <c r="CU20" s="1697">
        <v>74.770451177388324</v>
      </c>
      <c r="CV20" s="1722">
        <v>0.84442319186273707</v>
      </c>
      <c r="CW20" s="1722">
        <v>73.11477937277354</v>
      </c>
      <c r="CX20" s="1722">
        <v>76.426122982003093</v>
      </c>
      <c r="CY20" s="1722">
        <v>1.1293541480168345</v>
      </c>
      <c r="CZ20" s="1810">
        <v>2847.2459259999932</v>
      </c>
      <c r="DA20" s="1811">
        <v>5809</v>
      </c>
      <c r="DB20" s="1812"/>
      <c r="DC20" s="1697">
        <v>75.306569538605956</v>
      </c>
      <c r="DD20" s="1722">
        <v>1.2855896817647514</v>
      </c>
      <c r="DE20" s="1722">
        <v>72.784646575089042</v>
      </c>
      <c r="DF20" s="1722">
        <v>77.828492502122856</v>
      </c>
      <c r="DG20" s="1722">
        <v>1.7071414746965645</v>
      </c>
      <c r="DH20" s="1810">
        <v>1419.986479999998</v>
      </c>
      <c r="DI20" s="1811">
        <v>2817</v>
      </c>
      <c r="DJ20" s="1811"/>
      <c r="DK20" s="1697">
        <v>75.246309033889062</v>
      </c>
      <c r="DL20" s="1722">
        <v>0.86353337536640118</v>
      </c>
      <c r="DM20" s="1722">
        <v>73.553132512670899</v>
      </c>
      <c r="DN20" s="1722">
        <v>76.939485555107211</v>
      </c>
      <c r="DO20" s="1722">
        <v>1.1476089478056488</v>
      </c>
      <c r="DP20" s="1810">
        <v>2954.8787289999968</v>
      </c>
      <c r="DQ20" s="1811">
        <v>5699</v>
      </c>
      <c r="DR20" s="1811"/>
      <c r="DS20" s="1697">
        <v>75.548973441926265</v>
      </c>
      <c r="DT20" s="1722">
        <v>1.2883678078537244</v>
      </c>
      <c r="DU20" s="1722">
        <v>73.021599056871892</v>
      </c>
      <c r="DV20" s="1722">
        <v>78.076347826980623</v>
      </c>
      <c r="DW20" s="1722">
        <v>1.7053412497313145</v>
      </c>
      <c r="DX20" s="1810">
        <v>1326.3787360000026</v>
      </c>
      <c r="DY20" s="1811">
        <v>2701</v>
      </c>
      <c r="DZ20" s="1813"/>
      <c r="EA20" s="1722">
        <v>4.0999999999999996</v>
      </c>
      <c r="EB20" s="1722">
        <v>0.3</v>
      </c>
      <c r="EC20" s="1309">
        <v>2.0999999999999996</v>
      </c>
      <c r="ED20" s="1309" t="s">
        <v>393</v>
      </c>
      <c r="EE20" s="1309" t="s">
        <v>390</v>
      </c>
    </row>
    <row r="21" spans="1:135" s="44" customFormat="1" ht="24.95" customHeight="1">
      <c r="A21" s="1457" t="s">
        <v>61</v>
      </c>
      <c r="B21" s="1458"/>
      <c r="C21" s="1459">
        <v>71.423904974119495</v>
      </c>
      <c r="D21" s="1459">
        <v>1.336429535526608</v>
      </c>
      <c r="E21" s="1459">
        <v>68.80012832865971</v>
      </c>
      <c r="F21" s="1459">
        <v>74.047681619579279</v>
      </c>
      <c r="G21" s="1459">
        <v>1.8711235909194051</v>
      </c>
      <c r="H21" s="1460">
        <v>968.90018299999997</v>
      </c>
      <c r="I21" s="1274">
        <v>1959</v>
      </c>
      <c r="J21" s="1460">
        <v>1959</v>
      </c>
      <c r="K21" s="1459">
        <v>71.113181534377318</v>
      </c>
      <c r="L21" s="1459">
        <v>2.8063816132277211</v>
      </c>
      <c r="M21" s="1459">
        <v>65.584178576485996</v>
      </c>
      <c r="N21" s="1459">
        <v>76.642184492268655</v>
      </c>
      <c r="O21" s="1459">
        <v>3.9463592440609179</v>
      </c>
      <c r="P21" s="1460">
        <v>252.81464999999741</v>
      </c>
      <c r="Q21" s="1274">
        <v>533</v>
      </c>
      <c r="R21" s="1460"/>
      <c r="S21" s="1461">
        <v>68.575522998599752</v>
      </c>
      <c r="T21" s="1461">
        <v>2.6617251834230036</v>
      </c>
      <c r="U21" s="1461">
        <v>63.331280419577105</v>
      </c>
      <c r="V21" s="1461">
        <v>73.819765577622391</v>
      </c>
      <c r="W21" s="1461">
        <v>3.8814507961934961</v>
      </c>
      <c r="X21" s="1347">
        <v>220.87234099999802</v>
      </c>
      <c r="Y21" s="1105">
        <v>466</v>
      </c>
      <c r="Z21" s="1097"/>
      <c r="AA21" s="1461">
        <v>69.067860653325681</v>
      </c>
      <c r="AB21" s="1461">
        <v>1.4952287789994605</v>
      </c>
      <c r="AC21" s="1461">
        <v>66.131970440238121</v>
      </c>
      <c r="AD21" s="1461">
        <v>72.003750866413256</v>
      </c>
      <c r="AE21" s="1461">
        <v>2.1648691082303904</v>
      </c>
      <c r="AF21" s="1461">
        <v>637.82465800002524</v>
      </c>
      <c r="AG21" s="1105">
        <v>1447</v>
      </c>
      <c r="AH21" s="1461"/>
      <c r="AI21" s="1461">
        <v>72.045082466460215</v>
      </c>
      <c r="AJ21" s="1461">
        <v>1.1597296151220213</v>
      </c>
      <c r="AK21" s="1461">
        <v>69.769511051251968</v>
      </c>
      <c r="AL21" s="1461">
        <v>74.320653881668477</v>
      </c>
      <c r="AM21" s="1461">
        <v>1.6097276530454669</v>
      </c>
      <c r="AN21" s="1347">
        <v>995.82714800000008</v>
      </c>
      <c r="AO21" s="1098">
        <v>1970</v>
      </c>
      <c r="AP21" s="1461"/>
      <c r="AQ21" s="1461">
        <v>69.204566464487684</v>
      </c>
      <c r="AR21" s="1461">
        <v>1.3188620882957887</v>
      </c>
      <c r="AS21" s="1461">
        <v>66.616752176058043</v>
      </c>
      <c r="AT21" s="1461">
        <v>71.792380752917325</v>
      </c>
      <c r="AU21" s="1461">
        <v>1.9057443109228385</v>
      </c>
      <c r="AV21" s="1347">
        <v>860.6909810000077</v>
      </c>
      <c r="AW21" s="1105">
        <v>1742</v>
      </c>
      <c r="AX21" s="1461"/>
      <c r="AY21" s="1461">
        <v>73.0284332711784</v>
      </c>
      <c r="AZ21" s="1461">
        <v>1.3613079333674802</v>
      </c>
      <c r="BA21" s="1461">
        <v>70.357333576840304</v>
      </c>
      <c r="BB21" s="1461">
        <v>75.699532965516482</v>
      </c>
      <c r="BC21" s="1461">
        <v>1.8640793351166383</v>
      </c>
      <c r="BD21" s="1347">
        <v>892.23290000000225</v>
      </c>
      <c r="BE21" s="1098">
        <v>1816</v>
      </c>
      <c r="BF21" s="1461"/>
      <c r="BG21" s="1092">
        <v>72.803392124965683</v>
      </c>
      <c r="BH21" s="1092">
        <v>1.2396711066468531</v>
      </c>
      <c r="BI21" s="1092">
        <v>70.371540761457368</v>
      </c>
      <c r="BJ21" s="1092">
        <v>75.235243488473998</v>
      </c>
      <c r="BK21" s="1092">
        <v>1.70276558614052</v>
      </c>
      <c r="BL21" s="1093">
        <v>1084.4322179999949</v>
      </c>
      <c r="BM21" s="1131">
        <v>1984</v>
      </c>
      <c r="BN21" s="1105"/>
      <c r="BO21" s="1301">
        <v>71.343511211804383</v>
      </c>
      <c r="BP21" s="1301">
        <v>1.388668382631282</v>
      </c>
      <c r="BQ21" s="1301">
        <v>68.619366265536911</v>
      </c>
      <c r="BR21" s="1301">
        <v>74.067656158071856</v>
      </c>
      <c r="BS21" s="1301">
        <v>1.9464536564630357</v>
      </c>
      <c r="BT21" s="1263">
        <v>1034.75854</v>
      </c>
      <c r="BU21" s="1263">
        <v>1881</v>
      </c>
      <c r="BV21" s="1814"/>
      <c r="BW21" s="1322">
        <v>69.850878872711945</v>
      </c>
      <c r="BX21" s="1301">
        <v>1.1860893211357828</v>
      </c>
      <c r="BY21" s="1301">
        <v>67.524314211796565</v>
      </c>
      <c r="BZ21" s="1301">
        <v>72.17744353362734</v>
      </c>
      <c r="CA21" s="1301">
        <v>1.6980306336548359</v>
      </c>
      <c r="CB21" s="1263">
        <v>1101.8955729999948</v>
      </c>
      <c r="CC21" s="1263">
        <v>1882</v>
      </c>
      <c r="CD21" s="1814"/>
      <c r="CE21" s="1322">
        <v>71.126323207493442</v>
      </c>
      <c r="CF21" s="1301">
        <v>1.1141161866574842</v>
      </c>
      <c r="CG21" s="1301">
        <v>68.941859962323932</v>
      </c>
      <c r="CH21" s="1301">
        <v>73.310786452662938</v>
      </c>
      <c r="CI21" s="1301">
        <v>1.5663908050010205</v>
      </c>
      <c r="CJ21" s="1263">
        <v>1957.9874189999946</v>
      </c>
      <c r="CK21" s="1263">
        <v>3623</v>
      </c>
      <c r="CL21" s="1779"/>
      <c r="CM21" s="1322">
        <v>74.713514640397577</v>
      </c>
      <c r="CN21" s="1301">
        <v>1.0393803693115711</v>
      </c>
      <c r="CO21" s="1301">
        <v>72.675586961307488</v>
      </c>
      <c r="CP21" s="1301">
        <v>76.751442319487666</v>
      </c>
      <c r="CQ21" s="1301">
        <v>1.3911544307802894</v>
      </c>
      <c r="CR21" s="1263">
        <v>1808.8911269999996</v>
      </c>
      <c r="CS21" s="1263">
        <v>3397</v>
      </c>
      <c r="CT21" s="1779"/>
      <c r="CU21" s="1317">
        <v>74.806118564458103</v>
      </c>
      <c r="CV21" s="1195">
        <v>1.0801710624247518</v>
      </c>
      <c r="CW21" s="1195">
        <v>72.688212768583</v>
      </c>
      <c r="CX21" s="1195">
        <v>76.924024360333206</v>
      </c>
      <c r="CY21" s="1195">
        <v>1.4439608459219841</v>
      </c>
      <c r="CZ21" s="1815">
        <v>1612.396251999992</v>
      </c>
      <c r="DA21" s="1816">
        <v>3475</v>
      </c>
      <c r="DB21" s="1287"/>
      <c r="DC21" s="1317">
        <v>75.057798995755022</v>
      </c>
      <c r="DD21" s="1195">
        <v>1.7560651137775238</v>
      </c>
      <c r="DE21" s="1195">
        <v>71.612951079904306</v>
      </c>
      <c r="DF21" s="1195">
        <v>78.502646911605737</v>
      </c>
      <c r="DG21" s="1195">
        <v>2.3396171181049956</v>
      </c>
      <c r="DH21" s="1815">
        <v>816.59809800000176</v>
      </c>
      <c r="DI21" s="1816">
        <v>1649</v>
      </c>
      <c r="DJ21" s="1816"/>
      <c r="DK21" s="1317">
        <v>74.266077079797526</v>
      </c>
      <c r="DL21" s="1195">
        <v>1.1878170834468778</v>
      </c>
      <c r="DM21" s="1195">
        <v>71.93705998032442</v>
      </c>
      <c r="DN21" s="1195">
        <v>76.595094179270632</v>
      </c>
      <c r="DO21" s="1195">
        <v>1.5994073339441239</v>
      </c>
      <c r="DP21" s="1815">
        <v>1697.2992199999974</v>
      </c>
      <c r="DQ21" s="1816">
        <v>3367</v>
      </c>
      <c r="DR21" s="1816"/>
      <c r="DS21" s="1317">
        <v>75.494881347197946</v>
      </c>
      <c r="DT21" s="1195">
        <v>1.9022151809045647</v>
      </c>
      <c r="DU21" s="1195">
        <v>71.76333054798269</v>
      </c>
      <c r="DV21" s="1195">
        <v>79.226432146413202</v>
      </c>
      <c r="DW21" s="1195">
        <v>2.5196611306087799</v>
      </c>
      <c r="DX21" s="1815">
        <v>737.10547399999859</v>
      </c>
      <c r="DY21" s="1816">
        <v>1601</v>
      </c>
      <c r="DZ21" s="1817"/>
      <c r="EA21" s="1195">
        <v>5.6</v>
      </c>
      <c r="EB21" s="1195">
        <v>1.2</v>
      </c>
      <c r="EC21" s="1267">
        <v>3.5999999999999996</v>
      </c>
      <c r="ED21" s="1267" t="s">
        <v>393</v>
      </c>
      <c r="EE21" s="1267" t="s">
        <v>390</v>
      </c>
    </row>
    <row r="22" spans="1:135" s="44" customFormat="1" ht="24.95" customHeight="1">
      <c r="A22" s="1469" t="s">
        <v>62</v>
      </c>
      <c r="B22" s="1442"/>
      <c r="C22" s="1430">
        <v>62.889426031653485</v>
      </c>
      <c r="D22" s="1430">
        <v>1.8634563391377208</v>
      </c>
      <c r="E22" s="1430">
        <v>59.230951647115916</v>
      </c>
      <c r="F22" s="1430">
        <v>66.547900416191055</v>
      </c>
      <c r="G22" s="1430">
        <v>2.9630678107951036</v>
      </c>
      <c r="H22" s="1431">
        <v>1095.676014999995</v>
      </c>
      <c r="I22" s="1350">
        <v>2049</v>
      </c>
      <c r="J22" s="1431">
        <v>2049</v>
      </c>
      <c r="K22" s="1430">
        <v>65.273691627191084</v>
      </c>
      <c r="L22" s="1430">
        <v>3.5066292874226441</v>
      </c>
      <c r="M22" s="1430">
        <v>58.365093163246215</v>
      </c>
      <c r="N22" s="1430">
        <v>72.182290091135954</v>
      </c>
      <c r="O22" s="1430">
        <v>5.372193911523591</v>
      </c>
      <c r="P22" s="1431">
        <v>222.98289000000128</v>
      </c>
      <c r="Q22" s="1350">
        <v>419</v>
      </c>
      <c r="R22" s="1431"/>
      <c r="S22" s="1433">
        <v>64.887670572373068</v>
      </c>
      <c r="T22" s="1433">
        <v>2.5792826924935572</v>
      </c>
      <c r="U22" s="1433">
        <v>59.805859646304512</v>
      </c>
      <c r="V22" s="1433">
        <v>69.969481498441624</v>
      </c>
      <c r="W22" s="1433">
        <v>3.9749965898632929</v>
      </c>
      <c r="X22" s="1346">
        <v>233.91038800000069</v>
      </c>
      <c r="Y22" s="1043">
        <v>490</v>
      </c>
      <c r="Z22" s="1035"/>
      <c r="AA22" s="1433">
        <v>65.448408696019229</v>
      </c>
      <c r="AB22" s="1433">
        <v>2.1409365847368114</v>
      </c>
      <c r="AC22" s="1433">
        <v>61.244667533294987</v>
      </c>
      <c r="AD22" s="1433">
        <v>69.652149858743456</v>
      </c>
      <c r="AE22" s="1433">
        <v>3.2711820308429131</v>
      </c>
      <c r="AF22" s="1433">
        <v>597.76419899999235</v>
      </c>
      <c r="AG22" s="1043">
        <v>1118</v>
      </c>
      <c r="AH22" s="1433"/>
      <c r="AI22" s="1433">
        <v>68.61790121325852</v>
      </c>
      <c r="AJ22" s="1433">
        <v>1.6761307314827218</v>
      </c>
      <c r="AK22" s="1433">
        <v>65.329069807230411</v>
      </c>
      <c r="AL22" s="1433">
        <v>71.906732619286615</v>
      </c>
      <c r="AM22" s="1433">
        <v>2.442701834137206</v>
      </c>
      <c r="AN22" s="1346">
        <v>861.59066299999961</v>
      </c>
      <c r="AO22" s="1036">
        <v>1700</v>
      </c>
      <c r="AP22" s="1433"/>
      <c r="AQ22" s="1433">
        <v>71.875052041802817</v>
      </c>
      <c r="AR22" s="1433">
        <v>1.5544959502642584</v>
      </c>
      <c r="AS22" s="1433">
        <v>68.824887155648597</v>
      </c>
      <c r="AT22" s="1433">
        <v>74.925216927957052</v>
      </c>
      <c r="AU22" s="1433">
        <v>2.1627754083018367</v>
      </c>
      <c r="AV22" s="1346">
        <v>811.54712300000006</v>
      </c>
      <c r="AW22" s="1043">
        <v>1529</v>
      </c>
      <c r="AX22" s="1433"/>
      <c r="AY22" s="1433">
        <v>70.505576705895393</v>
      </c>
      <c r="AZ22" s="1433">
        <v>1.8936940745840454</v>
      </c>
      <c r="BA22" s="1433">
        <v>66.789851894626068</v>
      </c>
      <c r="BB22" s="1433">
        <v>74.221301517164704</v>
      </c>
      <c r="BC22" s="1433">
        <v>2.6858784270120046</v>
      </c>
      <c r="BD22" s="1346">
        <v>864.94645599999092</v>
      </c>
      <c r="BE22" s="1036">
        <v>1703</v>
      </c>
      <c r="BF22" s="1433"/>
      <c r="BG22" s="1030">
        <v>72.857961632628871</v>
      </c>
      <c r="BH22" s="1030">
        <v>1.226261958813412</v>
      </c>
      <c r="BI22" s="1030">
        <v>70.452414870613154</v>
      </c>
      <c r="BJ22" s="1030">
        <v>75.263508394644589</v>
      </c>
      <c r="BK22" s="1030">
        <v>1.6830857346745207</v>
      </c>
      <c r="BL22" s="1031">
        <v>907.25027600000158</v>
      </c>
      <c r="BM22" s="1127">
        <v>1646</v>
      </c>
      <c r="BN22" s="1043"/>
      <c r="BO22" s="1298">
        <v>71.228589625720829</v>
      </c>
      <c r="BP22" s="1298">
        <v>1.3571848435452816</v>
      </c>
      <c r="BQ22" s="1298">
        <v>68.566205806130142</v>
      </c>
      <c r="BR22" s="1298">
        <v>73.890973445311516</v>
      </c>
      <c r="BS22" s="1298">
        <v>1.9053933970569572</v>
      </c>
      <c r="BT22" s="1293">
        <v>876.38530999999773</v>
      </c>
      <c r="BU22" s="1293">
        <v>1574</v>
      </c>
      <c r="BV22" s="1348"/>
      <c r="BW22" s="1323">
        <v>73.318358637933073</v>
      </c>
      <c r="BX22" s="1298">
        <v>1.3522810515418251</v>
      </c>
      <c r="BY22" s="1298">
        <v>70.665801827852377</v>
      </c>
      <c r="BZ22" s="1298">
        <v>75.97091544801377</v>
      </c>
      <c r="CA22" s="1298">
        <v>1.8443962421741793</v>
      </c>
      <c r="CB22" s="1293">
        <v>903.23439899999994</v>
      </c>
      <c r="CC22" s="1293">
        <v>1513</v>
      </c>
      <c r="CD22" s="1348"/>
      <c r="CE22" s="1323">
        <v>75.235041717879795</v>
      </c>
      <c r="CF22" s="1298">
        <v>1.52234070451107</v>
      </c>
      <c r="CG22" s="1298">
        <v>72.250166930621859</v>
      </c>
      <c r="CH22" s="1298">
        <v>78.219916505137718</v>
      </c>
      <c r="CI22" s="1298">
        <v>2.0234463486039136</v>
      </c>
      <c r="CJ22" s="1293">
        <v>1435.7645870000101</v>
      </c>
      <c r="CK22" s="1293">
        <v>2540</v>
      </c>
      <c r="CL22" s="1758"/>
      <c r="CM22" s="1323">
        <v>75.148666653869668</v>
      </c>
      <c r="CN22" s="1298">
        <v>1.298195952873654</v>
      </c>
      <c r="CO22" s="1298">
        <v>72.603275627294593</v>
      </c>
      <c r="CP22" s="1298">
        <v>77.694057680444743</v>
      </c>
      <c r="CQ22" s="1298">
        <v>1.7275036413527709</v>
      </c>
      <c r="CR22" s="1293">
        <v>1291.8280259999901</v>
      </c>
      <c r="CS22" s="1293">
        <v>2276</v>
      </c>
      <c r="CT22" s="1758"/>
      <c r="CU22" s="1318">
        <v>74.723878738295767</v>
      </c>
      <c r="CV22" s="1314">
        <v>1.3420729139786722</v>
      </c>
      <c r="CW22" s="1314">
        <v>72.092458492115625</v>
      </c>
      <c r="CX22" s="1314">
        <v>77.355298984475922</v>
      </c>
      <c r="CY22" s="1314">
        <v>1.7960428937033535</v>
      </c>
      <c r="CZ22" s="1801">
        <v>1234.8496739999975</v>
      </c>
      <c r="DA22" s="1802">
        <v>2334</v>
      </c>
      <c r="DB22" s="1289"/>
      <c r="DC22" s="1318">
        <v>75.643244155138518</v>
      </c>
      <c r="DD22" s="1314">
        <v>1.876812604988511</v>
      </c>
      <c r="DE22" s="1314">
        <v>71.961527606012808</v>
      </c>
      <c r="DF22" s="1314">
        <v>79.324960704264214</v>
      </c>
      <c r="DG22" s="1314">
        <v>2.4811371140287317</v>
      </c>
      <c r="DH22" s="1801">
        <v>603.38838199999952</v>
      </c>
      <c r="DI22" s="1802">
        <v>1168</v>
      </c>
      <c r="DJ22" s="1802"/>
      <c r="DK22" s="1318">
        <v>76.569284574753439</v>
      </c>
      <c r="DL22" s="1314">
        <v>1.2472933321078108</v>
      </c>
      <c r="DM22" s="1314">
        <v>74.123649182721465</v>
      </c>
      <c r="DN22" s="1314">
        <v>79.014919966785413</v>
      </c>
      <c r="DO22" s="1314">
        <v>1.6289734702824565</v>
      </c>
      <c r="DP22" s="1801">
        <v>1257.5795090000049</v>
      </c>
      <c r="DQ22" s="1802">
        <v>2332</v>
      </c>
      <c r="DR22" s="1802"/>
      <c r="DS22" s="1318">
        <v>75.616635733253517</v>
      </c>
      <c r="DT22" s="1314">
        <v>1.6568021267020374</v>
      </c>
      <c r="DU22" s="1314">
        <v>72.36650853308231</v>
      </c>
      <c r="DV22" s="1314">
        <v>78.866762933424724</v>
      </c>
      <c r="DW22" s="1314">
        <v>2.1910550643202376</v>
      </c>
      <c r="DX22" s="1801">
        <v>589.27326199999834</v>
      </c>
      <c r="DY22" s="1802">
        <v>1100</v>
      </c>
      <c r="DZ22" s="1803"/>
      <c r="EA22" s="1314">
        <v>2.2999999999999998</v>
      </c>
      <c r="EB22" s="1314">
        <v>-1</v>
      </c>
      <c r="EC22" s="1193">
        <v>0.50000000000000266</v>
      </c>
      <c r="ED22" s="1193" t="s">
        <v>390</v>
      </c>
      <c r="EE22" s="1193" t="s">
        <v>390</v>
      </c>
    </row>
    <row r="23" spans="1:135" s="44" customFormat="1" ht="5.0999999999999996" customHeight="1">
      <c r="A23" s="1133"/>
      <c r="B23" s="1442"/>
      <c r="C23" s="1430"/>
      <c r="D23" s="1430"/>
      <c r="E23" s="1430"/>
      <c r="F23" s="1430"/>
      <c r="G23" s="1430"/>
      <c r="H23" s="1431"/>
      <c r="I23" s="1350"/>
      <c r="J23" s="1431"/>
      <c r="K23" s="1430"/>
      <c r="L23" s="1430"/>
      <c r="M23" s="1430"/>
      <c r="N23" s="1430"/>
      <c r="O23" s="1430"/>
      <c r="P23" s="1431"/>
      <c r="Q23" s="1350"/>
      <c r="R23" s="1431"/>
      <c r="S23" s="1433"/>
      <c r="T23" s="1433"/>
      <c r="U23" s="1433"/>
      <c r="V23" s="1433"/>
      <c r="W23" s="1433"/>
      <c r="X23" s="1346"/>
      <c r="Y23" s="1043"/>
      <c r="Z23" s="1035"/>
      <c r="AA23" s="1433"/>
      <c r="AB23" s="1433"/>
      <c r="AC23" s="1433"/>
      <c r="AD23" s="1433"/>
      <c r="AE23" s="1433"/>
      <c r="AF23" s="1433"/>
      <c r="AG23" s="1043"/>
      <c r="AH23" s="1433"/>
      <c r="AI23" s="1433"/>
      <c r="AJ23" s="1433"/>
      <c r="AK23" s="1433"/>
      <c r="AL23" s="1433"/>
      <c r="AM23" s="1433"/>
      <c r="AN23" s="1346"/>
      <c r="AO23" s="1036"/>
      <c r="AP23" s="1433"/>
      <c r="AQ23" s="1433"/>
      <c r="AR23" s="1433"/>
      <c r="AS23" s="1433"/>
      <c r="AT23" s="1433"/>
      <c r="AU23" s="1433"/>
      <c r="AV23" s="1346"/>
      <c r="AW23" s="1043"/>
      <c r="AX23" s="1433"/>
      <c r="AY23" s="1433"/>
      <c r="AZ23" s="1433"/>
      <c r="BA23" s="1433"/>
      <c r="BB23" s="1433"/>
      <c r="BC23" s="1433"/>
      <c r="BD23" s="1346"/>
      <c r="BE23" s="1036"/>
      <c r="BF23" s="1433"/>
      <c r="BG23" s="1030"/>
      <c r="BH23" s="1030"/>
      <c r="BI23" s="1030"/>
      <c r="BJ23" s="1030"/>
      <c r="BK23" s="1030"/>
      <c r="BL23" s="1031"/>
      <c r="BM23" s="1127"/>
      <c r="BN23" s="1043"/>
      <c r="BO23" s="1298"/>
      <c r="BP23" s="1298"/>
      <c r="BQ23" s="1298"/>
      <c r="BR23" s="1298"/>
      <c r="BS23" s="1298"/>
      <c r="BT23" s="1293"/>
      <c r="BU23" s="1293"/>
      <c r="BV23" s="1348"/>
      <c r="BW23" s="1323"/>
      <c r="BX23" s="1298"/>
      <c r="BY23" s="1298"/>
      <c r="BZ23" s="1298"/>
      <c r="CA23" s="1298"/>
      <c r="CB23" s="1293"/>
      <c r="CC23" s="1293"/>
      <c r="CD23" s="1348"/>
      <c r="CE23" s="1323"/>
      <c r="CF23" s="1298"/>
      <c r="CG23" s="1298"/>
      <c r="CH23" s="1298"/>
      <c r="CI23" s="1298"/>
      <c r="CJ23" s="1293"/>
      <c r="CK23" s="1293"/>
      <c r="CL23" s="1758"/>
      <c r="CM23" s="1323"/>
      <c r="CN23" s="1298"/>
      <c r="CO23" s="1298"/>
      <c r="CP23" s="1298"/>
      <c r="CQ23" s="1298"/>
      <c r="CR23" s="1293"/>
      <c r="CS23" s="1293"/>
      <c r="CT23" s="1758"/>
      <c r="CU23" s="1691"/>
      <c r="CV23" s="1693"/>
      <c r="CW23" s="1693"/>
      <c r="CX23" s="1693"/>
      <c r="CY23" s="1693"/>
      <c r="CZ23" s="1794"/>
      <c r="DA23" s="1795"/>
      <c r="DB23" s="1796"/>
      <c r="DC23" s="1691"/>
      <c r="DD23" s="1693"/>
      <c r="DE23" s="1693"/>
      <c r="DF23" s="1693"/>
      <c r="DG23" s="1693"/>
      <c r="DH23" s="1794"/>
      <c r="DI23" s="1795"/>
      <c r="DJ23" s="1795"/>
      <c r="DK23" s="1691"/>
      <c r="DL23" s="1693"/>
      <c r="DM23" s="1693"/>
      <c r="DN23" s="1693"/>
      <c r="DO23" s="1693"/>
      <c r="DP23" s="1794"/>
      <c r="DQ23" s="1795"/>
      <c r="DR23" s="1795"/>
      <c r="DS23" s="1691"/>
      <c r="DT23" s="1693"/>
      <c r="DU23" s="1693"/>
      <c r="DV23" s="1693"/>
      <c r="DW23" s="1693"/>
      <c r="DX23" s="1794"/>
      <c r="DY23" s="1795"/>
      <c r="DZ23" s="1797"/>
      <c r="EA23" s="1693"/>
      <c r="EB23" s="1693"/>
      <c r="EC23" s="1193"/>
      <c r="ED23" s="1193"/>
      <c r="EE23" s="1193"/>
    </row>
    <row r="24" spans="1:135" s="44" customFormat="1" ht="24.95" customHeight="1">
      <c r="A24" s="1407" t="s">
        <v>66</v>
      </c>
      <c r="B24" s="1451"/>
      <c r="C24" s="1436"/>
      <c r="D24" s="1436"/>
      <c r="E24" s="1436"/>
      <c r="F24" s="1436"/>
      <c r="G24" s="1436"/>
      <c r="H24" s="1437"/>
      <c r="I24" s="1353"/>
      <c r="J24" s="1437"/>
      <c r="K24" s="1436"/>
      <c r="L24" s="1436"/>
      <c r="M24" s="1436"/>
      <c r="N24" s="1436"/>
      <c r="O24" s="1436"/>
      <c r="P24" s="1437"/>
      <c r="Q24" s="1353"/>
      <c r="R24" s="1437"/>
      <c r="S24" s="1439"/>
      <c r="T24" s="1439"/>
      <c r="U24" s="1439"/>
      <c r="V24" s="1439"/>
      <c r="W24" s="1439"/>
      <c r="X24" s="1440"/>
      <c r="Y24" s="1058"/>
      <c r="Z24" s="1050"/>
      <c r="AA24" s="1439"/>
      <c r="AB24" s="1439"/>
      <c r="AC24" s="1439"/>
      <c r="AD24" s="1439"/>
      <c r="AE24" s="1439"/>
      <c r="AF24" s="1439"/>
      <c r="AG24" s="1058"/>
      <c r="AH24" s="1439"/>
      <c r="AI24" s="1439"/>
      <c r="AJ24" s="1439"/>
      <c r="AK24" s="1439"/>
      <c r="AL24" s="1439"/>
      <c r="AM24" s="1439"/>
      <c r="AN24" s="1440"/>
      <c r="AO24" s="1051"/>
      <c r="AP24" s="1439"/>
      <c r="AQ24" s="1439"/>
      <c r="AR24" s="1439"/>
      <c r="AS24" s="1439"/>
      <c r="AT24" s="1439"/>
      <c r="AU24" s="1439"/>
      <c r="AV24" s="1440"/>
      <c r="AW24" s="1058"/>
      <c r="AX24" s="1439"/>
      <c r="AY24" s="1439"/>
      <c r="AZ24" s="1439"/>
      <c r="BA24" s="1439"/>
      <c r="BB24" s="1439"/>
      <c r="BC24" s="1439"/>
      <c r="BD24" s="1440"/>
      <c r="BE24" s="1051"/>
      <c r="BF24" s="1439"/>
      <c r="BG24" s="1335"/>
      <c r="BH24" s="1335"/>
      <c r="BI24" s="1335"/>
      <c r="BJ24" s="1335"/>
      <c r="BK24" s="1335"/>
      <c r="BL24" s="1336"/>
      <c r="BM24" s="1128"/>
      <c r="BN24" s="1058"/>
      <c r="BO24" s="1045"/>
      <c r="BP24" s="1045"/>
      <c r="BQ24" s="1045"/>
      <c r="BR24" s="1045"/>
      <c r="BS24" s="1045"/>
      <c r="BT24" s="1046"/>
      <c r="BU24" s="1046"/>
      <c r="BV24" s="1351"/>
      <c r="BW24" s="1044"/>
      <c r="BX24" s="1045"/>
      <c r="BY24" s="1045"/>
      <c r="BZ24" s="1045"/>
      <c r="CA24" s="1045"/>
      <c r="CB24" s="1046"/>
      <c r="CC24" s="1046"/>
      <c r="CD24" s="1351"/>
      <c r="CE24" s="1044"/>
      <c r="CF24" s="1045"/>
      <c r="CG24" s="1045"/>
      <c r="CH24" s="1045"/>
      <c r="CI24" s="1045"/>
      <c r="CJ24" s="1046"/>
      <c r="CK24" s="1046"/>
      <c r="CL24" s="1791"/>
      <c r="CM24" s="1044"/>
      <c r="CN24" s="1045"/>
      <c r="CO24" s="1045"/>
      <c r="CP24" s="1045"/>
      <c r="CQ24" s="1045"/>
      <c r="CR24" s="1046"/>
      <c r="CS24" s="1046"/>
      <c r="CT24" s="1791"/>
      <c r="CU24" s="1696"/>
      <c r="CV24" s="1721"/>
      <c r="CW24" s="1721"/>
      <c r="CX24" s="1721"/>
      <c r="CY24" s="1721"/>
      <c r="CZ24" s="1805"/>
      <c r="DA24" s="1822"/>
      <c r="DB24" s="1321"/>
      <c r="DC24" s="1696"/>
      <c r="DD24" s="1721"/>
      <c r="DE24" s="1721"/>
      <c r="DF24" s="1721"/>
      <c r="DG24" s="1721"/>
      <c r="DH24" s="1805"/>
      <c r="DI24" s="1822"/>
      <c r="DJ24" s="1822"/>
      <c r="DK24" s="1696"/>
      <c r="DL24" s="1721"/>
      <c r="DM24" s="1721"/>
      <c r="DN24" s="1721"/>
      <c r="DO24" s="1721"/>
      <c r="DP24" s="1805"/>
      <c r="DQ24" s="1822"/>
      <c r="DR24" s="1822"/>
      <c r="DS24" s="1696"/>
      <c r="DT24" s="1721"/>
      <c r="DU24" s="1721"/>
      <c r="DV24" s="1721"/>
      <c r="DW24" s="1721"/>
      <c r="DX24" s="1805"/>
      <c r="DY24" s="1822"/>
      <c r="DZ24" s="1823"/>
      <c r="EA24" s="1721"/>
      <c r="EB24" s="1721"/>
      <c r="EC24" s="1310"/>
      <c r="ED24" s="1310"/>
      <c r="EE24" s="1310"/>
    </row>
    <row r="25" spans="1:135" s="44" customFormat="1" ht="24.95" customHeight="1">
      <c r="A25" s="1409" t="s">
        <v>134</v>
      </c>
      <c r="B25" s="1442"/>
      <c r="C25" s="1430">
        <v>61.303572661772336</v>
      </c>
      <c r="D25" s="1430">
        <v>0.75117434860994869</v>
      </c>
      <c r="E25" s="1430">
        <v>59.828811995266541</v>
      </c>
      <c r="F25" s="1430">
        <v>62.778333328278123</v>
      </c>
      <c r="G25" s="1430">
        <v>1.2253353532172944</v>
      </c>
      <c r="H25" s="1431">
        <v>6913.6180470003574</v>
      </c>
      <c r="I25" s="1350">
        <v>8295</v>
      </c>
      <c r="J25" s="1431"/>
      <c r="K25" s="1430">
        <v>66.486807621017533</v>
      </c>
      <c r="L25" s="1430">
        <v>1.3576174442140625</v>
      </c>
      <c r="M25" s="1430">
        <v>63.812092668010415</v>
      </c>
      <c r="N25" s="1430">
        <v>69.161522574024644</v>
      </c>
      <c r="O25" s="1430">
        <v>2.0419350737256607</v>
      </c>
      <c r="P25" s="1431">
        <v>1349.2854870000053</v>
      </c>
      <c r="Q25" s="1350">
        <v>1642</v>
      </c>
      <c r="R25" s="1431"/>
      <c r="S25" s="1433">
        <v>71.248582971172809</v>
      </c>
      <c r="T25" s="1433">
        <v>1.416866087293158</v>
      </c>
      <c r="U25" s="1433">
        <v>68.457013988006636</v>
      </c>
      <c r="V25" s="1433">
        <v>74.040151954338995</v>
      </c>
      <c r="W25" s="1433">
        <v>1.9886235321570145</v>
      </c>
      <c r="X25" s="1346">
        <v>1489.1872409999971</v>
      </c>
      <c r="Y25" s="1043">
        <v>1727</v>
      </c>
      <c r="Z25" s="1035"/>
      <c r="AA25" s="1433">
        <v>69.102123294513547</v>
      </c>
      <c r="AB25" s="1433">
        <v>1.0082565825432415</v>
      </c>
      <c r="AC25" s="1433">
        <v>67.122405759280852</v>
      </c>
      <c r="AD25" s="1433">
        <v>71.081840829746255</v>
      </c>
      <c r="AE25" s="1433">
        <v>1.4590819130781953</v>
      </c>
      <c r="AF25" s="1433">
        <v>3403.5210639999505</v>
      </c>
      <c r="AG25" s="1043">
        <v>3894</v>
      </c>
      <c r="AH25" s="1433"/>
      <c r="AI25" s="1433">
        <v>70.303235729224923</v>
      </c>
      <c r="AJ25" s="1433">
        <v>0.81254857670021718</v>
      </c>
      <c r="AK25" s="1433">
        <v>68.708887968766447</v>
      </c>
      <c r="AL25" s="1433">
        <v>71.897583489683399</v>
      </c>
      <c r="AM25" s="1433">
        <v>1.1557769258726198</v>
      </c>
      <c r="AN25" s="1346">
        <v>4830.0558570000621</v>
      </c>
      <c r="AO25" s="1036">
        <v>5971</v>
      </c>
      <c r="AP25" s="1433"/>
      <c r="AQ25" s="1433">
        <v>72.182255004961277</v>
      </c>
      <c r="AR25" s="1433">
        <v>0.78978965561380621</v>
      </c>
      <c r="AS25" s="1433">
        <v>70.632563817543542</v>
      </c>
      <c r="AT25" s="1433">
        <v>73.731946192378999</v>
      </c>
      <c r="AU25" s="1433">
        <v>1.0941604076507749</v>
      </c>
      <c r="AV25" s="1346">
        <v>4572.3576380000359</v>
      </c>
      <c r="AW25" s="1043">
        <v>5518</v>
      </c>
      <c r="AX25" s="1433"/>
      <c r="AY25" s="1433">
        <v>72.976609185456653</v>
      </c>
      <c r="AZ25" s="1433">
        <v>0.81574818974727936</v>
      </c>
      <c r="BA25" s="1433">
        <v>71.375983282321911</v>
      </c>
      <c r="BB25" s="1433">
        <v>74.577235088591394</v>
      </c>
      <c r="BC25" s="1433">
        <v>1.1178214483413516</v>
      </c>
      <c r="BD25" s="1346">
        <v>4303.1625859999858</v>
      </c>
      <c r="BE25" s="1036">
        <v>5391</v>
      </c>
      <c r="BF25" s="1433"/>
      <c r="BG25" s="1030">
        <v>74.117186040757673</v>
      </c>
      <c r="BH25" s="1030">
        <v>0.80323009416169067</v>
      </c>
      <c r="BI25" s="1030">
        <v>72.541496981599437</v>
      </c>
      <c r="BJ25" s="1030">
        <v>75.692875099915909</v>
      </c>
      <c r="BK25" s="1030">
        <v>1.0837298838085778</v>
      </c>
      <c r="BL25" s="1031">
        <v>4614.3221710000053</v>
      </c>
      <c r="BM25" s="1127">
        <v>5409</v>
      </c>
      <c r="BN25" s="1043"/>
      <c r="BO25" s="1298">
        <v>71.863117192789062</v>
      </c>
      <c r="BP25" s="1298">
        <v>0.83951201111107288</v>
      </c>
      <c r="BQ25" s="1298">
        <v>70.216249999006124</v>
      </c>
      <c r="BR25" s="1298">
        <v>73.509984386572</v>
      </c>
      <c r="BS25" s="1298">
        <v>1.1682098465877735</v>
      </c>
      <c r="BT25" s="1293">
        <v>4016.3441939999998</v>
      </c>
      <c r="BU25" s="1293">
        <v>5032</v>
      </c>
      <c r="BV25" s="1348"/>
      <c r="BW25" s="1323">
        <v>72.397944901617251</v>
      </c>
      <c r="BX25" s="1298">
        <v>0.87734722010260702</v>
      </c>
      <c r="BY25" s="1298">
        <v>70.676991006097438</v>
      </c>
      <c r="BZ25" s="1298">
        <v>74.118898797137064</v>
      </c>
      <c r="CA25" s="1298">
        <v>1.211839951113044</v>
      </c>
      <c r="CB25" s="1293">
        <v>4001.2852270000158</v>
      </c>
      <c r="CC25" s="1293">
        <v>4976</v>
      </c>
      <c r="CD25" s="1348"/>
      <c r="CE25" s="1323">
        <v>72.51013096682486</v>
      </c>
      <c r="CF25" s="1298">
        <v>0.8268206149903663</v>
      </c>
      <c r="CG25" s="1298">
        <v>70.888972181569571</v>
      </c>
      <c r="CH25" s="1298">
        <v>74.131289752080136</v>
      </c>
      <c r="CI25" s="1298">
        <v>1.1402828873232302</v>
      </c>
      <c r="CJ25" s="1293">
        <v>5877.7487409999958</v>
      </c>
      <c r="CK25" s="1293">
        <v>7152</v>
      </c>
      <c r="CL25" s="1758"/>
      <c r="CM25" s="1323">
        <v>73.929063037297865</v>
      </c>
      <c r="CN25" s="1298">
        <v>0.8194267652381626</v>
      </c>
      <c r="CO25" s="1298">
        <v>72.322401477033665</v>
      </c>
      <c r="CP25" s="1298">
        <v>75.535724597562066</v>
      </c>
      <c r="CQ25" s="1298">
        <v>1.1083959833560375</v>
      </c>
      <c r="CR25" s="1293">
        <v>4996.4706479999813</v>
      </c>
      <c r="CS25" s="1293">
        <v>6311</v>
      </c>
      <c r="CT25" s="1758"/>
      <c r="CU25" s="1317">
        <v>74.27666046103171</v>
      </c>
      <c r="CV25" s="1195">
        <v>0.9905758461463019</v>
      </c>
      <c r="CW25" s="1195">
        <v>72.334425199611445</v>
      </c>
      <c r="CX25" s="1195">
        <v>76.218895722451961</v>
      </c>
      <c r="CY25" s="1195">
        <v>1.3336300259029481</v>
      </c>
      <c r="CZ25" s="1815">
        <v>4593.9170970000187</v>
      </c>
      <c r="DA25" s="1816">
        <v>5855</v>
      </c>
      <c r="DB25" s="1287"/>
      <c r="DC25" s="1317">
        <v>75.061628638392236</v>
      </c>
      <c r="DD25" s="1195">
        <v>1.3177596697046958</v>
      </c>
      <c r="DE25" s="1195">
        <v>72.476598267844466</v>
      </c>
      <c r="DF25" s="1195">
        <v>77.64665900894002</v>
      </c>
      <c r="DG25" s="1195">
        <v>1.7555703141654098</v>
      </c>
      <c r="DH25" s="1815">
        <v>2321.6888890000073</v>
      </c>
      <c r="DI25" s="1816">
        <v>3054</v>
      </c>
      <c r="DJ25" s="1816"/>
      <c r="DK25" s="1317">
        <v>76.28287643351149</v>
      </c>
      <c r="DL25" s="1195">
        <v>0.92045584371679945</v>
      </c>
      <c r="DM25" s="1195">
        <v>74.478088954697412</v>
      </c>
      <c r="DN25" s="1195">
        <v>78.087663912325567</v>
      </c>
      <c r="DO25" s="1195">
        <v>1.2066349445003861</v>
      </c>
      <c r="DP25" s="1815">
        <v>4685.2020139999831</v>
      </c>
      <c r="DQ25" s="1816">
        <v>6105</v>
      </c>
      <c r="DR25" s="1816"/>
      <c r="DS25" s="1317">
        <v>74.494625416747127</v>
      </c>
      <c r="DT25" s="1195">
        <v>1.3773921680375234</v>
      </c>
      <c r="DU25" s="1195">
        <v>71.792613101279684</v>
      </c>
      <c r="DV25" s="1195">
        <v>77.196637732214569</v>
      </c>
      <c r="DW25" s="1195">
        <v>1.8489819370618272</v>
      </c>
      <c r="DX25" s="1815">
        <v>2034.838235000004</v>
      </c>
      <c r="DY25" s="1816">
        <v>2684</v>
      </c>
      <c r="DZ25" s="1817"/>
      <c r="EA25" s="1195">
        <v>2.1</v>
      </c>
      <c r="EB25" s="1195">
        <v>-1.8</v>
      </c>
      <c r="EC25" s="1193"/>
      <c r="ED25" s="1193" t="s">
        <v>390</v>
      </c>
      <c r="EE25" s="1193" t="s">
        <v>390</v>
      </c>
    </row>
    <row r="26" spans="1:135" s="44" customFormat="1" ht="24.95" customHeight="1">
      <c r="A26" s="1410" t="s">
        <v>65</v>
      </c>
      <c r="B26" s="1458"/>
      <c r="C26" s="1459">
        <v>74.610001223925124</v>
      </c>
      <c r="D26" s="1459">
        <v>0.69863262481613009</v>
      </c>
      <c r="E26" s="1459">
        <v>73.238394329569473</v>
      </c>
      <c r="F26" s="1459">
        <v>75.981608118280789</v>
      </c>
      <c r="G26" s="1459">
        <v>0.93637932362357368</v>
      </c>
      <c r="H26" s="1460">
        <v>5892.6761210002951</v>
      </c>
      <c r="I26" s="1274">
        <v>5589</v>
      </c>
      <c r="J26" s="1460"/>
      <c r="K26" s="1459">
        <v>76.241158564224321</v>
      </c>
      <c r="L26" s="1459">
        <v>1.6104944628206392</v>
      </c>
      <c r="M26" s="1459">
        <v>73.068237031873764</v>
      </c>
      <c r="N26" s="1459">
        <v>79.414080096574878</v>
      </c>
      <c r="O26" s="1459">
        <v>2.1123688217093197</v>
      </c>
      <c r="P26" s="1460">
        <v>1322.1523399999942</v>
      </c>
      <c r="Q26" s="1274">
        <v>1256</v>
      </c>
      <c r="R26" s="1460"/>
      <c r="S26" s="1461">
        <v>74.63855745854282</v>
      </c>
      <c r="T26" s="1461">
        <v>1.4820857782969017</v>
      </c>
      <c r="U26" s="1461">
        <v>71.718489905094984</v>
      </c>
      <c r="V26" s="1461">
        <v>77.558625011990657</v>
      </c>
      <c r="W26" s="1461">
        <v>1.9856838459399622</v>
      </c>
      <c r="X26" s="1347">
        <v>1400.139003999984</v>
      </c>
      <c r="Y26" s="1105">
        <v>1345</v>
      </c>
      <c r="Z26" s="1097"/>
      <c r="AA26" s="1461">
        <v>74.143500075535343</v>
      </c>
      <c r="AB26" s="1461">
        <v>1.1925155705157695</v>
      </c>
      <c r="AC26" s="1461">
        <v>71.801988969272017</v>
      </c>
      <c r="AD26" s="1461">
        <v>76.485011181798669</v>
      </c>
      <c r="AE26" s="1461">
        <v>1.6083885563817026</v>
      </c>
      <c r="AF26" s="1461">
        <v>3479.7500149999282</v>
      </c>
      <c r="AG26" s="1105">
        <v>3549</v>
      </c>
      <c r="AH26" s="1461"/>
      <c r="AI26" s="1461">
        <v>74.353760126509073</v>
      </c>
      <c r="AJ26" s="1461">
        <v>0.81597521011409357</v>
      </c>
      <c r="AK26" s="1461">
        <v>72.752688773805176</v>
      </c>
      <c r="AL26" s="1461">
        <v>75.95483147921297</v>
      </c>
      <c r="AM26" s="1461">
        <v>1.0974229261919692</v>
      </c>
      <c r="AN26" s="1347">
        <v>5634.264843999993</v>
      </c>
      <c r="AO26" s="1098">
        <v>5690</v>
      </c>
      <c r="AP26" s="1461"/>
      <c r="AQ26" s="1461">
        <v>74.942347746377493</v>
      </c>
      <c r="AR26" s="1461">
        <v>0.85744241601497417</v>
      </c>
      <c r="AS26" s="1461">
        <v>73.259911231323514</v>
      </c>
      <c r="AT26" s="1461">
        <v>76.624784261431472</v>
      </c>
      <c r="AU26" s="1461">
        <v>1.144136048308442</v>
      </c>
      <c r="AV26" s="1347">
        <v>5420.4767439999914</v>
      </c>
      <c r="AW26" s="1105">
        <v>5253</v>
      </c>
      <c r="AX26" s="1461"/>
      <c r="AY26" s="1461">
        <v>78.156518381058362</v>
      </c>
      <c r="AZ26" s="1461">
        <v>0.75555730897718254</v>
      </c>
      <c r="BA26" s="1461">
        <v>76.673996427284465</v>
      </c>
      <c r="BB26" s="1461">
        <v>79.639040334832259</v>
      </c>
      <c r="BC26" s="1461">
        <v>0.96672334518971592</v>
      </c>
      <c r="BD26" s="1347">
        <v>5286.8846099999892</v>
      </c>
      <c r="BE26" s="1098">
        <v>5240</v>
      </c>
      <c r="BF26" s="1461"/>
      <c r="BG26" s="1092">
        <v>76.868667690878411</v>
      </c>
      <c r="BH26" s="1092">
        <v>0.81543048749251024</v>
      </c>
      <c r="BI26" s="1092">
        <v>75.269045232774431</v>
      </c>
      <c r="BJ26" s="1092">
        <v>78.468290148982391</v>
      </c>
      <c r="BK26" s="1092">
        <v>1.0608099658650294</v>
      </c>
      <c r="BL26" s="1093">
        <v>5717.6354319999718</v>
      </c>
      <c r="BM26" s="1131">
        <v>5705</v>
      </c>
      <c r="BN26" s="1105"/>
      <c r="BO26" s="1301">
        <v>75.421171313993156</v>
      </c>
      <c r="BP26" s="1301">
        <v>0.77900905566979883</v>
      </c>
      <c r="BQ26" s="1301">
        <v>73.892992514330132</v>
      </c>
      <c r="BR26" s="1301">
        <v>76.94935011365618</v>
      </c>
      <c r="BS26" s="1301">
        <v>1.0328784903467372</v>
      </c>
      <c r="BT26" s="1263">
        <v>5671.040609000007</v>
      </c>
      <c r="BU26" s="1263">
        <v>5606</v>
      </c>
      <c r="BV26" s="1814"/>
      <c r="BW26" s="1322">
        <v>76.961625392528532</v>
      </c>
      <c r="BX26" s="1301">
        <v>0.73120746628911426</v>
      </c>
      <c r="BY26" s="1301">
        <v>75.527330841055218</v>
      </c>
      <c r="BZ26" s="1301">
        <v>78.395919944001847</v>
      </c>
      <c r="CA26" s="1301">
        <v>0.95009358567951996</v>
      </c>
      <c r="CB26" s="1263">
        <v>6190.4652749999404</v>
      </c>
      <c r="CC26" s="1263">
        <v>6227</v>
      </c>
      <c r="CD26" s="1814"/>
      <c r="CE26" s="1322">
        <v>75.690162839029711</v>
      </c>
      <c r="CF26" s="1301">
        <v>0.74725543549733797</v>
      </c>
      <c r="CG26" s="1301">
        <v>74.225008618001496</v>
      </c>
      <c r="CH26" s="1301">
        <v>77.155317060057911</v>
      </c>
      <c r="CI26" s="1301">
        <v>0.98725568484576576</v>
      </c>
      <c r="CJ26" s="1263">
        <v>8871.9841589999469</v>
      </c>
      <c r="CK26" s="1263">
        <v>10670</v>
      </c>
      <c r="CL26" s="1779"/>
      <c r="CM26" s="1322">
        <v>79.003995958462767</v>
      </c>
      <c r="CN26" s="1301">
        <v>0.7120237991633378</v>
      </c>
      <c r="CO26" s="1301">
        <v>77.607920901314102</v>
      </c>
      <c r="CP26" s="1301">
        <v>80.400071015611431</v>
      </c>
      <c r="CQ26" s="1301">
        <v>0.90125036148512305</v>
      </c>
      <c r="CR26" s="1263">
        <v>8267.7300859999668</v>
      </c>
      <c r="CS26" s="1263">
        <v>9786</v>
      </c>
      <c r="CT26" s="1779"/>
      <c r="CU26" s="1317">
        <v>76.905721856581096</v>
      </c>
      <c r="CV26" s="1195">
        <v>0.8203631189014049</v>
      </c>
      <c r="CW26" s="1195">
        <v>75.297224957633219</v>
      </c>
      <c r="CX26" s="1195">
        <v>78.514218755528987</v>
      </c>
      <c r="CY26" s="1195">
        <v>1.0667127218846895</v>
      </c>
      <c r="CZ26" s="1815">
        <v>8228.252497000005</v>
      </c>
      <c r="DA26" s="1816">
        <v>9854</v>
      </c>
      <c r="DB26" s="1287"/>
      <c r="DC26" s="1317">
        <v>77.994947241293161</v>
      </c>
      <c r="DD26" s="1195">
        <v>1.2669374371236508</v>
      </c>
      <c r="DE26" s="1195">
        <v>75.509614120358791</v>
      </c>
      <c r="DF26" s="1195">
        <v>80.480280362227518</v>
      </c>
      <c r="DG26" s="1195">
        <v>1.6243839914451423</v>
      </c>
      <c r="DH26" s="1815">
        <v>3912.1674210000001</v>
      </c>
      <c r="DI26" s="1816">
        <v>4973</v>
      </c>
      <c r="DJ26" s="1816"/>
      <c r="DK26" s="1317">
        <v>77.925843492431838</v>
      </c>
      <c r="DL26" s="1195">
        <v>0.89385169720498703</v>
      </c>
      <c r="DM26" s="1195">
        <v>76.17322020034851</v>
      </c>
      <c r="DN26" s="1195">
        <v>79.678466784515152</v>
      </c>
      <c r="DO26" s="1195">
        <v>1.1470542468902476</v>
      </c>
      <c r="DP26" s="1815">
        <v>7965.6958959999347</v>
      </c>
      <c r="DQ26" s="1816">
        <v>10029</v>
      </c>
      <c r="DR26" s="1816"/>
      <c r="DS26" s="1317">
        <v>77.267813102314577</v>
      </c>
      <c r="DT26" s="1195">
        <v>1.1767041732092056</v>
      </c>
      <c r="DU26" s="1195">
        <v>74.959487818163126</v>
      </c>
      <c r="DV26" s="1195">
        <v>79.576138386466027</v>
      </c>
      <c r="DW26" s="1195">
        <v>1.5228904843612783</v>
      </c>
      <c r="DX26" s="1815">
        <v>4072.4500689999932</v>
      </c>
      <c r="DY26" s="1816">
        <v>4847</v>
      </c>
      <c r="DZ26" s="1817"/>
      <c r="EA26" s="1195">
        <v>0.3</v>
      </c>
      <c r="EB26" s="1195">
        <v>-0.6</v>
      </c>
      <c r="EC26" s="1267"/>
      <c r="ED26" s="1267" t="s">
        <v>390</v>
      </c>
      <c r="EE26" s="1267" t="s">
        <v>390</v>
      </c>
    </row>
    <row r="27" spans="1:135" s="44" customFormat="1" ht="24.95" customHeight="1">
      <c r="A27" s="1409" t="s">
        <v>4</v>
      </c>
      <c r="B27" s="1442"/>
      <c r="C27" s="1430">
        <v>75.458879158314176</v>
      </c>
      <c r="D27" s="1430">
        <v>1.0486918477035743</v>
      </c>
      <c r="E27" s="1430">
        <v>73.400010280349363</v>
      </c>
      <c r="F27" s="1430">
        <v>77.517748036278988</v>
      </c>
      <c r="G27" s="1430">
        <v>1.3897527493131705</v>
      </c>
      <c r="H27" s="1431">
        <v>2821.6359940001048</v>
      </c>
      <c r="I27" s="1350">
        <v>2634</v>
      </c>
      <c r="J27" s="1431"/>
      <c r="K27" s="1430">
        <v>71.918308394336975</v>
      </c>
      <c r="L27" s="1430">
        <v>1.9670080137704871</v>
      </c>
      <c r="M27" s="1430">
        <v>68.043000390938047</v>
      </c>
      <c r="N27" s="1430">
        <v>75.793616397735903</v>
      </c>
      <c r="O27" s="1430">
        <v>2.7350587877917527</v>
      </c>
      <c r="P27" s="1431">
        <v>905.22808799999746</v>
      </c>
      <c r="Q27" s="1350">
        <v>711</v>
      </c>
      <c r="R27" s="1431"/>
      <c r="S27" s="1433">
        <v>73.831011746126677</v>
      </c>
      <c r="T27" s="1433">
        <v>2.3110821711036658</v>
      </c>
      <c r="U27" s="1433">
        <v>69.277620734611489</v>
      </c>
      <c r="V27" s="1433">
        <v>78.384402757641851</v>
      </c>
      <c r="W27" s="1433">
        <v>3.1302322918863563</v>
      </c>
      <c r="X27" s="1346">
        <v>936.52968399999952</v>
      </c>
      <c r="Y27" s="1043">
        <v>794</v>
      </c>
      <c r="Z27" s="1035"/>
      <c r="AA27" s="1433">
        <v>73.702700300762174</v>
      </c>
      <c r="AB27" s="1433">
        <v>1.4541059970247339</v>
      </c>
      <c r="AC27" s="1433">
        <v>70.847554904006543</v>
      </c>
      <c r="AD27" s="1433">
        <v>76.557845697517806</v>
      </c>
      <c r="AE27" s="1433">
        <v>1.972934493703614</v>
      </c>
      <c r="AF27" s="1433">
        <v>2233.6892559999824</v>
      </c>
      <c r="AG27" s="1043">
        <v>2111</v>
      </c>
      <c r="AH27" s="1433"/>
      <c r="AI27" s="1433">
        <v>75.412976809098382</v>
      </c>
      <c r="AJ27" s="1433">
        <v>1.0697790249526877</v>
      </c>
      <c r="AK27" s="1433">
        <v>73.313902561075864</v>
      </c>
      <c r="AL27" s="1433">
        <v>77.512051057120885</v>
      </c>
      <c r="AM27" s="1433">
        <v>1.4185609297200183</v>
      </c>
      <c r="AN27" s="1346">
        <v>3363.5112660000136</v>
      </c>
      <c r="AO27" s="1036">
        <v>2976</v>
      </c>
      <c r="AP27" s="1433"/>
      <c r="AQ27" s="1433">
        <v>76.635831369664487</v>
      </c>
      <c r="AR27" s="1433">
        <v>1.0733220394988447</v>
      </c>
      <c r="AS27" s="1433">
        <v>74.529805171359968</v>
      </c>
      <c r="AT27" s="1433">
        <v>78.741857567969006</v>
      </c>
      <c r="AU27" s="1433">
        <v>1.4005485688822426</v>
      </c>
      <c r="AV27" s="1346">
        <v>3046.8845490000026</v>
      </c>
      <c r="AW27" s="1043">
        <v>2855</v>
      </c>
      <c r="AX27" s="1433"/>
      <c r="AY27" s="1433">
        <v>73.976106207592679</v>
      </c>
      <c r="AZ27" s="1433">
        <v>1.1605498411348514</v>
      </c>
      <c r="BA27" s="1433">
        <v>71.698925380290035</v>
      </c>
      <c r="BB27" s="1433">
        <v>76.253287034895337</v>
      </c>
      <c r="BC27" s="1433">
        <v>1.5688171500647812</v>
      </c>
      <c r="BD27" s="1346">
        <v>3082.4734199999793</v>
      </c>
      <c r="BE27" s="1036">
        <v>2849</v>
      </c>
      <c r="BF27" s="1433"/>
      <c r="BG27" s="1030">
        <v>75.038383852707142</v>
      </c>
      <c r="BH27" s="1030">
        <v>1.0357425526138311</v>
      </c>
      <c r="BI27" s="1030">
        <v>73.006577250687926</v>
      </c>
      <c r="BJ27" s="1030">
        <v>77.070190454726358</v>
      </c>
      <c r="BK27" s="1030">
        <v>1.3802836620880456</v>
      </c>
      <c r="BL27" s="1031">
        <v>3291.9682649999986</v>
      </c>
      <c r="BM27" s="1127">
        <v>3121</v>
      </c>
      <c r="BN27" s="1043"/>
      <c r="BO27" s="1298">
        <v>74.103554642724134</v>
      </c>
      <c r="BP27" s="1298">
        <v>1.02560294310839</v>
      </c>
      <c r="BQ27" s="1298">
        <v>72.091633647553323</v>
      </c>
      <c r="BR27" s="1298">
        <v>76.115475637894946</v>
      </c>
      <c r="BS27" s="1298">
        <v>1.3840131530169302</v>
      </c>
      <c r="BT27" s="1293">
        <v>3281.5622850000095</v>
      </c>
      <c r="BU27" s="1293">
        <v>3085</v>
      </c>
      <c r="BV27" s="1348"/>
      <c r="BW27" s="1323">
        <v>73.199807462206806</v>
      </c>
      <c r="BX27" s="1298">
        <v>0.95057843555734156</v>
      </c>
      <c r="BY27" s="1298">
        <v>71.335207422238341</v>
      </c>
      <c r="BZ27" s="1298">
        <v>75.064407502175257</v>
      </c>
      <c r="CA27" s="1298">
        <v>1.2986078358855342</v>
      </c>
      <c r="CB27" s="1293">
        <v>3913.3449489999966</v>
      </c>
      <c r="CC27" s="1293">
        <v>3585</v>
      </c>
      <c r="CD27" s="1348"/>
      <c r="CE27" s="1323">
        <v>75.018931394535926</v>
      </c>
      <c r="CF27" s="1298">
        <v>1.0384820410290909</v>
      </c>
      <c r="CG27" s="1298">
        <v>72.982765080318217</v>
      </c>
      <c r="CH27" s="1298">
        <v>77.055097708753635</v>
      </c>
      <c r="CI27" s="1298">
        <v>1.3842933000039102</v>
      </c>
      <c r="CJ27" s="1293">
        <v>5935.7882900000022</v>
      </c>
      <c r="CK27" s="1293">
        <v>6202</v>
      </c>
      <c r="CL27" s="1758"/>
      <c r="CM27" s="1323">
        <v>74.040524099997597</v>
      </c>
      <c r="CN27" s="1298">
        <v>1.1619399962662591</v>
      </c>
      <c r="CO27" s="1298">
        <v>71.762292040062448</v>
      </c>
      <c r="CP27" s="1298">
        <v>76.318756159932747</v>
      </c>
      <c r="CQ27" s="1298">
        <v>1.5693297831022468</v>
      </c>
      <c r="CR27" s="1293">
        <v>5770.2581430000173</v>
      </c>
      <c r="CS27" s="1293">
        <v>5903</v>
      </c>
      <c r="CT27" s="1758"/>
      <c r="CU27" s="1318">
        <v>74.210495540039446</v>
      </c>
      <c r="CV27" s="1314">
        <v>1.1834440164666882</v>
      </c>
      <c r="CW27" s="1314">
        <v>71.890101087014443</v>
      </c>
      <c r="CX27" s="1314">
        <v>76.530889993064449</v>
      </c>
      <c r="CY27" s="1314">
        <v>1.5947124565799109</v>
      </c>
      <c r="CZ27" s="1801">
        <v>5950.8061870000111</v>
      </c>
      <c r="DA27" s="1802">
        <v>6395</v>
      </c>
      <c r="DB27" s="1289"/>
      <c r="DC27" s="1318">
        <v>72.387779980631635</v>
      </c>
      <c r="DD27" s="1314">
        <v>1.8220634337801027</v>
      </c>
      <c r="DE27" s="1314">
        <v>68.813464100679369</v>
      </c>
      <c r="DF27" s="1314">
        <v>75.962095860583887</v>
      </c>
      <c r="DG27" s="1314">
        <v>2.5170870473823364</v>
      </c>
      <c r="DH27" s="1801">
        <v>3223.2426489999943</v>
      </c>
      <c r="DI27" s="1802">
        <v>3469</v>
      </c>
      <c r="DJ27" s="1802"/>
      <c r="DK27" s="1318">
        <v>74.260949546493393</v>
      </c>
      <c r="DL27" s="1314">
        <v>1.17031311841883</v>
      </c>
      <c r="DM27" s="1314">
        <v>71.966253416491938</v>
      </c>
      <c r="DN27" s="1314">
        <v>76.555645676494848</v>
      </c>
      <c r="DO27" s="1314">
        <v>1.575946881323028</v>
      </c>
      <c r="DP27" s="1801">
        <v>6695.2779089999312</v>
      </c>
      <c r="DQ27" s="1802">
        <v>7050</v>
      </c>
      <c r="DR27" s="1802"/>
      <c r="DS27" s="1318">
        <v>76.316109409444707</v>
      </c>
      <c r="DT27" s="1314">
        <v>1.5431374088321994</v>
      </c>
      <c r="DU27" s="1314">
        <v>73.288956809133481</v>
      </c>
      <c r="DV27" s="1314">
        <v>79.343262009755946</v>
      </c>
      <c r="DW27" s="1314">
        <v>2.0220336450238698</v>
      </c>
      <c r="DX27" s="1801">
        <v>2980.861562000001</v>
      </c>
      <c r="DY27" s="1802">
        <v>3386</v>
      </c>
      <c r="DZ27" s="1803"/>
      <c r="EA27" s="1314">
        <v>3.1</v>
      </c>
      <c r="EB27" s="1314">
        <v>2</v>
      </c>
      <c r="EC27" s="1193"/>
      <c r="ED27" s="1193" t="s">
        <v>392</v>
      </c>
      <c r="EE27" s="1193" t="s">
        <v>390</v>
      </c>
    </row>
    <row r="28" spans="1:135" s="44" customFormat="1" ht="6.75" customHeight="1">
      <c r="A28" s="1133"/>
      <c r="B28" s="1442"/>
      <c r="C28" s="1430"/>
      <c r="D28" s="1430"/>
      <c r="E28" s="1430"/>
      <c r="F28" s="1430"/>
      <c r="G28" s="1430"/>
      <c r="H28" s="1431"/>
      <c r="I28" s="1350"/>
      <c r="J28" s="1431"/>
      <c r="K28" s="1430"/>
      <c r="L28" s="1430"/>
      <c r="M28" s="1430"/>
      <c r="N28" s="1430"/>
      <c r="O28" s="1430"/>
      <c r="P28" s="1431"/>
      <c r="Q28" s="1350"/>
      <c r="R28" s="1431"/>
      <c r="S28" s="1433"/>
      <c r="T28" s="1433"/>
      <c r="U28" s="1433"/>
      <c r="V28" s="1433"/>
      <c r="W28" s="1433"/>
      <c r="X28" s="1346"/>
      <c r="Y28" s="1043"/>
      <c r="Z28" s="1035"/>
      <c r="AA28" s="1433"/>
      <c r="AB28" s="1433"/>
      <c r="AC28" s="1433"/>
      <c r="AD28" s="1433"/>
      <c r="AE28" s="1433"/>
      <c r="AF28" s="1433"/>
      <c r="AG28" s="1043"/>
      <c r="AH28" s="1433"/>
      <c r="AI28" s="1433"/>
      <c r="AJ28" s="1433"/>
      <c r="AK28" s="1433"/>
      <c r="AL28" s="1433"/>
      <c r="AM28" s="1433"/>
      <c r="AN28" s="1346"/>
      <c r="AO28" s="1036"/>
      <c r="AP28" s="1433"/>
      <c r="AQ28" s="1433"/>
      <c r="AR28" s="1433"/>
      <c r="AS28" s="1433"/>
      <c r="AT28" s="1433"/>
      <c r="AU28" s="1433"/>
      <c r="AV28" s="1346"/>
      <c r="AW28" s="1043"/>
      <c r="AX28" s="1433"/>
      <c r="AY28" s="1433"/>
      <c r="AZ28" s="1433"/>
      <c r="BA28" s="1433"/>
      <c r="BB28" s="1433"/>
      <c r="BC28" s="1433"/>
      <c r="BD28" s="1346"/>
      <c r="BE28" s="1036"/>
      <c r="BF28" s="1433"/>
      <c r="BG28" s="1043"/>
      <c r="BH28" s="1043"/>
      <c r="BI28" s="1043"/>
      <c r="BJ28" s="1043"/>
      <c r="BK28" s="1043"/>
      <c r="BL28" s="1043"/>
      <c r="BM28" s="1350"/>
      <c r="BN28" s="1043"/>
      <c r="BO28" s="1298"/>
      <c r="BP28" s="1298"/>
      <c r="BQ28" s="1298"/>
      <c r="BR28" s="1298"/>
      <c r="BS28" s="1298"/>
      <c r="BT28" s="1293"/>
      <c r="BU28" s="1293"/>
      <c r="BV28" s="1348"/>
      <c r="BW28" s="1323"/>
      <c r="BX28" s="1298"/>
      <c r="BY28" s="1298"/>
      <c r="BZ28" s="1298"/>
      <c r="CA28" s="1298"/>
      <c r="CB28" s="1293"/>
      <c r="CC28" s="1293"/>
      <c r="CD28" s="1348"/>
      <c r="CE28" s="1323"/>
      <c r="CF28" s="1298"/>
      <c r="CG28" s="1298"/>
      <c r="CH28" s="1298"/>
      <c r="CI28" s="1298"/>
      <c r="CJ28" s="1293"/>
      <c r="CK28" s="1293"/>
      <c r="CL28" s="1758"/>
      <c r="CM28" s="1323"/>
      <c r="CN28" s="1298"/>
      <c r="CO28" s="1298"/>
      <c r="CP28" s="1298"/>
      <c r="CQ28" s="1298"/>
      <c r="CR28" s="1293"/>
      <c r="CS28" s="1293"/>
      <c r="CT28" s="1758"/>
      <c r="CU28" s="1691"/>
      <c r="CV28" s="1693"/>
      <c r="CW28" s="1693"/>
      <c r="CX28" s="1693"/>
      <c r="CY28" s="1693"/>
      <c r="CZ28" s="1794"/>
      <c r="DA28" s="1795"/>
      <c r="DB28" s="1796"/>
      <c r="DC28" s="1691"/>
      <c r="DD28" s="1693"/>
      <c r="DE28" s="1693"/>
      <c r="DF28" s="1693"/>
      <c r="DG28" s="1693"/>
      <c r="DH28" s="1794"/>
      <c r="DI28" s="1795"/>
      <c r="DJ28" s="1795"/>
      <c r="DK28" s="1691"/>
      <c r="DL28" s="1693"/>
      <c r="DM28" s="1693"/>
      <c r="DN28" s="1693"/>
      <c r="DO28" s="1693"/>
      <c r="DP28" s="1794"/>
      <c r="DQ28" s="1795"/>
      <c r="DR28" s="1795"/>
      <c r="DS28" s="1691"/>
      <c r="DT28" s="1693"/>
      <c r="DU28" s="1693"/>
      <c r="DV28" s="1693"/>
      <c r="DW28" s="1693"/>
      <c r="DX28" s="1794"/>
      <c r="DY28" s="1795"/>
      <c r="DZ28" s="1797"/>
      <c r="EA28" s="1693"/>
      <c r="EB28" s="1693"/>
      <c r="EC28" s="1193"/>
      <c r="ED28" s="1193"/>
      <c r="EE28" s="1193"/>
    </row>
    <row r="29" spans="1:135" s="44" customFormat="1" ht="24.95" customHeight="1">
      <c r="A29" s="1407" t="s">
        <v>133</v>
      </c>
      <c r="B29" s="1451"/>
      <c r="C29" s="1436"/>
      <c r="D29" s="1436"/>
      <c r="E29" s="1436"/>
      <c r="F29" s="1436"/>
      <c r="G29" s="1436"/>
      <c r="H29" s="1437"/>
      <c r="I29" s="1353"/>
      <c r="J29" s="1437"/>
      <c r="K29" s="1436"/>
      <c r="L29" s="1436"/>
      <c r="M29" s="1436"/>
      <c r="N29" s="1436"/>
      <c r="O29" s="1436"/>
      <c r="P29" s="1437"/>
      <c r="Q29" s="1353"/>
      <c r="R29" s="1437"/>
      <c r="S29" s="1439"/>
      <c r="T29" s="1439"/>
      <c r="U29" s="1439"/>
      <c r="V29" s="1439"/>
      <c r="W29" s="1439"/>
      <c r="X29" s="1440"/>
      <c r="Y29" s="1058"/>
      <c r="Z29" s="1050"/>
      <c r="AA29" s="1439"/>
      <c r="AB29" s="1439"/>
      <c r="AC29" s="1439"/>
      <c r="AD29" s="1439"/>
      <c r="AE29" s="1439"/>
      <c r="AF29" s="1439"/>
      <c r="AG29" s="1058"/>
      <c r="AH29" s="1439"/>
      <c r="AI29" s="1439"/>
      <c r="AJ29" s="1439"/>
      <c r="AK29" s="1439"/>
      <c r="AL29" s="1439"/>
      <c r="AM29" s="1439"/>
      <c r="AN29" s="1440"/>
      <c r="AO29" s="1051"/>
      <c r="AP29" s="1439"/>
      <c r="AQ29" s="1439"/>
      <c r="AR29" s="1439"/>
      <c r="AS29" s="1439"/>
      <c r="AT29" s="1439"/>
      <c r="AU29" s="1439"/>
      <c r="AV29" s="1440"/>
      <c r="AW29" s="1058"/>
      <c r="AX29" s="1439"/>
      <c r="AY29" s="1439"/>
      <c r="AZ29" s="1439"/>
      <c r="BA29" s="1439"/>
      <c r="BB29" s="1439"/>
      <c r="BC29" s="1439"/>
      <c r="BD29" s="1440"/>
      <c r="BE29" s="1051"/>
      <c r="BF29" s="1439"/>
      <c r="BG29" s="1058"/>
      <c r="BH29" s="1058"/>
      <c r="BI29" s="1058"/>
      <c r="BJ29" s="1058"/>
      <c r="BK29" s="1058"/>
      <c r="BL29" s="1058"/>
      <c r="BM29" s="1353"/>
      <c r="BN29" s="1058"/>
      <c r="BO29" s="1045"/>
      <c r="BP29" s="1045"/>
      <c r="BQ29" s="1045"/>
      <c r="BR29" s="1045"/>
      <c r="BS29" s="1045"/>
      <c r="BT29" s="1046"/>
      <c r="BU29" s="1046"/>
      <c r="BV29" s="1351"/>
      <c r="BW29" s="1044"/>
      <c r="BX29" s="1045"/>
      <c r="BY29" s="1045"/>
      <c r="BZ29" s="1045"/>
      <c r="CA29" s="1045"/>
      <c r="CB29" s="1046"/>
      <c r="CC29" s="1046"/>
      <c r="CD29" s="1351"/>
      <c r="CE29" s="1044"/>
      <c r="CF29" s="1045"/>
      <c r="CG29" s="1045"/>
      <c r="CH29" s="1045"/>
      <c r="CI29" s="1045"/>
      <c r="CJ29" s="1046"/>
      <c r="CK29" s="1046"/>
      <c r="CL29" s="1791"/>
      <c r="CM29" s="1044"/>
      <c r="CN29" s="1045"/>
      <c r="CO29" s="1045"/>
      <c r="CP29" s="1045"/>
      <c r="CQ29" s="1045"/>
      <c r="CR29" s="1046"/>
      <c r="CS29" s="1046"/>
      <c r="CT29" s="1791"/>
      <c r="CU29" s="1696"/>
      <c r="CV29" s="1721"/>
      <c r="CW29" s="1721"/>
      <c r="CX29" s="1721"/>
      <c r="CY29" s="1721"/>
      <c r="CZ29" s="1805"/>
      <c r="DA29" s="1822"/>
      <c r="DB29" s="1321"/>
      <c r="DC29" s="1696"/>
      <c r="DD29" s="1721"/>
      <c r="DE29" s="1721"/>
      <c r="DF29" s="1721"/>
      <c r="DG29" s="1721"/>
      <c r="DH29" s="1805"/>
      <c r="DI29" s="1822"/>
      <c r="DJ29" s="1822"/>
      <c r="DK29" s="1696"/>
      <c r="DL29" s="1721"/>
      <c r="DM29" s="1721"/>
      <c r="DN29" s="1721"/>
      <c r="DO29" s="1721"/>
      <c r="DP29" s="1805"/>
      <c r="DQ29" s="1822"/>
      <c r="DR29" s="1822"/>
      <c r="DS29" s="1696"/>
      <c r="DT29" s="1721"/>
      <c r="DU29" s="1721"/>
      <c r="DV29" s="1721"/>
      <c r="DW29" s="1721"/>
      <c r="DX29" s="1805"/>
      <c r="DY29" s="1822"/>
      <c r="DZ29" s="1823"/>
      <c r="EA29" s="1721"/>
      <c r="EB29" s="1721"/>
      <c r="EC29" s="1310"/>
      <c r="ED29" s="1310"/>
      <c r="EE29" s="1310"/>
    </row>
    <row r="30" spans="1:135" s="44" customFormat="1" ht="24.95" customHeight="1">
      <c r="A30" s="1409" t="s">
        <v>14</v>
      </c>
      <c r="B30" s="1442"/>
      <c r="C30" s="1430">
        <v>55.138753571725829</v>
      </c>
      <c r="D30" s="1430">
        <v>1.1030604092412009</v>
      </c>
      <c r="E30" s="1430">
        <v>52.973144339542891</v>
      </c>
      <c r="F30" s="1430">
        <v>57.304362803908774</v>
      </c>
      <c r="G30" s="1430">
        <v>2.0005174904911716</v>
      </c>
      <c r="H30" s="1431">
        <v>2889.2605070001296</v>
      </c>
      <c r="I30" s="1350">
        <v>4050</v>
      </c>
      <c r="J30" s="1431"/>
      <c r="K30" s="1430">
        <v>61.923971025298982</v>
      </c>
      <c r="L30" s="1430">
        <v>1.864823409275419</v>
      </c>
      <c r="M30" s="1430">
        <v>58.249982392666034</v>
      </c>
      <c r="N30" s="1430">
        <v>65.597959657931938</v>
      </c>
      <c r="O30" s="1430">
        <v>3.0114725822630901</v>
      </c>
      <c r="P30" s="1431">
        <v>683.7193610000021</v>
      </c>
      <c r="Q30" s="1350">
        <v>928</v>
      </c>
      <c r="R30" s="1431"/>
      <c r="S30" s="1433">
        <v>67.908440613087407</v>
      </c>
      <c r="T30" s="1433">
        <v>1.8061634510293387</v>
      </c>
      <c r="U30" s="1433">
        <v>64.349861638235652</v>
      </c>
      <c r="V30" s="1433">
        <v>71.467019587939163</v>
      </c>
      <c r="W30" s="1433">
        <v>2.6597039112119627</v>
      </c>
      <c r="X30" s="1346">
        <v>696.85678500000688</v>
      </c>
      <c r="Y30" s="1043">
        <v>966</v>
      </c>
      <c r="Z30" s="1035"/>
      <c r="AA30" s="1433">
        <v>68.852814811654241</v>
      </c>
      <c r="AB30" s="1433">
        <v>1.3016737218218382</v>
      </c>
      <c r="AC30" s="1433">
        <v>66.296971054361649</v>
      </c>
      <c r="AD30" s="1433">
        <v>71.408658568946834</v>
      </c>
      <c r="AE30" s="1433">
        <v>1.8905163505407088</v>
      </c>
      <c r="AF30" s="1433">
        <v>1670.6237140000023</v>
      </c>
      <c r="AG30" s="1043">
        <v>1966</v>
      </c>
      <c r="AH30" s="1433"/>
      <c r="AI30" s="1433">
        <v>68.296413050141751</v>
      </c>
      <c r="AJ30" s="1433">
        <v>1.1523630653976511</v>
      </c>
      <c r="AK30" s="1433">
        <v>66.0352959609789</v>
      </c>
      <c r="AL30" s="1433">
        <v>70.557530139304589</v>
      </c>
      <c r="AM30" s="1433">
        <v>1.68729661476015</v>
      </c>
      <c r="AN30" s="1346">
        <v>2525.2660219999784</v>
      </c>
      <c r="AO30" s="1036">
        <v>3382</v>
      </c>
      <c r="AP30" s="1433"/>
      <c r="AQ30" s="1433">
        <v>69.216323841765345</v>
      </c>
      <c r="AR30" s="1433">
        <v>1.0282055223283488</v>
      </c>
      <c r="AS30" s="1433">
        <v>67.1988233269376</v>
      </c>
      <c r="AT30" s="1433">
        <v>71.233824356593104</v>
      </c>
      <c r="AU30" s="1433">
        <v>1.4854957115014051</v>
      </c>
      <c r="AV30" s="1346">
        <v>2437.142345000002</v>
      </c>
      <c r="AW30" s="1043">
        <v>3286</v>
      </c>
      <c r="AX30" s="1433"/>
      <c r="AY30" s="1433">
        <v>71.770288637290435</v>
      </c>
      <c r="AZ30" s="1433">
        <v>1.102068911931501</v>
      </c>
      <c r="BA30" s="1433">
        <v>69.607856566158816</v>
      </c>
      <c r="BB30" s="1433">
        <v>73.932720708422053</v>
      </c>
      <c r="BC30" s="1433">
        <v>1.5355503410346987</v>
      </c>
      <c r="BD30" s="1346">
        <v>2358.6208780000093</v>
      </c>
      <c r="BE30" s="1036">
        <v>3353</v>
      </c>
      <c r="BF30" s="1433"/>
      <c r="BG30" s="1030">
        <v>72.860022218939548</v>
      </c>
      <c r="BH30" s="1030">
        <v>0.97882245769664278</v>
      </c>
      <c r="BI30" s="1030">
        <v>70.939875241552386</v>
      </c>
      <c r="BJ30" s="1030">
        <v>74.78016919632671</v>
      </c>
      <c r="BK30" s="1030">
        <v>1.3434287115029226</v>
      </c>
      <c r="BL30" s="1031">
        <v>2476.898578999997</v>
      </c>
      <c r="BM30" s="1127">
        <v>3290</v>
      </c>
      <c r="BN30" s="1043"/>
      <c r="BO30" s="1298">
        <v>71.604253077922465</v>
      </c>
      <c r="BP30" s="1298">
        <v>0.88731135560248908</v>
      </c>
      <c r="BQ30" s="1298">
        <v>69.863618110378837</v>
      </c>
      <c r="BR30" s="1298">
        <v>73.344888045466078</v>
      </c>
      <c r="BS30" s="1298">
        <v>1.2391880614087032</v>
      </c>
      <c r="BT30" s="1293">
        <v>2521.1038679999797</v>
      </c>
      <c r="BU30" s="1293">
        <v>3721</v>
      </c>
      <c r="BV30" s="1348"/>
      <c r="BW30" s="1323">
        <v>72.779749513725648</v>
      </c>
      <c r="BX30" s="1298">
        <v>0.94925750287058741</v>
      </c>
      <c r="BY30" s="1298">
        <v>70.917740539416144</v>
      </c>
      <c r="BZ30" s="1298">
        <v>74.641758488035151</v>
      </c>
      <c r="CA30" s="1298">
        <v>1.3042879498940367</v>
      </c>
      <c r="CB30" s="1293">
        <v>2715.9851500000195</v>
      </c>
      <c r="CC30" s="1293">
        <v>3985</v>
      </c>
      <c r="CD30" s="1348"/>
      <c r="CE30" s="1323">
        <v>72.773160316863866</v>
      </c>
      <c r="CF30" s="1298">
        <v>0.86292506341896291</v>
      </c>
      <c r="CG30" s="1298">
        <v>71.081211032804319</v>
      </c>
      <c r="CH30" s="1298">
        <v>74.465109600923412</v>
      </c>
      <c r="CI30" s="1298">
        <v>1.1857737930600709</v>
      </c>
      <c r="CJ30" s="1293">
        <v>4140.9368149999927</v>
      </c>
      <c r="CK30" s="1293">
        <v>6233</v>
      </c>
      <c r="CL30" s="1758"/>
      <c r="CM30" s="1323">
        <v>74.200718492779842</v>
      </c>
      <c r="CN30" s="1298">
        <v>0.83640925346116524</v>
      </c>
      <c r="CO30" s="1298">
        <v>72.560759129486698</v>
      </c>
      <c r="CP30" s="1298">
        <v>75.840677856072986</v>
      </c>
      <c r="CQ30" s="1298">
        <v>1.1272252755107117</v>
      </c>
      <c r="CR30" s="1293">
        <v>3686.6096279999983</v>
      </c>
      <c r="CS30" s="1293">
        <v>5480</v>
      </c>
      <c r="CT30" s="1758"/>
      <c r="CU30" s="1317">
        <v>75.140932756044009</v>
      </c>
      <c r="CV30" s="1195">
        <v>0.85250662394152166</v>
      </c>
      <c r="CW30" s="1195">
        <v>73.469411658436883</v>
      </c>
      <c r="CX30" s="1195">
        <v>76.812453853651135</v>
      </c>
      <c r="CY30" s="1195">
        <v>1.1345435738857657</v>
      </c>
      <c r="CZ30" s="1815">
        <v>3830.2704789999875</v>
      </c>
      <c r="DA30" s="1816">
        <v>6066</v>
      </c>
      <c r="DB30" s="1287"/>
      <c r="DC30" s="1317">
        <v>75.691649334373182</v>
      </c>
      <c r="DD30" s="1195">
        <v>1.1009323725182669</v>
      </c>
      <c r="DE30" s="1195">
        <v>73.531965983677907</v>
      </c>
      <c r="DF30" s="1195">
        <v>77.851332685068456</v>
      </c>
      <c r="DG30" s="1195">
        <v>1.4544964764274335</v>
      </c>
      <c r="DH30" s="1815">
        <v>1948.2476640000009</v>
      </c>
      <c r="DI30" s="1816">
        <v>3338</v>
      </c>
      <c r="DJ30" s="1816"/>
      <c r="DK30" s="1317">
        <v>76.292669432511346</v>
      </c>
      <c r="DL30" s="1195">
        <v>0.75271096676552096</v>
      </c>
      <c r="DM30" s="1195">
        <v>74.816788392418317</v>
      </c>
      <c r="DN30" s="1195">
        <v>77.76855047260436</v>
      </c>
      <c r="DO30" s="1195">
        <v>0.98660981764620348</v>
      </c>
      <c r="DP30" s="1815">
        <v>3957.5681890000146</v>
      </c>
      <c r="DQ30" s="1816">
        <v>6828</v>
      </c>
      <c r="DR30" s="1816"/>
      <c r="DS30" s="1317">
        <v>73.722726121186426</v>
      </c>
      <c r="DT30" s="1195">
        <v>1.1849543172054886</v>
      </c>
      <c r="DU30" s="1195">
        <v>71.39821663677624</v>
      </c>
      <c r="DV30" s="1195">
        <v>76.047235605596612</v>
      </c>
      <c r="DW30" s="1195">
        <v>1.6073121268706809</v>
      </c>
      <c r="DX30" s="1815">
        <v>1838.0392130000062</v>
      </c>
      <c r="DY30" s="1816">
        <v>3062</v>
      </c>
      <c r="DZ30" s="1817"/>
      <c r="EA30" s="1195">
        <v>0.9</v>
      </c>
      <c r="EB30" s="1195">
        <v>-2.6</v>
      </c>
      <c r="EC30" s="1193"/>
      <c r="ED30" s="1193" t="s">
        <v>390</v>
      </c>
      <c r="EE30" s="1193" t="s">
        <v>392</v>
      </c>
    </row>
    <row r="31" spans="1:135" s="44" customFormat="1" ht="24.95" customHeight="1">
      <c r="A31" s="1410" t="s">
        <v>15</v>
      </c>
      <c r="B31" s="1458"/>
      <c r="C31" s="1459">
        <v>67.341178376527694</v>
      </c>
      <c r="D31" s="1459">
        <v>1.000696540814153</v>
      </c>
      <c r="E31" s="1459">
        <v>65.376537411042008</v>
      </c>
      <c r="F31" s="1459">
        <v>69.305819342013365</v>
      </c>
      <c r="G31" s="1459">
        <v>1.4860098455939017</v>
      </c>
      <c r="H31" s="1460">
        <v>3204.0992050001264</v>
      </c>
      <c r="I31" s="1274">
        <v>3998</v>
      </c>
      <c r="J31" s="1460"/>
      <c r="K31" s="1459">
        <v>72.002435812704235</v>
      </c>
      <c r="L31" s="1459">
        <v>1.9902905889786393</v>
      </c>
      <c r="M31" s="1459">
        <v>68.081257558949332</v>
      </c>
      <c r="N31" s="1459">
        <v>75.923614066459137</v>
      </c>
      <c r="O31" s="1459">
        <v>2.7641989698180032</v>
      </c>
      <c r="P31" s="1460">
        <v>748.52717400000131</v>
      </c>
      <c r="Q31" s="1274">
        <v>980</v>
      </c>
      <c r="R31" s="1460"/>
      <c r="S31" s="1461">
        <v>77.317005548386845</v>
      </c>
      <c r="T31" s="1461">
        <v>1.4743993890855172</v>
      </c>
      <c r="U31" s="1461">
        <v>74.412082041301247</v>
      </c>
      <c r="V31" s="1461">
        <v>80.221929055472458</v>
      </c>
      <c r="W31" s="1461">
        <v>1.9069535590883719</v>
      </c>
      <c r="X31" s="1347">
        <v>806.96734900000286</v>
      </c>
      <c r="Y31" s="1105">
        <v>1038</v>
      </c>
      <c r="Z31" s="1097"/>
      <c r="AA31" s="1461">
        <v>71.377642976797958</v>
      </c>
      <c r="AB31" s="1461">
        <v>1.2800323957559816</v>
      </c>
      <c r="AC31" s="1461">
        <v>68.864292086341095</v>
      </c>
      <c r="AD31" s="1461">
        <v>73.890993867254835</v>
      </c>
      <c r="AE31" s="1461">
        <v>1.7933239910598746</v>
      </c>
      <c r="AF31" s="1461">
        <v>1928.9223440000021</v>
      </c>
      <c r="AG31" s="1105">
        <v>2365</v>
      </c>
      <c r="AH31" s="1461"/>
      <c r="AI31" s="1461">
        <v>72.251456373612072</v>
      </c>
      <c r="AJ31" s="1461">
        <v>0.93579603974376024</v>
      </c>
      <c r="AK31" s="1461">
        <v>70.415277758580388</v>
      </c>
      <c r="AL31" s="1461">
        <v>74.087634988643771</v>
      </c>
      <c r="AM31" s="1461">
        <v>1.2951933244151668</v>
      </c>
      <c r="AN31" s="1347">
        <v>2893.4270129999932</v>
      </c>
      <c r="AO31" s="1098">
        <v>3755</v>
      </c>
      <c r="AP31" s="1461"/>
      <c r="AQ31" s="1461">
        <v>75.272577478329097</v>
      </c>
      <c r="AR31" s="1461">
        <v>0.92879255694859508</v>
      </c>
      <c r="AS31" s="1461">
        <v>73.450140795078539</v>
      </c>
      <c r="AT31" s="1461">
        <v>77.095014161579641</v>
      </c>
      <c r="AU31" s="1461">
        <v>1.2339056108660469</v>
      </c>
      <c r="AV31" s="1347">
        <v>2692.8473859999876</v>
      </c>
      <c r="AW31" s="1105">
        <v>3241</v>
      </c>
      <c r="AX31" s="1461"/>
      <c r="AY31" s="1461">
        <v>76.975184831880156</v>
      </c>
      <c r="AZ31" s="1461">
        <v>0.89842289609334758</v>
      </c>
      <c r="BA31" s="1461">
        <v>75.212338186885646</v>
      </c>
      <c r="BB31" s="1461">
        <v>78.738031476874681</v>
      </c>
      <c r="BC31" s="1461">
        <v>1.1671591280431137</v>
      </c>
      <c r="BD31" s="1347">
        <v>2764.1940070000001</v>
      </c>
      <c r="BE31" s="1098">
        <v>3523</v>
      </c>
      <c r="BF31" s="1461"/>
      <c r="BG31" s="1092">
        <v>76.58463996404187</v>
      </c>
      <c r="BH31" s="1092">
        <v>0.86070862244486712</v>
      </c>
      <c r="BI31" s="1092">
        <v>74.896195806673774</v>
      </c>
      <c r="BJ31" s="1092">
        <v>78.273084121409966</v>
      </c>
      <c r="BK31" s="1092">
        <v>1.1238658598499496</v>
      </c>
      <c r="BL31" s="1093">
        <v>2915.6216900000063</v>
      </c>
      <c r="BM31" s="1131">
        <v>3587</v>
      </c>
      <c r="BN31" s="1105"/>
      <c r="BO31" s="1301">
        <v>74.968644726676615</v>
      </c>
      <c r="BP31" s="1301">
        <v>0.94650307484045859</v>
      </c>
      <c r="BQ31" s="1301">
        <v>73.111893611577685</v>
      </c>
      <c r="BR31" s="1301">
        <v>76.825395841775546</v>
      </c>
      <c r="BS31" s="1301">
        <v>1.2625319269025785</v>
      </c>
      <c r="BT31" s="1263">
        <v>2862.6675990000131</v>
      </c>
      <c r="BU31" s="1263">
        <v>3697</v>
      </c>
      <c r="BV31" s="1814"/>
      <c r="BW31" s="1322">
        <v>75.280996923209528</v>
      </c>
      <c r="BX31" s="1301">
        <v>0.90812903548179302</v>
      </c>
      <c r="BY31" s="1301">
        <v>73.499663187332104</v>
      </c>
      <c r="BZ31" s="1301">
        <v>77.062330659086953</v>
      </c>
      <c r="CA31" s="1301">
        <v>1.2063190879474286</v>
      </c>
      <c r="CB31" s="1263">
        <v>3095.7927050000271</v>
      </c>
      <c r="CC31" s="1263">
        <v>3777</v>
      </c>
      <c r="CD31" s="1814"/>
      <c r="CE31" s="1322">
        <v>75.144927306915505</v>
      </c>
      <c r="CF31" s="1301">
        <v>0.97592925421684218</v>
      </c>
      <c r="CG31" s="1301">
        <v>73.231409119805832</v>
      </c>
      <c r="CH31" s="1301">
        <v>77.058445494025179</v>
      </c>
      <c r="CI31" s="1301">
        <v>1.2987293875883867</v>
      </c>
      <c r="CJ31" s="1263">
        <v>4411.6684330000198</v>
      </c>
      <c r="CK31" s="1263">
        <v>6257</v>
      </c>
      <c r="CL31" s="1779"/>
      <c r="CM31" s="1322">
        <v>77.603487300005568</v>
      </c>
      <c r="CN31" s="1301">
        <v>0.85185595829427441</v>
      </c>
      <c r="CO31" s="1301">
        <v>75.933241365732655</v>
      </c>
      <c r="CP31" s="1301">
        <v>79.273733234278481</v>
      </c>
      <c r="CQ31" s="1301">
        <v>1.097703193415914</v>
      </c>
      <c r="CR31" s="1263">
        <v>4148.0085960000079</v>
      </c>
      <c r="CS31" s="1263">
        <v>5890</v>
      </c>
      <c r="CT31" s="1779"/>
      <c r="CU31" s="1317">
        <v>76.48246014685698</v>
      </c>
      <c r="CV31" s="1195">
        <v>0.94607374032056579</v>
      </c>
      <c r="CW31" s="1195">
        <v>74.627480757340379</v>
      </c>
      <c r="CX31" s="1195">
        <v>78.33743953637358</v>
      </c>
      <c r="CY31" s="1195">
        <v>1.2369813137600079</v>
      </c>
      <c r="CZ31" s="1815">
        <v>4251.3392440000243</v>
      </c>
      <c r="DA31" s="1816">
        <v>5983</v>
      </c>
      <c r="DB31" s="1287"/>
      <c r="DC31" s="1317">
        <v>77.627774221236194</v>
      </c>
      <c r="DD31" s="1195">
        <v>1.4054435874183708</v>
      </c>
      <c r="DE31" s="1195">
        <v>74.870735558501678</v>
      </c>
      <c r="DF31" s="1195">
        <v>80.384812883970696</v>
      </c>
      <c r="DG31" s="1195">
        <v>1.8104906414203124</v>
      </c>
      <c r="DH31" s="1815">
        <v>2142.258761999994</v>
      </c>
      <c r="DI31" s="1816">
        <v>2972</v>
      </c>
      <c r="DJ31" s="1816"/>
      <c r="DK31" s="1317">
        <v>77.698795858725987</v>
      </c>
      <c r="DL31" s="1195">
        <v>1.0609718474324703</v>
      </c>
      <c r="DM31" s="1195">
        <v>75.618491063345175</v>
      </c>
      <c r="DN31" s="1195">
        <v>79.779100654106799</v>
      </c>
      <c r="DO31" s="1195">
        <v>1.3654932945956555</v>
      </c>
      <c r="DP31" s="1815">
        <v>4330.7035569999853</v>
      </c>
      <c r="DQ31" s="1816">
        <v>5940</v>
      </c>
      <c r="DR31" s="1816"/>
      <c r="DS31" s="1317">
        <v>78.165831171780965</v>
      </c>
      <c r="DT31" s="1195">
        <v>1.4380316419040795</v>
      </c>
      <c r="DU31" s="1195">
        <v>75.34486318849936</v>
      </c>
      <c r="DV31" s="1195">
        <v>80.986799155062556</v>
      </c>
      <c r="DW31" s="1195">
        <v>1.839718992744787</v>
      </c>
      <c r="DX31" s="1815">
        <v>2095.6413940000066</v>
      </c>
      <c r="DY31" s="1816">
        <v>2881</v>
      </c>
      <c r="DZ31" s="1817"/>
      <c r="EA31" s="1195">
        <v>2.9</v>
      </c>
      <c r="EB31" s="1195">
        <v>0.5</v>
      </c>
      <c r="EC31" s="1267"/>
      <c r="ED31" s="1267" t="s">
        <v>392</v>
      </c>
      <c r="EE31" s="1267" t="s">
        <v>390</v>
      </c>
    </row>
    <row r="32" spans="1:135" s="44" customFormat="1" ht="24.95" customHeight="1">
      <c r="A32" s="1410" t="s">
        <v>16</v>
      </c>
      <c r="B32" s="1458"/>
      <c r="C32" s="1459">
        <v>72.809765130835842</v>
      </c>
      <c r="D32" s="1459">
        <v>0.92693009050902886</v>
      </c>
      <c r="E32" s="1459">
        <v>70.989947879870059</v>
      </c>
      <c r="F32" s="1459">
        <v>74.629582381801612</v>
      </c>
      <c r="G32" s="1459">
        <v>1.2730848517961535</v>
      </c>
      <c r="H32" s="1460">
        <v>3408.9296450001234</v>
      </c>
      <c r="I32" s="1274">
        <v>3633</v>
      </c>
      <c r="J32" s="1460"/>
      <c r="K32" s="1459">
        <v>76.96331338856119</v>
      </c>
      <c r="L32" s="1459">
        <v>2.089700023998025</v>
      </c>
      <c r="M32" s="1459">
        <v>72.846283274291721</v>
      </c>
      <c r="N32" s="1459">
        <v>81.080343502830658</v>
      </c>
      <c r="O32" s="1459">
        <v>2.715189785876098</v>
      </c>
      <c r="P32" s="1460">
        <v>759.40968399999781</v>
      </c>
      <c r="Q32" s="1274">
        <v>739</v>
      </c>
      <c r="R32" s="1460"/>
      <c r="S32" s="1461">
        <v>76.300231709292476</v>
      </c>
      <c r="T32" s="1461">
        <v>1.8643790847489947</v>
      </c>
      <c r="U32" s="1461">
        <v>72.626953851543732</v>
      </c>
      <c r="V32" s="1461">
        <v>79.973509567041219</v>
      </c>
      <c r="W32" s="1461">
        <v>2.443477618590161</v>
      </c>
      <c r="X32" s="1347">
        <v>868.58407000000011</v>
      </c>
      <c r="Y32" s="1105">
        <v>798</v>
      </c>
      <c r="Z32" s="1097"/>
      <c r="AA32" s="1461">
        <v>74.661884899453554</v>
      </c>
      <c r="AB32" s="1461">
        <v>1.4978646558844475</v>
      </c>
      <c r="AC32" s="1461">
        <v>71.720819127108285</v>
      </c>
      <c r="AD32" s="1461">
        <v>77.602950671798837</v>
      </c>
      <c r="AE32" s="1461">
        <v>2.0061972154890109</v>
      </c>
      <c r="AF32" s="1461">
        <v>1986.1371139999924</v>
      </c>
      <c r="AG32" s="1105">
        <v>2313</v>
      </c>
      <c r="AH32" s="1461"/>
      <c r="AI32" s="1461">
        <v>75.25740544051871</v>
      </c>
      <c r="AJ32" s="1461">
        <v>1.0413006217392557</v>
      </c>
      <c r="AK32" s="1461">
        <v>73.214210286604214</v>
      </c>
      <c r="AL32" s="1461">
        <v>77.300600594433206</v>
      </c>
      <c r="AM32" s="1461">
        <v>1.3836520348316683</v>
      </c>
      <c r="AN32" s="1347">
        <v>3067.8129739999899</v>
      </c>
      <c r="AO32" s="1098">
        <v>3387</v>
      </c>
      <c r="AP32" s="1461"/>
      <c r="AQ32" s="1461">
        <v>76.348815042878513</v>
      </c>
      <c r="AR32" s="1461">
        <v>1.011236826068034</v>
      </c>
      <c r="AS32" s="1461">
        <v>74.364609771752257</v>
      </c>
      <c r="AT32" s="1461">
        <v>78.33302031400477</v>
      </c>
      <c r="AU32" s="1461">
        <v>1.3244957704976952</v>
      </c>
      <c r="AV32" s="1347">
        <v>2896.9395920000102</v>
      </c>
      <c r="AW32" s="1105">
        <v>3150</v>
      </c>
      <c r="AX32" s="1461"/>
      <c r="AY32" s="1461">
        <v>76.486194127825186</v>
      </c>
      <c r="AZ32" s="1461">
        <v>1.0664130760061143</v>
      </c>
      <c r="BA32" s="1461">
        <v>74.393724399604523</v>
      </c>
      <c r="BB32" s="1461">
        <v>78.578663856045836</v>
      </c>
      <c r="BC32" s="1461">
        <v>1.3942556407289719</v>
      </c>
      <c r="BD32" s="1347">
        <v>2827.3694339999806</v>
      </c>
      <c r="BE32" s="1098">
        <v>2959</v>
      </c>
      <c r="BF32" s="1461"/>
      <c r="BG32" s="1092">
        <v>77.279320259341318</v>
      </c>
      <c r="BH32" s="1092">
        <v>1.0784064996800748</v>
      </c>
      <c r="BI32" s="1092" t="s">
        <v>410</v>
      </c>
      <c r="BJ32" s="1092">
        <v>79.394820332386345</v>
      </c>
      <c r="BK32" s="1092">
        <v>1.3954658193952216</v>
      </c>
      <c r="BL32" s="1093">
        <v>3115.5124409999739</v>
      </c>
      <c r="BM32" s="1131">
        <v>3245</v>
      </c>
      <c r="BN32" s="1105"/>
      <c r="BO32" s="1301">
        <v>74.03286004237674</v>
      </c>
      <c r="BP32" s="1301">
        <v>1.2164130321734772</v>
      </c>
      <c r="BQ32" s="1301">
        <v>71.646627695176306</v>
      </c>
      <c r="BR32" s="1301">
        <v>76.419092389577173</v>
      </c>
      <c r="BS32" s="1301">
        <v>1.643071781202559</v>
      </c>
      <c r="BT32" s="1263">
        <v>2882.0578170000126</v>
      </c>
      <c r="BU32" s="1263">
        <v>2776</v>
      </c>
      <c r="BV32" s="1814"/>
      <c r="BW32" s="1322">
        <v>76.592817055864472</v>
      </c>
      <c r="BX32" s="1301">
        <v>0.92957110369850438</v>
      </c>
      <c r="BY32" s="1301">
        <v>74.769423791011462</v>
      </c>
      <c r="BZ32" s="1301">
        <v>78.416210320717468</v>
      </c>
      <c r="CA32" s="1301">
        <v>1.2136531066881944</v>
      </c>
      <c r="CB32" s="1263">
        <v>3069.7048710000108</v>
      </c>
      <c r="CC32" s="1263">
        <v>3024</v>
      </c>
      <c r="CD32" s="1814"/>
      <c r="CE32" s="1322">
        <v>75.034188921784633</v>
      </c>
      <c r="CF32" s="1301">
        <v>1.0836431680742806</v>
      </c>
      <c r="CG32" s="1301">
        <v>72.909474551877494</v>
      </c>
      <c r="CH32" s="1301">
        <v>77.158903291691757</v>
      </c>
      <c r="CI32" s="1301">
        <v>1.4441992159119177</v>
      </c>
      <c r="CJ32" s="1263">
        <v>4320.782648000004</v>
      </c>
      <c r="CK32" s="1263">
        <v>4854</v>
      </c>
      <c r="CL32" s="1779"/>
      <c r="CM32" s="1322">
        <v>78.585090717610655</v>
      </c>
      <c r="CN32" s="1301">
        <v>0.94333332904946787</v>
      </c>
      <c r="CO32" s="1301">
        <v>76.735483818500725</v>
      </c>
      <c r="CP32" s="1301">
        <v>80.434697616720598</v>
      </c>
      <c r="CQ32" s="1301">
        <v>1.2003973278331663</v>
      </c>
      <c r="CR32" s="1263">
        <v>4066.8866560000088</v>
      </c>
      <c r="CS32" s="1263">
        <v>4657</v>
      </c>
      <c r="CT32" s="1779"/>
      <c r="CU32" s="1317">
        <v>76.686054070855661</v>
      </c>
      <c r="CV32" s="1195">
        <v>1.1760659964260123</v>
      </c>
      <c r="CW32" s="1195">
        <v>74.380125800039949</v>
      </c>
      <c r="CX32" s="1195">
        <v>78.991982341671374</v>
      </c>
      <c r="CY32" s="1195">
        <v>1.5336113073954254</v>
      </c>
      <c r="CZ32" s="1815">
        <v>3843.8388109999983</v>
      </c>
      <c r="DA32" s="1816">
        <v>4448</v>
      </c>
      <c r="DB32" s="1287"/>
      <c r="DC32" s="1317">
        <v>75.811510791722696</v>
      </c>
      <c r="DD32" s="1195">
        <v>1.9779052212228552</v>
      </c>
      <c r="DE32" s="1195">
        <v>71.931482297549792</v>
      </c>
      <c r="DF32" s="1195">
        <v>79.691539285895615</v>
      </c>
      <c r="DG32" s="1195">
        <v>2.608977450214339</v>
      </c>
      <c r="DH32" s="1815">
        <v>1932.9835980000037</v>
      </c>
      <c r="DI32" s="1816">
        <v>2186</v>
      </c>
      <c r="DJ32" s="1816"/>
      <c r="DK32" s="1317">
        <v>77.494158355709772</v>
      </c>
      <c r="DL32" s="1195">
        <v>1.2853169370503137</v>
      </c>
      <c r="DM32" s="1195">
        <v>74.973968028133584</v>
      </c>
      <c r="DN32" s="1195">
        <v>80.014348683285959</v>
      </c>
      <c r="DO32" s="1195">
        <v>1.658598485772975</v>
      </c>
      <c r="DP32" s="1815">
        <v>4010.79196799998</v>
      </c>
      <c r="DQ32" s="1816">
        <v>4495</v>
      </c>
      <c r="DR32" s="1816"/>
      <c r="DS32" s="1317">
        <v>75.112432404041158</v>
      </c>
      <c r="DT32" s="1195">
        <v>1.8414211552506843</v>
      </c>
      <c r="DU32" s="1195">
        <v>71.500140454872707</v>
      </c>
      <c r="DV32" s="1195">
        <v>78.724724353209595</v>
      </c>
      <c r="DW32" s="1195">
        <v>2.4515530869049762</v>
      </c>
      <c r="DX32" s="1815">
        <v>1922.0577630000016</v>
      </c>
      <c r="DY32" s="1816">
        <v>2117</v>
      </c>
      <c r="DZ32" s="1817"/>
      <c r="EA32" s="1195">
        <v>-1.5</v>
      </c>
      <c r="EB32" s="1195">
        <v>-2.4</v>
      </c>
      <c r="EC32" s="1267"/>
      <c r="ED32" s="1267" t="s">
        <v>390</v>
      </c>
      <c r="EE32" s="1267" t="s">
        <v>390</v>
      </c>
    </row>
    <row r="33" spans="1:135" s="44" customFormat="1" ht="24.95" customHeight="1">
      <c r="A33" s="1410" t="s">
        <v>50</v>
      </c>
      <c r="B33" s="1458"/>
      <c r="C33" s="1459">
        <v>74.223652166890957</v>
      </c>
      <c r="D33" s="1459">
        <v>1.1077981426627681</v>
      </c>
      <c r="E33" s="1459">
        <v>72.048741468395377</v>
      </c>
      <c r="F33" s="1459">
        <v>76.398562865386538</v>
      </c>
      <c r="G33" s="1459">
        <v>1.4925136534266703</v>
      </c>
      <c r="H33" s="1460">
        <v>3273.4000040001119</v>
      </c>
      <c r="I33" s="1274">
        <v>2886</v>
      </c>
      <c r="J33" s="1460"/>
      <c r="K33" s="1459">
        <v>76.22855941464428</v>
      </c>
      <c r="L33" s="1459">
        <v>2.5237703415079533</v>
      </c>
      <c r="M33" s="1459">
        <v>71.256344083178021</v>
      </c>
      <c r="N33" s="1459">
        <v>81.20077474611054</v>
      </c>
      <c r="O33" s="1459">
        <v>3.3107936984351714</v>
      </c>
      <c r="P33" s="1460">
        <v>740.43588299999954</v>
      </c>
      <c r="Q33" s="1274">
        <v>579</v>
      </c>
      <c r="R33" s="1460"/>
      <c r="S33" s="1461">
        <v>74.210962242038931</v>
      </c>
      <c r="T33" s="1461">
        <v>2.2213454929268539</v>
      </c>
      <c r="U33" s="1461">
        <v>69.834374197083079</v>
      </c>
      <c r="V33" s="1461">
        <v>78.587550286994784</v>
      </c>
      <c r="W33" s="1461">
        <v>2.9932848541728099</v>
      </c>
      <c r="X33" s="1347">
        <v>773.21746500000074</v>
      </c>
      <c r="Y33" s="1105">
        <v>603</v>
      </c>
      <c r="Z33" s="1097"/>
      <c r="AA33" s="1461">
        <v>75.118024550847167</v>
      </c>
      <c r="AB33" s="1461">
        <v>1.8672763890689745</v>
      </c>
      <c r="AC33" s="1461">
        <v>71.45161673901687</v>
      </c>
      <c r="AD33" s="1461">
        <v>78.784432362677464</v>
      </c>
      <c r="AE33" s="1461">
        <v>2.4857900620177</v>
      </c>
      <c r="AF33" s="1461">
        <v>1844.403756999993</v>
      </c>
      <c r="AG33" s="1105">
        <v>1780</v>
      </c>
      <c r="AH33" s="1461"/>
      <c r="AI33" s="1461">
        <v>75.951716111501483</v>
      </c>
      <c r="AJ33" s="1461">
        <v>1.2537959013846336</v>
      </c>
      <c r="AK33" s="1461">
        <v>73.491571887801598</v>
      </c>
      <c r="AL33" s="1461">
        <v>78.411860335201382</v>
      </c>
      <c r="AM33" s="1461">
        <v>1.6507802135029959</v>
      </c>
      <c r="AN33" s="1347">
        <v>2803.8585170000047</v>
      </c>
      <c r="AO33" s="1098">
        <v>2438</v>
      </c>
      <c r="AP33" s="1461"/>
      <c r="AQ33" s="1461">
        <v>74.900688254131637</v>
      </c>
      <c r="AR33" s="1461">
        <v>1.2656390996452132</v>
      </c>
      <c r="AS33" s="1461">
        <v>72.417305817769929</v>
      </c>
      <c r="AT33" s="1461">
        <v>77.38407069049336</v>
      </c>
      <c r="AU33" s="1461">
        <v>1.6897563015055455</v>
      </c>
      <c r="AV33" s="1347">
        <v>2657.5869520000033</v>
      </c>
      <c r="AW33" s="1105">
        <v>2379</v>
      </c>
      <c r="AX33" s="1461"/>
      <c r="AY33" s="1461">
        <v>75.850466061377958</v>
      </c>
      <c r="AZ33" s="1461">
        <v>1.1513539414297176</v>
      </c>
      <c r="BA33" s="1461">
        <v>73.591329031727156</v>
      </c>
      <c r="BB33" s="1461">
        <v>78.109603091028745</v>
      </c>
      <c r="BC33" s="1461">
        <v>1.5179259946775354</v>
      </c>
      <c r="BD33" s="1347">
        <v>2497.736148999988</v>
      </c>
      <c r="BE33" s="1098">
        <v>2204</v>
      </c>
      <c r="BF33" s="1461"/>
      <c r="BG33" s="1092">
        <v>76.075713589055937</v>
      </c>
      <c r="BH33" s="1092">
        <v>1.1910068103325562</v>
      </c>
      <c r="BI33" s="1092">
        <v>73.739326526289602</v>
      </c>
      <c r="BJ33" s="1092">
        <v>78.412100651822271</v>
      </c>
      <c r="BK33" s="1092">
        <v>1.5655545694465773</v>
      </c>
      <c r="BL33" s="1093">
        <v>2681.7633470000042</v>
      </c>
      <c r="BM33" s="1131">
        <v>2488</v>
      </c>
      <c r="BN33" s="1105"/>
      <c r="BO33" s="1301">
        <v>76.141411115500986</v>
      </c>
      <c r="BP33" s="1301">
        <v>1.3072931670932071</v>
      </c>
      <c r="BQ33" s="1301">
        <v>73.576899588509207</v>
      </c>
      <c r="BR33" s="1301">
        <v>78.70592264249278</v>
      </c>
      <c r="BS33" s="1301">
        <v>1.7169279475397932</v>
      </c>
      <c r="BT33" s="1263">
        <v>2573.7149919999933</v>
      </c>
      <c r="BU33" s="1263">
        <v>2144</v>
      </c>
      <c r="BV33" s="1814"/>
      <c r="BW33" s="1322">
        <v>73.668403611393487</v>
      </c>
      <c r="BX33" s="1301">
        <v>1.1638175858600992</v>
      </c>
      <c r="BY33" s="1301">
        <v>71.385525906684776</v>
      </c>
      <c r="BZ33" s="1301">
        <v>75.951281316102197</v>
      </c>
      <c r="CA33" s="1301">
        <v>1.5798056273885432</v>
      </c>
      <c r="CB33" s="1263">
        <v>2751.4047660000056</v>
      </c>
      <c r="CC33" s="1263">
        <v>2247</v>
      </c>
      <c r="CD33" s="1814"/>
      <c r="CE33" s="1322">
        <v>74.990221370387104</v>
      </c>
      <c r="CF33" s="1301">
        <v>1.2561989107158325</v>
      </c>
      <c r="CG33" s="1301">
        <v>72.527174533850726</v>
      </c>
      <c r="CH33" s="1301">
        <v>77.453268206923497</v>
      </c>
      <c r="CI33" s="1301">
        <v>1.6751502899441939</v>
      </c>
      <c r="CJ33" s="1263">
        <v>4061.3052720000069</v>
      </c>
      <c r="CK33" s="1263">
        <v>3817</v>
      </c>
      <c r="CL33" s="1779"/>
      <c r="CM33" s="1322">
        <v>76.685315993667459</v>
      </c>
      <c r="CN33" s="1301">
        <v>1.2647120987825822</v>
      </c>
      <c r="CO33" s="1301">
        <v>74.205577229795793</v>
      </c>
      <c r="CP33" s="1301">
        <v>79.165054757539124</v>
      </c>
      <c r="CQ33" s="1301">
        <v>1.649223299656247</v>
      </c>
      <c r="CR33" s="1263">
        <v>3691.6440289999882</v>
      </c>
      <c r="CS33" s="1263">
        <v>3542</v>
      </c>
      <c r="CT33" s="1779"/>
      <c r="CU33" s="1698">
        <v>76.881095284270074</v>
      </c>
      <c r="CV33" s="1692">
        <v>1.3927402137709757</v>
      </c>
      <c r="CW33" s="1692">
        <v>74.150330988221953</v>
      </c>
      <c r="CX33" s="1692">
        <v>79.611859580318196</v>
      </c>
      <c r="CY33" s="1692">
        <v>1.8115509523131512</v>
      </c>
      <c r="CZ33" s="1824">
        <v>3642.1462710000083</v>
      </c>
      <c r="DA33" s="1825">
        <v>3375</v>
      </c>
      <c r="DB33" s="1826"/>
      <c r="DC33" s="1698">
        <v>77.096171325733181</v>
      </c>
      <c r="DD33" s="1692">
        <v>2.1427807703300061</v>
      </c>
      <c r="DE33" s="1692">
        <v>72.892708815782385</v>
      </c>
      <c r="DF33" s="1692">
        <v>81.299633835683977</v>
      </c>
      <c r="DG33" s="1692">
        <v>2.7793608080441583</v>
      </c>
      <c r="DH33" s="1824">
        <v>1816.7177239999967</v>
      </c>
      <c r="DI33" s="1825">
        <v>1703</v>
      </c>
      <c r="DJ33" s="1825"/>
      <c r="DK33" s="1698">
        <v>75.793039357950448</v>
      </c>
      <c r="DL33" s="1692">
        <v>1.4361887982636286</v>
      </c>
      <c r="DM33" s="1692">
        <v>72.977026424779567</v>
      </c>
      <c r="DN33" s="1692">
        <v>78.609052291121344</v>
      </c>
      <c r="DO33" s="1692">
        <v>1.8948821823609543</v>
      </c>
      <c r="DP33" s="1824">
        <v>3671.6790229999901</v>
      </c>
      <c r="DQ33" s="1825">
        <v>3404</v>
      </c>
      <c r="DR33" s="1825"/>
      <c r="DS33" s="1698">
        <v>77.477852663216851</v>
      </c>
      <c r="DT33" s="1692">
        <v>1.9477732464570532</v>
      </c>
      <c r="DU33" s="1692">
        <v>73.656931198879334</v>
      </c>
      <c r="DV33" s="1692">
        <v>81.298774127554367</v>
      </c>
      <c r="DW33" s="1692">
        <v>2.5139742255424848</v>
      </c>
      <c r="DX33" s="1824">
        <v>1669.3113199999971</v>
      </c>
      <c r="DY33" s="1825">
        <v>1679</v>
      </c>
      <c r="DZ33" s="1827"/>
      <c r="EA33" s="1692">
        <v>3.8</v>
      </c>
      <c r="EB33" s="1692">
        <v>1.7</v>
      </c>
      <c r="EC33" s="1267"/>
      <c r="ED33" s="1267" t="s">
        <v>392</v>
      </c>
      <c r="EE33" s="1267" t="s">
        <v>390</v>
      </c>
    </row>
    <row r="34" spans="1:135" s="44" customFormat="1" ht="24.95" customHeight="1">
      <c r="A34" s="1409" t="s">
        <v>17</v>
      </c>
      <c r="B34" s="1442"/>
      <c r="C34" s="1430">
        <v>73.680468712990972</v>
      </c>
      <c r="D34" s="1430">
        <v>1.0792917920448633</v>
      </c>
      <c r="E34" s="1430">
        <v>71.561523776258554</v>
      </c>
      <c r="F34" s="1430">
        <v>75.799413649723377</v>
      </c>
      <c r="G34" s="1430">
        <v>1.4648275328554852</v>
      </c>
      <c r="H34" s="1431">
        <v>2852.240801000085</v>
      </c>
      <c r="I34" s="1350">
        <v>1951</v>
      </c>
      <c r="J34" s="1431"/>
      <c r="K34" s="1430">
        <v>69.024119197346337</v>
      </c>
      <c r="L34" s="1430">
        <v>2.9266032149954957</v>
      </c>
      <c r="M34" s="1430">
        <v>63.258261212810233</v>
      </c>
      <c r="N34" s="1430">
        <v>74.789977181882435</v>
      </c>
      <c r="O34" s="1430">
        <v>4.2399718374211579</v>
      </c>
      <c r="P34" s="1431">
        <v>644.57381299999906</v>
      </c>
      <c r="Q34" s="1350">
        <v>383</v>
      </c>
      <c r="R34" s="1431"/>
      <c r="S34" s="1433">
        <v>68.186669319885866</v>
      </c>
      <c r="T34" s="1433">
        <v>3.1271866237650228</v>
      </c>
      <c r="U34" s="1433">
        <v>62.025355091416799</v>
      </c>
      <c r="V34" s="1433">
        <v>74.347983548354918</v>
      </c>
      <c r="W34" s="1433">
        <v>4.5862140722761691</v>
      </c>
      <c r="X34" s="1346">
        <v>680.23026000000141</v>
      </c>
      <c r="Y34" s="1043">
        <v>461</v>
      </c>
      <c r="Z34" s="1035"/>
      <c r="AA34" s="1433">
        <v>70.114641785988141</v>
      </c>
      <c r="AB34" s="1433">
        <v>1.8463992932381017</v>
      </c>
      <c r="AC34" s="1433">
        <v>66.48922627057992</v>
      </c>
      <c r="AD34" s="1433">
        <v>73.740057301396362</v>
      </c>
      <c r="AE34" s="1433">
        <v>2.633400451326402</v>
      </c>
      <c r="AF34" s="1433">
        <v>1686.8734060000018</v>
      </c>
      <c r="AG34" s="1043">
        <v>1130</v>
      </c>
      <c r="AH34" s="1433"/>
      <c r="AI34" s="1433">
        <v>73.614852542259413</v>
      </c>
      <c r="AJ34" s="1433">
        <v>1.3205594777943819</v>
      </c>
      <c r="AK34" s="1433">
        <v>71.02370770938812</v>
      </c>
      <c r="AL34" s="1433">
        <v>76.205997375130707</v>
      </c>
      <c r="AM34" s="1433">
        <v>1.793876415138236</v>
      </c>
      <c r="AN34" s="1346">
        <v>2537.4674410000048</v>
      </c>
      <c r="AO34" s="1036">
        <v>1675</v>
      </c>
      <c r="AP34" s="1433"/>
      <c r="AQ34" s="1433">
        <v>75.639467349513907</v>
      </c>
      <c r="AR34" s="1433">
        <v>1.2876227533926317</v>
      </c>
      <c r="AS34" s="1433">
        <v>73.112949536235732</v>
      </c>
      <c r="AT34" s="1433">
        <v>78.165985162792083</v>
      </c>
      <c r="AU34" s="1433">
        <v>1.7023159978676217</v>
      </c>
      <c r="AV34" s="1346">
        <v>2355.2026559999936</v>
      </c>
      <c r="AW34" s="1043">
        <v>1570</v>
      </c>
      <c r="AX34" s="1433"/>
      <c r="AY34" s="1433">
        <v>75.295178574266586</v>
      </c>
      <c r="AZ34" s="1433">
        <v>1.4084432585989597</v>
      </c>
      <c r="BA34" s="1433">
        <v>72.53159197837428</v>
      </c>
      <c r="BB34" s="1433">
        <v>78.058765170158892</v>
      </c>
      <c r="BC34" s="1433">
        <v>1.8705623457812199</v>
      </c>
      <c r="BD34" s="1346">
        <v>2224.600148</v>
      </c>
      <c r="BE34" s="1036">
        <v>1441</v>
      </c>
      <c r="BF34" s="1433"/>
      <c r="BG34" s="1030">
        <v>73.944743368495566</v>
      </c>
      <c r="BH34" s="1030">
        <v>1.4888487675627904</v>
      </c>
      <c r="BI34" s="1030">
        <v>71.02408248832981</v>
      </c>
      <c r="BJ34" s="1030">
        <v>76.865404248661335</v>
      </c>
      <c r="BK34" s="1030">
        <v>2.0134612681570547</v>
      </c>
      <c r="BL34" s="1031">
        <v>2434.129811000008</v>
      </c>
      <c r="BM34" s="1127">
        <v>1625</v>
      </c>
      <c r="BN34" s="1043"/>
      <c r="BO34" s="1298">
        <v>72.815544398745615</v>
      </c>
      <c r="BP34" s="1298">
        <v>1.5293482909611602</v>
      </c>
      <c r="BQ34" s="1298">
        <v>69.815428265900067</v>
      </c>
      <c r="BR34" s="1298">
        <v>75.815660531591149</v>
      </c>
      <c r="BS34" s="1298">
        <v>2.1003046857499101</v>
      </c>
      <c r="BT34" s="1293">
        <v>2129.4028120000016</v>
      </c>
      <c r="BU34" s="1293">
        <v>1385</v>
      </c>
      <c r="BV34" s="1348"/>
      <c r="BW34" s="1799">
        <v>74.442432170812708</v>
      </c>
      <c r="BX34" s="1303">
        <v>1.3346805333456995</v>
      </c>
      <c r="BY34" s="1303">
        <v>71.824399525918579</v>
      </c>
      <c r="BZ34" s="1303">
        <v>77.060464815706837</v>
      </c>
      <c r="CA34" s="1303">
        <v>1.7929029109140249</v>
      </c>
      <c r="CB34" s="1294">
        <v>2472.207958999993</v>
      </c>
      <c r="CC34" s="1294">
        <v>1755</v>
      </c>
      <c r="CD34" s="1798"/>
      <c r="CE34" s="1323">
        <v>75.019858081885786</v>
      </c>
      <c r="CF34" s="1298">
        <v>1.4199702582302716</v>
      </c>
      <c r="CG34" s="1298">
        <v>72.235702465545671</v>
      </c>
      <c r="CH34" s="1298">
        <v>77.804013698225887</v>
      </c>
      <c r="CI34" s="1298">
        <v>1.8927925145903948</v>
      </c>
      <c r="CJ34" s="1293">
        <v>3750.8280219999942</v>
      </c>
      <c r="CK34" s="1293">
        <v>2863</v>
      </c>
      <c r="CL34" s="1758"/>
      <c r="CM34" s="1323">
        <v>73.129269359673316</v>
      </c>
      <c r="CN34" s="1298">
        <v>1.6976696946675702</v>
      </c>
      <c r="CO34" s="1298">
        <v>69.800624560457976</v>
      </c>
      <c r="CP34" s="1298">
        <v>76.457914158888642</v>
      </c>
      <c r="CQ34" s="1298">
        <v>2.3214640451525415</v>
      </c>
      <c r="CR34" s="1293">
        <v>3441.3099679999923</v>
      </c>
      <c r="CS34" s="1293">
        <v>2431</v>
      </c>
      <c r="CT34" s="1758"/>
      <c r="CU34" s="1144">
        <v>71.09569495991181</v>
      </c>
      <c r="CV34" s="1193">
        <v>1.9430896097610635</v>
      </c>
      <c r="CW34" s="1193">
        <v>67.285853269485727</v>
      </c>
      <c r="CX34" s="1193">
        <v>74.905536650337879</v>
      </c>
      <c r="CY34" s="1193">
        <v>2.7330622632730419</v>
      </c>
      <c r="CZ34" s="1746">
        <v>3205.3809760000063</v>
      </c>
      <c r="DA34" s="1348">
        <v>2232</v>
      </c>
      <c r="DB34" s="1293"/>
      <c r="DC34" s="1144">
        <v>69.487157475803627</v>
      </c>
      <c r="DD34" s="1193">
        <v>3.0706426273069076</v>
      </c>
      <c r="DE34" s="1193">
        <v>63.463521579839544</v>
      </c>
      <c r="DF34" s="1193">
        <v>75.510793371767718</v>
      </c>
      <c r="DG34" s="1193">
        <v>4.4190073948213335</v>
      </c>
      <c r="DH34" s="1746">
        <v>1616.8912110000012</v>
      </c>
      <c r="DI34" s="1348">
        <v>1297</v>
      </c>
      <c r="DJ34" s="1348"/>
      <c r="DK34" s="1144">
        <v>73.414993922252449</v>
      </c>
      <c r="DL34" s="1193">
        <v>2.0133382438715106</v>
      </c>
      <c r="DM34" s="1193">
        <v>69.467332904115878</v>
      </c>
      <c r="DN34" s="1193">
        <v>77.362654940389021</v>
      </c>
      <c r="DO34" s="1193">
        <v>2.742407424297638</v>
      </c>
      <c r="DP34" s="1746">
        <v>3375.4330820000073</v>
      </c>
      <c r="DQ34" s="1348">
        <v>2517</v>
      </c>
      <c r="DR34" s="1348"/>
      <c r="DS34" s="1144">
        <v>77.233486793491409</v>
      </c>
      <c r="DT34" s="1193">
        <v>2.35789617015153</v>
      </c>
      <c r="DU34" s="1193">
        <v>72.608032519694959</v>
      </c>
      <c r="DV34" s="1193">
        <v>81.858941067287873</v>
      </c>
      <c r="DW34" s="1193">
        <v>3.0529453842426206</v>
      </c>
      <c r="DX34" s="1746">
        <v>1563.1001760000006</v>
      </c>
      <c r="DY34" s="1348">
        <v>1178</v>
      </c>
      <c r="DZ34" s="1790"/>
      <c r="EA34" s="1193">
        <v>2.8</v>
      </c>
      <c r="EB34" s="1193">
        <v>3.8</v>
      </c>
      <c r="EC34" s="1193"/>
      <c r="ED34" s="1193" t="s">
        <v>390</v>
      </c>
      <c r="EE34" s="1193" t="s">
        <v>390</v>
      </c>
    </row>
    <row r="35" spans="1:135" s="44" customFormat="1" ht="5.0999999999999996" customHeight="1">
      <c r="A35" s="1409"/>
      <c r="B35" s="1442"/>
      <c r="C35" s="1433"/>
      <c r="D35" s="1433"/>
      <c r="E35" s="1433"/>
      <c r="F35" s="1433"/>
      <c r="G35" s="1433"/>
      <c r="H35" s="1346"/>
      <c r="I35" s="1043"/>
      <c r="J35" s="1346"/>
      <c r="K35" s="1433"/>
      <c r="L35" s="1433"/>
      <c r="M35" s="1433"/>
      <c r="N35" s="1433"/>
      <c r="O35" s="1433"/>
      <c r="P35" s="1346"/>
      <c r="Q35" s="1043"/>
      <c r="R35" s="1346"/>
      <c r="S35" s="1433"/>
      <c r="T35" s="1433"/>
      <c r="U35" s="1433"/>
      <c r="V35" s="1433"/>
      <c r="W35" s="1433"/>
      <c r="X35" s="1346"/>
      <c r="Y35" s="1043"/>
      <c r="Z35" s="1035"/>
      <c r="AA35" s="1433"/>
      <c r="AB35" s="1433"/>
      <c r="AC35" s="1433"/>
      <c r="AD35" s="1433"/>
      <c r="AE35" s="1433"/>
      <c r="AF35" s="1433"/>
      <c r="AG35" s="1043"/>
      <c r="AH35" s="1433"/>
      <c r="AI35" s="1433"/>
      <c r="AJ35" s="1433"/>
      <c r="AK35" s="1433"/>
      <c r="AL35" s="1433"/>
      <c r="AM35" s="1433"/>
      <c r="AN35" s="1346"/>
      <c r="AO35" s="1036"/>
      <c r="AP35" s="1433"/>
      <c r="AQ35" s="1433"/>
      <c r="AR35" s="1433"/>
      <c r="AS35" s="1433"/>
      <c r="AT35" s="1433"/>
      <c r="AU35" s="1433"/>
      <c r="AV35" s="1346"/>
      <c r="AW35" s="1043"/>
      <c r="AX35" s="1433"/>
      <c r="AY35" s="1433"/>
      <c r="AZ35" s="1433"/>
      <c r="BA35" s="1433"/>
      <c r="BB35" s="1433"/>
      <c r="BC35" s="1433"/>
      <c r="BD35" s="1346"/>
      <c r="BE35" s="1036"/>
      <c r="BF35" s="1433"/>
      <c r="BG35" s="1043"/>
      <c r="BH35" s="1043"/>
      <c r="BI35" s="1043"/>
      <c r="BJ35" s="1043"/>
      <c r="BK35" s="1043"/>
      <c r="BL35" s="1043"/>
      <c r="BM35" s="1350"/>
      <c r="BN35" s="1043"/>
      <c r="BO35" s="1298"/>
      <c r="BP35" s="1298"/>
      <c r="BQ35" s="1298"/>
      <c r="BR35" s="1298"/>
      <c r="BS35" s="1298"/>
      <c r="BT35" s="1293"/>
      <c r="BU35" s="1293"/>
      <c r="BV35" s="1348"/>
      <c r="BW35" s="1323"/>
      <c r="BX35" s="1298"/>
      <c r="BY35" s="1298"/>
      <c r="BZ35" s="1298"/>
      <c r="CA35" s="1298"/>
      <c r="CB35" s="1293"/>
      <c r="CC35" s="1293"/>
      <c r="CD35" s="1348"/>
      <c r="CE35" s="1758"/>
      <c r="CF35" s="1758"/>
      <c r="CG35" s="1758"/>
      <c r="CH35" s="1758"/>
      <c r="CI35" s="1758"/>
      <c r="CJ35" s="1758"/>
      <c r="CK35" s="1758"/>
      <c r="CL35" s="1758"/>
      <c r="CM35" s="1758"/>
      <c r="CN35" s="1758"/>
      <c r="CO35" s="1758"/>
      <c r="CP35" s="1758"/>
      <c r="CQ35" s="1758"/>
      <c r="CR35" s="1758"/>
      <c r="CS35" s="1758"/>
      <c r="CT35" s="1758"/>
      <c r="CU35" s="1144"/>
      <c r="CV35" s="1193"/>
      <c r="CW35" s="1193"/>
      <c r="CX35" s="1193"/>
      <c r="CY35" s="1193"/>
      <c r="CZ35" s="1746"/>
      <c r="DA35" s="1348"/>
      <c r="DB35" s="1758"/>
      <c r="DC35" s="1144"/>
      <c r="DD35" s="1193"/>
      <c r="DE35" s="1193"/>
      <c r="DF35" s="1193"/>
      <c r="DG35" s="1193"/>
      <c r="DH35" s="1746"/>
      <c r="DI35" s="1348"/>
      <c r="DJ35" s="1348"/>
      <c r="DK35" s="1144"/>
      <c r="DL35" s="1193"/>
      <c r="DM35" s="1193"/>
      <c r="DN35" s="1193"/>
      <c r="DO35" s="1193"/>
      <c r="DP35" s="1746"/>
      <c r="DQ35" s="1348"/>
      <c r="DR35" s="1348"/>
      <c r="DS35" s="1144"/>
      <c r="DT35" s="1193"/>
      <c r="DU35" s="1193"/>
      <c r="DV35" s="1193"/>
      <c r="DW35" s="1193"/>
      <c r="DX35" s="1746"/>
      <c r="DY35" s="1348"/>
      <c r="DZ35" s="1790"/>
      <c r="EA35" s="1193"/>
      <c r="EB35" s="1193"/>
      <c r="EC35" s="1193"/>
      <c r="ED35" s="1193"/>
      <c r="EE35" s="1193"/>
    </row>
    <row r="36" spans="1:135" s="44" customFormat="1" ht="24.95" customHeight="1">
      <c r="A36" s="1470" t="s">
        <v>71</v>
      </c>
      <c r="B36" s="1442"/>
      <c r="C36" s="1433">
        <v>54.449029470814395</v>
      </c>
      <c r="D36" s="1433">
        <v>0.88378052876629465</v>
      </c>
      <c r="E36" s="1433">
        <v>52.689197608350192</v>
      </c>
      <c r="F36" s="1433">
        <v>56.208861333278591</v>
      </c>
      <c r="G36" s="1433">
        <v>1.6231336671299459</v>
      </c>
      <c r="H36" s="1346">
        <v>2403.5073200000588</v>
      </c>
      <c r="I36" s="1043">
        <v>3164</v>
      </c>
      <c r="J36" s="1346"/>
      <c r="K36" s="1433">
        <v>65.084586857432356</v>
      </c>
      <c r="L36" s="1433">
        <v>1.8812157003771997</v>
      </c>
      <c r="M36" s="1433">
        <v>61.378302892774293</v>
      </c>
      <c r="N36" s="1433">
        <v>68.790870822090426</v>
      </c>
      <c r="O36" s="1433">
        <v>2.8904165966329298</v>
      </c>
      <c r="P36" s="1346">
        <v>776.70830900000078</v>
      </c>
      <c r="Q36" s="1043">
        <v>991</v>
      </c>
      <c r="R36" s="1346"/>
      <c r="S36" s="1433">
        <v>67.9917620116357</v>
      </c>
      <c r="T36" s="1433">
        <v>1.0351051916931844</v>
      </c>
      <c r="U36" s="1433">
        <v>65.961156243293274</v>
      </c>
      <c r="V36" s="1433">
        <v>70.02236777997814</v>
      </c>
      <c r="W36" s="1433">
        <v>1.5223979509694758</v>
      </c>
      <c r="X36" s="1346">
        <v>3036.5995789999183</v>
      </c>
      <c r="Y36" s="1043">
        <v>3303</v>
      </c>
      <c r="Z36" s="1035"/>
      <c r="AA36" s="1433">
        <v>68.270933081669128</v>
      </c>
      <c r="AB36" s="1433">
        <v>1.3138651206507621</v>
      </c>
      <c r="AC36" s="1433">
        <v>65.691151443425881</v>
      </c>
      <c r="AD36" s="1433">
        <v>70.850714719912375</v>
      </c>
      <c r="AE36" s="1433">
        <v>1.9244868369955492</v>
      </c>
      <c r="AF36" s="1433">
        <v>1936.0870099999981</v>
      </c>
      <c r="AG36" s="1043">
        <v>2151</v>
      </c>
      <c r="AH36" s="1433"/>
      <c r="AI36" s="1433">
        <v>68.564792915248148</v>
      </c>
      <c r="AJ36" s="1433">
        <v>1.2188667015596435</v>
      </c>
      <c r="AK36" s="1433">
        <v>66.166584897777057</v>
      </c>
      <c r="AL36" s="1433">
        <v>70.96300093271924</v>
      </c>
      <c r="AM36" s="1433">
        <v>1.7776859664204998</v>
      </c>
      <c r="AN36" s="1346">
        <v>2152.5962439999835</v>
      </c>
      <c r="AO36" s="1036">
        <v>2745</v>
      </c>
      <c r="AP36" s="1433"/>
      <c r="AQ36" s="1433">
        <v>72.262471057593231</v>
      </c>
      <c r="AR36" s="1433">
        <v>1.1519715825656183</v>
      </c>
      <c r="AS36" s="1433">
        <v>69.995593617495487</v>
      </c>
      <c r="AT36" s="1433">
        <v>74.529348497690961</v>
      </c>
      <c r="AU36" s="1433">
        <v>1.594149169971639</v>
      </c>
      <c r="AV36" s="1346">
        <v>1920.701538000008</v>
      </c>
      <c r="AW36" s="1043">
        <v>2523</v>
      </c>
      <c r="AX36" s="1433"/>
      <c r="AY36" s="1433">
        <v>74.366742918763862</v>
      </c>
      <c r="AZ36" s="1433">
        <v>1.1393142439078443</v>
      </c>
      <c r="BA36" s="1433">
        <v>72.131229664147597</v>
      </c>
      <c r="BB36" s="1433">
        <v>76.602256173380127</v>
      </c>
      <c r="BC36" s="1433">
        <v>1.5320211685919864</v>
      </c>
      <c r="BD36" s="1346">
        <v>2111.7110880000073</v>
      </c>
      <c r="BE36" s="1036">
        <v>2833</v>
      </c>
      <c r="BF36" s="1433"/>
      <c r="BG36" s="1030">
        <v>74.164669209703533</v>
      </c>
      <c r="BH36" s="1030">
        <v>0.76534368459095414</v>
      </c>
      <c r="BI36" s="1030">
        <v>72.659403070378318</v>
      </c>
      <c r="BJ36" s="1030">
        <v>75.669935349028734</v>
      </c>
      <c r="BK36" s="1030">
        <v>1.0319518616430619</v>
      </c>
      <c r="BL36" s="1031">
        <v>3692.3853529999897</v>
      </c>
      <c r="BM36" s="1127">
        <v>4674</v>
      </c>
      <c r="BN36" s="1043"/>
      <c r="BO36" s="1298">
        <v>72.834158792877886</v>
      </c>
      <c r="BP36" s="1298">
        <v>0.8059097751701173</v>
      </c>
      <c r="BQ36" s="1298">
        <v>71.249011405603355</v>
      </c>
      <c r="BR36" s="1298">
        <v>74.419306180152418</v>
      </c>
      <c r="BS36" s="1298">
        <v>1.1064997365616906</v>
      </c>
      <c r="BT36" s="1293">
        <v>3121.9842100000187</v>
      </c>
      <c r="BU36" s="1293">
        <v>4365</v>
      </c>
      <c r="BV36" s="1348"/>
      <c r="BW36" s="1323">
        <v>73.130019884848082</v>
      </c>
      <c r="BX36" s="1298">
        <v>0.79667704087739843</v>
      </c>
      <c r="BY36" s="1298">
        <v>71.564244796677883</v>
      </c>
      <c r="BZ36" s="1298">
        <v>74.69579497301828</v>
      </c>
      <c r="CA36" s="1298">
        <v>1.0893980914156201</v>
      </c>
      <c r="CB36" s="1293">
        <v>4035.5056660000378</v>
      </c>
      <c r="CC36" s="1293">
        <v>5496</v>
      </c>
      <c r="CD36" s="1348"/>
      <c r="CE36" s="1323">
        <v>72.26889384913656</v>
      </c>
      <c r="CF36" s="1298">
        <v>0.74701290160111966</v>
      </c>
      <c r="CG36" s="1298">
        <v>70.803098611778523</v>
      </c>
      <c r="CH36" s="1298">
        <v>73.734689086494598</v>
      </c>
      <c r="CI36" s="1298">
        <v>1.0336575832480999</v>
      </c>
      <c r="CJ36" s="1293">
        <v>6378.4320299999836</v>
      </c>
      <c r="CK36" s="1293">
        <v>8849</v>
      </c>
      <c r="CL36" s="1758"/>
      <c r="CM36" s="1323">
        <v>75.199131953156211</v>
      </c>
      <c r="CN36" s="1298">
        <v>0.62756208453558704</v>
      </c>
      <c r="CO36" s="1298">
        <v>73.967983976484447</v>
      </c>
      <c r="CP36" s="1298">
        <v>76.430279929827961</v>
      </c>
      <c r="CQ36" s="1298">
        <v>0.83453368175381903</v>
      </c>
      <c r="CR36" s="1293">
        <v>6723.7781469999882</v>
      </c>
      <c r="CS36" s="1293">
        <v>9862</v>
      </c>
      <c r="CT36" s="1758"/>
      <c r="CU36" s="1144">
        <v>75.592883757202685</v>
      </c>
      <c r="CV36" s="1193">
        <v>0.64893722494061445</v>
      </c>
      <c r="CW36" s="1193">
        <v>74.319876888176822</v>
      </c>
      <c r="CX36" s="1193">
        <v>76.865890626228563</v>
      </c>
      <c r="CY36" s="1193">
        <v>0.8584633799987581</v>
      </c>
      <c r="CZ36" s="1746">
        <v>6410.8981800000311</v>
      </c>
      <c r="DA36" s="1348">
        <v>10543</v>
      </c>
      <c r="DB36" s="1293"/>
      <c r="DC36" s="1144">
        <v>75.73397297231493</v>
      </c>
      <c r="DD36" s="1193">
        <v>0.9762419517424481</v>
      </c>
      <c r="DE36" s="1193">
        <v>73.816466304210266</v>
      </c>
      <c r="DF36" s="1193">
        <v>77.651479640419609</v>
      </c>
      <c r="DG36" s="1193">
        <v>1.289040985740072</v>
      </c>
      <c r="DH36" s="1746">
        <v>3150.4471380000282</v>
      </c>
      <c r="DI36" s="1348">
        <v>5356</v>
      </c>
      <c r="DJ36" s="1348"/>
      <c r="DK36" s="1144">
        <v>76.226725792386745</v>
      </c>
      <c r="DL36" s="1193">
        <v>0.64476021352807211</v>
      </c>
      <c r="DM36" s="1193">
        <v>74.961800049298091</v>
      </c>
      <c r="DN36" s="1193">
        <v>77.491651535475413</v>
      </c>
      <c r="DO36" s="1193">
        <v>0.84584534731841843</v>
      </c>
      <c r="DP36" s="1746">
        <v>6470.5546049999584</v>
      </c>
      <c r="DQ36" s="1348">
        <v>10980</v>
      </c>
      <c r="DR36" s="1348"/>
      <c r="DS36" s="1144">
        <v>75.405436234143323</v>
      </c>
      <c r="DT36" s="1193">
        <v>0.97294202755294923</v>
      </c>
      <c r="DU36" s="1193">
        <v>73.494418431188365</v>
      </c>
      <c r="DV36" s="1193">
        <v>77.316454037098282</v>
      </c>
      <c r="DW36" s="1193">
        <v>1.290281014397745</v>
      </c>
      <c r="DX36" s="1746">
        <v>2932.6883610000145</v>
      </c>
      <c r="DY36" s="1348">
        <v>4979</v>
      </c>
      <c r="DZ36" s="1790"/>
      <c r="EA36" s="1193">
        <v>2.2999999999999998</v>
      </c>
      <c r="EB36" s="1193">
        <v>-0.8</v>
      </c>
      <c r="EC36" s="1193"/>
      <c r="ED36" s="1193" t="s">
        <v>392</v>
      </c>
      <c r="EE36" s="1193" t="s">
        <v>390</v>
      </c>
    </row>
    <row r="37" spans="1:135" ht="5.0999999999999996" customHeight="1" thickBot="1">
      <c r="A37" s="175"/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56"/>
      <c r="BP37" s="156"/>
      <c r="BQ37" s="156"/>
      <c r="BR37" s="156"/>
      <c r="BS37" s="156"/>
      <c r="BT37" s="157"/>
      <c r="BU37" s="157"/>
      <c r="BV37" s="178"/>
      <c r="BW37" s="156"/>
      <c r="BX37" s="156"/>
      <c r="BY37" s="156"/>
      <c r="BZ37" s="156"/>
      <c r="CA37" s="156"/>
      <c r="CB37" s="157"/>
      <c r="CC37" s="157"/>
      <c r="CD37" s="178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900"/>
      <c r="DM37" s="900"/>
      <c r="DN37" s="900"/>
      <c r="DO37" s="900"/>
      <c r="DP37" s="900"/>
      <c r="DQ37" s="900"/>
      <c r="DR37" s="900"/>
      <c r="DS37" s="900"/>
      <c r="DT37" s="900"/>
      <c r="DU37" s="900"/>
      <c r="DV37" s="900"/>
      <c r="DW37" s="900"/>
      <c r="DX37" s="900"/>
      <c r="DY37" s="900"/>
      <c r="DZ37" s="900"/>
      <c r="EA37" s="900"/>
      <c r="EB37" s="900"/>
      <c r="EC37" s="2"/>
      <c r="ED37" s="900"/>
      <c r="EE37" s="900"/>
    </row>
    <row r="38" spans="1:135" ht="96.75" customHeight="1" thickTop="1">
      <c r="A38" s="2307" t="s">
        <v>495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  <c r="DZ38" s="2307"/>
      <c r="EA38" s="2307"/>
      <c r="EB38" s="2307"/>
      <c r="EC38" s="2307"/>
      <c r="ED38" s="2307"/>
      <c r="EE38" s="2307"/>
    </row>
    <row r="39" spans="1:135" ht="12.75" customHeight="1">
      <c r="A39" s="2397"/>
      <c r="B39" s="2397"/>
      <c r="C39" s="2397"/>
      <c r="D39" s="2397"/>
      <c r="E39" s="2397"/>
      <c r="F39" s="2397"/>
      <c r="G39" s="2397"/>
      <c r="H39" s="2397"/>
      <c r="I39" s="2397"/>
      <c r="J39" s="2397"/>
      <c r="K39" s="2397"/>
      <c r="L39" s="2397"/>
      <c r="M39" s="2397"/>
      <c r="N39" s="2397"/>
      <c r="O39" s="2397"/>
      <c r="P39" s="2397"/>
      <c r="Q39" s="2397"/>
      <c r="R39" s="2397"/>
      <c r="S39" s="2397"/>
      <c r="T39" s="2397"/>
      <c r="U39" s="2397"/>
      <c r="V39" s="2397"/>
      <c r="W39" s="2397"/>
      <c r="X39" s="2397"/>
      <c r="Y39" s="2397"/>
      <c r="Z39" s="2397"/>
      <c r="AA39" s="2397"/>
      <c r="AB39" s="2397"/>
      <c r="AC39" s="2397"/>
      <c r="AD39" s="2397"/>
      <c r="AE39" s="2397"/>
      <c r="AF39" s="2397"/>
      <c r="AG39" s="2397"/>
      <c r="AH39" s="2397"/>
      <c r="AI39" s="2397"/>
      <c r="AJ39" s="2397"/>
      <c r="AK39" s="2397"/>
      <c r="AL39" s="2397"/>
      <c r="AM39" s="2397"/>
      <c r="AN39" s="2397"/>
      <c r="AO39" s="2397"/>
      <c r="AP39" s="2397"/>
      <c r="AQ39" s="2397"/>
      <c r="AR39" s="2397"/>
      <c r="AS39" s="2397"/>
      <c r="AT39" s="2397"/>
      <c r="AU39" s="2397"/>
      <c r="AV39" s="2397"/>
      <c r="AW39" s="2397"/>
      <c r="AX39" s="2397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V39" s="60"/>
      <c r="BW39" s="60"/>
      <c r="BX39" s="60"/>
      <c r="BY39" s="60"/>
      <c r="BZ39" s="60"/>
      <c r="CA39" s="60"/>
      <c r="CB39" s="60"/>
      <c r="CC39" s="60"/>
      <c r="CD39" s="60"/>
      <c r="EA39" s="2"/>
      <c r="EB39" s="2"/>
      <c r="EC39" s="2"/>
    </row>
    <row r="40" spans="1:135" ht="14.25" customHeight="1">
      <c r="A40" s="75"/>
      <c r="Z40" s="39"/>
    </row>
    <row r="41" spans="1:135" ht="13.5" customHeight="1">
      <c r="A41" s="76"/>
      <c r="Z41" s="15"/>
    </row>
    <row r="42" spans="1:135">
      <c r="Z42" s="15"/>
    </row>
    <row r="43" spans="1:135" ht="13.5" customHeight="1">
      <c r="Z43" s="15"/>
    </row>
    <row r="44" spans="1:135" ht="13.5" customHeight="1">
      <c r="Z44" s="15"/>
    </row>
    <row r="45" spans="1:135">
      <c r="Z45" s="15"/>
    </row>
    <row r="46" spans="1:135">
      <c r="Z46" s="15"/>
    </row>
    <row r="47" spans="1:135" ht="14.25" customHeight="1">
      <c r="Z47" s="15"/>
    </row>
    <row r="48" spans="1:135" ht="12.95" customHeight="1">
      <c r="Z48" s="15"/>
    </row>
    <row r="49" spans="26:26" ht="12.95" customHeight="1">
      <c r="Z49" s="15"/>
    </row>
    <row r="50" spans="26:26" ht="14.25" customHeight="1">
      <c r="Z50" s="15"/>
    </row>
    <row r="51" spans="26:26" ht="13.5" customHeight="1">
      <c r="Z51" s="15"/>
    </row>
    <row r="52" spans="26:26">
      <c r="Z52" s="15"/>
    </row>
    <row r="53" spans="26:26">
      <c r="Z53" s="15"/>
    </row>
    <row r="54" spans="26:26">
      <c r="Z54" s="15"/>
    </row>
    <row r="55" spans="26:26">
      <c r="Z55" s="15"/>
    </row>
    <row r="56" spans="26:26">
      <c r="Z56" s="15"/>
    </row>
    <row r="57" spans="26:26">
      <c r="Z57" s="15"/>
    </row>
    <row r="63" spans="26:26" ht="13.5" customHeight="1"/>
    <row r="64" spans="26:26" ht="13.5" customHeight="1"/>
    <row r="75" ht="13.5" customHeight="1"/>
    <row r="76" ht="13.5" customHeight="1"/>
    <row r="93" ht="13.5" customHeight="1"/>
    <row r="94" ht="13.5" customHeight="1"/>
    <row r="105" ht="13.5" customHeight="1"/>
    <row r="106" ht="13.5" customHeight="1"/>
    <row r="119" ht="30" customHeight="1"/>
    <row r="121" ht="13.5" customHeight="1"/>
    <row r="122" ht="13.5" customHeight="1"/>
  </sheetData>
  <mergeCells count="119">
    <mergeCell ref="A1:EE1"/>
    <mergeCell ref="CE3:CK3"/>
    <mergeCell ref="S3:Y3"/>
    <mergeCell ref="BG3:BM3"/>
    <mergeCell ref="BO3:BU3"/>
    <mergeCell ref="ED3:EE4"/>
    <mergeCell ref="BW3:CC3"/>
    <mergeCell ref="BW4:BW5"/>
    <mergeCell ref="BX4:BX5"/>
    <mergeCell ref="BY4:BZ4"/>
    <mergeCell ref="CA4:CA5"/>
    <mergeCell ref="CB4:CB5"/>
    <mergeCell ref="AA3:AG3"/>
    <mergeCell ref="AK4:AL4"/>
    <mergeCell ref="AN4:AN5"/>
    <mergeCell ref="AM4:AM5"/>
    <mergeCell ref="DK3:DQ3"/>
    <mergeCell ref="DK4:DK5"/>
    <mergeCell ref="DM4:DN4"/>
    <mergeCell ref="DO4:DO5"/>
    <mergeCell ref="DQ4:DQ5"/>
    <mergeCell ref="CE4:CE5"/>
    <mergeCell ref="BS4:BS5"/>
    <mergeCell ref="BT4:BT5"/>
    <mergeCell ref="Q4:Q5"/>
    <mergeCell ref="BL4:BL5"/>
    <mergeCell ref="W4:W5"/>
    <mergeCell ref="BD4:BD5"/>
    <mergeCell ref="BE4:BE5"/>
    <mergeCell ref="A39:AX39"/>
    <mergeCell ref="AJ4:AJ5"/>
    <mergeCell ref="AO4:AO5"/>
    <mergeCell ref="C4:C5"/>
    <mergeCell ref="A3:A5"/>
    <mergeCell ref="G4:G5"/>
    <mergeCell ref="P4:P5"/>
    <mergeCell ref="AS4:AT4"/>
    <mergeCell ref="AU4:AU5"/>
    <mergeCell ref="AQ4:AQ5"/>
    <mergeCell ref="AR4:AR5"/>
    <mergeCell ref="K3:Q3"/>
    <mergeCell ref="AA4:AA5"/>
    <mergeCell ref="C3:I3"/>
    <mergeCell ref="A38:EE38"/>
    <mergeCell ref="CC4:CC5"/>
    <mergeCell ref="AQ3:AW3"/>
    <mergeCell ref="AI3:AO3"/>
    <mergeCell ref="BQ4:BR4"/>
    <mergeCell ref="X4:X5"/>
    <mergeCell ref="AI4:AI5"/>
    <mergeCell ref="AW4:AW5"/>
    <mergeCell ref="D4:D5"/>
    <mergeCell ref="BG4:BG5"/>
    <mergeCell ref="BH4:BH5"/>
    <mergeCell ref="BI4:BJ4"/>
    <mergeCell ref="BA4:BB4"/>
    <mergeCell ref="BC4:BC5"/>
    <mergeCell ref="E4:F4"/>
    <mergeCell ref="U4:V4"/>
    <mergeCell ref="K4:K5"/>
    <mergeCell ref="M4:N4"/>
    <mergeCell ref="S4:S5"/>
    <mergeCell ref="Y4:Y5"/>
    <mergeCell ref="AB4:AB5"/>
    <mergeCell ref="L4:L5"/>
    <mergeCell ref="O4:O5"/>
    <mergeCell ref="I4:I5"/>
    <mergeCell ref="T4:T5"/>
    <mergeCell ref="AG4:AG5"/>
    <mergeCell ref="H4:H5"/>
    <mergeCell ref="AV4:AV5"/>
    <mergeCell ref="AC4:AD4"/>
    <mergeCell ref="CU2:EE2"/>
    <mergeCell ref="EA3:EB4"/>
    <mergeCell ref="CM3:CS3"/>
    <mergeCell ref="CM4:CM5"/>
    <mergeCell ref="CN4:CN5"/>
    <mergeCell ref="CO4:CP4"/>
    <mergeCell ref="CQ4:CQ5"/>
    <mergeCell ref="CR4:CR5"/>
    <mergeCell ref="CS4:CS5"/>
    <mergeCell ref="CU3:DA3"/>
    <mergeCell ref="CU4:CU5"/>
    <mergeCell ref="DC3:DI3"/>
    <mergeCell ref="DC4:DC5"/>
    <mergeCell ref="DD4:DD5"/>
    <mergeCell ref="DE4:DF4"/>
    <mergeCell ref="DG4:DG5"/>
    <mergeCell ref="DH4:DH5"/>
    <mergeCell ref="DI4:DI5"/>
    <mergeCell ref="DA4:DA5"/>
    <mergeCell ref="CV4:CV5"/>
    <mergeCell ref="CW4:CX4"/>
    <mergeCell ref="DL4:DL5"/>
    <mergeCell ref="DP4:DP5"/>
    <mergeCell ref="DS4:DS5"/>
    <mergeCell ref="DT4:DT5"/>
    <mergeCell ref="DU4:DV4"/>
    <mergeCell ref="DW4:DW5"/>
    <mergeCell ref="DX4:DX5"/>
    <mergeCell ref="DY4:DY5"/>
    <mergeCell ref="DS3:DZ3"/>
    <mergeCell ref="AE4:AE5"/>
    <mergeCell ref="CK4:CK5"/>
    <mergeCell ref="CY4:CY5"/>
    <mergeCell ref="CZ4:CZ5"/>
    <mergeCell ref="AY3:BE3"/>
    <mergeCell ref="BK4:BK5"/>
    <mergeCell ref="AF4:AF5"/>
    <mergeCell ref="BM4:BM5"/>
    <mergeCell ref="BO4:BO5"/>
    <mergeCell ref="AY4:AY5"/>
    <mergeCell ref="AZ4:AZ5"/>
    <mergeCell ref="BP4:BP5"/>
    <mergeCell ref="BU4:BU5"/>
    <mergeCell ref="CJ4:CJ5"/>
    <mergeCell ref="CF4:CF5"/>
    <mergeCell ref="CG4:CH4"/>
    <mergeCell ref="CI4:CI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70C0"/>
  </sheetPr>
  <dimension ref="A1:DH57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2.42578125" style="70" customWidth="1"/>
    <col min="2" max="2" width="1.28515625" style="70" customWidth="1"/>
    <col min="3" max="3" width="10.5703125" style="63" hidden="1" customWidth="1"/>
    <col min="4" max="4" width="0.7109375" style="64" hidden="1" customWidth="1"/>
    <col min="5" max="5" width="7" style="63" hidden="1" customWidth="1"/>
    <col min="6" max="10" width="8.7109375" style="63" hidden="1" customWidth="1"/>
    <col min="11" max="11" width="8.85546875" style="63" hidden="1" customWidth="1"/>
    <col min="12" max="12" width="0.85546875" style="64" hidden="1" customWidth="1"/>
    <col min="13" max="13" width="9.28515625" style="63" hidden="1" customWidth="1"/>
    <col min="14" max="16" width="8.7109375" style="63" hidden="1" customWidth="1"/>
    <col min="17" max="17" width="11.7109375" style="63" hidden="1" customWidth="1"/>
    <col min="18" max="18" width="8.7109375" style="63" hidden="1" customWidth="1"/>
    <col min="19" max="19" width="11.28515625" style="63" hidden="1" customWidth="1"/>
    <col min="20" max="20" width="0.85546875" style="63" hidden="1" customWidth="1"/>
    <col min="21" max="21" width="12" style="63" hidden="1" customWidth="1"/>
    <col min="22" max="24" width="8.7109375" style="63" hidden="1" customWidth="1"/>
    <col min="25" max="25" width="12" style="63" hidden="1" customWidth="1"/>
    <col min="26" max="26" width="8.7109375" style="63" hidden="1" customWidth="1"/>
    <col min="27" max="27" width="12" style="63" hidden="1" customWidth="1"/>
    <col min="28" max="28" width="0.85546875" style="63" hidden="1" customWidth="1"/>
    <col min="29" max="29" width="12" style="63" hidden="1" customWidth="1"/>
    <col min="30" max="30" width="10.7109375" style="63" hidden="1" customWidth="1"/>
    <col min="31" max="32" width="8.7109375" style="63" hidden="1" customWidth="1"/>
    <col min="33" max="33" width="12" style="63" hidden="1" customWidth="1"/>
    <col min="34" max="34" width="10.7109375" style="63" hidden="1" customWidth="1"/>
    <col min="35" max="35" width="12" style="63" hidden="1" customWidth="1"/>
    <col min="36" max="36" width="7.140625" style="63" hidden="1" customWidth="1"/>
    <col min="37" max="37" width="8.42578125" style="63" hidden="1" customWidth="1"/>
    <col min="38" max="38" width="6.140625" style="63" hidden="1" customWidth="1"/>
    <col min="39" max="40" width="10.7109375" style="63" hidden="1" customWidth="1"/>
    <col min="41" max="42" width="11.42578125" style="63" hidden="1" customWidth="1"/>
    <col min="43" max="43" width="0.85546875" style="63" hidden="1" customWidth="1"/>
    <col min="44" max="44" width="9.42578125" style="63" hidden="1" customWidth="1"/>
    <col min="45" max="45" width="10.7109375" style="63" hidden="1" customWidth="1"/>
    <col min="46" max="46" width="10.28515625" style="63" hidden="1" customWidth="1"/>
    <col min="47" max="47" width="10.5703125" style="63" hidden="1" customWidth="1"/>
    <col min="48" max="48" width="11.5703125" style="63" hidden="1" customWidth="1"/>
    <col min="49" max="49" width="10.7109375" style="63" hidden="1" customWidth="1"/>
    <col min="50" max="50" width="11.28515625" style="63" hidden="1" customWidth="1"/>
    <col min="51" max="51" width="0.7109375" style="63" hidden="1" customWidth="1"/>
    <col min="52" max="52" width="14.140625" style="63" hidden="1" customWidth="1"/>
    <col min="53" max="53" width="15.85546875" style="63" hidden="1" customWidth="1"/>
    <col min="54" max="54" width="12.140625" style="63" hidden="1" customWidth="1"/>
    <col min="55" max="55" width="13.5703125" style="63" hidden="1" customWidth="1"/>
    <col min="56" max="56" width="17.28515625" style="63" hidden="1" customWidth="1"/>
    <col min="57" max="57" width="14.7109375" style="63" hidden="1" customWidth="1"/>
    <col min="58" max="58" width="15.85546875" style="63" hidden="1" customWidth="1"/>
    <col min="59" max="59" width="0.5703125" style="63" hidden="1" customWidth="1"/>
    <col min="60" max="60" width="11.28515625" style="3" hidden="1" customWidth="1"/>
    <col min="61" max="61" width="11.42578125" style="3" hidden="1" customWidth="1"/>
    <col min="62" max="62" width="9.5703125" style="3" hidden="1" customWidth="1"/>
    <col min="63" max="63" width="11.85546875" style="3" hidden="1" customWidth="1"/>
    <col min="64" max="64" width="11.5703125" style="3" hidden="1" customWidth="1"/>
    <col min="65" max="65" width="8.85546875" style="3" hidden="1" customWidth="1"/>
    <col min="66" max="66" width="11.28515625" style="16" hidden="1" customWidth="1"/>
    <col min="67" max="67" width="1.28515625" style="63" customWidth="1"/>
    <col min="68" max="68" width="11.28515625" style="3" customWidth="1"/>
    <col min="69" max="69" width="11.42578125" style="3" hidden="1" customWidth="1"/>
    <col min="70" max="71" width="12" style="3" hidden="1" customWidth="1"/>
    <col min="72" max="72" width="11.5703125" style="3" customWidth="1"/>
    <col min="73" max="73" width="8.7109375" style="3" hidden="1" customWidth="1"/>
    <col min="74" max="74" width="11.28515625" style="16" customWidth="1"/>
    <col min="75" max="75" width="1.28515625" style="16" customWidth="1"/>
    <col min="76" max="76" width="11.28515625" style="3" customWidth="1"/>
    <col min="77" max="79" width="9.7109375" style="3" hidden="1" customWidth="1"/>
    <col min="80" max="80" width="11.5703125" style="3" customWidth="1"/>
    <col min="81" max="81" width="9.7109375" style="3" hidden="1" customWidth="1"/>
    <col min="82" max="82" width="11.28515625" style="3" customWidth="1"/>
    <col min="83" max="83" width="1.28515625" style="3" customWidth="1"/>
    <col min="84" max="84" width="14.140625" style="3" bestFit="1" customWidth="1"/>
    <col min="85" max="85" width="16.42578125" style="3" hidden="1" customWidth="1"/>
    <col min="86" max="86" width="12.140625" style="3" hidden="1" customWidth="1"/>
    <col min="87" max="87" width="13.5703125" style="3" hidden="1" customWidth="1"/>
    <col min="88" max="88" width="11.5703125" style="3" customWidth="1"/>
    <col min="89" max="89" width="16.42578125" style="3" hidden="1" customWidth="1"/>
    <col min="90" max="90" width="13" style="16" customWidth="1"/>
    <col min="91" max="91" width="1.28515625" style="767" customWidth="1"/>
    <col min="92" max="92" width="11.28515625" style="3" customWidth="1"/>
    <col min="93" max="93" width="11.42578125" style="3" hidden="1" customWidth="1"/>
    <col min="94" max="95" width="11.28515625" style="3" hidden="1" customWidth="1"/>
    <col min="96" max="96" width="11.5703125" style="3" customWidth="1"/>
    <col min="97" max="97" width="11.85546875" style="3" hidden="1" customWidth="1"/>
    <col min="98" max="98" width="11.28515625" style="16" customWidth="1"/>
    <col min="99" max="99" width="1.28515625" style="16" customWidth="1"/>
    <col min="100" max="100" width="11.28515625" style="16" customWidth="1"/>
    <col min="101" max="101" width="10.28515625" style="16" hidden="1" customWidth="1"/>
    <col min="102" max="103" width="11.28515625" style="16" customWidth="1"/>
    <col min="104" max="104" width="11.5703125" style="16" customWidth="1"/>
    <col min="105" max="105" width="8.5703125" style="16" hidden="1" customWidth="1"/>
    <col min="106" max="106" width="11.28515625" style="16" customWidth="1"/>
    <col min="107" max="107" width="11.42578125" style="767" customWidth="1"/>
    <col min="108" max="108" width="8.7109375" style="767" customWidth="1"/>
    <col min="109" max="109" width="1.28515625" style="767" customWidth="1"/>
    <col min="110" max="111" width="8.7109375" style="767" customWidth="1"/>
    <col min="112" max="112" width="0.42578125" style="767" customWidth="1"/>
    <col min="113" max="16384" width="11.42578125" style="63"/>
  </cols>
  <sheetData>
    <row r="1" spans="1:112" ht="45" customHeight="1">
      <c r="A1" s="2327" t="s">
        <v>464</v>
      </c>
      <c r="B1" s="2327"/>
      <c r="C1" s="2327"/>
      <c r="D1" s="2327"/>
      <c r="E1" s="2327"/>
      <c r="F1" s="2327"/>
      <c r="G1" s="2327"/>
      <c r="H1" s="2327"/>
      <c r="I1" s="2327"/>
      <c r="J1" s="2327"/>
      <c r="K1" s="2327"/>
      <c r="L1" s="2327"/>
      <c r="M1" s="2327"/>
      <c r="N1" s="2327"/>
      <c r="O1" s="2327"/>
      <c r="P1" s="2327"/>
      <c r="Q1" s="2327"/>
      <c r="R1" s="2327"/>
      <c r="S1" s="2327"/>
      <c r="T1" s="2327"/>
      <c r="U1" s="2327"/>
      <c r="V1" s="2327"/>
      <c r="W1" s="2327"/>
      <c r="X1" s="2327"/>
      <c r="Y1" s="2327"/>
      <c r="Z1" s="2327"/>
      <c r="AA1" s="2327"/>
      <c r="AB1" s="2327"/>
      <c r="AC1" s="2327"/>
      <c r="AD1" s="2327"/>
      <c r="AE1" s="2327"/>
      <c r="AF1" s="2327"/>
      <c r="AG1" s="2327"/>
      <c r="AH1" s="2327"/>
      <c r="AI1" s="2327"/>
      <c r="AJ1" s="2327"/>
      <c r="AK1" s="2327"/>
      <c r="AL1" s="2327"/>
      <c r="AM1" s="2327"/>
      <c r="AN1" s="2327"/>
      <c r="AO1" s="2327"/>
      <c r="AP1" s="2327"/>
      <c r="AQ1" s="2327"/>
      <c r="AR1" s="2327"/>
      <c r="AS1" s="2327"/>
      <c r="AT1" s="2327"/>
      <c r="AU1" s="2327"/>
      <c r="AV1" s="2327"/>
      <c r="AW1" s="2327"/>
      <c r="AX1" s="2327"/>
      <c r="AY1" s="2327"/>
      <c r="AZ1" s="2327"/>
      <c r="BA1" s="2327"/>
      <c r="BB1" s="2327"/>
      <c r="BC1" s="2327"/>
      <c r="BD1" s="2327"/>
      <c r="BE1" s="2327"/>
      <c r="BF1" s="2327"/>
      <c r="BG1" s="2327"/>
      <c r="BH1" s="2327"/>
      <c r="BI1" s="2327"/>
      <c r="BJ1" s="2327"/>
      <c r="BK1" s="2327"/>
      <c r="BL1" s="2327"/>
      <c r="BM1" s="2327"/>
      <c r="BN1" s="2327"/>
      <c r="BO1" s="2327"/>
      <c r="BP1" s="2327"/>
      <c r="BQ1" s="2327"/>
      <c r="BR1" s="2327"/>
      <c r="BS1" s="2327"/>
      <c r="BT1" s="2327"/>
      <c r="BU1" s="2327"/>
      <c r="BV1" s="2327"/>
      <c r="BW1" s="2327"/>
      <c r="BX1" s="2327"/>
      <c r="BY1" s="2327"/>
      <c r="BZ1" s="2327"/>
      <c r="CA1" s="2327"/>
      <c r="CB1" s="2327"/>
      <c r="CC1" s="2327"/>
      <c r="CD1" s="2327"/>
      <c r="CE1" s="2327"/>
      <c r="CF1" s="2327"/>
      <c r="CG1" s="2327"/>
      <c r="CH1" s="2327"/>
      <c r="CI1" s="2327"/>
      <c r="CJ1" s="2327"/>
      <c r="CK1" s="2327"/>
      <c r="CL1" s="2327"/>
      <c r="CM1" s="2327"/>
      <c r="CN1" s="2327"/>
      <c r="CO1" s="2327"/>
      <c r="CP1" s="2327"/>
      <c r="CQ1" s="2327"/>
      <c r="CR1" s="2327"/>
      <c r="CS1" s="2327"/>
      <c r="CT1" s="2327"/>
      <c r="CU1" s="2327"/>
      <c r="CV1" s="2327"/>
      <c r="CW1" s="2327"/>
      <c r="CX1" s="2327"/>
      <c r="CY1" s="2327"/>
      <c r="CZ1" s="2327"/>
      <c r="DA1" s="2327"/>
      <c r="DB1" s="2327"/>
      <c r="DC1" s="2327"/>
      <c r="DD1" s="2327"/>
      <c r="DE1" s="2327"/>
      <c r="DF1" s="2327"/>
      <c r="DG1" s="2327"/>
      <c r="DH1" s="2177"/>
    </row>
    <row r="2" spans="1:112" ht="24" customHeight="1" thickBot="1">
      <c r="A2" s="2316"/>
      <c r="B2" s="2316"/>
      <c r="C2" s="2316"/>
      <c r="D2" s="2316"/>
      <c r="E2" s="2316"/>
      <c r="F2" s="885"/>
      <c r="G2" s="885"/>
      <c r="H2" s="885"/>
      <c r="I2" s="885"/>
      <c r="J2" s="885"/>
      <c r="K2" s="885"/>
      <c r="L2" s="885"/>
      <c r="AB2" s="64"/>
      <c r="AQ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O2" s="64"/>
      <c r="CN2" s="2396"/>
      <c r="CO2" s="2396"/>
      <c r="CP2" s="2396"/>
      <c r="CQ2" s="2396"/>
      <c r="CR2" s="2396"/>
      <c r="CS2" s="2396"/>
      <c r="CT2" s="2396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180"/>
    </row>
    <row r="3" spans="1:112" s="1174" customFormat="1" ht="23.25" customHeight="1" thickTop="1">
      <c r="A3" s="2370" t="s">
        <v>19</v>
      </c>
      <c r="B3" s="1668"/>
      <c r="C3" s="1172">
        <v>1996</v>
      </c>
      <c r="D3" s="1172"/>
      <c r="E3" s="2408">
        <v>2000</v>
      </c>
      <c r="F3" s="2408"/>
      <c r="G3" s="2408"/>
      <c r="H3" s="2408"/>
      <c r="I3" s="2408"/>
      <c r="J3" s="2408"/>
      <c r="K3" s="2408"/>
      <c r="L3" s="1172"/>
      <c r="M3" s="2405" t="s">
        <v>77</v>
      </c>
      <c r="N3" s="2405"/>
      <c r="O3" s="2405"/>
      <c r="P3" s="2405"/>
      <c r="Q3" s="2405"/>
      <c r="R3" s="2405"/>
      <c r="S3" s="2405"/>
      <c r="T3" s="1172"/>
      <c r="U3" s="2405">
        <v>2009</v>
      </c>
      <c r="V3" s="2405"/>
      <c r="W3" s="2405"/>
      <c r="X3" s="2405"/>
      <c r="Y3" s="2405"/>
      <c r="Z3" s="2405"/>
      <c r="AA3" s="2405"/>
      <c r="AB3" s="1173"/>
      <c r="AC3" s="2405">
        <v>2010</v>
      </c>
      <c r="AD3" s="2405"/>
      <c r="AE3" s="2405"/>
      <c r="AF3" s="2405"/>
      <c r="AG3" s="2405"/>
      <c r="AH3" s="2405"/>
      <c r="AI3" s="2405"/>
      <c r="AJ3" s="2408" t="s">
        <v>73</v>
      </c>
      <c r="AK3" s="2408"/>
      <c r="AL3" s="2408"/>
      <c r="AM3" s="2408"/>
      <c r="AN3" s="2408"/>
      <c r="AO3" s="2408"/>
      <c r="AP3" s="2408"/>
      <c r="AQ3" s="1173"/>
      <c r="AR3" s="2405">
        <v>2011</v>
      </c>
      <c r="AS3" s="2405"/>
      <c r="AT3" s="2405"/>
      <c r="AU3" s="2405"/>
      <c r="AV3" s="2405"/>
      <c r="AW3" s="2405"/>
      <c r="AX3" s="2405"/>
      <c r="AY3" s="1172"/>
      <c r="AZ3" s="2346">
        <v>2012</v>
      </c>
      <c r="BA3" s="2346"/>
      <c r="BB3" s="2346"/>
      <c r="BC3" s="2346"/>
      <c r="BD3" s="2346"/>
      <c r="BE3" s="2346"/>
      <c r="BF3" s="2346"/>
      <c r="BG3" s="1361"/>
      <c r="BH3" s="2367">
        <v>2013</v>
      </c>
      <c r="BI3" s="2367"/>
      <c r="BJ3" s="2367"/>
      <c r="BK3" s="2367"/>
      <c r="BL3" s="2367"/>
      <c r="BM3" s="2367"/>
      <c r="BN3" s="2367"/>
      <c r="BO3" s="1361"/>
      <c r="BP3" s="2367">
        <v>2014</v>
      </c>
      <c r="BQ3" s="2367"/>
      <c r="BR3" s="2367"/>
      <c r="BS3" s="2367"/>
      <c r="BT3" s="2367"/>
      <c r="BU3" s="2367"/>
      <c r="BV3" s="2367"/>
      <c r="BW3" s="1358"/>
      <c r="BX3" s="2367">
        <v>2015</v>
      </c>
      <c r="BY3" s="2367"/>
      <c r="BZ3" s="2367"/>
      <c r="CA3" s="2367"/>
      <c r="CB3" s="2367"/>
      <c r="CC3" s="2367"/>
      <c r="CD3" s="2367"/>
      <c r="CE3" s="1166"/>
      <c r="CF3" s="2367">
        <v>2016</v>
      </c>
      <c r="CG3" s="2367"/>
      <c r="CH3" s="2367"/>
      <c r="CI3" s="2367"/>
      <c r="CJ3" s="2367"/>
      <c r="CK3" s="2367"/>
      <c r="CL3" s="2367"/>
      <c r="CM3" s="926"/>
      <c r="CN3" s="2367">
        <v>2017</v>
      </c>
      <c r="CO3" s="2367"/>
      <c r="CP3" s="2367"/>
      <c r="CQ3" s="2367"/>
      <c r="CR3" s="2367"/>
      <c r="CS3" s="2367"/>
      <c r="CT3" s="2367"/>
      <c r="CU3" s="1938"/>
      <c r="CV3" s="2367">
        <v>2018</v>
      </c>
      <c r="CW3" s="2367"/>
      <c r="CX3" s="2367"/>
      <c r="CY3" s="2367"/>
      <c r="CZ3" s="2367"/>
      <c r="DA3" s="2367"/>
      <c r="DB3" s="2367"/>
      <c r="DC3" s="2358" t="s">
        <v>373</v>
      </c>
      <c r="DD3" s="2358"/>
      <c r="DE3" s="1653"/>
      <c r="DF3" s="2358" t="s">
        <v>339</v>
      </c>
      <c r="DG3" s="2358"/>
      <c r="DH3" s="2178"/>
    </row>
    <row r="4" spans="1:112" s="77" customFormat="1" ht="36" customHeight="1">
      <c r="A4" s="2409"/>
      <c r="B4" s="1669"/>
      <c r="C4" s="2406" t="s">
        <v>0</v>
      </c>
      <c r="D4" s="889"/>
      <c r="E4" s="2262" t="s">
        <v>0</v>
      </c>
      <c r="F4" s="2266" t="s">
        <v>56</v>
      </c>
      <c r="G4" s="2262" t="s">
        <v>1</v>
      </c>
      <c r="H4" s="2262"/>
      <c r="I4" s="2262" t="s">
        <v>2</v>
      </c>
      <c r="J4" s="2266" t="s">
        <v>57</v>
      </c>
      <c r="K4" s="2262" t="s">
        <v>43</v>
      </c>
      <c r="L4" s="886"/>
      <c r="M4" s="2262" t="s">
        <v>0</v>
      </c>
      <c r="N4" s="2266" t="s">
        <v>56</v>
      </c>
      <c r="O4" s="2262" t="s">
        <v>1</v>
      </c>
      <c r="P4" s="2262"/>
      <c r="Q4" s="2262" t="s">
        <v>2</v>
      </c>
      <c r="R4" s="2266" t="s">
        <v>57</v>
      </c>
      <c r="S4" s="2262" t="s">
        <v>43</v>
      </c>
      <c r="T4" s="875"/>
      <c r="U4" s="2262" t="s">
        <v>0</v>
      </c>
      <c r="V4" s="2266" t="s">
        <v>56</v>
      </c>
      <c r="W4" s="2262" t="s">
        <v>1</v>
      </c>
      <c r="X4" s="2262"/>
      <c r="Y4" s="2262" t="s">
        <v>2</v>
      </c>
      <c r="Z4" s="2266" t="s">
        <v>57</v>
      </c>
      <c r="AA4" s="2262" t="s">
        <v>43</v>
      </c>
      <c r="AB4" s="235"/>
      <c r="AC4" s="2262" t="s">
        <v>0</v>
      </c>
      <c r="AD4" s="2266" t="s">
        <v>56</v>
      </c>
      <c r="AE4" s="2262" t="s">
        <v>1</v>
      </c>
      <c r="AF4" s="2262"/>
      <c r="AG4" s="2262" t="s">
        <v>2</v>
      </c>
      <c r="AH4" s="2266" t="s">
        <v>57</v>
      </c>
      <c r="AI4" s="2262" t="s">
        <v>43</v>
      </c>
      <c r="AJ4" s="2262" t="s">
        <v>0</v>
      </c>
      <c r="AK4" s="2266" t="s">
        <v>56</v>
      </c>
      <c r="AL4" s="2262" t="s">
        <v>1</v>
      </c>
      <c r="AM4" s="2262"/>
      <c r="AN4" s="2262" t="s">
        <v>2</v>
      </c>
      <c r="AO4" s="2266" t="s">
        <v>57</v>
      </c>
      <c r="AP4" s="2262" t="s">
        <v>43</v>
      </c>
      <c r="AQ4" s="235"/>
      <c r="AR4" s="2262" t="s">
        <v>0</v>
      </c>
      <c r="AS4" s="2266" t="s">
        <v>56</v>
      </c>
      <c r="AT4" s="2262" t="s">
        <v>1</v>
      </c>
      <c r="AU4" s="2262"/>
      <c r="AV4" s="2262" t="s">
        <v>2</v>
      </c>
      <c r="AW4" s="2266" t="s">
        <v>57</v>
      </c>
      <c r="AX4" s="2262" t="s">
        <v>43</v>
      </c>
      <c r="AY4" s="1154"/>
      <c r="AZ4" s="2262" t="s">
        <v>0</v>
      </c>
      <c r="BA4" s="2266" t="s">
        <v>56</v>
      </c>
      <c r="BB4" s="2262" t="s">
        <v>1</v>
      </c>
      <c r="BC4" s="2262"/>
      <c r="BD4" s="2262" t="s">
        <v>2</v>
      </c>
      <c r="BE4" s="2266" t="s">
        <v>57</v>
      </c>
      <c r="BF4" s="2262" t="s">
        <v>43</v>
      </c>
      <c r="BG4" s="1354"/>
      <c r="BH4" s="2262" t="s">
        <v>0</v>
      </c>
      <c r="BI4" s="2266" t="s">
        <v>56</v>
      </c>
      <c r="BJ4" s="2270" t="s">
        <v>1</v>
      </c>
      <c r="BK4" s="2270"/>
      <c r="BL4" s="2262" t="s">
        <v>2</v>
      </c>
      <c r="BM4" s="2266" t="s">
        <v>57</v>
      </c>
      <c r="BN4" s="2263" t="s">
        <v>43</v>
      </c>
      <c r="BO4" s="1354"/>
      <c r="BP4" s="2262" t="s">
        <v>0</v>
      </c>
      <c r="BQ4" s="2266" t="s">
        <v>56</v>
      </c>
      <c r="BR4" s="2270" t="s">
        <v>1</v>
      </c>
      <c r="BS4" s="2270"/>
      <c r="BT4" s="2262" t="s">
        <v>2</v>
      </c>
      <c r="BU4" s="2266" t="s">
        <v>57</v>
      </c>
      <c r="BV4" s="2263" t="s">
        <v>43</v>
      </c>
      <c r="BW4" s="1359"/>
      <c r="BX4" s="2262" t="s">
        <v>0</v>
      </c>
      <c r="BY4" s="2266" t="s">
        <v>56</v>
      </c>
      <c r="BZ4" s="2270" t="s">
        <v>1</v>
      </c>
      <c r="CA4" s="2270"/>
      <c r="CB4" s="2262" t="s">
        <v>2</v>
      </c>
      <c r="CC4" s="2266" t="s">
        <v>57</v>
      </c>
      <c r="CD4" s="2263" t="s">
        <v>43</v>
      </c>
      <c r="CE4" s="181"/>
      <c r="CF4" s="2262" t="s">
        <v>0</v>
      </c>
      <c r="CG4" s="2266" t="s">
        <v>56</v>
      </c>
      <c r="CH4" s="2270" t="s">
        <v>1</v>
      </c>
      <c r="CI4" s="2270"/>
      <c r="CJ4" s="2262" t="s">
        <v>2</v>
      </c>
      <c r="CK4" s="2266" t="s">
        <v>57</v>
      </c>
      <c r="CL4" s="2263" t="s">
        <v>43</v>
      </c>
      <c r="CM4" s="1363"/>
      <c r="CN4" s="2262" t="s">
        <v>0</v>
      </c>
      <c r="CO4" s="2266" t="s">
        <v>56</v>
      </c>
      <c r="CP4" s="2270" t="s">
        <v>1</v>
      </c>
      <c r="CQ4" s="2270"/>
      <c r="CR4" s="2262" t="s">
        <v>2</v>
      </c>
      <c r="CS4" s="2266" t="s">
        <v>57</v>
      </c>
      <c r="CT4" s="2263" t="s">
        <v>43</v>
      </c>
      <c r="CU4" s="1937"/>
      <c r="CV4" s="2262" t="s">
        <v>0</v>
      </c>
      <c r="CW4" s="2266" t="s">
        <v>56</v>
      </c>
      <c r="CX4" s="2270" t="s">
        <v>1</v>
      </c>
      <c r="CY4" s="2270"/>
      <c r="CZ4" s="2262" t="s">
        <v>2</v>
      </c>
      <c r="DA4" s="2266" t="s">
        <v>57</v>
      </c>
      <c r="DB4" s="2263" t="s">
        <v>43</v>
      </c>
      <c r="DC4" s="2359"/>
      <c r="DD4" s="2359"/>
      <c r="DE4" s="566"/>
      <c r="DF4" s="2359"/>
      <c r="DG4" s="2359"/>
      <c r="DH4" s="566"/>
    </row>
    <row r="5" spans="1:112" s="77" customFormat="1" ht="42" customHeight="1" thickBot="1">
      <c r="A5" s="2372"/>
      <c r="B5" s="1670"/>
      <c r="C5" s="2407"/>
      <c r="D5" s="890"/>
      <c r="E5" s="2265"/>
      <c r="F5" s="2267"/>
      <c r="G5" s="1656" t="s">
        <v>3</v>
      </c>
      <c r="H5" s="1656" t="s">
        <v>4</v>
      </c>
      <c r="I5" s="2265"/>
      <c r="J5" s="2267"/>
      <c r="K5" s="2265"/>
      <c r="L5" s="887"/>
      <c r="M5" s="2265"/>
      <c r="N5" s="2267"/>
      <c r="O5" s="876" t="s">
        <v>3</v>
      </c>
      <c r="P5" s="876" t="s">
        <v>4</v>
      </c>
      <c r="Q5" s="2265"/>
      <c r="R5" s="2267"/>
      <c r="S5" s="2265"/>
      <c r="T5" s="876"/>
      <c r="U5" s="2265"/>
      <c r="V5" s="2267"/>
      <c r="W5" s="876" t="s">
        <v>3</v>
      </c>
      <c r="X5" s="876" t="s">
        <v>4</v>
      </c>
      <c r="Y5" s="2265"/>
      <c r="Z5" s="2267"/>
      <c r="AA5" s="2265"/>
      <c r="AB5" s="236"/>
      <c r="AC5" s="2265"/>
      <c r="AD5" s="2267"/>
      <c r="AE5" s="876" t="s">
        <v>3</v>
      </c>
      <c r="AF5" s="876" t="s">
        <v>4</v>
      </c>
      <c r="AG5" s="2265"/>
      <c r="AH5" s="2267"/>
      <c r="AI5" s="2265"/>
      <c r="AJ5" s="2265"/>
      <c r="AK5" s="2267"/>
      <c r="AL5" s="876" t="s">
        <v>3</v>
      </c>
      <c r="AM5" s="876" t="s">
        <v>4</v>
      </c>
      <c r="AN5" s="2265"/>
      <c r="AO5" s="2267"/>
      <c r="AP5" s="2265"/>
      <c r="AQ5" s="236"/>
      <c r="AR5" s="2265"/>
      <c r="AS5" s="2267"/>
      <c r="AT5" s="1155" t="s">
        <v>3</v>
      </c>
      <c r="AU5" s="1155" t="s">
        <v>4</v>
      </c>
      <c r="AV5" s="2265"/>
      <c r="AW5" s="2267"/>
      <c r="AX5" s="2265"/>
      <c r="AY5" s="1155"/>
      <c r="AZ5" s="2265"/>
      <c r="BA5" s="2267"/>
      <c r="BB5" s="1355" t="s">
        <v>3</v>
      </c>
      <c r="BC5" s="1355" t="s">
        <v>4</v>
      </c>
      <c r="BD5" s="2265"/>
      <c r="BE5" s="2267"/>
      <c r="BF5" s="2265"/>
      <c r="BG5" s="1355"/>
      <c r="BH5" s="2265"/>
      <c r="BI5" s="2267"/>
      <c r="BJ5" s="1355" t="s">
        <v>3</v>
      </c>
      <c r="BK5" s="1355" t="s">
        <v>4</v>
      </c>
      <c r="BL5" s="2265"/>
      <c r="BM5" s="2267"/>
      <c r="BN5" s="2264"/>
      <c r="BO5" s="1355"/>
      <c r="BP5" s="2265"/>
      <c r="BQ5" s="2267"/>
      <c r="BR5" s="1355" t="s">
        <v>3</v>
      </c>
      <c r="BS5" s="1355" t="s">
        <v>4</v>
      </c>
      <c r="BT5" s="2265"/>
      <c r="BU5" s="2267"/>
      <c r="BV5" s="2264"/>
      <c r="BW5" s="1357"/>
      <c r="BX5" s="2265"/>
      <c r="BY5" s="2267"/>
      <c r="BZ5" s="1355" t="s">
        <v>3</v>
      </c>
      <c r="CA5" s="1355" t="s">
        <v>4</v>
      </c>
      <c r="CB5" s="2265"/>
      <c r="CC5" s="2267"/>
      <c r="CD5" s="2264"/>
      <c r="CE5" s="230"/>
      <c r="CF5" s="2265"/>
      <c r="CG5" s="2267"/>
      <c r="CH5" s="1355" t="s">
        <v>3</v>
      </c>
      <c r="CI5" s="1355" t="s">
        <v>4</v>
      </c>
      <c r="CJ5" s="2265"/>
      <c r="CK5" s="2267"/>
      <c r="CL5" s="2264"/>
      <c r="CM5" s="1360"/>
      <c r="CN5" s="2265"/>
      <c r="CO5" s="2267"/>
      <c r="CP5" s="1355" t="s">
        <v>3</v>
      </c>
      <c r="CQ5" s="1355" t="s">
        <v>4</v>
      </c>
      <c r="CR5" s="2265"/>
      <c r="CS5" s="2267"/>
      <c r="CT5" s="2264"/>
      <c r="CU5" s="1936"/>
      <c r="CV5" s="2265"/>
      <c r="CW5" s="2267"/>
      <c r="CX5" s="1944" t="s">
        <v>3</v>
      </c>
      <c r="CY5" s="1944" t="s">
        <v>4</v>
      </c>
      <c r="CZ5" s="2265"/>
      <c r="DA5" s="2267"/>
      <c r="DB5" s="2264"/>
      <c r="DC5" s="950" t="s">
        <v>494</v>
      </c>
      <c r="DD5" s="951" t="s">
        <v>431</v>
      </c>
      <c r="DE5" s="951"/>
      <c r="DF5" s="950" t="s">
        <v>494</v>
      </c>
      <c r="DG5" s="951" t="s">
        <v>431</v>
      </c>
      <c r="DH5" s="951"/>
    </row>
    <row r="6" spans="1:112" s="77" customFormat="1" ht="8.1" customHeight="1" thickTop="1">
      <c r="A6" s="137"/>
      <c r="B6" s="137"/>
      <c r="C6" s="78"/>
      <c r="D6" s="78"/>
      <c r="E6" s="78"/>
      <c r="F6" s="78"/>
      <c r="G6" s="78"/>
      <c r="H6" s="78"/>
      <c r="I6" s="78"/>
      <c r="J6" s="78"/>
      <c r="K6" s="78"/>
      <c r="L6" s="78"/>
      <c r="M6" s="138"/>
      <c r="N6" s="138"/>
      <c r="O6" s="138"/>
      <c r="P6" s="138"/>
      <c r="Q6" s="137"/>
      <c r="R6" s="137"/>
      <c r="S6" s="137"/>
      <c r="T6" s="137"/>
      <c r="U6" s="138"/>
      <c r="V6" s="138"/>
      <c r="W6" s="138"/>
      <c r="X6" s="138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37"/>
      <c r="AW6" s="137"/>
      <c r="AX6" s="137"/>
      <c r="AY6" s="137"/>
      <c r="AZ6" s="137"/>
      <c r="BA6" s="137"/>
      <c r="BB6" s="137"/>
      <c r="BC6" s="137"/>
      <c r="BD6" s="137"/>
      <c r="BE6" s="137"/>
      <c r="BF6" s="137"/>
      <c r="BG6" s="137"/>
      <c r="BH6" s="110"/>
      <c r="BI6" s="110"/>
      <c r="BJ6" s="110"/>
      <c r="BK6" s="110"/>
      <c r="BL6" s="110"/>
      <c r="BM6" s="110"/>
      <c r="BN6" s="130"/>
      <c r="BO6" s="137"/>
      <c r="BP6" s="110"/>
      <c r="BQ6" s="110"/>
      <c r="BR6" s="110"/>
      <c r="BS6" s="110"/>
      <c r="BT6" s="110"/>
      <c r="BU6" s="110"/>
      <c r="BV6" s="130"/>
      <c r="BW6" s="130"/>
      <c r="BX6" s="110"/>
      <c r="BY6" s="110"/>
      <c r="BZ6" s="110"/>
      <c r="CA6" s="110"/>
      <c r="CB6" s="110"/>
      <c r="CC6" s="110"/>
      <c r="CD6" s="130"/>
      <c r="CE6" s="110"/>
      <c r="CF6" s="110"/>
      <c r="CG6" s="110"/>
      <c r="CH6" s="110"/>
      <c r="CI6" s="110"/>
      <c r="CJ6" s="110"/>
      <c r="CK6" s="110"/>
      <c r="CL6" s="130"/>
      <c r="CM6" s="799"/>
      <c r="CN6" s="110"/>
      <c r="CO6" s="110"/>
      <c r="CP6" s="110"/>
      <c r="CQ6" s="110"/>
      <c r="CR6" s="110"/>
      <c r="CS6" s="110"/>
      <c r="CT6" s="130"/>
      <c r="CU6" s="130"/>
      <c r="CV6" s="130"/>
      <c r="CW6" s="130"/>
      <c r="CX6" s="130"/>
      <c r="CY6" s="130"/>
      <c r="CZ6" s="130"/>
      <c r="DA6" s="130"/>
      <c r="DB6" s="130"/>
      <c r="DC6" s="799"/>
      <c r="DD6" s="799"/>
      <c r="DE6" s="799"/>
      <c r="DF6" s="799"/>
      <c r="DG6" s="799"/>
      <c r="DH6" s="799"/>
    </row>
    <row r="7" spans="1:112" s="66" customFormat="1" ht="23.1" customHeight="1">
      <c r="A7" s="1471" t="s">
        <v>6</v>
      </c>
      <c r="B7" s="1471"/>
      <c r="C7" s="1472">
        <v>64.2</v>
      </c>
      <c r="D7" s="1472"/>
      <c r="E7" s="1249">
        <v>68.876654633214258</v>
      </c>
      <c r="F7" s="1249">
        <v>0.48103293015185888</v>
      </c>
      <c r="G7" s="1249">
        <v>67.932255445469423</v>
      </c>
      <c r="H7" s="1249">
        <v>69.821053820959094</v>
      </c>
      <c r="I7" s="1249">
        <v>0.69839763953908884</v>
      </c>
      <c r="J7" s="1249">
        <v>15627.930161998513</v>
      </c>
      <c r="K7" s="1473">
        <v>16518</v>
      </c>
      <c r="L7" s="1249"/>
      <c r="M7" s="1250">
        <v>73.121355192567918</v>
      </c>
      <c r="N7" s="1250"/>
      <c r="O7" s="1250">
        <v>71.309653160014889</v>
      </c>
      <c r="P7" s="1250">
        <v>74.933057225120947</v>
      </c>
      <c r="Q7" s="1250">
        <v>1.2575433966289169</v>
      </c>
      <c r="R7" s="1250"/>
      <c r="S7" s="1024">
        <v>3866</v>
      </c>
      <c r="T7" s="1024"/>
      <c r="U7" s="1250">
        <v>73.196559787208699</v>
      </c>
      <c r="V7" s="1250"/>
      <c r="W7" s="1250">
        <v>72.162178972959836</v>
      </c>
      <c r="X7" s="1250">
        <v>74.230940601457547</v>
      </c>
      <c r="Y7" s="1250">
        <v>0.72020488807187422</v>
      </c>
      <c r="Z7" s="1250"/>
      <c r="AA7" s="1016">
        <v>14637</v>
      </c>
      <c r="AB7" s="1474"/>
      <c r="AC7" s="1250">
        <v>74.370227896133898</v>
      </c>
      <c r="AD7" s="1250">
        <v>0.51815216203152936</v>
      </c>
      <c r="AE7" s="1250">
        <v>73.353532079046175</v>
      </c>
      <c r="AF7" s="1250">
        <v>75.38692371322162</v>
      </c>
      <c r="AG7" s="1250">
        <v>0.69671987929791623</v>
      </c>
      <c r="AH7" s="1250">
        <v>13039.718930999818</v>
      </c>
      <c r="AI7" s="1024">
        <v>13626</v>
      </c>
      <c r="AJ7" s="1250"/>
      <c r="AK7" s="1250"/>
      <c r="AL7" s="1250"/>
      <c r="AM7" s="1250"/>
      <c r="AN7" s="1250"/>
      <c r="AO7" s="1250"/>
      <c r="AP7" s="1024"/>
      <c r="AQ7" s="1474"/>
      <c r="AR7" s="1250">
        <v>75.380748514537842</v>
      </c>
      <c r="AS7" s="1250">
        <v>0.50696890117994764</v>
      </c>
      <c r="AT7" s="1250">
        <v>74.385996009400472</v>
      </c>
      <c r="AU7" s="1250">
        <v>76.375501019675212</v>
      </c>
      <c r="AV7" s="1250">
        <v>0.6725442651742497</v>
      </c>
      <c r="AW7" s="1250">
        <v>12672.520616000204</v>
      </c>
      <c r="AX7" s="1134">
        <v>13480</v>
      </c>
      <c r="AY7" s="1024"/>
      <c r="AZ7" s="1305">
        <v>75.494507314945736</v>
      </c>
      <c r="BA7" s="1305">
        <v>0.53164445056339871</v>
      </c>
      <c r="BB7" s="1305">
        <v>74.451585305170653</v>
      </c>
      <c r="BC7" s="1305">
        <v>76.537429324720819</v>
      </c>
      <c r="BD7" s="1305">
        <v>0.70421606746236554</v>
      </c>
      <c r="BE7" s="1292">
        <v>13623.925867999851</v>
      </c>
      <c r="BF7" s="1292">
        <v>14235</v>
      </c>
      <c r="BG7" s="1024"/>
      <c r="BH7" s="1185">
        <v>73.985880456543171</v>
      </c>
      <c r="BI7" s="1185">
        <v>0.50516866746423172</v>
      </c>
      <c r="BJ7" s="1185">
        <v>72.994893198751797</v>
      </c>
      <c r="BK7" s="1185">
        <v>74.976867714334546</v>
      </c>
      <c r="BL7" s="1185">
        <v>0.68279064106150744</v>
      </c>
      <c r="BM7" s="1741">
        <v>12968.947088000165</v>
      </c>
      <c r="BN7" s="1292">
        <v>13723</v>
      </c>
      <c r="BO7" s="1366"/>
      <c r="BP7" s="1266">
        <v>74.62333008355256</v>
      </c>
      <c r="BQ7" s="1185">
        <v>0.48725792095614151</v>
      </c>
      <c r="BR7" s="1185">
        <v>73.667552943124292</v>
      </c>
      <c r="BS7" s="1185">
        <v>75.579107223980813</v>
      </c>
      <c r="BT7" s="1185">
        <v>0.65295654912556123</v>
      </c>
      <c r="BU7" s="1741">
        <v>14105.095451000163</v>
      </c>
      <c r="BV7" s="1292">
        <v>14788</v>
      </c>
      <c r="BW7" s="1292"/>
      <c r="BX7" s="1266">
        <v>74.593950861916341</v>
      </c>
      <c r="BY7" s="1185">
        <v>0.4882472268699144</v>
      </c>
      <c r="BZ7" s="1185">
        <v>73.636637671042507</v>
      </c>
      <c r="CA7" s="1185">
        <v>75.551264052790174</v>
      </c>
      <c r="CB7" s="1185">
        <v>0.65453997439246414</v>
      </c>
      <c r="CC7" s="1741">
        <v>20685.521189999941</v>
      </c>
      <c r="CD7" s="1292">
        <v>24024</v>
      </c>
      <c r="CE7" s="1776"/>
      <c r="CF7" s="1266">
        <v>76.167179443796201</v>
      </c>
      <c r="CG7" s="1185">
        <v>0.5223682276992635</v>
      </c>
      <c r="CH7" s="1185">
        <v>75.142964727666183</v>
      </c>
      <c r="CI7" s="1185">
        <v>77.191394159926233</v>
      </c>
      <c r="CJ7" s="1185">
        <v>0.68581800128849357</v>
      </c>
      <c r="CK7" s="1741">
        <v>19034.458876999764</v>
      </c>
      <c r="CL7" s="1292">
        <v>22000</v>
      </c>
      <c r="CM7" s="1185"/>
      <c r="CN7" s="1266">
        <v>75.408012603560465</v>
      </c>
      <c r="CO7" s="1185">
        <v>0.54109092345069199</v>
      </c>
      <c r="CP7" s="1185">
        <v>74.347088419663919</v>
      </c>
      <c r="CQ7" s="1185">
        <v>76.468936787456997</v>
      </c>
      <c r="CR7" s="1185">
        <v>0.71755096675912644</v>
      </c>
      <c r="CS7" s="1741">
        <v>18772.975781000128</v>
      </c>
      <c r="CT7" s="1292">
        <v>22104</v>
      </c>
      <c r="CU7" s="1292"/>
      <c r="CV7" s="1266">
        <v>76.259616722343054</v>
      </c>
      <c r="CW7" s="1185">
        <v>0.60135023329008863</v>
      </c>
      <c r="CX7" s="1185">
        <v>75.080516846088926</v>
      </c>
      <c r="CY7" s="1185">
        <v>77.438716598597196</v>
      </c>
      <c r="CZ7" s="1185">
        <v>0.78855659015383028</v>
      </c>
      <c r="DA7" s="1292">
        <v>19346.175818999985</v>
      </c>
      <c r="DB7" s="1292">
        <v>23184</v>
      </c>
      <c r="DC7" s="1266">
        <v>1.7000000000000028</v>
      </c>
      <c r="DD7" s="1185">
        <v>0.89999999999999147</v>
      </c>
      <c r="DE7" s="1185"/>
      <c r="DF7" s="1185" t="s">
        <v>391</v>
      </c>
      <c r="DG7" s="1185" t="s">
        <v>390</v>
      </c>
      <c r="DH7" s="1185"/>
    </row>
    <row r="8" spans="1:112" s="77" customFormat="1" ht="5.0999999999999996" customHeight="1">
      <c r="A8" s="1475"/>
      <c r="B8" s="1475"/>
      <c r="C8" s="1476"/>
      <c r="D8" s="1476"/>
      <c r="E8" s="1477"/>
      <c r="F8" s="1477"/>
      <c r="G8" s="1477"/>
      <c r="H8" s="1477"/>
      <c r="I8" s="1477"/>
      <c r="J8" s="1477"/>
      <c r="K8" s="1133"/>
      <c r="L8" s="1477"/>
      <c r="M8" s="1252"/>
      <c r="N8" s="1252"/>
      <c r="O8" s="1252"/>
      <c r="P8" s="1252"/>
      <c r="Q8" s="1252"/>
      <c r="R8" s="1252"/>
      <c r="S8" s="1032"/>
      <c r="T8" s="1032"/>
      <c r="U8" s="1252"/>
      <c r="V8" s="1252"/>
      <c r="W8" s="1252"/>
      <c r="X8" s="1252"/>
      <c r="Y8" s="1252"/>
      <c r="Z8" s="1252"/>
      <c r="AA8" s="1253"/>
      <c r="AB8" s="1252"/>
      <c r="AC8" s="1252"/>
      <c r="AD8" s="1252"/>
      <c r="AE8" s="1252"/>
      <c r="AF8" s="1252"/>
      <c r="AG8" s="1252"/>
      <c r="AH8" s="1252"/>
      <c r="AI8" s="1032"/>
      <c r="AJ8" s="1252"/>
      <c r="AK8" s="1252"/>
      <c r="AL8" s="1252"/>
      <c r="AM8" s="1252"/>
      <c r="AN8" s="1252"/>
      <c r="AO8" s="1252"/>
      <c r="AP8" s="1032"/>
      <c r="AQ8" s="1252"/>
      <c r="AR8" s="1252"/>
      <c r="AS8" s="1252"/>
      <c r="AT8" s="1252"/>
      <c r="AU8" s="1252"/>
      <c r="AV8" s="1252"/>
      <c r="AW8" s="1252"/>
      <c r="AX8" s="1273"/>
      <c r="AY8" s="1032"/>
      <c r="AZ8" s="1298"/>
      <c r="BA8" s="1298"/>
      <c r="BB8" s="1298"/>
      <c r="BC8" s="1298"/>
      <c r="BD8" s="1298"/>
      <c r="BE8" s="1293"/>
      <c r="BF8" s="1298"/>
      <c r="BG8" s="1032"/>
      <c r="BH8" s="1190"/>
      <c r="BI8" s="1190"/>
      <c r="BJ8" s="1190"/>
      <c r="BK8" s="1190"/>
      <c r="BL8" s="1190"/>
      <c r="BM8" s="1744"/>
      <c r="BN8" s="1744"/>
      <c r="BO8" s="1758"/>
      <c r="BP8" s="1142"/>
      <c r="BQ8" s="1190"/>
      <c r="BR8" s="1190"/>
      <c r="BS8" s="1190"/>
      <c r="BT8" s="1190"/>
      <c r="BU8" s="1744"/>
      <c r="BV8" s="1744"/>
      <c r="BW8" s="1744"/>
      <c r="BX8" s="1142"/>
      <c r="BY8" s="1190"/>
      <c r="BZ8" s="1190"/>
      <c r="CA8" s="1190"/>
      <c r="CB8" s="1190"/>
      <c r="CC8" s="1744"/>
      <c r="CD8" s="1744"/>
      <c r="CE8" s="1828"/>
      <c r="CF8" s="1142"/>
      <c r="CG8" s="1190"/>
      <c r="CH8" s="1190"/>
      <c r="CI8" s="1190"/>
      <c r="CJ8" s="1190"/>
      <c r="CK8" s="1744"/>
      <c r="CL8" s="1744"/>
      <c r="CM8" s="1190"/>
      <c r="CN8" s="1142"/>
      <c r="CO8" s="1190"/>
      <c r="CP8" s="1190"/>
      <c r="CQ8" s="1190"/>
      <c r="CR8" s="1190"/>
      <c r="CS8" s="1744"/>
      <c r="CT8" s="1744"/>
      <c r="CU8" s="1744"/>
      <c r="CV8" s="1142"/>
      <c r="CW8" s="1190"/>
      <c r="CX8" s="1190"/>
      <c r="CY8" s="1190"/>
      <c r="CZ8" s="1190"/>
      <c r="DA8" s="1744"/>
      <c r="DB8" s="1744"/>
      <c r="DC8" s="1142"/>
      <c r="DD8" s="1190"/>
      <c r="DE8" s="1190"/>
      <c r="DF8" s="1190"/>
      <c r="DG8" s="1190"/>
      <c r="DH8" s="1190"/>
    </row>
    <row r="9" spans="1:112" s="65" customFormat="1" ht="20.25" customHeight="1">
      <c r="A9" s="1384" t="s">
        <v>20</v>
      </c>
      <c r="B9" s="1384"/>
      <c r="C9" s="1476">
        <v>55.3</v>
      </c>
      <c r="D9" s="1476"/>
      <c r="E9" s="1477">
        <v>64.777327935222814</v>
      </c>
      <c r="F9" s="1477">
        <v>1.7113181796404622</v>
      </c>
      <c r="G9" s="1477">
        <v>61.417542362299137</v>
      </c>
      <c r="H9" s="1477">
        <v>68.137113508146498</v>
      </c>
      <c r="I9" s="1477">
        <v>2.6418474398199576</v>
      </c>
      <c r="J9" s="1477">
        <v>246.20317799999805</v>
      </c>
      <c r="K9" s="1350">
        <v>741</v>
      </c>
      <c r="L9" s="1477"/>
      <c r="M9" s="1478">
        <v>75.136160225084055</v>
      </c>
      <c r="N9" s="1478">
        <v>1.9345966214031074</v>
      </c>
      <c r="O9" s="1478">
        <v>71.340987434566998</v>
      </c>
      <c r="P9" s="1478">
        <v>78.931333015601126</v>
      </c>
      <c r="Q9" s="1478">
        <v>2.5747877128770895</v>
      </c>
      <c r="R9" s="1479">
        <v>297.8707619999978</v>
      </c>
      <c r="S9" s="1043">
        <v>724</v>
      </c>
      <c r="T9" s="1043"/>
      <c r="U9" s="1034">
        <v>77.323161501886446</v>
      </c>
      <c r="V9" s="1034"/>
      <c r="W9" s="1034">
        <v>73.518652380571993</v>
      </c>
      <c r="X9" s="1034">
        <v>81.127670623200913</v>
      </c>
      <c r="Y9" s="1034">
        <v>2.5075829303648831</v>
      </c>
      <c r="Z9" s="1034"/>
      <c r="AA9" s="1036">
        <v>662</v>
      </c>
      <c r="AB9" s="1478"/>
      <c r="AC9" s="1034">
        <v>77.948608086418375</v>
      </c>
      <c r="AD9" s="1034">
        <v>1.9899841928271786</v>
      </c>
      <c r="AE9" s="1034">
        <v>74.043946959490654</v>
      </c>
      <c r="AF9" s="1034">
        <v>81.853269213346096</v>
      </c>
      <c r="AG9" s="1034">
        <v>2.5529438455411113</v>
      </c>
      <c r="AH9" s="1034">
        <v>185.76634600000017</v>
      </c>
      <c r="AI9" s="1043">
        <v>565</v>
      </c>
      <c r="AJ9" s="1034">
        <v>77.610162149824035</v>
      </c>
      <c r="AK9" s="1034">
        <v>1.414485818356259</v>
      </c>
      <c r="AL9" s="1034">
        <v>74.835784523870743</v>
      </c>
      <c r="AM9" s="1034">
        <v>80.384539775777327</v>
      </c>
      <c r="AN9" s="1034">
        <v>1.8225523297137785</v>
      </c>
      <c r="AO9" s="1034">
        <v>404.83158300000019</v>
      </c>
      <c r="AP9" s="1043">
        <v>1227</v>
      </c>
      <c r="AQ9" s="1478"/>
      <c r="AR9" s="1034">
        <v>72.745602244049891</v>
      </c>
      <c r="AS9" s="1034">
        <v>2.1593945681704385</v>
      </c>
      <c r="AT9" s="1034">
        <v>68.508531387695484</v>
      </c>
      <c r="AU9" s="1034">
        <v>76.982673100404298</v>
      </c>
      <c r="AV9" s="1034">
        <v>2.9684193979534519</v>
      </c>
      <c r="AW9" s="1034">
        <v>193.44456799999975</v>
      </c>
      <c r="AX9" s="1135">
        <v>610</v>
      </c>
      <c r="AY9" s="1043"/>
      <c r="AZ9" s="1298">
        <v>75.539999999999992</v>
      </c>
      <c r="BA9" s="1298">
        <v>2.0009999999999999</v>
      </c>
      <c r="BB9" s="1298">
        <v>71.61</v>
      </c>
      <c r="BC9" s="1298">
        <v>79.459999999999994</v>
      </c>
      <c r="BD9" s="1298">
        <v>2.6</v>
      </c>
      <c r="BE9" s="1293">
        <v>226.96600000000001</v>
      </c>
      <c r="BF9" s="1293">
        <v>600</v>
      </c>
      <c r="BG9" s="1043"/>
      <c r="BH9" s="1193">
        <v>72.355390827970638</v>
      </c>
      <c r="BI9" s="1193">
        <v>2.444576668507819</v>
      </c>
      <c r="BJ9" s="1193">
        <v>67.559875022634458</v>
      </c>
      <c r="BK9" s="1193">
        <v>77.150906633306818</v>
      </c>
      <c r="BL9" s="1193">
        <v>3.3785688122671456</v>
      </c>
      <c r="BM9" s="1293">
        <v>187.94774299999983</v>
      </c>
      <c r="BN9" s="1293">
        <v>514</v>
      </c>
      <c r="BO9" s="1348"/>
      <c r="BP9" s="1144">
        <v>72.84449210147325</v>
      </c>
      <c r="BQ9" s="1193">
        <v>1.9839313130002307</v>
      </c>
      <c r="BR9" s="1193">
        <v>68.952926432464594</v>
      </c>
      <c r="BS9" s="1193">
        <v>76.736057770481906</v>
      </c>
      <c r="BT9" s="1193">
        <v>2.7235158839965425</v>
      </c>
      <c r="BU9" s="1293">
        <v>212.28161600000061</v>
      </c>
      <c r="BV9" s="1293">
        <v>546</v>
      </c>
      <c r="BW9" s="1293"/>
      <c r="BX9" s="1144">
        <v>74.915866814492404</v>
      </c>
      <c r="BY9" s="1193">
        <v>1.7850259767225909</v>
      </c>
      <c r="BZ9" s="1193">
        <v>71.415941326898661</v>
      </c>
      <c r="CA9" s="1193">
        <v>78.415792302086146</v>
      </c>
      <c r="CB9" s="1193">
        <v>2.3827074992573927</v>
      </c>
      <c r="CC9" s="1293">
        <v>307.03788099999952</v>
      </c>
      <c r="CD9" s="1293">
        <v>967</v>
      </c>
      <c r="CE9" s="1758"/>
      <c r="CF9" s="1691">
        <v>76.093683153842704</v>
      </c>
      <c r="CG9" s="1693">
        <v>2.0391339800606834</v>
      </c>
      <c r="CH9" s="1693">
        <v>72.095524537386197</v>
      </c>
      <c r="CI9" s="1693">
        <v>80.091841770299226</v>
      </c>
      <c r="CJ9" s="1693">
        <v>2.6797677488393563</v>
      </c>
      <c r="CK9" s="1796">
        <v>300.23229199999992</v>
      </c>
      <c r="CL9" s="1796">
        <v>897</v>
      </c>
      <c r="CM9" s="1193"/>
      <c r="CN9" s="1691">
        <v>77.7550717384525</v>
      </c>
      <c r="CO9" s="1693">
        <v>1.8958781124870514</v>
      </c>
      <c r="CP9" s="1693">
        <v>74.03779825984661</v>
      </c>
      <c r="CQ9" s="1693">
        <v>81.47234521705839</v>
      </c>
      <c r="CR9" s="1693">
        <v>2.4382693888628695</v>
      </c>
      <c r="CS9" s="1796">
        <v>253.02127899999974</v>
      </c>
      <c r="CT9" s="1796">
        <v>911</v>
      </c>
      <c r="CU9" s="1293"/>
      <c r="CV9" s="1691">
        <v>77.147308545210464</v>
      </c>
      <c r="CW9" s="1693">
        <v>2.028026028280622</v>
      </c>
      <c r="CX9" s="1693">
        <v>73.170848395019888</v>
      </c>
      <c r="CY9" s="1693">
        <v>81.123768695401026</v>
      </c>
      <c r="CZ9" s="1693">
        <v>2.6287709403266382</v>
      </c>
      <c r="DA9" s="1796">
        <v>279.91114799999986</v>
      </c>
      <c r="DB9" s="1796">
        <v>958</v>
      </c>
      <c r="DC9" s="1144">
        <v>4.2999999999999972</v>
      </c>
      <c r="DD9" s="1193">
        <v>-0.70000000000000284</v>
      </c>
      <c r="DE9" s="1193"/>
      <c r="DF9" s="1193" t="s">
        <v>390</v>
      </c>
      <c r="DG9" s="1193" t="s">
        <v>390</v>
      </c>
      <c r="DH9" s="1193"/>
    </row>
    <row r="10" spans="1:112" s="65" customFormat="1" ht="20.25" customHeight="1">
      <c r="A10" s="1385" t="s">
        <v>21</v>
      </c>
      <c r="B10" s="1385"/>
      <c r="C10" s="1480">
        <v>68.2</v>
      </c>
      <c r="D10" s="1480"/>
      <c r="E10" s="1481">
        <v>62.499999999999588</v>
      </c>
      <c r="F10" s="1481">
        <v>1.7746588580625857</v>
      </c>
      <c r="G10" s="1481">
        <v>59.015859353850097</v>
      </c>
      <c r="H10" s="1481">
        <v>65.984140646149086</v>
      </c>
      <c r="I10" s="1481">
        <v>2.8394541729001559</v>
      </c>
      <c r="J10" s="1481">
        <v>608.07712000000015</v>
      </c>
      <c r="K10" s="1274">
        <v>560</v>
      </c>
      <c r="L10" s="1481"/>
      <c r="M10" s="1482">
        <v>71.363085764291398</v>
      </c>
      <c r="N10" s="1482">
        <v>1.5803513668067422</v>
      </c>
      <c r="O10" s="1482">
        <v>68.262849549461549</v>
      </c>
      <c r="P10" s="1482">
        <v>74.463321979121261</v>
      </c>
      <c r="Q10" s="1482">
        <v>2.2145221859191482</v>
      </c>
      <c r="R10" s="1483">
        <v>684.6737339999994</v>
      </c>
      <c r="S10" s="1105">
        <v>669</v>
      </c>
      <c r="T10" s="1105"/>
      <c r="U10" s="1096">
        <v>78.622376708977228</v>
      </c>
      <c r="V10" s="1096"/>
      <c r="W10" s="1096">
        <v>75.148231022711769</v>
      </c>
      <c r="X10" s="1096">
        <v>82.096522395242673</v>
      </c>
      <c r="Y10" s="1096">
        <v>2.2519987030798658</v>
      </c>
      <c r="Z10" s="1096"/>
      <c r="AA10" s="1098">
        <v>597</v>
      </c>
      <c r="AB10" s="1482"/>
      <c r="AC10" s="1096">
        <v>80.130234328358739</v>
      </c>
      <c r="AD10" s="1096">
        <v>2.029930338592389</v>
      </c>
      <c r="AE10" s="1096">
        <v>76.147192597654254</v>
      </c>
      <c r="AF10" s="1096">
        <v>84.113276059063224</v>
      </c>
      <c r="AG10" s="1096">
        <v>2.533288908496278</v>
      </c>
      <c r="AH10" s="1096">
        <v>502.03215099999971</v>
      </c>
      <c r="AI10" s="1105">
        <v>557</v>
      </c>
      <c r="AJ10" s="1096">
        <v>79.341228540453244</v>
      </c>
      <c r="AK10" s="1096">
        <v>1.2384634313431211</v>
      </c>
      <c r="AL10" s="1096">
        <v>76.912101864250474</v>
      </c>
      <c r="AM10" s="1096">
        <v>81.770355216656014</v>
      </c>
      <c r="AN10" s="1096">
        <v>1.5609330156914232</v>
      </c>
      <c r="AO10" s="1096">
        <v>1053.0584619999986</v>
      </c>
      <c r="AP10" s="1105">
        <v>1154</v>
      </c>
      <c r="AQ10" s="1482"/>
      <c r="AR10" s="1096">
        <v>75.302213766601994</v>
      </c>
      <c r="AS10" s="1096">
        <v>1.8652638609245435</v>
      </c>
      <c r="AT10" s="1096">
        <v>71.642273493977072</v>
      </c>
      <c r="AU10" s="1096">
        <v>78.962154039226903</v>
      </c>
      <c r="AV10" s="1096">
        <v>2.477037217930802</v>
      </c>
      <c r="AW10" s="1096">
        <v>556.43883099999641</v>
      </c>
      <c r="AX10" s="1140">
        <v>607</v>
      </c>
      <c r="AY10" s="1105"/>
      <c r="AZ10" s="1301">
        <v>74.28</v>
      </c>
      <c r="BA10" s="1301">
        <v>1.593</v>
      </c>
      <c r="BB10" s="1301">
        <v>71.16</v>
      </c>
      <c r="BC10" s="1301">
        <v>77.41</v>
      </c>
      <c r="BD10" s="1301">
        <v>2.1</v>
      </c>
      <c r="BE10" s="1263">
        <v>647.03700000000003</v>
      </c>
      <c r="BF10" s="1263">
        <v>647</v>
      </c>
      <c r="BG10" s="1105"/>
      <c r="BH10" s="1267">
        <v>74.738969609985219</v>
      </c>
      <c r="BI10" s="1267">
        <v>1.7660226498320082</v>
      </c>
      <c r="BJ10" s="1267">
        <v>71.274570379250264</v>
      </c>
      <c r="BK10" s="1267">
        <v>78.203368840720174</v>
      </c>
      <c r="BL10" s="1267">
        <v>2.3629207882417278</v>
      </c>
      <c r="BM10" s="1263">
        <v>561.23618399999975</v>
      </c>
      <c r="BN10" s="1263">
        <v>661</v>
      </c>
      <c r="BO10" s="1814"/>
      <c r="BP10" s="1143">
        <v>72.400247200487627</v>
      </c>
      <c r="BQ10" s="1267">
        <v>1.8429097361201141</v>
      </c>
      <c r="BR10" s="1267">
        <v>68.78530135373795</v>
      </c>
      <c r="BS10" s="1267">
        <v>76.015193047237318</v>
      </c>
      <c r="BT10" s="1267">
        <v>2.5454467455294845</v>
      </c>
      <c r="BU10" s="1263">
        <v>576.40662999999881</v>
      </c>
      <c r="BV10" s="1263">
        <v>655</v>
      </c>
      <c r="BW10" s="1293"/>
      <c r="BX10" s="1143">
        <v>75.386875709682315</v>
      </c>
      <c r="BY10" s="1267">
        <v>1.9085757763325857</v>
      </c>
      <c r="BZ10" s="1267">
        <v>71.644704395819929</v>
      </c>
      <c r="CA10" s="1267">
        <v>79.129047023544686</v>
      </c>
      <c r="CB10" s="1195">
        <v>2.531708282596274</v>
      </c>
      <c r="CC10" s="1263">
        <v>751.21393699999908</v>
      </c>
      <c r="CD10" s="1263">
        <v>836</v>
      </c>
      <c r="CE10" s="1779"/>
      <c r="CF10" s="1317">
        <v>75.017592030075747</v>
      </c>
      <c r="CG10" s="1195">
        <v>2.0549973767328447</v>
      </c>
      <c r="CH10" s="1195">
        <v>70.988329829101843</v>
      </c>
      <c r="CI10" s="1195">
        <v>79.046854231049636</v>
      </c>
      <c r="CJ10" s="1195">
        <v>2.7393539583474813</v>
      </c>
      <c r="CK10" s="1287">
        <v>692.82225800000003</v>
      </c>
      <c r="CL10" s="1287">
        <v>764</v>
      </c>
      <c r="CM10" s="1195"/>
      <c r="CN10" s="1317">
        <v>75.683578813810897</v>
      </c>
      <c r="CO10" s="1195">
        <v>2.3906976990711377</v>
      </c>
      <c r="CP10" s="1195">
        <v>70.996105978089801</v>
      </c>
      <c r="CQ10" s="1195">
        <v>80.371051649532006</v>
      </c>
      <c r="CR10" s="1195">
        <v>3.1588063573902745</v>
      </c>
      <c r="CS10" s="1287">
        <v>614.15562699999953</v>
      </c>
      <c r="CT10" s="1287">
        <v>750</v>
      </c>
      <c r="CU10" s="1287"/>
      <c r="CV10" s="1317">
        <v>71.7465947845551</v>
      </c>
      <c r="CW10" s="1195">
        <v>2.1720717487132646</v>
      </c>
      <c r="CX10" s="1195">
        <v>67.487696411620661</v>
      </c>
      <c r="CY10" s="1195">
        <v>76.005493157489553</v>
      </c>
      <c r="CZ10" s="1195">
        <v>3.0274213783046977</v>
      </c>
      <c r="DA10" s="1287">
        <v>664.09902300000044</v>
      </c>
      <c r="DB10" s="1287">
        <v>829</v>
      </c>
      <c r="DC10" s="1317">
        <v>-0.7</v>
      </c>
      <c r="DD10" s="1195">
        <v>-4</v>
      </c>
      <c r="DE10" s="1195"/>
      <c r="DF10" s="1195" t="s">
        <v>390</v>
      </c>
      <c r="DG10" s="1195" t="s">
        <v>390</v>
      </c>
      <c r="DH10" s="1195"/>
    </row>
    <row r="11" spans="1:112" s="65" customFormat="1" ht="20.25" customHeight="1">
      <c r="A11" s="1385" t="s">
        <v>49</v>
      </c>
      <c r="B11" s="1385"/>
      <c r="C11" s="1480">
        <v>55.5</v>
      </c>
      <c r="D11" s="1480"/>
      <c r="E11" s="1481">
        <v>63.862068965517395</v>
      </c>
      <c r="F11" s="1481">
        <v>1.9205645487859597</v>
      </c>
      <c r="G11" s="1481">
        <v>60.09147554832164</v>
      </c>
      <c r="H11" s="1481">
        <v>67.63266238271315</v>
      </c>
      <c r="I11" s="1481">
        <v>3.0073634943192604</v>
      </c>
      <c r="J11" s="1481">
        <v>250.182999999998</v>
      </c>
      <c r="K11" s="1274">
        <v>725</v>
      </c>
      <c r="L11" s="1481"/>
      <c r="M11" s="1482">
        <v>71.813179626302954</v>
      </c>
      <c r="N11" s="1482">
        <v>1.9397131464535415</v>
      </c>
      <c r="O11" s="1482">
        <v>68.007969551300533</v>
      </c>
      <c r="P11" s="1482">
        <v>75.618389701305361</v>
      </c>
      <c r="Q11" s="1482">
        <v>2.7010545369907066</v>
      </c>
      <c r="R11" s="1483">
        <v>318.01677099999966</v>
      </c>
      <c r="S11" s="1105">
        <v>663</v>
      </c>
      <c r="T11" s="1105"/>
      <c r="U11" s="1096">
        <v>77.536183797524885</v>
      </c>
      <c r="V11" s="1096"/>
      <c r="W11" s="1096">
        <v>73.717637684053599</v>
      </c>
      <c r="X11" s="1096">
        <v>81.35472991099617</v>
      </c>
      <c r="Y11" s="1096">
        <v>2.5099200941410342</v>
      </c>
      <c r="Z11" s="1096"/>
      <c r="AA11" s="1098">
        <v>531</v>
      </c>
      <c r="AB11" s="1482"/>
      <c r="AC11" s="1096">
        <v>76.453300534487013</v>
      </c>
      <c r="AD11" s="1096">
        <v>2.298340315553947</v>
      </c>
      <c r="AE11" s="1096">
        <v>71.943596327317124</v>
      </c>
      <c r="AF11" s="1096">
        <v>80.963004741656903</v>
      </c>
      <c r="AG11" s="1096">
        <v>3.0062015628968144</v>
      </c>
      <c r="AH11" s="1096">
        <v>228.87471799999994</v>
      </c>
      <c r="AI11" s="1105">
        <v>495</v>
      </c>
      <c r="AJ11" s="1096">
        <v>76.995862926846172</v>
      </c>
      <c r="AK11" s="1096">
        <v>1.5148782931391314</v>
      </c>
      <c r="AL11" s="1096">
        <v>74.024575135914787</v>
      </c>
      <c r="AM11" s="1096">
        <v>79.967150717777542</v>
      </c>
      <c r="AN11" s="1096">
        <v>1.9674801158841719</v>
      </c>
      <c r="AO11" s="1096">
        <v>458.69892300000203</v>
      </c>
      <c r="AP11" s="1105">
        <v>1026</v>
      </c>
      <c r="AQ11" s="1482"/>
      <c r="AR11" s="1096">
        <v>79.218362864272564</v>
      </c>
      <c r="AS11" s="1096">
        <v>2.0211320811373792</v>
      </c>
      <c r="AT11" s="1096">
        <v>75.252584694752684</v>
      </c>
      <c r="AU11" s="1096">
        <v>83.184141033792429</v>
      </c>
      <c r="AV11" s="1096">
        <v>2.5513429059374171</v>
      </c>
      <c r="AW11" s="1096">
        <v>233.35283299999949</v>
      </c>
      <c r="AX11" s="1140">
        <v>482</v>
      </c>
      <c r="AY11" s="1105"/>
      <c r="AZ11" s="1301">
        <v>77.12</v>
      </c>
      <c r="BA11" s="1301">
        <v>1.7069999999999999</v>
      </c>
      <c r="BB11" s="1301">
        <v>73.77</v>
      </c>
      <c r="BC11" s="1301">
        <v>80.47</v>
      </c>
      <c r="BD11" s="1301">
        <v>2.1999999999999997</v>
      </c>
      <c r="BE11" s="1263">
        <v>230.72300000000001</v>
      </c>
      <c r="BF11" s="1263">
        <v>488</v>
      </c>
      <c r="BG11" s="1105"/>
      <c r="BH11" s="1267">
        <v>79.867414244620349</v>
      </c>
      <c r="BI11" s="1267">
        <v>1.9379233975693557</v>
      </c>
      <c r="BJ11" s="1267">
        <v>76.065798037488946</v>
      </c>
      <c r="BK11" s="1267">
        <v>83.669030451751752</v>
      </c>
      <c r="BL11" s="1267">
        <v>2.4264256153752828</v>
      </c>
      <c r="BM11" s="1263">
        <v>179.61899400000038</v>
      </c>
      <c r="BN11" s="1263">
        <v>467</v>
      </c>
      <c r="BO11" s="1814"/>
      <c r="BP11" s="1143">
        <v>75.741679475467748</v>
      </c>
      <c r="BQ11" s="1267">
        <v>2.029410366604341</v>
      </c>
      <c r="BR11" s="1267">
        <v>71.760904708087082</v>
      </c>
      <c r="BS11" s="1267">
        <v>79.722454242848414</v>
      </c>
      <c r="BT11" s="1267">
        <v>2.6793839015170695</v>
      </c>
      <c r="BU11" s="1263">
        <v>205.72963799999985</v>
      </c>
      <c r="BV11" s="1263">
        <v>493</v>
      </c>
      <c r="BW11" s="1293"/>
      <c r="BX11" s="1143">
        <v>74.469431214692861</v>
      </c>
      <c r="BY11" s="1267">
        <v>2.0719801206901813</v>
      </c>
      <c r="BZ11" s="1267">
        <v>70.406870709267722</v>
      </c>
      <c r="CA11" s="1267">
        <v>78.531991720118</v>
      </c>
      <c r="CB11" s="1195">
        <v>2.7823230107891281</v>
      </c>
      <c r="CC11" s="1263">
        <v>331.78228700000062</v>
      </c>
      <c r="CD11" s="1263">
        <v>790</v>
      </c>
      <c r="CE11" s="1779"/>
      <c r="CF11" s="1317">
        <v>74.610915928934602</v>
      </c>
      <c r="CG11" s="1195">
        <v>2.0911273524315925</v>
      </c>
      <c r="CH11" s="1195">
        <v>70.510813177479577</v>
      </c>
      <c r="CI11" s="1195">
        <v>78.711018680389643</v>
      </c>
      <c r="CJ11" s="1195">
        <v>2.8027096657322224</v>
      </c>
      <c r="CK11" s="1287">
        <v>296.43644799999964</v>
      </c>
      <c r="CL11" s="1287">
        <v>754</v>
      </c>
      <c r="CM11" s="1195"/>
      <c r="CN11" s="1317">
        <v>79.145370498487637</v>
      </c>
      <c r="CO11" s="1195">
        <v>1.8435454691651125</v>
      </c>
      <c r="CP11" s="1195">
        <v>75.530706330999749</v>
      </c>
      <c r="CQ11" s="1195">
        <v>82.760034665975539</v>
      </c>
      <c r="CR11" s="1195">
        <v>2.3293156094333276</v>
      </c>
      <c r="CS11" s="1287">
        <v>306.1716679999999</v>
      </c>
      <c r="CT11" s="1287">
        <v>792</v>
      </c>
      <c r="CU11" s="1287"/>
      <c r="CV11" s="1317">
        <v>80.974275395749331</v>
      </c>
      <c r="CW11" s="1195">
        <v>2.1959752813943187</v>
      </c>
      <c r="CX11" s="1195">
        <v>76.668508075459414</v>
      </c>
      <c r="CY11" s="1195">
        <v>85.280042716039233</v>
      </c>
      <c r="CZ11" s="1195">
        <v>2.7119418737146175</v>
      </c>
      <c r="DA11" s="1287">
        <v>294.86933699999958</v>
      </c>
      <c r="DB11" s="1287">
        <v>822</v>
      </c>
      <c r="DC11" s="1317">
        <v>5.3</v>
      </c>
      <c r="DD11" s="1195">
        <v>1.9</v>
      </c>
      <c r="DE11" s="1195"/>
      <c r="DF11" s="1195" t="s">
        <v>392</v>
      </c>
      <c r="DG11" s="1195" t="s">
        <v>390</v>
      </c>
      <c r="DH11" s="1195"/>
    </row>
    <row r="12" spans="1:112" s="65" customFormat="1" ht="20.25" customHeight="1">
      <c r="A12" s="1385" t="s">
        <v>22</v>
      </c>
      <c r="B12" s="1385"/>
      <c r="C12" s="1480">
        <v>72.900000000000006</v>
      </c>
      <c r="D12" s="1480"/>
      <c r="E12" s="1481">
        <v>75.447154471544948</v>
      </c>
      <c r="F12" s="1481">
        <v>2.2261888377529613</v>
      </c>
      <c r="G12" s="1481">
        <v>71.076536997442304</v>
      </c>
      <c r="H12" s="1481">
        <v>79.817771945647607</v>
      </c>
      <c r="I12" s="1481">
        <v>2.9506597741768683</v>
      </c>
      <c r="J12" s="1481">
        <v>658.62194999999156</v>
      </c>
      <c r="K12" s="1274">
        <v>615</v>
      </c>
      <c r="L12" s="1481"/>
      <c r="M12" s="1482">
        <v>77.683188336923564</v>
      </c>
      <c r="N12" s="1482">
        <v>1.4428083926139015</v>
      </c>
      <c r="O12" s="1482">
        <v>74.852775478243728</v>
      </c>
      <c r="P12" s="1482">
        <v>80.513601195603414</v>
      </c>
      <c r="Q12" s="1482">
        <v>1.8572981149489212</v>
      </c>
      <c r="R12" s="1483">
        <v>730.82223600000259</v>
      </c>
      <c r="S12" s="1105">
        <v>838</v>
      </c>
      <c r="T12" s="1105"/>
      <c r="U12" s="1096">
        <v>75.689614089881616</v>
      </c>
      <c r="V12" s="1096"/>
      <c r="W12" s="1096">
        <v>71.217753758141683</v>
      </c>
      <c r="X12" s="1096">
        <v>80.161474421621548</v>
      </c>
      <c r="Y12" s="1096">
        <v>3.0110517370628602</v>
      </c>
      <c r="Z12" s="1096"/>
      <c r="AA12" s="1098">
        <v>497</v>
      </c>
      <c r="AB12" s="1482"/>
      <c r="AC12" s="1096">
        <v>71.279747845564856</v>
      </c>
      <c r="AD12" s="1096">
        <v>2.1781260713883439</v>
      </c>
      <c r="AE12" s="1096">
        <v>67.005922841751641</v>
      </c>
      <c r="AF12" s="1096">
        <v>75.553572849378071</v>
      </c>
      <c r="AG12" s="1096">
        <v>3.055743233137532</v>
      </c>
      <c r="AH12" s="1096">
        <v>543.51389800000095</v>
      </c>
      <c r="AI12" s="1105">
        <v>461</v>
      </c>
      <c r="AJ12" s="1096">
        <v>73.549413776080257</v>
      </c>
      <c r="AK12" s="1096">
        <v>1.6074573504047684</v>
      </c>
      <c r="AL12" s="1096">
        <v>70.396541085691837</v>
      </c>
      <c r="AM12" s="1096">
        <v>76.702286466468678</v>
      </c>
      <c r="AN12" s="1096">
        <v>2.1855474678542519</v>
      </c>
      <c r="AO12" s="1096">
        <v>1119.9061959999981</v>
      </c>
      <c r="AP12" s="1105">
        <v>958</v>
      </c>
      <c r="AQ12" s="1482"/>
      <c r="AR12" s="1096">
        <v>75.256009997793967</v>
      </c>
      <c r="AS12" s="1096">
        <v>1.8497596551906506</v>
      </c>
      <c r="AT12" s="1096">
        <v>71.626491408743831</v>
      </c>
      <c r="AU12" s="1096">
        <v>78.885528586844089</v>
      </c>
      <c r="AV12" s="1096">
        <v>2.4579560559281233</v>
      </c>
      <c r="AW12" s="1096">
        <v>566.39213800000107</v>
      </c>
      <c r="AX12" s="1140">
        <v>481</v>
      </c>
      <c r="AY12" s="1105"/>
      <c r="AZ12" s="1301">
        <v>79.03</v>
      </c>
      <c r="BA12" s="1301">
        <v>1.8149999999999999</v>
      </c>
      <c r="BB12" s="1301">
        <v>75.47</v>
      </c>
      <c r="BC12" s="1301">
        <v>82.59</v>
      </c>
      <c r="BD12" s="1301">
        <v>2.2999999999999998</v>
      </c>
      <c r="BE12" s="1263">
        <v>502.50099999999998</v>
      </c>
      <c r="BF12" s="1263">
        <v>501</v>
      </c>
      <c r="BG12" s="1105"/>
      <c r="BH12" s="1267">
        <v>76.558980771279792</v>
      </c>
      <c r="BI12" s="1267">
        <v>2.2475428877652344</v>
      </c>
      <c r="BJ12" s="1267">
        <v>72.149985307853342</v>
      </c>
      <c r="BK12" s="1267">
        <v>80.967976234706242</v>
      </c>
      <c r="BL12" s="1267">
        <v>2.9357011615394621</v>
      </c>
      <c r="BM12" s="1263">
        <v>501.26617299999862</v>
      </c>
      <c r="BN12" s="1263">
        <v>458</v>
      </c>
      <c r="BO12" s="1814"/>
      <c r="BP12" s="1143">
        <v>74.813308344790457</v>
      </c>
      <c r="BQ12" s="1267">
        <v>1.565895253658431</v>
      </c>
      <c r="BR12" s="1267">
        <v>71.741738189881559</v>
      </c>
      <c r="BS12" s="1267">
        <v>77.884878499699369</v>
      </c>
      <c r="BT12" s="1267">
        <v>2.0930704553817128</v>
      </c>
      <c r="BU12" s="1263">
        <v>619.76082900000074</v>
      </c>
      <c r="BV12" s="1263">
        <v>518</v>
      </c>
      <c r="BW12" s="1293"/>
      <c r="BX12" s="1143">
        <v>78.267163521256975</v>
      </c>
      <c r="BY12" s="1267">
        <v>2.0954063871783828</v>
      </c>
      <c r="BZ12" s="1267">
        <v>74.158670806311974</v>
      </c>
      <c r="CA12" s="1267">
        <v>82.375656236201976</v>
      </c>
      <c r="CB12" s="1195">
        <v>2.6772484052131014</v>
      </c>
      <c r="CC12" s="1263">
        <v>834.12251400000093</v>
      </c>
      <c r="CD12" s="1263">
        <v>793</v>
      </c>
      <c r="CE12" s="1779"/>
      <c r="CF12" s="1317">
        <v>76.694615643194822</v>
      </c>
      <c r="CG12" s="1195">
        <v>2.0286076142695961</v>
      </c>
      <c r="CH12" s="1195">
        <v>72.717096219895367</v>
      </c>
      <c r="CI12" s="1195">
        <v>80.672135066494263</v>
      </c>
      <c r="CJ12" s="1195">
        <v>2.6450456753147522</v>
      </c>
      <c r="CK12" s="1287">
        <v>730.99719099999868</v>
      </c>
      <c r="CL12" s="1287">
        <v>720</v>
      </c>
      <c r="CM12" s="1195"/>
      <c r="CN12" s="1317">
        <v>76.179545465943605</v>
      </c>
      <c r="CO12" s="1195">
        <v>2.0670321656042137</v>
      </c>
      <c r="CP12" s="1195">
        <v>72.126687954683987</v>
      </c>
      <c r="CQ12" s="1195">
        <v>80.232402977203208</v>
      </c>
      <c r="CR12" s="1195">
        <v>2.7133689928988738</v>
      </c>
      <c r="CS12" s="1287">
        <v>830.28304399999831</v>
      </c>
      <c r="CT12" s="1287">
        <v>764</v>
      </c>
      <c r="CU12" s="1287"/>
      <c r="CV12" s="1317">
        <v>77.576584706781375</v>
      </c>
      <c r="CW12" s="1195">
        <v>2.3036987603102164</v>
      </c>
      <c r="CX12" s="1195">
        <v>73.059598144146648</v>
      </c>
      <c r="CY12" s="1195">
        <v>82.093571269416088</v>
      </c>
      <c r="CZ12" s="1195">
        <v>2.9695800208498198</v>
      </c>
      <c r="DA12" s="1287">
        <v>768.59538899999939</v>
      </c>
      <c r="DB12" s="1287">
        <v>767</v>
      </c>
      <c r="DC12" s="1317">
        <v>2.8</v>
      </c>
      <c r="DD12" s="1195">
        <v>1.4</v>
      </c>
      <c r="DE12" s="1195"/>
      <c r="DF12" s="1195" t="s">
        <v>390</v>
      </c>
      <c r="DG12" s="1195" t="s">
        <v>390</v>
      </c>
      <c r="DH12" s="1195"/>
    </row>
    <row r="13" spans="1:112" s="65" customFormat="1" ht="20.25" customHeight="1">
      <c r="A13" s="1385" t="s">
        <v>23</v>
      </c>
      <c r="B13" s="1385"/>
      <c r="C13" s="1480">
        <v>47.2</v>
      </c>
      <c r="D13" s="1480"/>
      <c r="E13" s="1481">
        <v>55.41666666666665</v>
      </c>
      <c r="F13" s="1481">
        <v>2.4549439180945485</v>
      </c>
      <c r="G13" s="1481">
        <v>50.596940413256732</v>
      </c>
      <c r="H13" s="1481">
        <v>60.236392920076568</v>
      </c>
      <c r="I13" s="1481">
        <v>4.4299739875390358</v>
      </c>
      <c r="J13" s="1481">
        <v>257.78591999999912</v>
      </c>
      <c r="K13" s="1274">
        <v>720</v>
      </c>
      <c r="L13" s="1481"/>
      <c r="M13" s="1482">
        <v>71.786412939491768</v>
      </c>
      <c r="N13" s="1482">
        <v>1.6274608796670111</v>
      </c>
      <c r="O13" s="1482">
        <v>68.593760176734662</v>
      </c>
      <c r="P13" s="1482">
        <v>74.979065702248874</v>
      </c>
      <c r="Q13" s="1482">
        <v>2.2670876187096654</v>
      </c>
      <c r="R13" s="1483">
        <v>467.42700500000109</v>
      </c>
      <c r="S13" s="1105">
        <v>685</v>
      </c>
      <c r="T13" s="1105"/>
      <c r="U13" s="1096">
        <v>68.981556758454346</v>
      </c>
      <c r="V13" s="1096"/>
      <c r="W13" s="1096">
        <v>64.368494220107436</v>
      </c>
      <c r="X13" s="1096">
        <v>73.594619296801255</v>
      </c>
      <c r="Y13" s="1096">
        <v>3.4081808268830853</v>
      </c>
      <c r="Z13" s="1096"/>
      <c r="AA13" s="1098">
        <v>565</v>
      </c>
      <c r="AB13" s="1482"/>
      <c r="AC13" s="1096">
        <v>69.732357551553861</v>
      </c>
      <c r="AD13" s="1096">
        <v>2.3498779534253451</v>
      </c>
      <c r="AE13" s="1096">
        <v>65.121528414901888</v>
      </c>
      <c r="AF13" s="1096">
        <v>74.343186688205833</v>
      </c>
      <c r="AG13" s="1096">
        <v>3.3698530150627071</v>
      </c>
      <c r="AH13" s="1096">
        <v>364.1745940000007</v>
      </c>
      <c r="AI13" s="1105">
        <v>583</v>
      </c>
      <c r="AJ13" s="1096">
        <v>69.372981077934483</v>
      </c>
      <c r="AK13" s="1096">
        <v>1.5496223399167062</v>
      </c>
      <c r="AL13" s="1096">
        <v>66.333546187354713</v>
      </c>
      <c r="AM13" s="1096">
        <v>72.412415968514253</v>
      </c>
      <c r="AN13" s="1096">
        <v>2.2337548651337915</v>
      </c>
      <c r="AO13" s="1096">
        <v>698.5324120000007</v>
      </c>
      <c r="AP13" s="1105">
        <v>1148</v>
      </c>
      <c r="AQ13" s="1482"/>
      <c r="AR13" s="1096">
        <v>72.625547291243038</v>
      </c>
      <c r="AS13" s="1096">
        <v>2.1225709378402011</v>
      </c>
      <c r="AT13" s="1096">
        <v>68.460730173597256</v>
      </c>
      <c r="AU13" s="1096">
        <v>76.790364408888806</v>
      </c>
      <c r="AV13" s="1096">
        <v>2.922622984620364</v>
      </c>
      <c r="AW13" s="1096">
        <v>398.91077699999897</v>
      </c>
      <c r="AX13" s="1140">
        <v>602</v>
      </c>
      <c r="AY13" s="1105"/>
      <c r="AZ13" s="1301">
        <v>72.37</v>
      </c>
      <c r="BA13" s="1301">
        <v>2.16</v>
      </c>
      <c r="BB13" s="1301">
        <v>68.13</v>
      </c>
      <c r="BC13" s="1301">
        <v>76.599999999999994</v>
      </c>
      <c r="BD13" s="1301">
        <v>3</v>
      </c>
      <c r="BE13" s="1263">
        <v>434.834</v>
      </c>
      <c r="BF13" s="1263">
        <v>594</v>
      </c>
      <c r="BG13" s="1105"/>
      <c r="BH13" s="1267">
        <v>71.223169540830185</v>
      </c>
      <c r="BI13" s="1267">
        <v>1.9361550009550119</v>
      </c>
      <c r="BJ13" s="1267">
        <v>67.425022389925743</v>
      </c>
      <c r="BK13" s="1267">
        <v>75.021316691734626</v>
      </c>
      <c r="BL13" s="1267">
        <v>2.7184342025737429</v>
      </c>
      <c r="BM13" s="1263">
        <v>311.25865000000073</v>
      </c>
      <c r="BN13" s="1263">
        <v>547</v>
      </c>
      <c r="BO13" s="1814"/>
      <c r="BP13" s="1143">
        <v>68.980901378946285</v>
      </c>
      <c r="BQ13" s="1267">
        <v>2.0837321045548642</v>
      </c>
      <c r="BR13" s="1267">
        <v>64.893572211670872</v>
      </c>
      <c r="BS13" s="1267">
        <v>73.068230546221713</v>
      </c>
      <c r="BT13" s="1267">
        <v>3.0207377156582673</v>
      </c>
      <c r="BU13" s="1263">
        <v>303.12010400000173</v>
      </c>
      <c r="BV13" s="1263">
        <v>556</v>
      </c>
      <c r="BW13" s="1293"/>
      <c r="BX13" s="1143">
        <v>74.491164970490857</v>
      </c>
      <c r="BY13" s="1267">
        <v>1.7594030913370546</v>
      </c>
      <c r="BZ13" s="1267">
        <v>71.041478633921216</v>
      </c>
      <c r="CA13" s="1267">
        <v>77.940851307060484</v>
      </c>
      <c r="CB13" s="1195">
        <v>2.3618949871894603</v>
      </c>
      <c r="CC13" s="1263">
        <v>404.85258099999959</v>
      </c>
      <c r="CD13" s="1263">
        <v>1034</v>
      </c>
      <c r="CE13" s="1779"/>
      <c r="CF13" s="1317">
        <v>77.567586184066727</v>
      </c>
      <c r="CG13" s="1195">
        <v>1.956232845223163</v>
      </c>
      <c r="CH13" s="1195">
        <v>73.73197298630545</v>
      </c>
      <c r="CI13" s="1195">
        <v>81.403199381828003</v>
      </c>
      <c r="CJ13" s="1195">
        <v>2.5219720523222828</v>
      </c>
      <c r="CK13" s="1287">
        <v>350.77864399999942</v>
      </c>
      <c r="CL13" s="1287">
        <v>896</v>
      </c>
      <c r="CM13" s="1195"/>
      <c r="CN13" s="1317">
        <v>73.635681916113697</v>
      </c>
      <c r="CO13" s="1195">
        <v>1.8838614111238889</v>
      </c>
      <c r="CP13" s="1195">
        <v>69.941969743998655</v>
      </c>
      <c r="CQ13" s="1195">
        <v>77.329394088228725</v>
      </c>
      <c r="CR13" s="1195">
        <v>2.5583539964632878</v>
      </c>
      <c r="CS13" s="1287">
        <v>332.69045199999863</v>
      </c>
      <c r="CT13" s="1287">
        <v>871</v>
      </c>
      <c r="CU13" s="1287"/>
      <c r="CV13" s="1317">
        <v>76.214768373287839</v>
      </c>
      <c r="CW13" s="1195">
        <v>2.0649814785734018</v>
      </c>
      <c r="CX13" s="1195">
        <v>72.165847676056742</v>
      </c>
      <c r="CY13" s="1195">
        <v>80.263689070518922</v>
      </c>
      <c r="CZ13" s="1195">
        <v>2.7094243315933868</v>
      </c>
      <c r="DA13" s="1287">
        <v>346.48300799999913</v>
      </c>
      <c r="DB13" s="1287">
        <v>910</v>
      </c>
      <c r="DC13" s="1317">
        <v>7.2</v>
      </c>
      <c r="DD13" s="1195">
        <v>2.6</v>
      </c>
      <c r="DE13" s="1195"/>
      <c r="DF13" s="1195" t="s">
        <v>393</v>
      </c>
      <c r="DG13" s="1195" t="s">
        <v>390</v>
      </c>
      <c r="DH13" s="1195"/>
    </row>
    <row r="14" spans="1:112" s="65" customFormat="1" ht="20.25" customHeight="1">
      <c r="A14" s="1385" t="s">
        <v>24</v>
      </c>
      <c r="B14" s="1385"/>
      <c r="C14" s="1480">
        <v>50.5</v>
      </c>
      <c r="D14" s="1480"/>
      <c r="E14" s="1481">
        <v>62.86201022146507</v>
      </c>
      <c r="F14" s="1481">
        <v>2.3365142901436267</v>
      </c>
      <c r="G14" s="1481">
        <v>58.274793714126936</v>
      </c>
      <c r="H14" s="1481">
        <v>67.449226728803197</v>
      </c>
      <c r="I14" s="1481">
        <v>3.7168940062718399</v>
      </c>
      <c r="J14" s="1481">
        <v>927.07199300000241</v>
      </c>
      <c r="K14" s="1274">
        <v>587</v>
      </c>
      <c r="L14" s="1481"/>
      <c r="M14" s="1482">
        <v>72.517255956935287</v>
      </c>
      <c r="N14" s="1482">
        <v>1.969000737720517</v>
      </c>
      <c r="O14" s="1482">
        <v>68.654591284810934</v>
      </c>
      <c r="P14" s="1482">
        <v>76.379920629059654</v>
      </c>
      <c r="Q14" s="1482">
        <v>2.7152168290673009</v>
      </c>
      <c r="R14" s="1483">
        <v>1123.1974889999967</v>
      </c>
      <c r="S14" s="1105">
        <v>693</v>
      </c>
      <c r="T14" s="1105"/>
      <c r="U14" s="1096">
        <v>69.638969292251247</v>
      </c>
      <c r="V14" s="1096"/>
      <c r="W14" s="1096">
        <v>65.411802412970033</v>
      </c>
      <c r="X14" s="1096">
        <v>73.866136171532446</v>
      </c>
      <c r="Y14" s="1096">
        <v>3.0935941398712639</v>
      </c>
      <c r="Z14" s="1096"/>
      <c r="AA14" s="1098">
        <v>617</v>
      </c>
      <c r="AB14" s="1482"/>
      <c r="AC14" s="1096">
        <v>79.446310449132099</v>
      </c>
      <c r="AD14" s="1096">
        <v>1.7548218712769121</v>
      </c>
      <c r="AE14" s="1096">
        <v>76.003074683664593</v>
      </c>
      <c r="AF14" s="1096">
        <v>82.889546214599591</v>
      </c>
      <c r="AG14" s="1096">
        <v>2.20881481009806</v>
      </c>
      <c r="AH14" s="1096">
        <v>707.95195499999943</v>
      </c>
      <c r="AI14" s="1105">
        <v>562</v>
      </c>
      <c r="AJ14" s="1096">
        <v>74.239779853093509</v>
      </c>
      <c r="AK14" s="1096">
        <v>1.5054990655021521</v>
      </c>
      <c r="AL14" s="1096">
        <v>71.286888513343953</v>
      </c>
      <c r="AM14" s="1096">
        <v>77.192671192843079</v>
      </c>
      <c r="AN14" s="1096">
        <v>2.0278872977280509</v>
      </c>
      <c r="AO14" s="1096">
        <v>1509.1093740000003</v>
      </c>
      <c r="AP14" s="1105">
        <v>1179</v>
      </c>
      <c r="AQ14" s="1482"/>
      <c r="AR14" s="1096">
        <v>78.244912245892124</v>
      </c>
      <c r="AS14" s="1096">
        <v>1.732072580101049</v>
      </c>
      <c r="AT14" s="1096">
        <v>74.846314158070356</v>
      </c>
      <c r="AU14" s="1096">
        <v>81.643510333713877</v>
      </c>
      <c r="AV14" s="1096">
        <v>2.2136552146136292</v>
      </c>
      <c r="AW14" s="1096">
        <v>636.00145200000111</v>
      </c>
      <c r="AX14" s="1140">
        <v>520</v>
      </c>
      <c r="AY14" s="1105"/>
      <c r="AZ14" s="1301">
        <v>76.59</v>
      </c>
      <c r="BA14" s="1301">
        <v>1.68</v>
      </c>
      <c r="BB14" s="1301">
        <v>73.3</v>
      </c>
      <c r="BC14" s="1301">
        <v>79.89</v>
      </c>
      <c r="BD14" s="1301">
        <v>2.1999999999999997</v>
      </c>
      <c r="BE14" s="1263">
        <v>729.59900000000005</v>
      </c>
      <c r="BF14" s="1263">
        <v>578</v>
      </c>
      <c r="BG14" s="1105"/>
      <c r="BH14" s="1267">
        <v>78.623416535681784</v>
      </c>
      <c r="BI14" s="1267">
        <v>1.7190246755049001</v>
      </c>
      <c r="BJ14" s="1267">
        <v>75.251213034214771</v>
      </c>
      <c r="BK14" s="1267">
        <v>81.995620037148811</v>
      </c>
      <c r="BL14" s="1267">
        <v>2.1864029207186038</v>
      </c>
      <c r="BM14" s="1263">
        <v>639.28271899999993</v>
      </c>
      <c r="BN14" s="1263">
        <v>537</v>
      </c>
      <c r="BO14" s="1814"/>
      <c r="BP14" s="1143">
        <v>76.634532016737936</v>
      </c>
      <c r="BQ14" s="1267">
        <v>2.3446538223891928</v>
      </c>
      <c r="BR14" s="1267">
        <v>72.035393800041689</v>
      </c>
      <c r="BS14" s="1267">
        <v>81.233670233434168</v>
      </c>
      <c r="BT14" s="1267">
        <v>3.0595265093771191</v>
      </c>
      <c r="BU14" s="1263">
        <v>718.69015900000056</v>
      </c>
      <c r="BV14" s="1263">
        <v>568</v>
      </c>
      <c r="BW14" s="1293"/>
      <c r="BX14" s="1143">
        <v>74.738847814763005</v>
      </c>
      <c r="BY14" s="1267">
        <v>1.6425517137514305</v>
      </c>
      <c r="BZ14" s="1267">
        <v>71.518273614378217</v>
      </c>
      <c r="CA14" s="1267">
        <v>77.95942201514778</v>
      </c>
      <c r="CB14" s="1195">
        <v>2.1977214819024558</v>
      </c>
      <c r="CC14" s="1263">
        <v>1157.8105299999991</v>
      </c>
      <c r="CD14" s="1263">
        <v>825</v>
      </c>
      <c r="CE14" s="1779"/>
      <c r="CF14" s="1317">
        <v>76.448631755311808</v>
      </c>
      <c r="CG14" s="1195">
        <v>1.8644635119774089</v>
      </c>
      <c r="CH14" s="1195">
        <v>72.792951977340863</v>
      </c>
      <c r="CI14" s="1195">
        <v>80.104311533282754</v>
      </c>
      <c r="CJ14" s="1195">
        <v>2.4388448415204791</v>
      </c>
      <c r="CK14" s="1287">
        <v>1074.4511289999973</v>
      </c>
      <c r="CL14" s="1287">
        <v>754</v>
      </c>
      <c r="CM14" s="1195"/>
      <c r="CN14" s="1317">
        <v>78.700348307025962</v>
      </c>
      <c r="CO14" s="1195">
        <v>2.0774253437692356</v>
      </c>
      <c r="CP14" s="1195">
        <v>74.627112752844283</v>
      </c>
      <c r="CQ14" s="1195">
        <v>82.773583861207641</v>
      </c>
      <c r="CR14" s="1195">
        <v>2.6396647390489045</v>
      </c>
      <c r="CS14" s="1287">
        <v>972.53335399999878</v>
      </c>
      <c r="CT14" s="1287">
        <v>786</v>
      </c>
      <c r="CU14" s="1287"/>
      <c r="CV14" s="1317">
        <v>79.586526591299403</v>
      </c>
      <c r="CW14" s="1195">
        <v>1.858194391876375</v>
      </c>
      <c r="CX14" s="1195">
        <v>75.943064501777542</v>
      </c>
      <c r="CY14" s="1195">
        <v>83.229988680821251</v>
      </c>
      <c r="CZ14" s="1195">
        <v>2.3348102643287327</v>
      </c>
      <c r="DA14" s="1287">
        <v>908.32206399999905</v>
      </c>
      <c r="DB14" s="1287">
        <v>865</v>
      </c>
      <c r="DC14" s="1690">
        <v>3</v>
      </c>
      <c r="DD14" s="1195">
        <v>0.9</v>
      </c>
      <c r="DE14" s="1195"/>
      <c r="DF14" s="1195" t="s">
        <v>390</v>
      </c>
      <c r="DG14" s="1195" t="s">
        <v>390</v>
      </c>
      <c r="DH14" s="1195"/>
    </row>
    <row r="15" spans="1:112" s="65" customFormat="1" ht="20.25" customHeight="1">
      <c r="A15" s="1410" t="s">
        <v>185</v>
      </c>
      <c r="B15" s="1410"/>
      <c r="C15" s="1480"/>
      <c r="D15" s="1480"/>
      <c r="E15" s="1481"/>
      <c r="F15" s="1481"/>
      <c r="G15" s="1481"/>
      <c r="H15" s="1481"/>
      <c r="I15" s="1481"/>
      <c r="J15" s="1481"/>
      <c r="K15" s="1274"/>
      <c r="L15" s="1481"/>
      <c r="M15" s="1482" t="s">
        <v>79</v>
      </c>
      <c r="N15" s="1482" t="s">
        <v>79</v>
      </c>
      <c r="O15" s="1482" t="s">
        <v>79</v>
      </c>
      <c r="P15" s="1482" t="s">
        <v>79</v>
      </c>
      <c r="Q15" s="1482" t="s">
        <v>79</v>
      </c>
      <c r="R15" s="1483" t="s">
        <v>79</v>
      </c>
      <c r="S15" s="1105" t="s">
        <v>79</v>
      </c>
      <c r="T15" s="1105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096" t="s">
        <v>79</v>
      </c>
      <c r="Z15" s="1096" t="s">
        <v>79</v>
      </c>
      <c r="AA15" s="1098" t="s">
        <v>79</v>
      </c>
      <c r="AB15" s="1482" t="s">
        <v>79</v>
      </c>
      <c r="AC15" s="1096" t="s">
        <v>79</v>
      </c>
      <c r="AD15" s="1096" t="s">
        <v>79</v>
      </c>
      <c r="AE15" s="1096" t="s">
        <v>79</v>
      </c>
      <c r="AF15" s="1096" t="s">
        <v>79</v>
      </c>
      <c r="AG15" s="1096" t="s">
        <v>79</v>
      </c>
      <c r="AH15" s="1096" t="s">
        <v>79</v>
      </c>
      <c r="AI15" s="1105" t="s">
        <v>79</v>
      </c>
      <c r="AJ15" s="1096" t="s">
        <v>79</v>
      </c>
      <c r="AK15" s="1096" t="s">
        <v>79</v>
      </c>
      <c r="AL15" s="1096" t="s">
        <v>79</v>
      </c>
      <c r="AM15" s="1096" t="s">
        <v>79</v>
      </c>
      <c r="AN15" s="1096" t="s">
        <v>79</v>
      </c>
      <c r="AO15" s="1096" t="s">
        <v>79</v>
      </c>
      <c r="AP15" s="1105" t="s">
        <v>79</v>
      </c>
      <c r="AQ15" s="1482" t="s">
        <v>79</v>
      </c>
      <c r="AR15" s="1096" t="s">
        <v>79</v>
      </c>
      <c r="AS15" s="1096" t="s">
        <v>79</v>
      </c>
      <c r="AT15" s="1096" t="s">
        <v>79</v>
      </c>
      <c r="AU15" s="1096" t="s">
        <v>79</v>
      </c>
      <c r="AV15" s="1096" t="s">
        <v>79</v>
      </c>
      <c r="AW15" s="1096" t="s">
        <v>79</v>
      </c>
      <c r="AX15" s="1140" t="s">
        <v>79</v>
      </c>
      <c r="AY15" s="1105" t="s">
        <v>79</v>
      </c>
      <c r="AZ15" s="1301" t="s">
        <v>79</v>
      </c>
      <c r="BA15" s="1301" t="s">
        <v>79</v>
      </c>
      <c r="BB15" s="1301" t="s">
        <v>79</v>
      </c>
      <c r="BC15" s="1301" t="s">
        <v>79</v>
      </c>
      <c r="BD15" s="1301" t="s">
        <v>79</v>
      </c>
      <c r="BE15" s="1263" t="s">
        <v>79</v>
      </c>
      <c r="BF15" s="1263" t="s">
        <v>79</v>
      </c>
      <c r="BG15" s="1105" t="s">
        <v>79</v>
      </c>
      <c r="BH15" s="1267" t="s">
        <v>79</v>
      </c>
      <c r="BI15" s="1267" t="s">
        <v>79</v>
      </c>
      <c r="BJ15" s="1267" t="s">
        <v>79</v>
      </c>
      <c r="BK15" s="1267" t="s">
        <v>79</v>
      </c>
      <c r="BL15" s="1267" t="s">
        <v>79</v>
      </c>
      <c r="BM15" s="1263" t="s">
        <v>79</v>
      </c>
      <c r="BN15" s="1263" t="s">
        <v>79</v>
      </c>
      <c r="BO15" s="1814"/>
      <c r="BP15" s="1143">
        <v>70.959925398477495</v>
      </c>
      <c r="BQ15" s="1267">
        <v>2.0571359898951358</v>
      </c>
      <c r="BR15" s="1267">
        <v>66.924765641534279</v>
      </c>
      <c r="BS15" s="1267">
        <v>74.995085155420711</v>
      </c>
      <c r="BT15" s="1267">
        <v>2.89901092531204</v>
      </c>
      <c r="BU15" s="1263">
        <v>456.63732899999962</v>
      </c>
      <c r="BV15" s="1263">
        <v>505</v>
      </c>
      <c r="BW15" s="1293"/>
      <c r="BX15" s="1143">
        <v>75.59829029963015</v>
      </c>
      <c r="BY15" s="1267">
        <v>1.8662158513717819</v>
      </c>
      <c r="BZ15" s="1267">
        <v>71.939174685212052</v>
      </c>
      <c r="CA15" s="1267">
        <v>79.257405914048263</v>
      </c>
      <c r="CB15" s="1195">
        <v>2.4685953134325209</v>
      </c>
      <c r="CC15" s="1263">
        <v>697.55965500000138</v>
      </c>
      <c r="CD15" s="1263">
        <v>935</v>
      </c>
      <c r="CE15" s="1779"/>
      <c r="CF15" s="1317">
        <v>77.418530690071393</v>
      </c>
      <c r="CG15" s="1195">
        <v>1.8784838372551065</v>
      </c>
      <c r="CH15" s="1195">
        <v>73.735361063535962</v>
      </c>
      <c r="CI15" s="1195">
        <v>81.101700316606824</v>
      </c>
      <c r="CJ15" s="1195">
        <v>2.4264007861053529</v>
      </c>
      <c r="CK15" s="1287">
        <v>621.17670500000031</v>
      </c>
      <c r="CL15" s="1287">
        <v>824</v>
      </c>
      <c r="CM15" s="1195"/>
      <c r="CN15" s="1317">
        <v>76.348925890653945</v>
      </c>
      <c r="CO15" s="1195">
        <v>2.1968026246719337</v>
      </c>
      <c r="CP15" s="1195">
        <v>72.04162571104888</v>
      </c>
      <c r="CQ15" s="1195">
        <v>80.656226070259024</v>
      </c>
      <c r="CR15" s="1195">
        <v>2.8773196204726825</v>
      </c>
      <c r="CS15" s="1287">
        <v>585.89649400000008</v>
      </c>
      <c r="CT15" s="1287">
        <v>773</v>
      </c>
      <c r="CU15" s="1287"/>
      <c r="CV15" s="1317">
        <v>80.097164840751319</v>
      </c>
      <c r="CW15" s="1195">
        <v>2.2381787226479455</v>
      </c>
      <c r="CX15" s="1195">
        <v>75.708646954144356</v>
      </c>
      <c r="CY15" s="1195">
        <v>84.485682727358295</v>
      </c>
      <c r="CZ15" s="1195">
        <v>2.79432952102347</v>
      </c>
      <c r="DA15" s="1287">
        <v>615.86639300000024</v>
      </c>
      <c r="DB15" s="1287">
        <v>797</v>
      </c>
      <c r="DC15" s="2170">
        <v>9.1</v>
      </c>
      <c r="DD15" s="2174">
        <v>3.8</v>
      </c>
      <c r="DE15" s="1195"/>
      <c r="DF15" s="2171" t="s">
        <v>393</v>
      </c>
      <c r="DG15" s="2174" t="s">
        <v>390</v>
      </c>
      <c r="DH15" s="2174"/>
    </row>
    <row r="16" spans="1:112" s="65" customFormat="1" ht="20.25" customHeight="1">
      <c r="A16" s="1385" t="s">
        <v>25</v>
      </c>
      <c r="B16" s="1385"/>
      <c r="C16" s="1480">
        <v>58.9</v>
      </c>
      <c r="D16" s="1480"/>
      <c r="E16" s="1481">
        <v>67.291311754683946</v>
      </c>
      <c r="F16" s="1481">
        <v>1.8449211247090862</v>
      </c>
      <c r="G16" s="1481">
        <v>63.669227064809384</v>
      </c>
      <c r="H16" s="1481">
        <v>70.913396444558501</v>
      </c>
      <c r="I16" s="1481">
        <v>2.7416929119094884</v>
      </c>
      <c r="J16" s="1481">
        <v>718.88246400000855</v>
      </c>
      <c r="K16" s="1274">
        <v>587</v>
      </c>
      <c r="L16" s="1481"/>
      <c r="M16" s="1482">
        <v>72.543567981956613</v>
      </c>
      <c r="N16" s="1482">
        <v>1.949664078065684</v>
      </c>
      <c r="O16" s="1482">
        <v>68.71883678070138</v>
      </c>
      <c r="P16" s="1482">
        <v>76.368299183211846</v>
      </c>
      <c r="Q16" s="1482">
        <v>2.6875767656625515</v>
      </c>
      <c r="R16" s="1483">
        <v>798.02600300000313</v>
      </c>
      <c r="S16" s="1105">
        <v>530</v>
      </c>
      <c r="T16" s="1105"/>
      <c r="U16" s="1096">
        <v>71.916045891809915</v>
      </c>
      <c r="V16" s="1096"/>
      <c r="W16" s="1096">
        <v>67.694180039311135</v>
      </c>
      <c r="X16" s="1096">
        <v>76.13791174430871</v>
      </c>
      <c r="Y16" s="1096">
        <v>2.9918850708268159</v>
      </c>
      <c r="Z16" s="1096"/>
      <c r="AA16" s="1098">
        <v>481</v>
      </c>
      <c r="AB16" s="1482"/>
      <c r="AC16" s="1096">
        <v>70.512802438548434</v>
      </c>
      <c r="AD16" s="1096">
        <v>2.2454226513025302</v>
      </c>
      <c r="AE16" s="1096">
        <v>66.106930989083395</v>
      </c>
      <c r="AF16" s="1096">
        <v>74.918673888013458</v>
      </c>
      <c r="AG16" s="1096">
        <v>3.1844183944602191</v>
      </c>
      <c r="AH16" s="1096">
        <v>640.73226900000122</v>
      </c>
      <c r="AI16" s="1105">
        <v>577</v>
      </c>
      <c r="AJ16" s="1096">
        <v>71.140604277096372</v>
      </c>
      <c r="AK16" s="1096">
        <v>1.8116070038159773</v>
      </c>
      <c r="AL16" s="1096">
        <v>67.587311714398197</v>
      </c>
      <c r="AM16" s="1096">
        <v>74.693896839794547</v>
      </c>
      <c r="AN16" s="1096">
        <v>2.5465161875202424</v>
      </c>
      <c r="AO16" s="1096">
        <v>1159.4726729999966</v>
      </c>
      <c r="AP16" s="1105">
        <v>1058</v>
      </c>
      <c r="AQ16" s="1482"/>
      <c r="AR16" s="1096">
        <v>76.689774694287124</v>
      </c>
      <c r="AS16" s="1096">
        <v>2.4388371055452112</v>
      </c>
      <c r="AT16" s="1096">
        <v>71.904393747415298</v>
      </c>
      <c r="AU16" s="1096">
        <v>81.475155641158963</v>
      </c>
      <c r="AV16" s="1096">
        <v>3.1801333558056308</v>
      </c>
      <c r="AW16" s="1096">
        <v>608.80733300000077</v>
      </c>
      <c r="AX16" s="1140">
        <v>501</v>
      </c>
      <c r="AY16" s="1105"/>
      <c r="AZ16" s="1301">
        <v>78.25</v>
      </c>
      <c r="BA16" s="1301">
        <v>2.2069999999999999</v>
      </c>
      <c r="BB16" s="1301">
        <v>73.92</v>
      </c>
      <c r="BC16" s="1301">
        <v>82.58</v>
      </c>
      <c r="BD16" s="1301">
        <v>2.8000000000000003</v>
      </c>
      <c r="BE16" s="1263">
        <v>605.14200000000005</v>
      </c>
      <c r="BF16" s="1263">
        <v>514</v>
      </c>
      <c r="BG16" s="1105"/>
      <c r="BH16" s="1267">
        <v>75.020420709887148</v>
      </c>
      <c r="BI16" s="1267">
        <v>1.99626248378539</v>
      </c>
      <c r="BJ16" s="1267">
        <v>71.10436096182616</v>
      </c>
      <c r="BK16" s="1267">
        <v>78.936480457948136</v>
      </c>
      <c r="BL16" s="1267">
        <v>2.6609587961458834</v>
      </c>
      <c r="BM16" s="1263">
        <v>595.76650699999936</v>
      </c>
      <c r="BN16" s="1263">
        <v>513</v>
      </c>
      <c r="BO16" s="1814"/>
      <c r="BP16" s="1143">
        <v>79.057115166649226</v>
      </c>
      <c r="BQ16" s="1267">
        <v>1.9369523407554674</v>
      </c>
      <c r="BR16" s="1267">
        <v>75.257700750234363</v>
      </c>
      <c r="BS16" s="1267">
        <v>82.856529583064088</v>
      </c>
      <c r="BT16" s="1267">
        <v>2.4500670643906619</v>
      </c>
      <c r="BU16" s="1263">
        <v>598.57365400000003</v>
      </c>
      <c r="BV16" s="1263">
        <v>503</v>
      </c>
      <c r="BW16" s="1293"/>
      <c r="BX16" s="1143">
        <v>74.389988704719556</v>
      </c>
      <c r="BY16" s="1267">
        <v>2.2722982897645232</v>
      </c>
      <c r="BZ16" s="1267">
        <v>69.93466155347862</v>
      </c>
      <c r="CA16" s="1267">
        <v>78.845315855960493</v>
      </c>
      <c r="CB16" s="1195">
        <v>3.0545753929121928</v>
      </c>
      <c r="CC16" s="1263">
        <v>789.40226799999982</v>
      </c>
      <c r="CD16" s="1263">
        <v>790</v>
      </c>
      <c r="CE16" s="1779"/>
      <c r="CF16" s="1317">
        <v>76.056436818173779</v>
      </c>
      <c r="CG16" s="1195">
        <v>1.917301350544685</v>
      </c>
      <c r="CH16" s="1195">
        <v>72.297157148479968</v>
      </c>
      <c r="CI16" s="1195">
        <v>79.815716487867576</v>
      </c>
      <c r="CJ16" s="1195">
        <v>2.5208929457585945</v>
      </c>
      <c r="CK16" s="1287">
        <v>750.34676599999909</v>
      </c>
      <c r="CL16" s="1287">
        <v>714</v>
      </c>
      <c r="CM16" s="1195"/>
      <c r="CN16" s="1317">
        <v>80.303433405167056</v>
      </c>
      <c r="CO16" s="1195">
        <v>1.9597273434708147</v>
      </c>
      <c r="CP16" s="1195">
        <v>76.460969888550778</v>
      </c>
      <c r="CQ16" s="1195">
        <v>84.145896921783333</v>
      </c>
      <c r="CR16" s="1195">
        <v>2.4404029321923333</v>
      </c>
      <c r="CS16" s="1287">
        <v>674.95488800000066</v>
      </c>
      <c r="CT16" s="1287">
        <v>680</v>
      </c>
      <c r="CU16" s="1287"/>
      <c r="CV16" s="1317">
        <v>75.928447652236784</v>
      </c>
      <c r="CW16" s="1195">
        <v>2.2116952063471409</v>
      </c>
      <c r="CX16" s="1195">
        <v>71.591857426191623</v>
      </c>
      <c r="CY16" s="1195">
        <v>80.265037878281959</v>
      </c>
      <c r="CZ16" s="1195">
        <v>2.9128676730979981</v>
      </c>
      <c r="DA16" s="1287">
        <v>727.91551399999923</v>
      </c>
      <c r="DB16" s="1287">
        <v>796</v>
      </c>
      <c r="DC16" s="1690">
        <v>-3.2</v>
      </c>
      <c r="DD16" s="1195">
        <v>-4.4000000000000004</v>
      </c>
      <c r="DE16" s="1195"/>
      <c r="DF16" s="1195" t="s">
        <v>390</v>
      </c>
      <c r="DG16" s="1195" t="s">
        <v>390</v>
      </c>
      <c r="DH16" s="1195"/>
    </row>
    <row r="17" spans="1:112" s="65" customFormat="1" ht="20.25" customHeight="1">
      <c r="A17" s="1385" t="s">
        <v>26</v>
      </c>
      <c r="B17" s="1385"/>
      <c r="C17" s="1480">
        <v>35.1</v>
      </c>
      <c r="D17" s="1480"/>
      <c r="E17" s="1481">
        <v>49.594813614262762</v>
      </c>
      <c r="F17" s="1481">
        <v>2.535483878271549</v>
      </c>
      <c r="G17" s="1481">
        <v>44.616965394133956</v>
      </c>
      <c r="H17" s="1481">
        <v>54.572661834391567</v>
      </c>
      <c r="I17" s="1481">
        <v>5.1123972316782336</v>
      </c>
      <c r="J17" s="1481">
        <v>259.13136199999758</v>
      </c>
      <c r="K17" s="1274">
        <v>617</v>
      </c>
      <c r="L17" s="1481"/>
      <c r="M17" s="1482">
        <v>64.688200540065864</v>
      </c>
      <c r="N17" s="1482">
        <v>3.1112309818938018</v>
      </c>
      <c r="O17" s="1482">
        <v>58.584778753392172</v>
      </c>
      <c r="P17" s="1482">
        <v>70.791622326739557</v>
      </c>
      <c r="Q17" s="1482">
        <v>4.8095803499230154</v>
      </c>
      <c r="R17" s="1483">
        <v>359.77911899999782</v>
      </c>
      <c r="S17" s="1105">
        <v>681</v>
      </c>
      <c r="T17" s="1105"/>
      <c r="U17" s="1096">
        <v>71.451390650402175</v>
      </c>
      <c r="V17" s="1096"/>
      <c r="W17" s="1096">
        <v>65.516926422690489</v>
      </c>
      <c r="X17" s="1096">
        <v>77.385854878113875</v>
      </c>
      <c r="Y17" s="1096">
        <v>4.2328912251162576</v>
      </c>
      <c r="Z17" s="1096"/>
      <c r="AA17" s="1098">
        <v>468</v>
      </c>
      <c r="AB17" s="1482"/>
      <c r="AC17" s="1096">
        <v>70.594532126478853</v>
      </c>
      <c r="AD17" s="1096">
        <v>2.8381723793542699</v>
      </c>
      <c r="AE17" s="1096">
        <v>65.025592734332136</v>
      </c>
      <c r="AF17" s="1096">
        <v>76.163471518625585</v>
      </c>
      <c r="AG17" s="1096">
        <v>4.0203855650878628</v>
      </c>
      <c r="AH17" s="1096">
        <v>244.4992180000007</v>
      </c>
      <c r="AI17" s="1105">
        <v>427</v>
      </c>
      <c r="AJ17" s="1096">
        <v>71.046456142970484</v>
      </c>
      <c r="AK17" s="1096">
        <v>2.2227194033524205</v>
      </c>
      <c r="AL17" s="1096">
        <v>66.686806225377566</v>
      </c>
      <c r="AM17" s="1096">
        <v>75.406106060563403</v>
      </c>
      <c r="AN17" s="1096">
        <v>3.1285436656819683</v>
      </c>
      <c r="AO17" s="1096">
        <v>517.37067399999898</v>
      </c>
      <c r="AP17" s="1105">
        <v>895</v>
      </c>
      <c r="AQ17" s="1482"/>
      <c r="AR17" s="1096">
        <v>69.734248188688824</v>
      </c>
      <c r="AS17" s="1096">
        <v>2.1421670772863659</v>
      </c>
      <c r="AT17" s="1096">
        <v>65.530980371681167</v>
      </c>
      <c r="AU17" s="1096">
        <v>73.937516005696494</v>
      </c>
      <c r="AV17" s="1096">
        <v>3.071901014104335</v>
      </c>
      <c r="AW17" s="1096">
        <v>249.53831800000026</v>
      </c>
      <c r="AX17" s="1140">
        <v>463</v>
      </c>
      <c r="AY17" s="1105"/>
      <c r="AZ17" s="1301">
        <v>73.5</v>
      </c>
      <c r="BA17" s="1301">
        <v>2.4830000000000001</v>
      </c>
      <c r="BB17" s="1301">
        <v>68.63</v>
      </c>
      <c r="BC17" s="1301">
        <v>78.36999999999999</v>
      </c>
      <c r="BD17" s="1301">
        <v>3.4000000000000004</v>
      </c>
      <c r="BE17" s="1263">
        <v>222.553</v>
      </c>
      <c r="BF17" s="1263">
        <v>469</v>
      </c>
      <c r="BG17" s="1105"/>
      <c r="BH17" s="1267">
        <v>65.43863165997567</v>
      </c>
      <c r="BI17" s="1267">
        <v>2.5977505684078084</v>
      </c>
      <c r="BJ17" s="1267">
        <v>60.342635257160929</v>
      </c>
      <c r="BK17" s="1267">
        <v>70.534628062790404</v>
      </c>
      <c r="BL17" s="1267">
        <v>3.9697507458681698</v>
      </c>
      <c r="BM17" s="1263">
        <v>180.82242400000064</v>
      </c>
      <c r="BN17" s="1263">
        <v>426</v>
      </c>
      <c r="BO17" s="1814"/>
      <c r="BP17" s="1143">
        <v>73.732536083434468</v>
      </c>
      <c r="BQ17" s="1267">
        <v>2.4591686823616206</v>
      </c>
      <c r="BR17" s="1267">
        <v>68.908772097317765</v>
      </c>
      <c r="BS17" s="1267">
        <v>78.55630006955117</v>
      </c>
      <c r="BT17" s="1267">
        <v>3.3352557947808386</v>
      </c>
      <c r="BU17" s="1263">
        <v>179.47363000000038</v>
      </c>
      <c r="BV17" s="1263">
        <v>416</v>
      </c>
      <c r="BW17" s="1293"/>
      <c r="BX17" s="1143">
        <v>72.370006004052513</v>
      </c>
      <c r="BY17" s="1267">
        <v>1.8292131411494925</v>
      </c>
      <c r="BZ17" s="1267">
        <v>68.783442122945772</v>
      </c>
      <c r="CA17" s="1267">
        <v>75.956569885159254</v>
      </c>
      <c r="CB17" s="1195">
        <v>2.5275846198590366</v>
      </c>
      <c r="CC17" s="1263">
        <v>261.95473300000032</v>
      </c>
      <c r="CD17" s="1263">
        <v>758</v>
      </c>
      <c r="CE17" s="1779"/>
      <c r="CF17" s="1317">
        <v>74.456459447769348</v>
      </c>
      <c r="CG17" s="1195">
        <v>1.7555869734769005</v>
      </c>
      <c r="CH17" s="1195">
        <v>71.014255427052376</v>
      </c>
      <c r="CI17" s="1195">
        <v>77.898663468486333</v>
      </c>
      <c r="CJ17" s="1195">
        <v>2.3578706085379086</v>
      </c>
      <c r="CK17" s="1287">
        <v>246.17832000000001</v>
      </c>
      <c r="CL17" s="1287">
        <v>713</v>
      </c>
      <c r="CM17" s="1195"/>
      <c r="CN17" s="1317">
        <v>70.451127105976326</v>
      </c>
      <c r="CO17" s="1195">
        <v>2.1007898841973636</v>
      </c>
      <c r="CP17" s="1195">
        <v>66.332080386033908</v>
      </c>
      <c r="CQ17" s="1195">
        <v>74.570173825918729</v>
      </c>
      <c r="CR17" s="1195">
        <v>2.9819109650825655</v>
      </c>
      <c r="CS17" s="1287">
        <v>208.20792800000032</v>
      </c>
      <c r="CT17" s="1287">
        <v>653</v>
      </c>
      <c r="CU17" s="1287"/>
      <c r="CV17" s="1317">
        <v>76.381526419762068</v>
      </c>
      <c r="CW17" s="1195">
        <v>2.1979483491168441</v>
      </c>
      <c r="CX17" s="1195">
        <v>72.071890399039901</v>
      </c>
      <c r="CY17" s="1195">
        <v>80.691162440484248</v>
      </c>
      <c r="CZ17" s="1195">
        <v>2.8775915488226906</v>
      </c>
      <c r="DA17" s="1287">
        <v>212.52984800000064</v>
      </c>
      <c r="DB17" s="1287">
        <v>816</v>
      </c>
      <c r="DC17" s="1690">
        <v>2.7</v>
      </c>
      <c r="DD17" s="1195">
        <v>5.9</v>
      </c>
      <c r="DE17" s="1195"/>
      <c r="DF17" s="1195" t="s">
        <v>390</v>
      </c>
      <c r="DG17" s="1195" t="s">
        <v>391</v>
      </c>
      <c r="DH17" s="1195"/>
    </row>
    <row r="18" spans="1:112" s="69" customFormat="1" ht="20.25" customHeight="1">
      <c r="A18" s="1385" t="s">
        <v>27</v>
      </c>
      <c r="B18" s="1385"/>
      <c r="C18" s="1480">
        <v>50.5</v>
      </c>
      <c r="D18" s="1480"/>
      <c r="E18" s="1481">
        <v>60.221870047544272</v>
      </c>
      <c r="F18" s="1481">
        <v>2.9978667856987902</v>
      </c>
      <c r="G18" s="1481">
        <v>54.336237734414752</v>
      </c>
      <c r="H18" s="1481">
        <v>66.107502360673791</v>
      </c>
      <c r="I18" s="1481">
        <v>4.9780366888839866</v>
      </c>
      <c r="J18" s="1481">
        <v>449.38684199999784</v>
      </c>
      <c r="K18" s="1274">
        <v>631</v>
      </c>
      <c r="L18" s="1481"/>
      <c r="M18" s="1482">
        <v>68.920162522208216</v>
      </c>
      <c r="N18" s="1482">
        <v>2.2147643344899541</v>
      </c>
      <c r="O18" s="1482">
        <v>64.57537392562331</v>
      </c>
      <c r="P18" s="1482">
        <v>73.264951118793121</v>
      </c>
      <c r="Q18" s="1482">
        <v>3.2135216363952832</v>
      </c>
      <c r="R18" s="1483">
        <v>572.79064000000494</v>
      </c>
      <c r="S18" s="1105">
        <v>618</v>
      </c>
      <c r="T18" s="1105"/>
      <c r="U18" s="1096">
        <v>68.168505817838266</v>
      </c>
      <c r="V18" s="1096"/>
      <c r="W18" s="1096">
        <v>62.986527755441656</v>
      </c>
      <c r="X18" s="1096">
        <v>73.350483880234876</v>
      </c>
      <c r="Y18" s="1096">
        <v>3.874164641518743</v>
      </c>
      <c r="Z18" s="1096"/>
      <c r="AA18" s="1098">
        <v>522</v>
      </c>
      <c r="AB18" s="1482"/>
      <c r="AC18" s="1096">
        <v>71.943695395655794</v>
      </c>
      <c r="AD18" s="1096">
        <v>2.0847016945280354</v>
      </c>
      <c r="AE18" s="1096">
        <v>67.85318367339967</v>
      </c>
      <c r="AF18" s="1096">
        <v>76.034207117911919</v>
      </c>
      <c r="AG18" s="1096">
        <v>2.8976850341967793</v>
      </c>
      <c r="AH18" s="1096">
        <v>400.70598600000244</v>
      </c>
      <c r="AI18" s="1105">
        <v>522</v>
      </c>
      <c r="AJ18" s="1096">
        <v>70.0918447141662</v>
      </c>
      <c r="AK18" s="1096">
        <v>1.8117216056386669</v>
      </c>
      <c r="AL18" s="1096">
        <v>66.538327371036416</v>
      </c>
      <c r="AM18" s="1096">
        <v>73.645362057295998</v>
      </c>
      <c r="AN18" s="1096">
        <v>2.5847823138723887</v>
      </c>
      <c r="AO18" s="1096">
        <v>786.51820800000007</v>
      </c>
      <c r="AP18" s="1105">
        <v>1044</v>
      </c>
      <c r="AQ18" s="1482"/>
      <c r="AR18" s="1096">
        <v>75.537961187154608</v>
      </c>
      <c r="AS18" s="1096">
        <v>2.4252720496280968</v>
      </c>
      <c r="AT18" s="1096">
        <v>70.779197007750099</v>
      </c>
      <c r="AU18" s="1096">
        <v>80.296725366559102</v>
      </c>
      <c r="AV18" s="1096">
        <v>3.2106665463463946</v>
      </c>
      <c r="AW18" s="1096">
        <v>354.8159319999989</v>
      </c>
      <c r="AX18" s="1140">
        <v>469</v>
      </c>
      <c r="AY18" s="1105"/>
      <c r="AZ18" s="1301">
        <v>74.350000000000009</v>
      </c>
      <c r="BA18" s="1301">
        <v>2.2599999999999998</v>
      </c>
      <c r="BB18" s="1301">
        <v>69.92</v>
      </c>
      <c r="BC18" s="1301">
        <v>78.78</v>
      </c>
      <c r="BD18" s="1301">
        <v>3</v>
      </c>
      <c r="BE18" s="1263">
        <v>423.36700000000002</v>
      </c>
      <c r="BF18" s="1263">
        <v>561</v>
      </c>
      <c r="BG18" s="1105"/>
      <c r="BH18" s="1267">
        <v>71.115662635865107</v>
      </c>
      <c r="BI18" s="1267">
        <v>2.3628254888239595</v>
      </c>
      <c r="BJ18" s="1267">
        <v>66.480517777093723</v>
      </c>
      <c r="BK18" s="1267">
        <v>75.75080749463649</v>
      </c>
      <c r="BL18" s="1267">
        <v>3.3225106836483831</v>
      </c>
      <c r="BM18" s="1263">
        <v>299.54406399999965</v>
      </c>
      <c r="BN18" s="1263">
        <v>493</v>
      </c>
      <c r="BO18" s="1814"/>
      <c r="BP18" s="1143">
        <v>77.433376982151586</v>
      </c>
      <c r="BQ18" s="1267">
        <v>1.7852987679177972</v>
      </c>
      <c r="BR18" s="1267">
        <v>73.931437500362904</v>
      </c>
      <c r="BS18" s="1267">
        <v>80.935316463940254</v>
      </c>
      <c r="BT18" s="1267">
        <v>2.3055933209903903</v>
      </c>
      <c r="BU18" s="1263">
        <v>343.46481500000124</v>
      </c>
      <c r="BV18" s="1263">
        <v>500</v>
      </c>
      <c r="BW18" s="1293"/>
      <c r="BX18" s="1143">
        <v>78.01535693283985</v>
      </c>
      <c r="BY18" s="1267">
        <v>1.6044390999303744</v>
      </c>
      <c r="BZ18" s="1267">
        <v>74.86951066933139</v>
      </c>
      <c r="CA18" s="1267">
        <v>81.16120319634831</v>
      </c>
      <c r="CB18" s="1195">
        <v>2.0565683001509161</v>
      </c>
      <c r="CC18" s="1263">
        <v>469.90177499999947</v>
      </c>
      <c r="CD18" s="1263">
        <v>935</v>
      </c>
      <c r="CE18" s="1779"/>
      <c r="CF18" s="1317">
        <v>75.90356855861954</v>
      </c>
      <c r="CG18" s="1195">
        <v>1.8025996321912212</v>
      </c>
      <c r="CH18" s="1195">
        <v>72.36918615808095</v>
      </c>
      <c r="CI18" s="1195">
        <v>79.437950959158115</v>
      </c>
      <c r="CJ18" s="1195">
        <v>2.374854919764533</v>
      </c>
      <c r="CK18" s="1287">
        <v>459.12539899999922</v>
      </c>
      <c r="CL18" s="1287">
        <v>874</v>
      </c>
      <c r="CM18" s="1195"/>
      <c r="CN18" s="1317">
        <v>75.059285837780891</v>
      </c>
      <c r="CO18" s="1195">
        <v>1.7828771762979172</v>
      </c>
      <c r="CP18" s="1195">
        <v>71.563574800550754</v>
      </c>
      <c r="CQ18" s="1195">
        <v>78.554996875011014</v>
      </c>
      <c r="CR18" s="1195">
        <v>2.3752919527519816</v>
      </c>
      <c r="CS18" s="1287">
        <v>434.11716800000005</v>
      </c>
      <c r="CT18" s="1287">
        <v>862</v>
      </c>
      <c r="CU18" s="1287"/>
      <c r="CV18" s="1317">
        <v>72.334114863333369</v>
      </c>
      <c r="CW18" s="1195">
        <v>2.2717216353515179</v>
      </c>
      <c r="CX18" s="1195">
        <v>67.879827576419359</v>
      </c>
      <c r="CY18" s="1195">
        <v>76.788402150247364</v>
      </c>
      <c r="CZ18" s="1195">
        <v>3.1405950562105627</v>
      </c>
      <c r="DA18" s="1287">
        <v>385.74292300000099</v>
      </c>
      <c r="DB18" s="1287">
        <v>873</v>
      </c>
      <c r="DC18" s="1690">
        <v>-5.0999999999999996</v>
      </c>
      <c r="DD18" s="1195">
        <v>-2.8</v>
      </c>
      <c r="DE18" s="1195"/>
      <c r="DF18" s="1195" t="s">
        <v>392</v>
      </c>
      <c r="DG18" s="1195" t="s">
        <v>390</v>
      </c>
      <c r="DH18" s="1195"/>
    </row>
    <row r="19" spans="1:112" s="65" customFormat="1" ht="20.25" customHeight="1">
      <c r="A19" s="1385" t="s">
        <v>28</v>
      </c>
      <c r="B19" s="1385"/>
      <c r="C19" s="1480">
        <v>71.8</v>
      </c>
      <c r="D19" s="1480"/>
      <c r="E19" s="1481">
        <v>77.467411545623932</v>
      </c>
      <c r="F19" s="1481">
        <v>1.770084301188386</v>
      </c>
      <c r="G19" s="1481">
        <v>73.992252005601472</v>
      </c>
      <c r="H19" s="1481">
        <v>80.942571085646392</v>
      </c>
      <c r="I19" s="1481">
        <v>2.2849405522551973</v>
      </c>
      <c r="J19" s="1481">
        <v>418.44489899999735</v>
      </c>
      <c r="K19" s="1274">
        <v>537</v>
      </c>
      <c r="L19" s="1481"/>
      <c r="M19" s="1482">
        <v>74.985814577038852</v>
      </c>
      <c r="N19" s="1482">
        <v>1.5334511414377356</v>
      </c>
      <c r="O19" s="1482">
        <v>71.977584342794472</v>
      </c>
      <c r="P19" s="1482">
        <v>77.994044811283217</v>
      </c>
      <c r="Q19" s="1482">
        <v>2.0449883089051468</v>
      </c>
      <c r="R19" s="1483">
        <v>508.11844099999519</v>
      </c>
      <c r="S19" s="1105">
        <v>799</v>
      </c>
      <c r="T19" s="1105"/>
      <c r="U19" s="1096">
        <v>75.837738365881592</v>
      </c>
      <c r="V19" s="1096"/>
      <c r="W19" s="1096">
        <v>72.507002620195422</v>
      </c>
      <c r="X19" s="1096">
        <v>79.168474111567761</v>
      </c>
      <c r="Y19" s="1096">
        <v>2.2383143695681516</v>
      </c>
      <c r="Z19" s="1096"/>
      <c r="AA19" s="1098">
        <v>559</v>
      </c>
      <c r="AB19" s="1482"/>
      <c r="AC19" s="1096">
        <v>78.980337207612763</v>
      </c>
      <c r="AD19" s="1096">
        <v>1.703366471569165</v>
      </c>
      <c r="AE19" s="1096">
        <v>75.638065007450734</v>
      </c>
      <c r="AF19" s="1096">
        <v>82.322609407774777</v>
      </c>
      <c r="AG19" s="1096">
        <v>2.1566968840505036</v>
      </c>
      <c r="AH19" s="1096">
        <v>352.733318</v>
      </c>
      <c r="AI19" s="1105">
        <v>544</v>
      </c>
      <c r="AJ19" s="1096">
        <v>77.392883868648681</v>
      </c>
      <c r="AK19" s="1096">
        <v>1.2534572580642873</v>
      </c>
      <c r="AL19" s="1096">
        <v>74.934348246210618</v>
      </c>
      <c r="AM19" s="1096">
        <v>79.851419491086745</v>
      </c>
      <c r="AN19" s="1096">
        <v>1.6196027275474798</v>
      </c>
      <c r="AO19" s="1096">
        <v>712.79460000000086</v>
      </c>
      <c r="AP19" s="1105">
        <v>1103</v>
      </c>
      <c r="AQ19" s="1482"/>
      <c r="AR19" s="1096">
        <v>78.721730417402995</v>
      </c>
      <c r="AS19" s="1096">
        <v>1.7904376646783924</v>
      </c>
      <c r="AT19" s="1096">
        <v>75.208610878737346</v>
      </c>
      <c r="AU19" s="1096">
        <v>82.234849956068658</v>
      </c>
      <c r="AV19" s="1096">
        <v>2.274388094856437</v>
      </c>
      <c r="AW19" s="1096">
        <v>363.01844799999986</v>
      </c>
      <c r="AX19" s="1140">
        <v>528</v>
      </c>
      <c r="AY19" s="1105"/>
      <c r="AZ19" s="1301">
        <v>79.38</v>
      </c>
      <c r="BA19" s="1301">
        <v>2.0219999999999998</v>
      </c>
      <c r="BB19" s="1301">
        <v>75.41</v>
      </c>
      <c r="BC19" s="1301">
        <v>83.34</v>
      </c>
      <c r="BD19" s="1301">
        <v>2.5</v>
      </c>
      <c r="BE19" s="1263">
        <v>349.89800000000002</v>
      </c>
      <c r="BF19" s="1263">
        <v>562</v>
      </c>
      <c r="BG19" s="1105"/>
      <c r="BH19" s="1267">
        <v>78.476281407694145</v>
      </c>
      <c r="BI19" s="1267">
        <v>1.6688239142956542</v>
      </c>
      <c r="BJ19" s="1267">
        <v>75.2025565290988</v>
      </c>
      <c r="BK19" s="1267">
        <v>81.750006286289505</v>
      </c>
      <c r="BL19" s="1267">
        <v>2.1265328636380008</v>
      </c>
      <c r="BM19" s="1263">
        <v>351.12562299999956</v>
      </c>
      <c r="BN19" s="1263">
        <v>537</v>
      </c>
      <c r="BO19" s="1814"/>
      <c r="BP19" s="1143">
        <v>77.722557405533735</v>
      </c>
      <c r="BQ19" s="1267">
        <v>1.3951266071215067</v>
      </c>
      <c r="BR19" s="1267">
        <v>74.985957215487758</v>
      </c>
      <c r="BS19" s="1267">
        <v>80.459157595579697</v>
      </c>
      <c r="BT19" s="1267">
        <v>1.7950086225831985</v>
      </c>
      <c r="BU19" s="1263">
        <v>413.10860799999796</v>
      </c>
      <c r="BV19" s="1263">
        <v>590</v>
      </c>
      <c r="BW19" s="1293"/>
      <c r="BX19" s="1143">
        <v>77.633992521960622</v>
      </c>
      <c r="BY19" s="1267">
        <v>1.7846986944940322</v>
      </c>
      <c r="BZ19" s="1267">
        <v>74.134708741226206</v>
      </c>
      <c r="CA19" s="1267">
        <v>81.133276302695023</v>
      </c>
      <c r="CB19" s="1195">
        <v>2.2988624396577158</v>
      </c>
      <c r="CC19" s="1263">
        <v>590.72514899999953</v>
      </c>
      <c r="CD19" s="1263">
        <v>926</v>
      </c>
      <c r="CE19" s="1779"/>
      <c r="CF19" s="1317">
        <v>79.048443289467414</v>
      </c>
      <c r="CG19" s="1195">
        <v>1.7916591068311567</v>
      </c>
      <c r="CH19" s="1195">
        <v>75.535512130566033</v>
      </c>
      <c r="CI19" s="1195">
        <v>82.561374448368809</v>
      </c>
      <c r="CJ19" s="1195">
        <v>2.2665330679192275</v>
      </c>
      <c r="CK19" s="1287">
        <v>589.07698700000094</v>
      </c>
      <c r="CL19" s="1287">
        <v>889</v>
      </c>
      <c r="CM19" s="1195"/>
      <c r="CN19" s="1317">
        <v>76.44714004197462</v>
      </c>
      <c r="CO19" s="1195">
        <v>1.8250244213446787</v>
      </c>
      <c r="CP19" s="1195">
        <v>72.868790339749779</v>
      </c>
      <c r="CQ19" s="1195">
        <v>80.025489744199447</v>
      </c>
      <c r="CR19" s="1195">
        <v>2.3873024162089225</v>
      </c>
      <c r="CS19" s="1287">
        <v>522.62599200000034</v>
      </c>
      <c r="CT19" s="1287">
        <v>874</v>
      </c>
      <c r="CU19" s="1287"/>
      <c r="CV19" s="1317">
        <v>76.480814324872654</v>
      </c>
      <c r="CW19" s="1195">
        <v>1.902159136252823</v>
      </c>
      <c r="CX19" s="1195">
        <v>72.751148186887733</v>
      </c>
      <c r="CY19" s="1195">
        <v>80.210480462857575</v>
      </c>
      <c r="CZ19" s="1195">
        <v>2.4871062802402899</v>
      </c>
      <c r="DA19" s="1287">
        <v>499.15233299999971</v>
      </c>
      <c r="DB19" s="1287">
        <v>828</v>
      </c>
      <c r="DC19" s="1690">
        <v>-1.2</v>
      </c>
      <c r="DD19" s="1195">
        <v>0.1</v>
      </c>
      <c r="DE19" s="1195"/>
      <c r="DF19" s="1195" t="s">
        <v>390</v>
      </c>
      <c r="DG19" s="1195" t="s">
        <v>390</v>
      </c>
      <c r="DH19" s="1195"/>
    </row>
    <row r="20" spans="1:112" s="65" customFormat="1" ht="20.25" customHeight="1">
      <c r="A20" s="1385" t="s">
        <v>29</v>
      </c>
      <c r="B20" s="1385"/>
      <c r="C20" s="1480">
        <v>70.2</v>
      </c>
      <c r="D20" s="1480"/>
      <c r="E20" s="1481">
        <v>74.512987012987026</v>
      </c>
      <c r="F20" s="1481">
        <v>2.4611718053926488</v>
      </c>
      <c r="G20" s="1481">
        <v>69.681033713699321</v>
      </c>
      <c r="H20" s="1481">
        <v>79.34494031227473</v>
      </c>
      <c r="I20" s="1481">
        <v>3.3030105274986301</v>
      </c>
      <c r="J20" s="1481">
        <v>748.14370399999768</v>
      </c>
      <c r="K20" s="1274">
        <v>616</v>
      </c>
      <c r="L20" s="1481"/>
      <c r="M20" s="1482">
        <v>71.324722718136428</v>
      </c>
      <c r="N20" s="1482">
        <v>1.8091316537904332</v>
      </c>
      <c r="O20" s="1482">
        <v>67.775679392531487</v>
      </c>
      <c r="P20" s="1482">
        <v>74.873766043741384</v>
      </c>
      <c r="Q20" s="1482">
        <v>2.5364720462213697</v>
      </c>
      <c r="R20" s="1483">
        <v>847.81491599999879</v>
      </c>
      <c r="S20" s="1105">
        <v>537</v>
      </c>
      <c r="T20" s="1105"/>
      <c r="U20" s="1096">
        <v>68.963273019245975</v>
      </c>
      <c r="V20" s="1096"/>
      <c r="W20" s="1096">
        <v>65.34916607656119</v>
      </c>
      <c r="X20" s="1096">
        <v>72.57737996193076</v>
      </c>
      <c r="Y20" s="1096">
        <v>2.6708494724599938</v>
      </c>
      <c r="Z20" s="1096"/>
      <c r="AA20" s="1098">
        <v>546</v>
      </c>
      <c r="AB20" s="1482"/>
      <c r="AC20" s="1096">
        <v>74.811032939413593</v>
      </c>
      <c r="AD20" s="1096">
        <v>2.1372438942216463</v>
      </c>
      <c r="AE20" s="1096">
        <v>70.617425179808819</v>
      </c>
      <c r="AF20" s="1096">
        <v>79.004640699018353</v>
      </c>
      <c r="AG20" s="1096">
        <v>2.8568565494243514</v>
      </c>
      <c r="AH20" s="1096">
        <v>606.65903700000035</v>
      </c>
      <c r="AI20" s="1105">
        <v>546</v>
      </c>
      <c r="AJ20" s="1096">
        <v>71.871370673887512</v>
      </c>
      <c r="AK20" s="1096">
        <v>1.4225486458580539</v>
      </c>
      <c r="AL20" s="1096">
        <v>69.081178588762825</v>
      </c>
      <c r="AM20" s="1096">
        <v>74.661562759012199</v>
      </c>
      <c r="AN20" s="1096">
        <v>1.9792980605765711</v>
      </c>
      <c r="AO20" s="1096">
        <v>1219.9027759999985</v>
      </c>
      <c r="AP20" s="1105">
        <v>1092</v>
      </c>
      <c r="AQ20" s="1482"/>
      <c r="AR20" s="1096">
        <v>76.032795112706779</v>
      </c>
      <c r="AS20" s="1096">
        <v>1.8933661191990945</v>
      </c>
      <c r="AT20" s="1096">
        <v>72.317713801344453</v>
      </c>
      <c r="AU20" s="1096">
        <v>79.747876424069119</v>
      </c>
      <c r="AV20" s="1096">
        <v>2.4901966531579878</v>
      </c>
      <c r="AW20" s="1096">
        <v>624.16324600000007</v>
      </c>
      <c r="AX20" s="1140">
        <v>554</v>
      </c>
      <c r="AY20" s="1105"/>
      <c r="AZ20" s="1301">
        <v>73.819999999999993</v>
      </c>
      <c r="BA20" s="1301">
        <v>1.786</v>
      </c>
      <c r="BB20" s="1301">
        <v>70.320000000000007</v>
      </c>
      <c r="BC20" s="1301">
        <v>77.319999999999993</v>
      </c>
      <c r="BD20" s="1301">
        <v>2.4</v>
      </c>
      <c r="BE20" s="1263">
        <v>579.678</v>
      </c>
      <c r="BF20" s="1263">
        <v>528</v>
      </c>
      <c r="BG20" s="1105"/>
      <c r="BH20" s="1267">
        <v>71.89934864030478</v>
      </c>
      <c r="BI20" s="1267">
        <v>2.5699976661890633</v>
      </c>
      <c r="BJ20" s="1267">
        <v>66.857794989459521</v>
      </c>
      <c r="BK20" s="1267">
        <v>76.940902291150053</v>
      </c>
      <c r="BL20" s="1267">
        <v>3.5744380370483544</v>
      </c>
      <c r="BM20" s="1263">
        <v>559.07036099999925</v>
      </c>
      <c r="BN20" s="1263">
        <v>496</v>
      </c>
      <c r="BO20" s="1814"/>
      <c r="BP20" s="1143">
        <v>72.987362000997479</v>
      </c>
      <c r="BQ20" s="1267">
        <v>2.040339620572114</v>
      </c>
      <c r="BR20" s="1267">
        <v>68.985149037016868</v>
      </c>
      <c r="BS20" s="1267">
        <v>76.98957496497809</v>
      </c>
      <c r="BT20" s="1267">
        <v>2.7954697424798418</v>
      </c>
      <c r="BU20" s="1263">
        <v>540.42265700000144</v>
      </c>
      <c r="BV20" s="1263">
        <v>471</v>
      </c>
      <c r="BW20" s="1293"/>
      <c r="BX20" s="1143">
        <v>79.300028666603211</v>
      </c>
      <c r="BY20" s="1267">
        <v>2.026299691083564</v>
      </c>
      <c r="BZ20" s="1267">
        <v>75.327034420688747</v>
      </c>
      <c r="CA20" s="1267">
        <v>83.273022912517675</v>
      </c>
      <c r="CB20" s="1195">
        <v>2.5552319780395356</v>
      </c>
      <c r="CC20" s="1263">
        <v>820.98670699999832</v>
      </c>
      <c r="CD20" s="1263">
        <v>888</v>
      </c>
      <c r="CE20" s="1779"/>
      <c r="CF20" s="1317">
        <v>79.046579309489559</v>
      </c>
      <c r="CG20" s="1195">
        <v>1.9008492219430879</v>
      </c>
      <c r="CH20" s="1195">
        <v>75.319557559270748</v>
      </c>
      <c r="CI20" s="1195">
        <v>82.773601059708383</v>
      </c>
      <c r="CJ20" s="1195">
        <v>2.4047204047890918</v>
      </c>
      <c r="CK20" s="1287">
        <v>707.54537499999935</v>
      </c>
      <c r="CL20" s="1287">
        <v>793</v>
      </c>
      <c r="CM20" s="1195"/>
      <c r="CN20" s="1317">
        <v>78.769923332743858</v>
      </c>
      <c r="CO20" s="1195">
        <v>2.0519058740462768</v>
      </c>
      <c r="CP20" s="1195">
        <v>74.746724142906714</v>
      </c>
      <c r="CQ20" s="1195">
        <v>82.793122522580987</v>
      </c>
      <c r="CR20" s="1195">
        <v>2.6049357257572963</v>
      </c>
      <c r="CS20" s="1287">
        <v>716.73870700000009</v>
      </c>
      <c r="CT20" s="1287">
        <v>767</v>
      </c>
      <c r="CU20" s="1287"/>
      <c r="CV20" s="1317">
        <v>77.150040765244057</v>
      </c>
      <c r="CW20" s="1195">
        <v>2.0409706266899379</v>
      </c>
      <c r="CX20" s="1195">
        <v>73.148199441924007</v>
      </c>
      <c r="CY20" s="1195">
        <v>81.151882088564108</v>
      </c>
      <c r="CZ20" s="1195">
        <v>2.6454563166081839</v>
      </c>
      <c r="DA20" s="1287">
        <v>761.74939400000176</v>
      </c>
      <c r="DB20" s="1287">
        <v>825</v>
      </c>
      <c r="DC20" s="1690">
        <v>4.2</v>
      </c>
      <c r="DD20" s="1195">
        <v>-1.6</v>
      </c>
      <c r="DE20" s="1195"/>
      <c r="DF20" s="1195" t="s">
        <v>390</v>
      </c>
      <c r="DG20" s="1195" t="s">
        <v>390</v>
      </c>
      <c r="DH20" s="1195"/>
    </row>
    <row r="21" spans="1:112" s="65" customFormat="1" ht="20.25" customHeight="1">
      <c r="A21" s="1385" t="s">
        <v>30</v>
      </c>
      <c r="B21" s="1385"/>
      <c r="C21" s="1480">
        <v>59.7</v>
      </c>
      <c r="D21" s="1480"/>
      <c r="E21" s="1481">
        <v>68.300653594771035</v>
      </c>
      <c r="F21" s="1481">
        <v>1.99861704751562</v>
      </c>
      <c r="G21" s="1481">
        <v>64.376821777912127</v>
      </c>
      <c r="H21" s="1481">
        <v>72.224485411629928</v>
      </c>
      <c r="I21" s="1481">
        <v>2.9262048638267064</v>
      </c>
      <c r="J21" s="1481">
        <v>810.95936400001165</v>
      </c>
      <c r="K21" s="1274">
        <v>612</v>
      </c>
      <c r="L21" s="1481"/>
      <c r="M21" s="1482">
        <v>72.349488322830453</v>
      </c>
      <c r="N21" s="1482">
        <v>2.1508546506879793</v>
      </c>
      <c r="O21" s="1482">
        <v>68.130073817326036</v>
      </c>
      <c r="P21" s="1482">
        <v>76.56890282833487</v>
      </c>
      <c r="Q21" s="1482">
        <v>2.9728678122651764</v>
      </c>
      <c r="R21" s="1483">
        <v>1156.8579480000119</v>
      </c>
      <c r="S21" s="1105">
        <v>709</v>
      </c>
      <c r="T21" s="1105"/>
      <c r="U21" s="1096">
        <v>66.721068599114744</v>
      </c>
      <c r="V21" s="1096"/>
      <c r="W21" s="1096">
        <v>62.415467267384138</v>
      </c>
      <c r="X21" s="1096">
        <v>71.026669930845344</v>
      </c>
      <c r="Y21" s="1096">
        <v>3.2887972398253336</v>
      </c>
      <c r="Z21" s="1096"/>
      <c r="AA21" s="1098">
        <v>610</v>
      </c>
      <c r="AB21" s="1482"/>
      <c r="AC21" s="1096">
        <v>72.885664802521646</v>
      </c>
      <c r="AD21" s="1096">
        <v>2.1235272303282606</v>
      </c>
      <c r="AE21" s="1096">
        <v>68.718971289014249</v>
      </c>
      <c r="AF21" s="1096">
        <v>77.052358316029029</v>
      </c>
      <c r="AG21" s="1096">
        <v>2.9135046460532421</v>
      </c>
      <c r="AH21" s="1096">
        <v>687.15914899999962</v>
      </c>
      <c r="AI21" s="1105">
        <v>542</v>
      </c>
      <c r="AJ21" s="1096">
        <v>69.539138403578306</v>
      </c>
      <c r="AK21" s="1096">
        <v>1.704912455813119</v>
      </c>
      <c r="AL21" s="1096">
        <v>66.195116915180691</v>
      </c>
      <c r="AM21" s="1096">
        <v>72.883159891975907</v>
      </c>
      <c r="AN21" s="1096">
        <v>2.4517307734221059</v>
      </c>
      <c r="AO21" s="1096">
        <v>1503.1773429999989</v>
      </c>
      <c r="AP21" s="1105">
        <v>1152</v>
      </c>
      <c r="AQ21" s="1482"/>
      <c r="AR21" s="1096">
        <v>71.978370331055345</v>
      </c>
      <c r="AS21" s="1096">
        <v>2.6347973497659232</v>
      </c>
      <c r="AT21" s="1096">
        <v>66.80848464751783</v>
      </c>
      <c r="AU21" s="1096">
        <v>77.148256014592846</v>
      </c>
      <c r="AV21" s="1096">
        <v>3.6605404340880581</v>
      </c>
      <c r="AW21" s="1096">
        <v>628.67573400000117</v>
      </c>
      <c r="AX21" s="1140">
        <v>490</v>
      </c>
      <c r="AY21" s="1105"/>
      <c r="AZ21" s="1301">
        <v>75.539999999999992</v>
      </c>
      <c r="BA21" s="1301">
        <v>2.1970000000000001</v>
      </c>
      <c r="BB21" s="1301">
        <v>71.23</v>
      </c>
      <c r="BC21" s="1301">
        <v>79.849999999999994</v>
      </c>
      <c r="BD21" s="1301">
        <v>2.9000000000000004</v>
      </c>
      <c r="BE21" s="1263">
        <v>796.14599999999996</v>
      </c>
      <c r="BF21" s="1263">
        <v>557</v>
      </c>
      <c r="BG21" s="1105"/>
      <c r="BH21" s="1267">
        <v>72.282679170033362</v>
      </c>
      <c r="BI21" s="1267">
        <v>1.7731071088089096</v>
      </c>
      <c r="BJ21" s="1267">
        <v>68.804382385814549</v>
      </c>
      <c r="BK21" s="1267">
        <v>75.76097595425216</v>
      </c>
      <c r="BL21" s="1267">
        <v>2.4530179694058667</v>
      </c>
      <c r="BM21" s="1263">
        <v>780.93441399999892</v>
      </c>
      <c r="BN21" s="1263">
        <v>561</v>
      </c>
      <c r="BO21" s="1814"/>
      <c r="BP21" s="1143">
        <v>72.994314380086749</v>
      </c>
      <c r="BQ21" s="1267">
        <v>2.2182517936599808</v>
      </c>
      <c r="BR21" s="1267">
        <v>68.643119120020273</v>
      </c>
      <c r="BS21" s="1267">
        <v>77.345509640153239</v>
      </c>
      <c r="BT21" s="1267">
        <v>3.0389377754949249</v>
      </c>
      <c r="BU21" s="1263">
        <v>842.49441099999649</v>
      </c>
      <c r="BV21" s="1263">
        <v>564</v>
      </c>
      <c r="BW21" s="1293"/>
      <c r="BX21" s="1143">
        <v>72.488177207431605</v>
      </c>
      <c r="BY21" s="1267">
        <v>2.0464960231098619</v>
      </c>
      <c r="BZ21" s="1267">
        <v>68.475583729832834</v>
      </c>
      <c r="CA21" s="1267">
        <v>76.500770685030375</v>
      </c>
      <c r="CB21" s="1195">
        <v>2.8232135252258099</v>
      </c>
      <c r="CC21" s="1263">
        <v>1249.7161660000017</v>
      </c>
      <c r="CD21" s="1263">
        <v>884</v>
      </c>
      <c r="CE21" s="1779"/>
      <c r="CF21" s="1317">
        <v>75.355004471811554</v>
      </c>
      <c r="CG21" s="1195">
        <v>1.8753574817000542</v>
      </c>
      <c r="CH21" s="1195">
        <v>71.677964734495163</v>
      </c>
      <c r="CI21" s="1195">
        <v>79.032044209127946</v>
      </c>
      <c r="CJ21" s="1195">
        <v>2.488696663008731</v>
      </c>
      <c r="CK21" s="1287">
        <v>1205.6366440000011</v>
      </c>
      <c r="CL21" s="1287">
        <v>812</v>
      </c>
      <c r="CM21" s="1195"/>
      <c r="CN21" s="1317">
        <v>75.1463073671394</v>
      </c>
      <c r="CO21" s="1195">
        <v>1.6998610391058488</v>
      </c>
      <c r="CP21" s="1195">
        <v>71.813367176330175</v>
      </c>
      <c r="CQ21" s="1195">
        <v>78.479247557948611</v>
      </c>
      <c r="CR21" s="1195">
        <v>2.2620686214172889</v>
      </c>
      <c r="CS21" s="1287">
        <v>1071.4781700000021</v>
      </c>
      <c r="CT21" s="1287">
        <v>818</v>
      </c>
      <c r="CU21" s="1287"/>
      <c r="CV21" s="1317">
        <v>75.720079955762387</v>
      </c>
      <c r="CW21" s="1195">
        <v>2.274196690531233</v>
      </c>
      <c r="CX21" s="1195">
        <v>71.260939694500706</v>
      </c>
      <c r="CY21" s="1195">
        <v>80.179220217024067</v>
      </c>
      <c r="CZ21" s="1195">
        <v>3.0034261610128743</v>
      </c>
      <c r="DA21" s="1287">
        <v>1182.3292929999986</v>
      </c>
      <c r="DB21" s="1287">
        <v>823</v>
      </c>
      <c r="DC21" s="1690">
        <v>2.7</v>
      </c>
      <c r="DD21" s="1195">
        <v>0.6</v>
      </c>
      <c r="DE21" s="1195"/>
      <c r="DF21" s="1195" t="s">
        <v>390</v>
      </c>
      <c r="DG21" s="1195" t="s">
        <v>390</v>
      </c>
      <c r="DH21" s="1195"/>
    </row>
    <row r="22" spans="1:112" s="65" customFormat="1" ht="20.25" customHeight="1">
      <c r="A22" s="1385" t="s">
        <v>31</v>
      </c>
      <c r="B22" s="1385"/>
      <c r="C22" s="1480">
        <v>71.400000000000006</v>
      </c>
      <c r="D22" s="1480"/>
      <c r="E22" s="1481">
        <v>65.587734241908009</v>
      </c>
      <c r="F22" s="1481">
        <v>2.2142767912670496</v>
      </c>
      <c r="G22" s="1481">
        <v>61.240503372589615</v>
      </c>
      <c r="H22" s="1481">
        <v>69.934965111226404</v>
      </c>
      <c r="I22" s="1481">
        <v>3.3760531856461244</v>
      </c>
      <c r="J22" s="1481">
        <v>745.67196999999737</v>
      </c>
      <c r="K22" s="1274">
        <v>587</v>
      </c>
      <c r="L22" s="1481"/>
      <c r="M22" s="1482">
        <v>73.07282871410662</v>
      </c>
      <c r="N22" s="1482">
        <v>1.6789137183880067</v>
      </c>
      <c r="O22" s="1482">
        <v>69.779238933602031</v>
      </c>
      <c r="P22" s="1482">
        <v>76.36641849461121</v>
      </c>
      <c r="Q22" s="1482">
        <v>2.297589607426672</v>
      </c>
      <c r="R22" s="1483">
        <v>737.454844000001</v>
      </c>
      <c r="S22" s="1105">
        <v>760</v>
      </c>
      <c r="T22" s="1105"/>
      <c r="U22" s="1096">
        <v>74.66742267404527</v>
      </c>
      <c r="V22" s="1096"/>
      <c r="W22" s="1096">
        <v>70.56893203756465</v>
      </c>
      <c r="X22" s="1096">
        <v>78.765913310525889</v>
      </c>
      <c r="Y22" s="1096">
        <v>2.7974289449300973</v>
      </c>
      <c r="Z22" s="1096"/>
      <c r="AA22" s="1098">
        <v>447</v>
      </c>
      <c r="AB22" s="1482"/>
      <c r="AC22" s="1096">
        <v>72.770502874513369</v>
      </c>
      <c r="AD22" s="1096">
        <v>2.4207009721384778</v>
      </c>
      <c r="AE22" s="1096">
        <v>68.02070786614361</v>
      </c>
      <c r="AF22" s="1096">
        <v>77.520297882883128</v>
      </c>
      <c r="AG22" s="1096">
        <v>3.3264865247843258</v>
      </c>
      <c r="AH22" s="1096">
        <v>502.88496099999838</v>
      </c>
      <c r="AI22" s="1105">
        <v>466</v>
      </c>
      <c r="AJ22" s="1096">
        <v>73.657978507538374</v>
      </c>
      <c r="AK22" s="1096">
        <v>1.5336157867984588</v>
      </c>
      <c r="AL22" s="1096">
        <v>70.649938928430515</v>
      </c>
      <c r="AM22" s="1096">
        <v>76.666018086646247</v>
      </c>
      <c r="AN22" s="1096">
        <v>2.0820769424747434</v>
      </c>
      <c r="AO22" s="1096">
        <v>945.00763000000302</v>
      </c>
      <c r="AP22" s="1105">
        <v>913</v>
      </c>
      <c r="AQ22" s="1482"/>
      <c r="AR22" s="1096">
        <v>78.386799820876078</v>
      </c>
      <c r="AS22" s="1096">
        <v>1.7146839664989675</v>
      </c>
      <c r="AT22" s="1096">
        <v>75.022320920446845</v>
      </c>
      <c r="AU22" s="1096">
        <v>81.751278721305312</v>
      </c>
      <c r="AV22" s="1096">
        <v>2.1874651987544342</v>
      </c>
      <c r="AW22" s="1096">
        <v>542.51603199999886</v>
      </c>
      <c r="AX22" s="1140">
        <v>487</v>
      </c>
      <c r="AY22" s="1105"/>
      <c r="AZ22" s="1301">
        <v>76.400000000000006</v>
      </c>
      <c r="BA22" s="1301">
        <v>2.0640000000000001</v>
      </c>
      <c r="BB22" s="1301">
        <v>72.350000000000009</v>
      </c>
      <c r="BC22" s="1301">
        <v>80.45</v>
      </c>
      <c r="BD22" s="1301">
        <v>2.7</v>
      </c>
      <c r="BE22" s="1263">
        <v>538.06600000000003</v>
      </c>
      <c r="BF22" s="1263">
        <v>532</v>
      </c>
      <c r="BG22" s="1105"/>
      <c r="BH22" s="1267">
        <v>74.071862861010899</v>
      </c>
      <c r="BI22" s="1267">
        <v>2.0650774274848898</v>
      </c>
      <c r="BJ22" s="1267">
        <v>70.020809126299568</v>
      </c>
      <c r="BK22" s="1267">
        <v>78.122916595722231</v>
      </c>
      <c r="BL22" s="1267">
        <v>2.7879377508836511</v>
      </c>
      <c r="BM22" s="1263">
        <v>485.84024500000015</v>
      </c>
      <c r="BN22" s="1263">
        <v>481</v>
      </c>
      <c r="BO22" s="1814"/>
      <c r="BP22" s="1143">
        <v>71.902596428947092</v>
      </c>
      <c r="BQ22" s="1267">
        <v>2.6142954140070662</v>
      </c>
      <c r="BR22" s="1267">
        <v>66.774544759450862</v>
      </c>
      <c r="BS22" s="1267">
        <v>77.030648098443308</v>
      </c>
      <c r="BT22" s="1267">
        <v>3.6358845769783406</v>
      </c>
      <c r="BU22" s="1263">
        <v>526.72972299999844</v>
      </c>
      <c r="BV22" s="1263">
        <v>513</v>
      </c>
      <c r="BW22" s="1293"/>
      <c r="BX22" s="1143">
        <v>72.484304121121227</v>
      </c>
      <c r="BY22" s="1267">
        <v>1.9057040682427675</v>
      </c>
      <c r="BZ22" s="1267">
        <v>68.747763405618514</v>
      </c>
      <c r="CA22" s="1267">
        <v>76.220844836623939</v>
      </c>
      <c r="CB22" s="1195">
        <v>2.6291265279422937</v>
      </c>
      <c r="CC22" s="1263">
        <v>870.9873849999974</v>
      </c>
      <c r="CD22" s="1263">
        <v>1004</v>
      </c>
      <c r="CE22" s="1779"/>
      <c r="CF22" s="1317">
        <v>72.093080080763187</v>
      </c>
      <c r="CG22" s="1195">
        <v>1.8122534851762935</v>
      </c>
      <c r="CH22" s="1195">
        <v>68.539769235173083</v>
      </c>
      <c r="CI22" s="1195">
        <v>75.646390926353291</v>
      </c>
      <c r="CJ22" s="1195">
        <v>2.5137689819135121</v>
      </c>
      <c r="CK22" s="1287">
        <v>733.30056699999955</v>
      </c>
      <c r="CL22" s="1287">
        <v>908</v>
      </c>
      <c r="CM22" s="1195"/>
      <c r="CN22" s="1317">
        <v>74.597909706193548</v>
      </c>
      <c r="CO22" s="1195">
        <v>2.0408021554097879</v>
      </c>
      <c r="CP22" s="1195">
        <v>70.596481725449152</v>
      </c>
      <c r="CQ22" s="1195">
        <v>78.599337686937929</v>
      </c>
      <c r="CR22" s="1195">
        <v>2.7357363811500326</v>
      </c>
      <c r="CS22" s="1287">
        <v>775.91322100000377</v>
      </c>
      <c r="CT22" s="1287">
        <v>894</v>
      </c>
      <c r="CU22" s="1287"/>
      <c r="CV22" s="1317">
        <v>77.950884117715546</v>
      </c>
      <c r="CW22" s="1195">
        <v>2.121911174259306</v>
      </c>
      <c r="CX22" s="1195">
        <v>73.790338291861531</v>
      </c>
      <c r="CY22" s="1195">
        <v>82.111429943569561</v>
      </c>
      <c r="CZ22" s="1195">
        <v>2.7221130308861614</v>
      </c>
      <c r="DA22" s="1287">
        <v>736.37292699999921</v>
      </c>
      <c r="DB22" s="1287">
        <v>910</v>
      </c>
      <c r="DC22" s="1690">
        <v>6.1</v>
      </c>
      <c r="DD22" s="1195">
        <v>3.4</v>
      </c>
      <c r="DE22" s="1195"/>
      <c r="DF22" s="1195" t="s">
        <v>392</v>
      </c>
      <c r="DG22" s="1195" t="s">
        <v>390</v>
      </c>
      <c r="DH22" s="1195"/>
    </row>
    <row r="23" spans="1:112" s="65" customFormat="1" ht="20.25" customHeight="1">
      <c r="A23" s="1385" t="s">
        <v>440</v>
      </c>
      <c r="B23" s="1385"/>
      <c r="C23" s="1480"/>
      <c r="D23" s="1480"/>
      <c r="E23" s="1481"/>
      <c r="F23" s="1481"/>
      <c r="G23" s="1481"/>
      <c r="H23" s="1481"/>
      <c r="I23" s="1481"/>
      <c r="J23" s="1481"/>
      <c r="K23" s="1274"/>
      <c r="L23" s="1481"/>
      <c r="M23" s="1482"/>
      <c r="N23" s="1482"/>
      <c r="O23" s="1482"/>
      <c r="P23" s="1482"/>
      <c r="Q23" s="1482"/>
      <c r="R23" s="1483"/>
      <c r="S23" s="1105"/>
      <c r="T23" s="1105"/>
      <c r="U23" s="1096"/>
      <c r="V23" s="1096"/>
      <c r="W23" s="1096"/>
      <c r="X23" s="1096"/>
      <c r="Y23" s="1096"/>
      <c r="Z23" s="1096"/>
      <c r="AA23" s="1098"/>
      <c r="AB23" s="1482"/>
      <c r="AC23" s="1096"/>
      <c r="AD23" s="1096"/>
      <c r="AE23" s="1096"/>
      <c r="AF23" s="1096"/>
      <c r="AG23" s="1096"/>
      <c r="AH23" s="1096"/>
      <c r="AI23" s="1105"/>
      <c r="AJ23" s="1096"/>
      <c r="AK23" s="1096"/>
      <c r="AL23" s="1096"/>
      <c r="AM23" s="1096"/>
      <c r="AN23" s="1096"/>
      <c r="AO23" s="1096"/>
      <c r="AP23" s="1105"/>
      <c r="AQ23" s="1482"/>
      <c r="AR23" s="1096"/>
      <c r="AS23" s="1096"/>
      <c r="AT23" s="1096"/>
      <c r="AU23" s="1096"/>
      <c r="AV23" s="1096"/>
      <c r="AW23" s="1096"/>
      <c r="AX23" s="1140"/>
      <c r="AY23" s="1105"/>
      <c r="AZ23" s="1301"/>
      <c r="BA23" s="1301"/>
      <c r="BB23" s="1301"/>
      <c r="BC23" s="1301"/>
      <c r="BD23" s="1301"/>
      <c r="BE23" s="1263"/>
      <c r="BF23" s="1263"/>
      <c r="BG23" s="1105"/>
      <c r="BH23" s="1267"/>
      <c r="BI23" s="1267"/>
      <c r="BJ23" s="1267"/>
      <c r="BK23" s="1267"/>
      <c r="BL23" s="1267"/>
      <c r="BM23" s="1263"/>
      <c r="BN23" s="1263"/>
      <c r="BO23" s="1814"/>
      <c r="BP23" s="1143">
        <v>76.524187606793674</v>
      </c>
      <c r="BQ23" s="1267">
        <v>1.1414192753298655</v>
      </c>
      <c r="BR23" s="1267">
        <v>74.28524514103762</v>
      </c>
      <c r="BS23" s="1267">
        <v>78.763130072549714</v>
      </c>
      <c r="BT23" s="1267">
        <v>1.4915797358017724</v>
      </c>
      <c r="BU23" s="1263">
        <v>4290.1274559999802</v>
      </c>
      <c r="BV23" s="1263">
        <v>1788</v>
      </c>
      <c r="BW23" s="1293"/>
      <c r="BX23" s="1143">
        <v>75.965925134125328</v>
      </c>
      <c r="BY23" s="1267">
        <v>1.2045287111388296</v>
      </c>
      <c r="BZ23" s="1267">
        <v>73.604188783154584</v>
      </c>
      <c r="CA23" s="1267">
        <v>78.327661485096073</v>
      </c>
      <c r="CB23" s="1195">
        <v>1.5856171158478163</v>
      </c>
      <c r="CC23" s="1263">
        <v>6104.4350039999817</v>
      </c>
      <c r="CD23" s="1263">
        <v>2632</v>
      </c>
      <c r="CE23" s="1779"/>
      <c r="CF23" s="1193">
        <v>77.179966799686582</v>
      </c>
      <c r="CG23" s="1193">
        <v>1.4033158941549349</v>
      </c>
      <c r="CH23" s="1193">
        <v>74.428465628753742</v>
      </c>
      <c r="CI23" s="1193">
        <v>79.931467970619423</v>
      </c>
      <c r="CJ23" s="1314">
        <v>1.8182385304688071</v>
      </c>
      <c r="CK23" s="1293">
        <v>5700.4383630000029</v>
      </c>
      <c r="CL23" s="1293">
        <v>2409</v>
      </c>
      <c r="CM23" s="1195"/>
      <c r="CN23" s="1193">
        <v>75.58630893174481</v>
      </c>
      <c r="CO23" s="1193">
        <v>1.3116871492447653</v>
      </c>
      <c r="CP23" s="1193">
        <v>73.014466459382788</v>
      </c>
      <c r="CQ23" s="1193">
        <v>78.158151404106817</v>
      </c>
      <c r="CR23" s="1314">
        <v>1.7353501815113526</v>
      </c>
      <c r="CS23" s="1293">
        <v>6246.4627890000102</v>
      </c>
      <c r="CT23" s="1293">
        <v>2419</v>
      </c>
      <c r="CU23" s="1293"/>
      <c r="CV23" s="1711">
        <v>75.749626428951245</v>
      </c>
      <c r="CW23" s="1711">
        <v>1.5030465051608801</v>
      </c>
      <c r="CX23" s="1711">
        <v>72.802521979447391</v>
      </c>
      <c r="CY23" s="1711">
        <v>78.696730878455099</v>
      </c>
      <c r="CZ23" s="2185">
        <v>1.9842295942814325</v>
      </c>
      <c r="DA23" s="2200">
        <v>6475.7380309999808</v>
      </c>
      <c r="DB23" s="2200">
        <v>2844</v>
      </c>
      <c r="DC23" s="2170">
        <v>-0.8</v>
      </c>
      <c r="DD23" s="2174">
        <v>0.1</v>
      </c>
      <c r="DE23" s="2174"/>
      <c r="DF23" s="1711"/>
      <c r="DG23" s="2174"/>
      <c r="DH23" s="1195"/>
    </row>
    <row r="24" spans="1:112" s="65" customFormat="1" ht="20.25" customHeight="1">
      <c r="A24" s="1385" t="s">
        <v>441</v>
      </c>
      <c r="B24" s="1385"/>
      <c r="C24" s="1480"/>
      <c r="D24" s="1480"/>
      <c r="E24" s="1480"/>
      <c r="F24" s="1480"/>
      <c r="G24" s="1480"/>
      <c r="H24" s="1480"/>
      <c r="I24" s="1480"/>
      <c r="J24" s="1480"/>
      <c r="K24" s="1480"/>
      <c r="L24" s="1480"/>
      <c r="M24" s="1482" t="s">
        <v>79</v>
      </c>
      <c r="N24" s="1482" t="s">
        <v>79</v>
      </c>
      <c r="O24" s="1482" t="s">
        <v>79</v>
      </c>
      <c r="P24" s="1482" t="s">
        <v>79</v>
      </c>
      <c r="Q24" s="1482" t="s">
        <v>79</v>
      </c>
      <c r="R24" s="1483" t="s">
        <v>79</v>
      </c>
      <c r="S24" s="1105" t="s">
        <v>79</v>
      </c>
      <c r="T24" s="1105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096" t="s">
        <v>79</v>
      </c>
      <c r="Z24" s="1096" t="s">
        <v>79</v>
      </c>
      <c r="AA24" s="1098" t="s">
        <v>79</v>
      </c>
      <c r="AB24" s="1482" t="s">
        <v>79</v>
      </c>
      <c r="AC24" s="1096" t="s">
        <v>79</v>
      </c>
      <c r="AD24" s="1096" t="s">
        <v>79</v>
      </c>
      <c r="AE24" s="1096" t="s">
        <v>79</v>
      </c>
      <c r="AF24" s="1096" t="s">
        <v>79</v>
      </c>
      <c r="AG24" s="1096" t="s">
        <v>79</v>
      </c>
      <c r="AH24" s="1096" t="s">
        <v>79</v>
      </c>
      <c r="AI24" s="1105" t="s">
        <v>79</v>
      </c>
      <c r="AJ24" s="1096" t="s">
        <v>79</v>
      </c>
      <c r="AK24" s="1096" t="s">
        <v>79</v>
      </c>
      <c r="AL24" s="1096" t="s">
        <v>79</v>
      </c>
      <c r="AM24" s="1096" t="s">
        <v>79</v>
      </c>
      <c r="AN24" s="1096" t="s">
        <v>79</v>
      </c>
      <c r="AO24" s="1096" t="s">
        <v>79</v>
      </c>
      <c r="AP24" s="1105" t="s">
        <v>79</v>
      </c>
      <c r="AQ24" s="1482" t="s">
        <v>79</v>
      </c>
      <c r="AR24" s="1096" t="s">
        <v>79</v>
      </c>
      <c r="AS24" s="1096" t="s">
        <v>79</v>
      </c>
      <c r="AT24" s="1096" t="s">
        <v>79</v>
      </c>
      <c r="AU24" s="1096" t="s">
        <v>79</v>
      </c>
      <c r="AV24" s="1096" t="s">
        <v>79</v>
      </c>
      <c r="AW24" s="1096" t="s">
        <v>79</v>
      </c>
      <c r="AX24" s="1140" t="s">
        <v>79</v>
      </c>
      <c r="AY24" s="1105" t="s">
        <v>79</v>
      </c>
      <c r="AZ24" s="1301" t="s">
        <v>79</v>
      </c>
      <c r="BA24" s="1301" t="s">
        <v>79</v>
      </c>
      <c r="BB24" s="1301" t="s">
        <v>79</v>
      </c>
      <c r="BC24" s="1301" t="s">
        <v>79</v>
      </c>
      <c r="BD24" s="1301" t="s">
        <v>79</v>
      </c>
      <c r="BE24" s="1263" t="s">
        <v>79</v>
      </c>
      <c r="BF24" s="1263" t="s">
        <v>79</v>
      </c>
      <c r="BG24" s="1105" t="s">
        <v>79</v>
      </c>
      <c r="BH24" s="1267" t="s">
        <v>79</v>
      </c>
      <c r="BI24" s="1267" t="s">
        <v>79</v>
      </c>
      <c r="BJ24" s="1267" t="s">
        <v>79</v>
      </c>
      <c r="BK24" s="1267" t="s">
        <v>79</v>
      </c>
      <c r="BL24" s="1267" t="s">
        <v>79</v>
      </c>
      <c r="BM24" s="1263" t="s">
        <v>79</v>
      </c>
      <c r="BN24" s="1263" t="s">
        <v>79</v>
      </c>
      <c r="BO24" s="1814"/>
      <c r="BP24" s="1143">
        <v>75.908002311796977</v>
      </c>
      <c r="BQ24" s="1267">
        <v>1.2816517896854793</v>
      </c>
      <c r="BR24" s="1267">
        <v>73.384078906739433</v>
      </c>
      <c r="BS24" s="1267">
        <v>78.431925716854508</v>
      </c>
      <c r="BT24" s="1267">
        <v>1.688427768683745</v>
      </c>
      <c r="BU24" s="1263">
        <v>3750.4348069999846</v>
      </c>
      <c r="BV24" s="1263">
        <v>1287</v>
      </c>
      <c r="BW24" s="1293"/>
      <c r="BX24" s="1143">
        <v>75.606313631762774</v>
      </c>
      <c r="BY24" s="1267">
        <v>1.3321798922027863</v>
      </c>
      <c r="BZ24" s="1267">
        <v>72.987202526568609</v>
      </c>
      <c r="CA24" s="1267">
        <v>78.225424736956953</v>
      </c>
      <c r="CB24" s="1195">
        <v>1.7619955638772573</v>
      </c>
      <c r="CC24" s="1263">
        <v>5472.7001030000065</v>
      </c>
      <c r="CD24" s="1263">
        <v>1748</v>
      </c>
      <c r="CE24" s="1779"/>
      <c r="CF24" s="1272">
        <v>77.300766549652366</v>
      </c>
      <c r="CG24" s="1271">
        <v>1.5618936656172759</v>
      </c>
      <c r="CH24" s="1271">
        <v>74.230030330997593</v>
      </c>
      <c r="CI24" s="1271">
        <v>80.371502768307138</v>
      </c>
      <c r="CJ24" s="1314">
        <v>2.0205409795180098</v>
      </c>
      <c r="CK24" s="1294">
        <v>5075.5958059999975</v>
      </c>
      <c r="CL24" s="1294">
        <v>1595</v>
      </c>
      <c r="CM24" s="1195"/>
      <c r="CN24" s="1272">
        <v>75.721468836648782</v>
      </c>
      <c r="CO24" s="1271">
        <v>1.4384109647571721</v>
      </c>
      <c r="CP24" s="1271">
        <v>72.893503819552464</v>
      </c>
      <c r="CQ24" s="1271">
        <v>78.549433853745114</v>
      </c>
      <c r="CR24" s="1314">
        <v>1.8996078481522916</v>
      </c>
      <c r="CS24" s="1294">
        <v>5616.5453989999796</v>
      </c>
      <c r="CT24" s="1294">
        <v>1613</v>
      </c>
      <c r="CU24" s="1293"/>
      <c r="CV24" s="1272">
        <v>75.446467329964079</v>
      </c>
      <c r="CW24" s="1271">
        <v>1.6357710579844582</v>
      </c>
      <c r="CX24" s="1271">
        <v>72.233604827148639</v>
      </c>
      <c r="CY24" s="1271">
        <v>78.659329832779505</v>
      </c>
      <c r="CZ24" s="1314">
        <v>2.1681214719178783</v>
      </c>
      <c r="DA24" s="1294">
        <v>5908.3299559999796</v>
      </c>
      <c r="DB24" s="1294">
        <v>2046</v>
      </c>
      <c r="DC24" s="2170">
        <v>-0.5</v>
      </c>
      <c r="DD24" s="2174">
        <v>-0.3</v>
      </c>
      <c r="DE24" s="1195"/>
      <c r="DF24" s="2171" t="s">
        <v>390</v>
      </c>
      <c r="DG24" s="2174" t="s">
        <v>390</v>
      </c>
      <c r="DH24" s="2174"/>
    </row>
    <row r="25" spans="1:112" s="65" customFormat="1" ht="20.25" customHeight="1">
      <c r="A25" s="1484" t="s">
        <v>442</v>
      </c>
      <c r="B25" s="1484"/>
      <c r="C25" s="1485"/>
      <c r="D25" s="1485"/>
      <c r="E25" s="1485"/>
      <c r="F25" s="1485"/>
      <c r="G25" s="1485"/>
      <c r="H25" s="1485"/>
      <c r="I25" s="1485"/>
      <c r="J25" s="1485"/>
      <c r="K25" s="1485"/>
      <c r="L25" s="1485"/>
      <c r="M25" s="1486" t="s">
        <v>79</v>
      </c>
      <c r="N25" s="1486" t="s">
        <v>79</v>
      </c>
      <c r="O25" s="1486" t="s">
        <v>79</v>
      </c>
      <c r="P25" s="1486" t="s">
        <v>79</v>
      </c>
      <c r="Q25" s="1486" t="s">
        <v>79</v>
      </c>
      <c r="R25" s="1487" t="s">
        <v>79</v>
      </c>
      <c r="S25" s="1073" t="s">
        <v>79</v>
      </c>
      <c r="T25" s="1073" t="s">
        <v>79</v>
      </c>
      <c r="U25" s="1064" t="s">
        <v>79</v>
      </c>
      <c r="V25" s="1064" t="s">
        <v>79</v>
      </c>
      <c r="W25" s="1064" t="s">
        <v>79</v>
      </c>
      <c r="X25" s="1064" t="s">
        <v>79</v>
      </c>
      <c r="Y25" s="1064" t="s">
        <v>79</v>
      </c>
      <c r="Z25" s="1064" t="s">
        <v>79</v>
      </c>
      <c r="AA25" s="1066" t="s">
        <v>79</v>
      </c>
      <c r="AB25" s="1486" t="s">
        <v>79</v>
      </c>
      <c r="AC25" s="1064" t="s">
        <v>79</v>
      </c>
      <c r="AD25" s="1064" t="s">
        <v>79</v>
      </c>
      <c r="AE25" s="1064" t="s">
        <v>79</v>
      </c>
      <c r="AF25" s="1064" t="s">
        <v>79</v>
      </c>
      <c r="AG25" s="1064" t="s">
        <v>79</v>
      </c>
      <c r="AH25" s="1064" t="s">
        <v>79</v>
      </c>
      <c r="AI25" s="1073" t="s">
        <v>79</v>
      </c>
      <c r="AJ25" s="1064" t="s">
        <v>79</v>
      </c>
      <c r="AK25" s="1064" t="s">
        <v>79</v>
      </c>
      <c r="AL25" s="1064" t="s">
        <v>79</v>
      </c>
      <c r="AM25" s="1064" t="s">
        <v>79</v>
      </c>
      <c r="AN25" s="1064" t="s">
        <v>79</v>
      </c>
      <c r="AO25" s="1064" t="s">
        <v>79</v>
      </c>
      <c r="AP25" s="1073" t="s">
        <v>79</v>
      </c>
      <c r="AQ25" s="1486" t="s">
        <v>79</v>
      </c>
      <c r="AR25" s="1064" t="s">
        <v>79</v>
      </c>
      <c r="AS25" s="1064" t="s">
        <v>79</v>
      </c>
      <c r="AT25" s="1064" t="s">
        <v>79</v>
      </c>
      <c r="AU25" s="1064" t="s">
        <v>79</v>
      </c>
      <c r="AV25" s="1064" t="s">
        <v>79</v>
      </c>
      <c r="AW25" s="1064" t="s">
        <v>79</v>
      </c>
      <c r="AX25" s="1137" t="s">
        <v>79</v>
      </c>
      <c r="AY25" s="1073" t="s">
        <v>79</v>
      </c>
      <c r="AZ25" s="1303" t="s">
        <v>79</v>
      </c>
      <c r="BA25" s="1303" t="s">
        <v>79</v>
      </c>
      <c r="BB25" s="1303" t="s">
        <v>79</v>
      </c>
      <c r="BC25" s="1303" t="s">
        <v>79</v>
      </c>
      <c r="BD25" s="1303" t="s">
        <v>79</v>
      </c>
      <c r="BE25" s="1294" t="s">
        <v>79</v>
      </c>
      <c r="BF25" s="1294" t="s">
        <v>79</v>
      </c>
      <c r="BG25" s="1073" t="s">
        <v>79</v>
      </c>
      <c r="BH25" s="1271" t="s">
        <v>79</v>
      </c>
      <c r="BI25" s="1271" t="s">
        <v>79</v>
      </c>
      <c r="BJ25" s="1271" t="s">
        <v>79</v>
      </c>
      <c r="BK25" s="1271" t="s">
        <v>79</v>
      </c>
      <c r="BL25" s="1271" t="s">
        <v>79</v>
      </c>
      <c r="BM25" s="1294" t="s">
        <v>79</v>
      </c>
      <c r="BN25" s="1294" t="s">
        <v>79</v>
      </c>
      <c r="BO25" s="1798"/>
      <c r="BP25" s="1269">
        <v>80.806185485027811</v>
      </c>
      <c r="BQ25" s="1271">
        <v>1.659720614237167</v>
      </c>
      <c r="BR25" s="1271">
        <v>77.537741015287992</v>
      </c>
      <c r="BS25" s="1271">
        <v>84.074629954767644</v>
      </c>
      <c r="BT25" s="1271">
        <v>2.0539524347980622</v>
      </c>
      <c r="BU25" s="1294">
        <v>539.69264900000007</v>
      </c>
      <c r="BV25" s="1294">
        <v>501</v>
      </c>
      <c r="BW25" s="1830"/>
      <c r="BX25" s="1269">
        <v>79.081228567423949</v>
      </c>
      <c r="BY25" s="1271">
        <v>1.6194682478747013</v>
      </c>
      <c r="BZ25" s="1271">
        <v>75.897298756334806</v>
      </c>
      <c r="CA25" s="1271">
        <v>82.265158378513107</v>
      </c>
      <c r="CB25" s="1314">
        <v>2.0478541838711535</v>
      </c>
      <c r="CC25" s="1294">
        <v>631.73490100000004</v>
      </c>
      <c r="CD25" s="1294">
        <v>884</v>
      </c>
      <c r="CE25" s="1800"/>
      <c r="CF25" s="1272">
        <v>76.198710485719801</v>
      </c>
      <c r="CG25" s="1271">
        <v>1.8692050842781309</v>
      </c>
      <c r="CH25" s="1271">
        <v>72.523789536400216</v>
      </c>
      <c r="CI25" s="1271">
        <v>79.873631435039385</v>
      </c>
      <c r="CJ25" s="1314">
        <v>2.4530665576400188</v>
      </c>
      <c r="CK25" s="1294">
        <v>624.84255700000097</v>
      </c>
      <c r="CL25" s="1294">
        <v>814</v>
      </c>
      <c r="CM25" s="1314"/>
      <c r="CN25" s="1272">
        <v>74.381179887730681</v>
      </c>
      <c r="CO25" s="1271">
        <v>2.282110207822996</v>
      </c>
      <c r="CP25" s="1271">
        <v>69.894473382423044</v>
      </c>
      <c r="CQ25" s="1271">
        <v>78.867886393038305</v>
      </c>
      <c r="CR25" s="1314">
        <v>3.0681285390572763</v>
      </c>
      <c r="CS25" s="1294">
        <v>629.91739000000143</v>
      </c>
      <c r="CT25" s="1294">
        <v>806</v>
      </c>
      <c r="CU25" s="1293"/>
      <c r="CV25" s="1272">
        <v>78.906373865052814</v>
      </c>
      <c r="CW25" s="1271">
        <v>2.1311318705635527</v>
      </c>
      <c r="CX25" s="1271">
        <v>74.720559693768209</v>
      </c>
      <c r="CY25" s="1271">
        <v>83.092188036337419</v>
      </c>
      <c r="CZ25" s="1314">
        <v>2.7008361507123047</v>
      </c>
      <c r="DA25" s="1294">
        <v>567.40807500000017</v>
      </c>
      <c r="DB25" s="1294">
        <v>798</v>
      </c>
      <c r="DC25" s="2170">
        <v>-1.9</v>
      </c>
      <c r="DD25" s="2174">
        <v>4.5</v>
      </c>
      <c r="DE25" s="1195"/>
      <c r="DF25" s="2171" t="s">
        <v>390</v>
      </c>
      <c r="DG25" s="2174" t="s">
        <v>390</v>
      </c>
      <c r="DH25" s="2174"/>
    </row>
    <row r="26" spans="1:112" s="65" customFormat="1" ht="20.25" customHeight="1">
      <c r="A26" s="1385" t="s">
        <v>32</v>
      </c>
      <c r="B26" s="1385"/>
      <c r="C26" s="1480">
        <v>56.9</v>
      </c>
      <c r="D26" s="1480"/>
      <c r="E26" s="1481">
        <v>63.142857142857103</v>
      </c>
      <c r="F26" s="1481">
        <v>2.2954429984065627</v>
      </c>
      <c r="G26" s="1481">
        <v>58.636274812775532</v>
      </c>
      <c r="H26" s="1481">
        <v>67.649439472938667</v>
      </c>
      <c r="I26" s="1481">
        <v>3.6353169658022515</v>
      </c>
      <c r="J26" s="1481">
        <v>537.19680000000324</v>
      </c>
      <c r="K26" s="1274">
        <v>700</v>
      </c>
      <c r="L26" s="1481"/>
      <c r="M26" s="1482">
        <v>60.532639062744899</v>
      </c>
      <c r="N26" s="1482">
        <v>2.2401552048538624</v>
      </c>
      <c r="O26" s="1482">
        <v>56.138040216691678</v>
      </c>
      <c r="P26" s="1482">
        <v>64.927237908798119</v>
      </c>
      <c r="Q26" s="1482">
        <v>3.7007393689408405</v>
      </c>
      <c r="R26" s="1483">
        <v>618.45550400000263</v>
      </c>
      <c r="S26" s="1105">
        <v>736</v>
      </c>
      <c r="T26" s="1105"/>
      <c r="U26" s="1096">
        <v>67.132426758994058</v>
      </c>
      <c r="V26" s="1096"/>
      <c r="W26" s="1096">
        <v>63.051280328655309</v>
      </c>
      <c r="X26" s="1096">
        <v>71.213573189332806</v>
      </c>
      <c r="Y26" s="1096">
        <v>3.0982475044001481</v>
      </c>
      <c r="Z26" s="1096"/>
      <c r="AA26" s="1098">
        <v>658</v>
      </c>
      <c r="AB26" s="1482"/>
      <c r="AC26" s="1096">
        <v>64.342682369101055</v>
      </c>
      <c r="AD26" s="1096">
        <v>2.1662721223727042</v>
      </c>
      <c r="AE26" s="1096">
        <v>60.092116672617415</v>
      </c>
      <c r="AF26" s="1096">
        <v>68.593248065584703</v>
      </c>
      <c r="AG26" s="1096">
        <v>3.3667731008569226</v>
      </c>
      <c r="AH26" s="1096">
        <v>431.45412000000022</v>
      </c>
      <c r="AI26" s="1105">
        <v>549</v>
      </c>
      <c r="AJ26" s="1096">
        <v>65.839918509851273</v>
      </c>
      <c r="AK26" s="1096">
        <v>1.615770158516769</v>
      </c>
      <c r="AL26" s="1096">
        <v>62.670741047413905</v>
      </c>
      <c r="AM26" s="1096">
        <v>69.009095972288634</v>
      </c>
      <c r="AN26" s="1096">
        <v>2.4540889403971695</v>
      </c>
      <c r="AO26" s="1096">
        <v>931.24876500000721</v>
      </c>
      <c r="AP26" s="1105">
        <v>1207</v>
      </c>
      <c r="AQ26" s="1482"/>
      <c r="AR26" s="1096">
        <v>63.255372502184848</v>
      </c>
      <c r="AS26" s="1096">
        <v>2.466588859272024</v>
      </c>
      <c r="AT26" s="1096">
        <v>58.415538261476939</v>
      </c>
      <c r="AU26" s="1096">
        <v>68.095206742892756</v>
      </c>
      <c r="AV26" s="1096">
        <v>3.8994140129153894</v>
      </c>
      <c r="AW26" s="1096">
        <v>421.94124300000186</v>
      </c>
      <c r="AX26" s="1140">
        <v>566</v>
      </c>
      <c r="AY26" s="1105"/>
      <c r="AZ26" s="1301">
        <v>67.97</v>
      </c>
      <c r="BA26" s="1301">
        <v>1.8429999999999997</v>
      </c>
      <c r="BB26" s="1301">
        <v>64.349999999999994</v>
      </c>
      <c r="BC26" s="1301">
        <v>71.58</v>
      </c>
      <c r="BD26" s="1301">
        <v>2.7</v>
      </c>
      <c r="BE26" s="1263">
        <v>500.41500000000002</v>
      </c>
      <c r="BF26" s="1263">
        <v>662</v>
      </c>
      <c r="BG26" s="1105"/>
      <c r="BH26" s="1267">
        <v>66.527443076589535</v>
      </c>
      <c r="BI26" s="1267">
        <v>2.1000174327954122</v>
      </c>
      <c r="BJ26" s="1267">
        <v>62.4078476798949</v>
      </c>
      <c r="BK26" s="1267">
        <v>70.647038473284169</v>
      </c>
      <c r="BL26" s="1267">
        <v>3.1566182851455347</v>
      </c>
      <c r="BM26" s="1263">
        <v>529.66191500000207</v>
      </c>
      <c r="BN26" s="1263">
        <v>642</v>
      </c>
      <c r="BO26" s="1814"/>
      <c r="BP26" s="1143">
        <v>62.758636723689499</v>
      </c>
      <c r="BQ26" s="1267">
        <v>2.2439386252525368</v>
      </c>
      <c r="BR26" s="1267">
        <v>58.357055650708958</v>
      </c>
      <c r="BS26" s="1267">
        <v>67.16021779667004</v>
      </c>
      <c r="BT26" s="1267">
        <v>3.5755056871806099</v>
      </c>
      <c r="BU26" s="1263">
        <v>503.19686100000132</v>
      </c>
      <c r="BV26" s="1263">
        <v>572</v>
      </c>
      <c r="BW26" s="1293"/>
      <c r="BX26" s="1143">
        <v>64.8653337950945</v>
      </c>
      <c r="BY26" s="1267">
        <v>2.0141835510667825</v>
      </c>
      <c r="BZ26" s="1267">
        <v>60.916095834975856</v>
      </c>
      <c r="CA26" s="1267">
        <v>68.814571755213152</v>
      </c>
      <c r="CB26" s="1195">
        <v>3.1051771928430387</v>
      </c>
      <c r="CC26" s="1263">
        <v>889.99582399999701</v>
      </c>
      <c r="CD26" s="1263">
        <v>1045</v>
      </c>
      <c r="CE26" s="1779"/>
      <c r="CF26" s="1317">
        <v>70.607599857782432</v>
      </c>
      <c r="CG26" s="1195">
        <v>1.7018599987663512</v>
      </c>
      <c r="CH26" s="1195">
        <v>67.270739070504561</v>
      </c>
      <c r="CI26" s="1195">
        <v>73.944460645060303</v>
      </c>
      <c r="CJ26" s="1195">
        <v>2.4103071088582979</v>
      </c>
      <c r="CK26" s="1287">
        <v>825.61997600000029</v>
      </c>
      <c r="CL26" s="1287">
        <v>1004</v>
      </c>
      <c r="CM26" s="1195"/>
      <c r="CN26" s="1317">
        <v>65.819793821855328</v>
      </c>
      <c r="CO26" s="1195">
        <v>1.7656600965507185</v>
      </c>
      <c r="CP26" s="1195">
        <v>62.357840542311074</v>
      </c>
      <c r="CQ26" s="1195">
        <v>69.281747101399574</v>
      </c>
      <c r="CR26" s="1195">
        <v>2.6825670425671175</v>
      </c>
      <c r="CS26" s="1287">
        <v>752.4268890000003</v>
      </c>
      <c r="CT26" s="1287">
        <v>970</v>
      </c>
      <c r="CU26" s="1287"/>
      <c r="CV26" s="1317">
        <v>70.550047203220785</v>
      </c>
      <c r="CW26" s="1195">
        <v>1.8494203557892754</v>
      </c>
      <c r="CX26" s="1195">
        <v>66.923788840066422</v>
      </c>
      <c r="CY26" s="1195">
        <v>74.176305566375163</v>
      </c>
      <c r="CZ26" s="1195">
        <v>2.6214303591633099</v>
      </c>
      <c r="DA26" s="1287">
        <v>709.35095700000204</v>
      </c>
      <c r="DB26" s="1287">
        <v>949</v>
      </c>
      <c r="DC26" s="1690">
        <v>7.8</v>
      </c>
      <c r="DD26" s="1195">
        <v>4.8</v>
      </c>
      <c r="DE26" s="1195"/>
      <c r="DF26" s="1195" t="s">
        <v>393</v>
      </c>
      <c r="DG26" s="1195" t="s">
        <v>392</v>
      </c>
      <c r="DH26" s="1195"/>
    </row>
    <row r="27" spans="1:112" s="65" customFormat="1" ht="20.25" customHeight="1">
      <c r="A27" s="1385" t="s">
        <v>33</v>
      </c>
      <c r="B27" s="1385"/>
      <c r="C27" s="1480">
        <v>68.900000000000006</v>
      </c>
      <c r="D27" s="1480"/>
      <c r="E27" s="1481">
        <v>66.855524079319153</v>
      </c>
      <c r="F27" s="1481">
        <v>2.703555562286855</v>
      </c>
      <c r="G27" s="1481">
        <v>61.547705181680065</v>
      </c>
      <c r="H27" s="1481">
        <v>72.163342976958234</v>
      </c>
      <c r="I27" s="1481">
        <v>4.0438775995223457</v>
      </c>
      <c r="J27" s="1481">
        <v>44.273260000000214</v>
      </c>
      <c r="K27" s="1274">
        <v>706</v>
      </c>
      <c r="L27" s="1481"/>
      <c r="M27" s="1482">
        <v>72.403442994345042</v>
      </c>
      <c r="N27" s="1482">
        <v>1.2992951222141527</v>
      </c>
      <c r="O27" s="1482">
        <v>69.854565652099737</v>
      </c>
      <c r="P27" s="1482">
        <v>74.952320336590347</v>
      </c>
      <c r="Q27" s="1482">
        <v>1.794521183634364</v>
      </c>
      <c r="R27" s="1483">
        <v>85.832845000000219</v>
      </c>
      <c r="S27" s="1105">
        <v>1084</v>
      </c>
      <c r="T27" s="1105"/>
      <c r="U27" s="1096">
        <v>70.854805620772439</v>
      </c>
      <c r="V27" s="1096"/>
      <c r="W27" s="1096">
        <v>67.28492393428813</v>
      </c>
      <c r="X27" s="1096">
        <v>74.424687307256733</v>
      </c>
      <c r="Y27" s="1096">
        <v>2.5677384819792599</v>
      </c>
      <c r="Z27" s="1096"/>
      <c r="AA27" s="1098">
        <v>723</v>
      </c>
      <c r="AB27" s="1482"/>
      <c r="AC27" s="1096">
        <v>76.438570719152366</v>
      </c>
      <c r="AD27" s="1096">
        <v>2.2738212358205034</v>
      </c>
      <c r="AE27" s="1096">
        <v>71.976976792379844</v>
      </c>
      <c r="AF27" s="1096">
        <v>80.900164645924889</v>
      </c>
      <c r="AG27" s="1096">
        <v>2.9747040197479482</v>
      </c>
      <c r="AH27" s="1096">
        <v>59.69673499999994</v>
      </c>
      <c r="AI27" s="1105">
        <v>605</v>
      </c>
      <c r="AJ27" s="1096">
        <v>73.526179120136064</v>
      </c>
      <c r="AK27" s="1096">
        <v>1.5488580729839387</v>
      </c>
      <c r="AL27" s="1096">
        <v>70.488243265496422</v>
      </c>
      <c r="AM27" s="1096">
        <v>76.564114974775705</v>
      </c>
      <c r="AN27" s="1096">
        <v>2.1065395910934321</v>
      </c>
      <c r="AO27" s="1096">
        <v>124.77946099999978</v>
      </c>
      <c r="AP27" s="1105">
        <v>1328</v>
      </c>
      <c r="AQ27" s="1482"/>
      <c r="AR27" s="1096">
        <v>71.593848835983934</v>
      </c>
      <c r="AS27" s="1096">
        <v>1.6892070153430008</v>
      </c>
      <c r="AT27" s="1096">
        <v>68.279359709930745</v>
      </c>
      <c r="AU27" s="1096">
        <v>74.908337962037123</v>
      </c>
      <c r="AV27" s="1096">
        <v>2.3594303739876388</v>
      </c>
      <c r="AW27" s="1096">
        <v>79.440639000000331</v>
      </c>
      <c r="AX27" s="1140">
        <v>690</v>
      </c>
      <c r="AY27" s="1105"/>
      <c r="AZ27" s="1301">
        <v>71.8</v>
      </c>
      <c r="BA27" s="1301">
        <v>1.516</v>
      </c>
      <c r="BB27" s="1301">
        <v>68.820000000000007</v>
      </c>
      <c r="BC27" s="1301">
        <v>74.77000000000001</v>
      </c>
      <c r="BD27" s="1301">
        <v>2.1</v>
      </c>
      <c r="BE27" s="1263">
        <v>78.293000000000006</v>
      </c>
      <c r="BF27" s="1263">
        <v>616</v>
      </c>
      <c r="BG27" s="1105"/>
      <c r="BH27" s="1267">
        <v>68.754177451713304</v>
      </c>
      <c r="BI27" s="1267">
        <v>1.6677419970093224</v>
      </c>
      <c r="BJ27" s="1267">
        <v>65.482574965724211</v>
      </c>
      <c r="BK27" s="1267">
        <v>72.02577993770241</v>
      </c>
      <c r="BL27" s="1267">
        <v>2.4256591509375456</v>
      </c>
      <c r="BM27" s="1263">
        <v>68.061828000000162</v>
      </c>
      <c r="BN27" s="1263">
        <v>582</v>
      </c>
      <c r="BO27" s="1814"/>
      <c r="BP27" s="1143">
        <v>71.475269344848527</v>
      </c>
      <c r="BQ27" s="1267">
        <v>1.8441490332772068</v>
      </c>
      <c r="BR27" s="1267">
        <v>67.857892564004175</v>
      </c>
      <c r="BS27" s="1267">
        <v>75.09264612569288</v>
      </c>
      <c r="BT27" s="1267">
        <v>2.580121838197901</v>
      </c>
      <c r="BU27" s="1263">
        <v>73.379536000000087</v>
      </c>
      <c r="BV27" s="1263">
        <v>557</v>
      </c>
      <c r="BW27" s="1293"/>
      <c r="BX27" s="1143">
        <v>71.633769836871423</v>
      </c>
      <c r="BY27" s="1267">
        <v>1.6701699242330232</v>
      </c>
      <c r="BZ27" s="1267">
        <v>68.35904422353984</v>
      </c>
      <c r="CA27" s="1267">
        <v>74.908495450202992</v>
      </c>
      <c r="CB27" s="1195">
        <v>2.3315398980626472</v>
      </c>
      <c r="CC27" s="1263">
        <v>110.27501299999987</v>
      </c>
      <c r="CD27" s="1263">
        <v>879</v>
      </c>
      <c r="CE27" s="1779"/>
      <c r="CF27" s="1317">
        <v>72.122336876258728</v>
      </c>
      <c r="CG27" s="1195">
        <v>2.0210364354443029</v>
      </c>
      <c r="CH27" s="1195">
        <v>68.159662369552834</v>
      </c>
      <c r="CI27" s="1195">
        <v>76.085011382964623</v>
      </c>
      <c r="CJ27" s="1195">
        <v>2.8022337086939135</v>
      </c>
      <c r="CK27" s="1287">
        <v>100.1958230000002</v>
      </c>
      <c r="CL27" s="1287">
        <v>794</v>
      </c>
      <c r="CM27" s="1195"/>
      <c r="CN27" s="1317">
        <v>74.207883562695258</v>
      </c>
      <c r="CO27" s="1195">
        <v>2.1039841565794215</v>
      </c>
      <c r="CP27" s="1195">
        <v>70.082573790328183</v>
      </c>
      <c r="CQ27" s="1195">
        <v>78.333193335062319</v>
      </c>
      <c r="CR27" s="1195">
        <v>2.8352569236149283</v>
      </c>
      <c r="CS27" s="1287">
        <v>87.266053000000269</v>
      </c>
      <c r="CT27" s="1287">
        <v>828</v>
      </c>
      <c r="CU27" s="1287"/>
      <c r="CV27" s="1317">
        <v>70.219082144672541</v>
      </c>
      <c r="CW27" s="1195">
        <v>2.1431890819350192</v>
      </c>
      <c r="CX27" s="1195">
        <v>66.016815576198852</v>
      </c>
      <c r="CY27" s="1195">
        <v>74.42134871314623</v>
      </c>
      <c r="CZ27" s="1195">
        <v>3.0521462492480347</v>
      </c>
      <c r="DA27" s="1287">
        <v>97.917609999999911</v>
      </c>
      <c r="DB27" s="1287">
        <v>782</v>
      </c>
      <c r="DC27" s="1690">
        <v>-1.3</v>
      </c>
      <c r="DD27" s="1195">
        <v>-4</v>
      </c>
      <c r="DE27" s="1195"/>
      <c r="DF27" s="1195" t="s">
        <v>390</v>
      </c>
      <c r="DG27" s="1195" t="s">
        <v>390</v>
      </c>
      <c r="DH27" s="1195"/>
    </row>
    <row r="28" spans="1:112" s="65" customFormat="1" ht="20.25" customHeight="1">
      <c r="A28" s="1385" t="s">
        <v>34</v>
      </c>
      <c r="B28" s="1385"/>
      <c r="C28" s="1480">
        <v>79.2</v>
      </c>
      <c r="D28" s="1480"/>
      <c r="E28" s="1481">
        <v>75.834658187599373</v>
      </c>
      <c r="F28" s="1481">
        <v>1.4476827185411272</v>
      </c>
      <c r="G28" s="1481">
        <v>72.992461119987269</v>
      </c>
      <c r="H28" s="1481">
        <v>78.676855255211478</v>
      </c>
      <c r="I28" s="1481">
        <v>1.9089988049525557</v>
      </c>
      <c r="J28" s="1481">
        <v>105.02224299999979</v>
      </c>
      <c r="K28" s="1274">
        <v>629</v>
      </c>
      <c r="L28" s="1481"/>
      <c r="M28" s="1482">
        <v>76.172015892895899</v>
      </c>
      <c r="N28" s="1482">
        <v>1.5391688349701251</v>
      </c>
      <c r="O28" s="1482">
        <v>73.15256903877399</v>
      </c>
      <c r="P28" s="1482">
        <v>79.191462747017795</v>
      </c>
      <c r="Q28" s="1482">
        <v>2.0206486817078897</v>
      </c>
      <c r="R28" s="1483">
        <v>125.35009199999899</v>
      </c>
      <c r="S28" s="1105">
        <v>772</v>
      </c>
      <c r="T28" s="1105"/>
      <c r="U28" s="1096">
        <v>73.281451632146073</v>
      </c>
      <c r="V28" s="1096"/>
      <c r="W28" s="1096">
        <v>69.306166596722591</v>
      </c>
      <c r="X28" s="1096">
        <v>77.256736667569569</v>
      </c>
      <c r="Y28" s="1096">
        <v>2.7646520996311423</v>
      </c>
      <c r="Z28" s="1096"/>
      <c r="AA28" s="1098">
        <v>540</v>
      </c>
      <c r="AB28" s="1482"/>
      <c r="AC28" s="1096">
        <v>78.674848002135093</v>
      </c>
      <c r="AD28" s="1096">
        <v>2.0080068389371974</v>
      </c>
      <c r="AE28" s="1096">
        <v>74.734823616582588</v>
      </c>
      <c r="AF28" s="1096">
        <v>82.614872387687583</v>
      </c>
      <c r="AG28" s="1096">
        <v>2.552285628670937</v>
      </c>
      <c r="AH28" s="1096">
        <v>88.594500999999937</v>
      </c>
      <c r="AI28" s="1105">
        <v>479</v>
      </c>
      <c r="AJ28" s="1096">
        <v>75.730762246064742</v>
      </c>
      <c r="AK28" s="1096">
        <v>1.4360584126847269</v>
      </c>
      <c r="AL28" s="1096">
        <v>72.914072055176561</v>
      </c>
      <c r="AM28" s="1096">
        <v>78.547452436952923</v>
      </c>
      <c r="AN28" s="1096">
        <v>1.89626826680904</v>
      </c>
      <c r="AO28" s="1096">
        <v>195.08561200000037</v>
      </c>
      <c r="AP28" s="1105">
        <v>1019</v>
      </c>
      <c r="AQ28" s="1482"/>
      <c r="AR28" s="1096">
        <v>76.495223036427518</v>
      </c>
      <c r="AS28" s="1096">
        <v>2.1756824552041554</v>
      </c>
      <c r="AT28" s="1096">
        <v>72.226192790863095</v>
      </c>
      <c r="AU28" s="1096">
        <v>80.764253281991941</v>
      </c>
      <c r="AV28" s="1096">
        <v>2.8442069567770023</v>
      </c>
      <c r="AW28" s="1096">
        <v>77.441139000000149</v>
      </c>
      <c r="AX28" s="1140">
        <v>436</v>
      </c>
      <c r="AY28" s="1105"/>
      <c r="AZ28" s="1301">
        <v>74.37</v>
      </c>
      <c r="BA28" s="1301">
        <v>2.4780000000000002</v>
      </c>
      <c r="BB28" s="1301">
        <v>69.510000000000005</v>
      </c>
      <c r="BC28" s="1301">
        <v>79.23</v>
      </c>
      <c r="BD28" s="1301">
        <v>3.3000000000000003</v>
      </c>
      <c r="BE28" s="1263">
        <v>75.796999999999997</v>
      </c>
      <c r="BF28" s="1263">
        <v>415</v>
      </c>
      <c r="BG28" s="1105"/>
      <c r="BH28" s="1267">
        <v>72.761881354829455</v>
      </c>
      <c r="BI28" s="1267">
        <v>2.430402890204812</v>
      </c>
      <c r="BJ28" s="1267">
        <v>67.99417019098766</v>
      </c>
      <c r="BK28" s="1267">
        <v>77.529592518671237</v>
      </c>
      <c r="BL28" s="1267">
        <v>3.3402144707511718</v>
      </c>
      <c r="BM28" s="1263">
        <v>70.519988000000112</v>
      </c>
      <c r="BN28" s="1263">
        <v>418</v>
      </c>
      <c r="BO28" s="1814"/>
      <c r="BP28" s="1143">
        <v>73.262343694742839</v>
      </c>
      <c r="BQ28" s="1267">
        <v>2.0444174324924842</v>
      </c>
      <c r="BR28" s="1267">
        <v>69.252131929205945</v>
      </c>
      <c r="BS28" s="1267">
        <v>77.272555460279719</v>
      </c>
      <c r="BT28" s="1267">
        <v>2.7905433124154717</v>
      </c>
      <c r="BU28" s="1263">
        <v>80.855086000000142</v>
      </c>
      <c r="BV28" s="1263">
        <v>461</v>
      </c>
      <c r="BW28" s="1293"/>
      <c r="BX28" s="1143">
        <v>76.311744807563926</v>
      </c>
      <c r="BY28" s="1267">
        <v>2.0599677171580772</v>
      </c>
      <c r="BZ28" s="1267">
        <v>72.272737190353027</v>
      </c>
      <c r="CA28" s="1267">
        <v>80.350752424774825</v>
      </c>
      <c r="CB28" s="1195">
        <v>2.6994111094599105</v>
      </c>
      <c r="CC28" s="1263">
        <v>122.62933999999994</v>
      </c>
      <c r="CD28" s="1263">
        <v>786</v>
      </c>
      <c r="CE28" s="1779"/>
      <c r="CF28" s="1317">
        <v>76.842055390649108</v>
      </c>
      <c r="CG28" s="1195">
        <v>2.2567888294577836</v>
      </c>
      <c r="CH28" s="1195">
        <v>72.417137855926384</v>
      </c>
      <c r="CI28" s="1195">
        <v>81.266972925371846</v>
      </c>
      <c r="CJ28" s="1195">
        <v>2.9369188759784417</v>
      </c>
      <c r="CK28" s="1287">
        <v>115.74776799999987</v>
      </c>
      <c r="CL28" s="1287">
        <v>716</v>
      </c>
      <c r="CM28" s="1195"/>
      <c r="CN28" s="1317">
        <v>75.092506614583399</v>
      </c>
      <c r="CO28" s="1195">
        <v>2.166760552032128</v>
      </c>
      <c r="CP28" s="1195">
        <v>70.844110327127709</v>
      </c>
      <c r="CQ28" s="1195">
        <v>79.34090290203909</v>
      </c>
      <c r="CR28" s="1195">
        <v>2.8854550869544826</v>
      </c>
      <c r="CS28" s="1287">
        <v>118.90960500000001</v>
      </c>
      <c r="CT28" s="1287">
        <v>699</v>
      </c>
      <c r="CU28" s="1287"/>
      <c r="CV28" s="1317">
        <v>81.404283306695234</v>
      </c>
      <c r="CW28" s="1195">
        <v>2.3142357912184734</v>
      </c>
      <c r="CX28" s="1195">
        <v>76.866636218542737</v>
      </c>
      <c r="CY28" s="1195">
        <v>85.941930394847731</v>
      </c>
      <c r="CZ28" s="1195">
        <v>2.8428919182292405</v>
      </c>
      <c r="DA28" s="1287">
        <v>112.30374900000015</v>
      </c>
      <c r="DB28" s="1287">
        <v>763</v>
      </c>
      <c r="DC28" s="1690">
        <v>8.1</v>
      </c>
      <c r="DD28" s="1195">
        <v>6.3</v>
      </c>
      <c r="DE28" s="1195"/>
      <c r="DF28" s="1195" t="s">
        <v>393</v>
      </c>
      <c r="DG28" s="1195" t="s">
        <v>391</v>
      </c>
      <c r="DH28" s="1195"/>
    </row>
    <row r="29" spans="1:112" s="65" customFormat="1" ht="20.25" customHeight="1">
      <c r="A29" s="1385" t="s">
        <v>35</v>
      </c>
      <c r="B29" s="1385"/>
      <c r="C29" s="1480">
        <v>60.8</v>
      </c>
      <c r="D29" s="1480"/>
      <c r="E29" s="1481">
        <v>70.877192982456464</v>
      </c>
      <c r="F29" s="1481">
        <v>1.8022738561754217</v>
      </c>
      <c r="G29" s="1481">
        <v>67.338836543265302</v>
      </c>
      <c r="H29" s="1481">
        <v>74.415549421647626</v>
      </c>
      <c r="I29" s="1481">
        <v>2.5428121238118457</v>
      </c>
      <c r="J29" s="1481">
        <v>136.34114999999878</v>
      </c>
      <c r="K29" s="1274">
        <v>570</v>
      </c>
      <c r="L29" s="1481"/>
      <c r="M29" s="1482">
        <v>74.060396098607526</v>
      </c>
      <c r="N29" s="1482">
        <v>1.8482718064875052</v>
      </c>
      <c r="O29" s="1482">
        <v>70.434570026207084</v>
      </c>
      <c r="P29" s="1482">
        <v>77.686222171007984</v>
      </c>
      <c r="Q29" s="1482">
        <v>2.4956277630849129</v>
      </c>
      <c r="R29" s="1483">
        <v>176.19350000000009</v>
      </c>
      <c r="S29" s="1105">
        <v>740</v>
      </c>
      <c r="T29" s="1105"/>
      <c r="U29" s="1096">
        <v>73.2987772289802</v>
      </c>
      <c r="V29" s="1096"/>
      <c r="W29" s="1096">
        <v>69.489591991048542</v>
      </c>
      <c r="X29" s="1096">
        <v>77.107962466911872</v>
      </c>
      <c r="Y29" s="1096">
        <v>2.6485101439721355</v>
      </c>
      <c r="Z29" s="1096"/>
      <c r="AA29" s="1098">
        <v>689</v>
      </c>
      <c r="AB29" s="1482"/>
      <c r="AC29" s="1096">
        <v>75.10332970838995</v>
      </c>
      <c r="AD29" s="1096">
        <v>2.3883740707695149</v>
      </c>
      <c r="AE29" s="1096">
        <v>70.416965151168696</v>
      </c>
      <c r="AF29" s="1096">
        <v>79.789694265611217</v>
      </c>
      <c r="AG29" s="1096">
        <v>3.1801174196178206</v>
      </c>
      <c r="AH29" s="1096">
        <v>125.39230200000037</v>
      </c>
      <c r="AI29" s="1105">
        <v>563</v>
      </c>
      <c r="AJ29" s="1096">
        <v>74.126788103998038</v>
      </c>
      <c r="AK29" s="1096">
        <v>1.5601391530689159</v>
      </c>
      <c r="AL29" s="1096">
        <v>71.066725497871616</v>
      </c>
      <c r="AM29" s="1096">
        <v>77.18685071012446</v>
      </c>
      <c r="AN29" s="1096">
        <v>2.1046900762516239</v>
      </c>
      <c r="AO29" s="1096">
        <v>273.27779899999967</v>
      </c>
      <c r="AP29" s="1105">
        <v>1252</v>
      </c>
      <c r="AQ29" s="1482"/>
      <c r="AR29" s="1096">
        <v>76.696645287982577</v>
      </c>
      <c r="AS29" s="1096">
        <v>1.8896400818649906</v>
      </c>
      <c r="AT29" s="1096">
        <v>72.988875046320402</v>
      </c>
      <c r="AU29" s="1096">
        <v>80.404415529644751</v>
      </c>
      <c r="AV29" s="1096">
        <v>2.4637845303007979</v>
      </c>
      <c r="AW29" s="1096">
        <v>121.65825200000005</v>
      </c>
      <c r="AX29" s="1140">
        <v>552</v>
      </c>
      <c r="AY29" s="1105"/>
      <c r="AZ29" s="1301">
        <v>75.460000000000008</v>
      </c>
      <c r="BA29" s="1301">
        <v>1.661</v>
      </c>
      <c r="BB29" s="1301">
        <v>72.2</v>
      </c>
      <c r="BC29" s="1301">
        <v>78.72</v>
      </c>
      <c r="BD29" s="1301">
        <v>2.1999999999999997</v>
      </c>
      <c r="BE29" s="1263">
        <v>141.54300000000001</v>
      </c>
      <c r="BF29" s="1263">
        <v>604</v>
      </c>
      <c r="BG29" s="1105"/>
      <c r="BH29" s="1267">
        <v>73.179706440104155</v>
      </c>
      <c r="BI29" s="1267">
        <v>2.6009647020271469</v>
      </c>
      <c r="BJ29" s="1267">
        <v>68.077404884838856</v>
      </c>
      <c r="BK29" s="1267">
        <v>78.282007995369455</v>
      </c>
      <c r="BL29" s="1267">
        <v>3.5542158182282062</v>
      </c>
      <c r="BM29" s="1263">
        <v>104.91296799999957</v>
      </c>
      <c r="BN29" s="1263">
        <v>542</v>
      </c>
      <c r="BO29" s="1814"/>
      <c r="BP29" s="1143">
        <v>70.411429534954436</v>
      </c>
      <c r="BQ29" s="1267">
        <v>2.3522900894980507</v>
      </c>
      <c r="BR29" s="1267">
        <v>65.797312455469211</v>
      </c>
      <c r="BS29" s="1267">
        <v>75.025546614439662</v>
      </c>
      <c r="BT29" s="1267">
        <v>3.3407787699158988</v>
      </c>
      <c r="BU29" s="1263">
        <v>116.18040500000006</v>
      </c>
      <c r="BV29" s="1263">
        <v>558</v>
      </c>
      <c r="BW29" s="1293"/>
      <c r="BX29" s="1143">
        <v>74.985296456800484</v>
      </c>
      <c r="BY29" s="1267">
        <v>2.1831276671987641</v>
      </c>
      <c r="BZ29" s="1267">
        <v>70.70480739684352</v>
      </c>
      <c r="CA29" s="1267">
        <v>79.265785516757433</v>
      </c>
      <c r="CB29" s="1195">
        <v>2.9114076630429517</v>
      </c>
      <c r="CC29" s="1263">
        <v>177.76667599999976</v>
      </c>
      <c r="CD29" s="1263">
        <v>839</v>
      </c>
      <c r="CE29" s="1779"/>
      <c r="CF29" s="1317">
        <v>74.042199610785715</v>
      </c>
      <c r="CG29" s="1195">
        <v>2.1906884465451295</v>
      </c>
      <c r="CH29" s="1195">
        <v>69.746886024639949</v>
      </c>
      <c r="CI29" s="1195">
        <v>78.337513196931482</v>
      </c>
      <c r="CJ29" s="1195">
        <v>2.9587025480885525</v>
      </c>
      <c r="CK29" s="1287">
        <v>161.60504499999973</v>
      </c>
      <c r="CL29" s="1287">
        <v>739</v>
      </c>
      <c r="CM29" s="1195"/>
      <c r="CN29" s="1317">
        <v>74.843276346934005</v>
      </c>
      <c r="CO29" s="1195">
        <v>2.2543643960563391</v>
      </c>
      <c r="CP29" s="1195">
        <v>70.423114035138312</v>
      </c>
      <c r="CQ29" s="1195">
        <v>79.263438658729697</v>
      </c>
      <c r="CR29" s="1195">
        <v>3.0121134537273506</v>
      </c>
      <c r="CS29" s="1287">
        <v>158.37574300000034</v>
      </c>
      <c r="CT29" s="1287">
        <v>769</v>
      </c>
      <c r="CU29" s="1287"/>
      <c r="CV29" s="1317">
        <v>78.783508658801452</v>
      </c>
      <c r="CW29" s="1195">
        <v>1.9358071769144038</v>
      </c>
      <c r="CX29" s="1195">
        <v>74.987866990445156</v>
      </c>
      <c r="CY29" s="1195">
        <v>82.579150327157748</v>
      </c>
      <c r="CZ29" s="1195">
        <v>2.4571223214975983</v>
      </c>
      <c r="DA29" s="1287">
        <v>128.65995399999989</v>
      </c>
      <c r="DB29" s="1287">
        <v>741</v>
      </c>
      <c r="DC29" s="1690">
        <v>8.4</v>
      </c>
      <c r="DD29" s="1195">
        <v>4</v>
      </c>
      <c r="DE29" s="1195"/>
      <c r="DF29" s="1195" t="s">
        <v>393</v>
      </c>
      <c r="DG29" s="1195" t="s">
        <v>390</v>
      </c>
      <c r="DH29" s="1195"/>
    </row>
    <row r="30" spans="1:112" s="65" customFormat="1" ht="20.25" customHeight="1">
      <c r="A30" s="1385" t="s">
        <v>36</v>
      </c>
      <c r="B30" s="1385"/>
      <c r="C30" s="1480">
        <v>60.8</v>
      </c>
      <c r="D30" s="1480"/>
      <c r="E30" s="1481">
        <v>68.876860622462075</v>
      </c>
      <c r="F30" s="1481">
        <v>2.1027854237109622</v>
      </c>
      <c r="G30" s="1481">
        <v>64.748517796686329</v>
      </c>
      <c r="H30" s="1481">
        <v>73.005203448237822</v>
      </c>
      <c r="I30" s="1481">
        <v>3.0529635130106425</v>
      </c>
      <c r="J30" s="1481">
        <v>1201.3080540000115</v>
      </c>
      <c r="K30" s="1274">
        <v>739</v>
      </c>
      <c r="L30" s="1481"/>
      <c r="M30" s="1482">
        <v>74.09720369442897</v>
      </c>
      <c r="N30" s="1482">
        <v>1.78135944400775</v>
      </c>
      <c r="O30" s="1482">
        <v>70.602642183654922</v>
      </c>
      <c r="P30" s="1482">
        <v>77.591765205203018</v>
      </c>
      <c r="Q30" s="1482">
        <v>2.4040845743031491</v>
      </c>
      <c r="R30" s="1483">
        <v>1106.2659360000093</v>
      </c>
      <c r="S30" s="1105">
        <v>740</v>
      </c>
      <c r="T30" s="1105"/>
      <c r="U30" s="1096">
        <v>73.798117401331197</v>
      </c>
      <c r="V30" s="1096"/>
      <c r="W30" s="1096">
        <v>70.142144889483689</v>
      </c>
      <c r="X30" s="1096">
        <v>77.45408991317872</v>
      </c>
      <c r="Y30" s="1096">
        <v>2.5247821814856604</v>
      </c>
      <c r="Z30" s="1096"/>
      <c r="AA30" s="1098">
        <v>675</v>
      </c>
      <c r="AB30" s="1482"/>
      <c r="AC30" s="1096">
        <v>73.641163298791184</v>
      </c>
      <c r="AD30" s="1096">
        <v>1.7572148892703607</v>
      </c>
      <c r="AE30" s="1096">
        <v>70.193232056661742</v>
      </c>
      <c r="AF30" s="1096">
        <v>77.089094540920627</v>
      </c>
      <c r="AG30" s="1096">
        <v>2.3861856746350525</v>
      </c>
      <c r="AH30" s="1096">
        <v>813.61043899999618</v>
      </c>
      <c r="AI30" s="1105">
        <v>664</v>
      </c>
      <c r="AJ30" s="1096">
        <v>73.721899976423813</v>
      </c>
      <c r="AK30" s="1096">
        <v>1.3236106033847923</v>
      </c>
      <c r="AL30" s="1096">
        <v>71.125765327458083</v>
      </c>
      <c r="AM30" s="1096">
        <v>76.318034625389529</v>
      </c>
      <c r="AN30" s="1096">
        <v>1.7954103242158459</v>
      </c>
      <c r="AO30" s="1096">
        <v>1675.4632740000059</v>
      </c>
      <c r="AP30" s="1105">
        <v>1339</v>
      </c>
      <c r="AQ30" s="1482"/>
      <c r="AR30" s="1096">
        <v>71.729864511190044</v>
      </c>
      <c r="AS30" s="1096">
        <v>2.1584627315115132</v>
      </c>
      <c r="AT30" s="1096">
        <v>67.494622064524464</v>
      </c>
      <c r="AU30" s="1096">
        <v>75.965106957855639</v>
      </c>
      <c r="AV30" s="1096">
        <v>3.0091548983405469</v>
      </c>
      <c r="AW30" s="1096">
        <v>757.39745599999901</v>
      </c>
      <c r="AX30" s="1140">
        <v>639</v>
      </c>
      <c r="AY30" s="1105"/>
      <c r="AZ30" s="1301">
        <v>75.31</v>
      </c>
      <c r="BA30" s="1301">
        <v>1.9810000000000001</v>
      </c>
      <c r="BB30" s="1301">
        <v>71.419999999999987</v>
      </c>
      <c r="BC30" s="1301">
        <v>79.2</v>
      </c>
      <c r="BD30" s="1301">
        <v>2.6</v>
      </c>
      <c r="BE30" s="1263">
        <v>831.67399999999998</v>
      </c>
      <c r="BF30" s="1263">
        <v>676</v>
      </c>
      <c r="BG30" s="1105"/>
      <c r="BH30" s="1267">
        <v>73.720213785909536</v>
      </c>
      <c r="BI30" s="1267">
        <v>1.7740904531193327</v>
      </c>
      <c r="BJ30" s="1267">
        <v>70.239987979278197</v>
      </c>
      <c r="BK30" s="1267">
        <v>77.200439592540874</v>
      </c>
      <c r="BL30" s="1267">
        <v>2.4065183238229055</v>
      </c>
      <c r="BM30" s="1263">
        <v>1014.4584389999998</v>
      </c>
      <c r="BN30" s="1263">
        <v>733</v>
      </c>
      <c r="BO30" s="1814"/>
      <c r="BP30" s="1143">
        <v>78.930979907286343</v>
      </c>
      <c r="BQ30" s="1267">
        <v>2.0530413257971807</v>
      </c>
      <c r="BR30" s="1267">
        <v>74.903852008162659</v>
      </c>
      <c r="BS30" s="1267">
        <v>82.958107806410041</v>
      </c>
      <c r="BT30" s="1267">
        <v>2.601058960890537</v>
      </c>
      <c r="BU30" s="1263">
        <v>942.30406599999969</v>
      </c>
      <c r="BV30" s="1263">
        <v>635</v>
      </c>
      <c r="BW30" s="1293"/>
      <c r="BX30" s="1143">
        <v>71.595344165725876</v>
      </c>
      <c r="BY30" s="1267">
        <v>1.980968614017943</v>
      </c>
      <c r="BZ30" s="1267">
        <v>67.711231198891355</v>
      </c>
      <c r="CA30" s="1267">
        <v>75.479457132560384</v>
      </c>
      <c r="CB30" s="1195">
        <v>2.7668958604800906</v>
      </c>
      <c r="CC30" s="1263">
        <v>1423.9877130000025</v>
      </c>
      <c r="CD30" s="1263">
        <v>990</v>
      </c>
      <c r="CE30" s="1779"/>
      <c r="CF30" s="1317">
        <v>78.218349987853003</v>
      </c>
      <c r="CG30" s="1195">
        <v>1.6907220231260727</v>
      </c>
      <c r="CH30" s="1195">
        <v>74.903327585748187</v>
      </c>
      <c r="CI30" s="1195">
        <v>81.533372389957805</v>
      </c>
      <c r="CJ30" s="1195">
        <v>2.1615414073406498</v>
      </c>
      <c r="CK30" s="1287">
        <v>1294.2978049999999</v>
      </c>
      <c r="CL30" s="1287">
        <v>889</v>
      </c>
      <c r="CM30" s="1195"/>
      <c r="CN30" s="1317">
        <v>75.808877548964631</v>
      </c>
      <c r="CO30" s="1195">
        <v>1.963223004806629</v>
      </c>
      <c r="CP30" s="1195">
        <v>71.959560042585906</v>
      </c>
      <c r="CQ30" s="1195">
        <v>79.658195055343342</v>
      </c>
      <c r="CR30" s="1195">
        <v>2.5897006634065933</v>
      </c>
      <c r="CS30" s="1287">
        <v>1183.388234999996</v>
      </c>
      <c r="CT30" s="1287">
        <v>897</v>
      </c>
      <c r="CU30" s="1287"/>
      <c r="CV30" s="1317">
        <v>80.245768129713142</v>
      </c>
      <c r="CW30" s="1195">
        <v>1.8241915766554189</v>
      </c>
      <c r="CX30" s="1195">
        <v>76.668977196199592</v>
      </c>
      <c r="CY30" s="1195">
        <v>83.822559063226677</v>
      </c>
      <c r="CZ30" s="1195">
        <v>2.2732557979963595</v>
      </c>
      <c r="DA30" s="1287">
        <v>1309.9638280000054</v>
      </c>
      <c r="DB30" s="1287">
        <v>909</v>
      </c>
      <c r="DC30" s="1317">
        <v>1.3</v>
      </c>
      <c r="DD30" s="1195">
        <v>4.4000000000000004</v>
      </c>
      <c r="DE30" s="1195"/>
      <c r="DF30" s="1195" t="s">
        <v>390</v>
      </c>
      <c r="DG30" s="1195" t="s">
        <v>392</v>
      </c>
      <c r="DH30" s="1195"/>
    </row>
    <row r="31" spans="1:112" s="65" customFormat="1" ht="20.25" customHeight="1">
      <c r="A31" s="1385" t="s">
        <v>37</v>
      </c>
      <c r="B31" s="1385"/>
      <c r="C31" s="1480">
        <v>52.1</v>
      </c>
      <c r="D31" s="1480"/>
      <c r="E31" s="1481">
        <v>61.416361416362285</v>
      </c>
      <c r="F31" s="1481">
        <v>1.8713950066680103</v>
      </c>
      <c r="G31" s="1481">
        <v>57.742301256511965</v>
      </c>
      <c r="H31" s="1481">
        <v>65.090421576212606</v>
      </c>
      <c r="I31" s="1481">
        <v>3.0470626450518465</v>
      </c>
      <c r="J31" s="1481">
        <v>768.19169699999736</v>
      </c>
      <c r="K31" s="1274">
        <v>819</v>
      </c>
      <c r="L31" s="1481"/>
      <c r="M31" s="1482">
        <v>72.015429419948049</v>
      </c>
      <c r="N31" s="1482">
        <v>1.5806959320803484</v>
      </c>
      <c r="O31" s="1482">
        <v>68.914517258134481</v>
      </c>
      <c r="P31" s="1482">
        <v>75.116341581761631</v>
      </c>
      <c r="Q31" s="1482">
        <v>2.1949406464866548</v>
      </c>
      <c r="R31" s="1483">
        <v>1077.1313539999919</v>
      </c>
      <c r="S31" s="1105">
        <v>732</v>
      </c>
      <c r="T31" s="1105"/>
      <c r="U31" s="1096">
        <v>68.468839381462786</v>
      </c>
      <c r="V31" s="1096"/>
      <c r="W31" s="1096">
        <v>64.51050711611434</v>
      </c>
      <c r="X31" s="1096">
        <v>72.427171646811246</v>
      </c>
      <c r="Y31" s="1096">
        <v>2.9463582916685054</v>
      </c>
      <c r="Z31" s="1096"/>
      <c r="AA31" s="1098">
        <v>668</v>
      </c>
      <c r="AB31" s="1482"/>
      <c r="AC31" s="1096">
        <v>72.526550965234165</v>
      </c>
      <c r="AD31" s="1096">
        <v>1.7670322225203237</v>
      </c>
      <c r="AE31" s="1096">
        <v>69.059356575362443</v>
      </c>
      <c r="AF31" s="1096">
        <v>75.993745355105887</v>
      </c>
      <c r="AG31" s="1096">
        <v>2.4363935676016859</v>
      </c>
      <c r="AH31" s="1096">
        <v>676.83443300000147</v>
      </c>
      <c r="AI31" s="1105">
        <v>578</v>
      </c>
      <c r="AJ31" s="1096">
        <v>70.343742399758057</v>
      </c>
      <c r="AK31" s="1096">
        <v>1.5134576088162941</v>
      </c>
      <c r="AL31" s="1096">
        <v>67.37524114422186</v>
      </c>
      <c r="AM31" s="1096">
        <v>73.312243655294253</v>
      </c>
      <c r="AN31" s="1096">
        <v>2.1515170464139244</v>
      </c>
      <c r="AO31" s="1096">
        <v>1464.8218560000057</v>
      </c>
      <c r="AP31" s="1105">
        <v>1246</v>
      </c>
      <c r="AQ31" s="1482"/>
      <c r="AR31" s="1096">
        <v>75.113113801093974</v>
      </c>
      <c r="AS31" s="1096">
        <v>2.5155930301396521</v>
      </c>
      <c r="AT31" s="1096">
        <v>70.177125690554419</v>
      </c>
      <c r="AU31" s="1096">
        <v>80.049101911633542</v>
      </c>
      <c r="AV31" s="1096">
        <v>3.3490730217910549</v>
      </c>
      <c r="AW31" s="1096">
        <v>625.31140600000197</v>
      </c>
      <c r="AX31" s="1140">
        <v>583</v>
      </c>
      <c r="AY31" s="1105"/>
      <c r="AZ31" s="1301">
        <v>73.87</v>
      </c>
      <c r="BA31" s="1301">
        <v>1.702</v>
      </c>
      <c r="BB31" s="1301">
        <v>70.53</v>
      </c>
      <c r="BC31" s="1301">
        <v>77.210000000000008</v>
      </c>
      <c r="BD31" s="1301">
        <v>2.2999999999999998</v>
      </c>
      <c r="BE31" s="1263">
        <v>595.00199999999995</v>
      </c>
      <c r="BF31" s="1263">
        <v>578</v>
      </c>
      <c r="BG31" s="1105"/>
      <c r="BH31" s="1267">
        <v>75.796634179239987</v>
      </c>
      <c r="BI31" s="1267">
        <v>1.671814075698123</v>
      </c>
      <c r="BJ31" s="1267">
        <v>72.517043513553233</v>
      </c>
      <c r="BK31" s="1267">
        <v>79.076224844926742</v>
      </c>
      <c r="BL31" s="1267">
        <v>2.2056574065606962</v>
      </c>
      <c r="BM31" s="1263">
        <v>489.70504300000067</v>
      </c>
      <c r="BN31" s="1263">
        <v>568</v>
      </c>
      <c r="BO31" s="1814"/>
      <c r="BP31" s="1143">
        <v>69.650626460767171</v>
      </c>
      <c r="BQ31" s="1267">
        <v>1.7916710671622551</v>
      </c>
      <c r="BR31" s="1267">
        <v>66.136187442926072</v>
      </c>
      <c r="BS31" s="1267">
        <v>73.16506547860827</v>
      </c>
      <c r="BT31" s="1267">
        <v>2.5723689192823964</v>
      </c>
      <c r="BU31" s="1263">
        <v>541.19845599999996</v>
      </c>
      <c r="BV31" s="1263">
        <v>605</v>
      </c>
      <c r="BW31" s="1293"/>
      <c r="BX31" s="1143">
        <v>72.241747379755125</v>
      </c>
      <c r="BY31" s="1267">
        <v>2.0073947970266537</v>
      </c>
      <c r="BZ31" s="1267">
        <v>68.30582022497147</v>
      </c>
      <c r="CA31" s="1267">
        <v>76.177674534538781</v>
      </c>
      <c r="CB31" s="1195">
        <v>2.7787184970406766</v>
      </c>
      <c r="CC31" s="1263">
        <v>792.39224100000047</v>
      </c>
      <c r="CD31" s="1263">
        <v>721</v>
      </c>
      <c r="CE31" s="1779"/>
      <c r="CF31" s="1317">
        <v>73.20813509443262</v>
      </c>
      <c r="CG31" s="1195">
        <v>2.0039552955157269</v>
      </c>
      <c r="CH31" s="1195">
        <v>69.278951818539468</v>
      </c>
      <c r="CI31" s="1195">
        <v>77.137318370325758</v>
      </c>
      <c r="CJ31" s="1195">
        <v>2.7373396316280769</v>
      </c>
      <c r="CK31" s="1287">
        <v>708.74186499999792</v>
      </c>
      <c r="CL31" s="1287">
        <v>609</v>
      </c>
      <c r="CM31" s="1195"/>
      <c r="CN31" s="1317">
        <v>69.028342878228983</v>
      </c>
      <c r="CO31" s="1195">
        <v>2.3636627898566016</v>
      </c>
      <c r="CP31" s="1195">
        <v>64.393877749257484</v>
      </c>
      <c r="CQ31" s="1195">
        <v>73.662808007200482</v>
      </c>
      <c r="CR31" s="1195">
        <v>3.4241917034373475</v>
      </c>
      <c r="CS31" s="1287">
        <v>636.54022200000065</v>
      </c>
      <c r="CT31" s="1287">
        <v>643</v>
      </c>
      <c r="CU31" s="1287"/>
      <c r="CV31" s="1317">
        <v>69.770087960460671</v>
      </c>
      <c r="CW31" s="1195">
        <v>2.3687090206067674</v>
      </c>
      <c r="CX31" s="1195">
        <v>65.125632269807952</v>
      </c>
      <c r="CY31" s="1195">
        <v>74.414543651113391</v>
      </c>
      <c r="CZ31" s="1195">
        <v>3.3950208317769874</v>
      </c>
      <c r="DA31" s="1287">
        <v>651.47566999999935</v>
      </c>
      <c r="DB31" s="1287">
        <v>688</v>
      </c>
      <c r="DC31" s="1317">
        <v>0.1</v>
      </c>
      <c r="DD31" s="1195">
        <v>0.8</v>
      </c>
      <c r="DE31" s="1195"/>
      <c r="DF31" s="1195" t="s">
        <v>390</v>
      </c>
      <c r="DG31" s="1195" t="s">
        <v>390</v>
      </c>
      <c r="DH31" s="1195"/>
    </row>
    <row r="32" spans="1:112" s="65" customFormat="1" ht="20.25" customHeight="1">
      <c r="A32" s="1385" t="s">
        <v>38</v>
      </c>
      <c r="B32" s="1385"/>
      <c r="C32" s="1480">
        <v>65.2</v>
      </c>
      <c r="D32" s="1480"/>
      <c r="E32" s="1481">
        <v>72.525849335302325</v>
      </c>
      <c r="F32" s="1481">
        <v>1.851501189445157</v>
      </c>
      <c r="G32" s="1481">
        <v>68.890846178930914</v>
      </c>
      <c r="H32" s="1481">
        <v>76.160852491673751</v>
      </c>
      <c r="I32" s="1481">
        <v>2.5528845320863125</v>
      </c>
      <c r="J32" s="1481">
        <v>477.94575200000588</v>
      </c>
      <c r="K32" s="1274">
        <v>677</v>
      </c>
      <c r="L32" s="1481"/>
      <c r="M32" s="1482">
        <v>73.468953884600211</v>
      </c>
      <c r="N32" s="1482">
        <v>1.3909738885165586</v>
      </c>
      <c r="O32" s="1482">
        <v>70.740226771353704</v>
      </c>
      <c r="P32" s="1482">
        <v>76.197680997846717</v>
      </c>
      <c r="Q32" s="1482">
        <v>1.8932811956209439</v>
      </c>
      <c r="R32" s="1483">
        <v>558.64030900000307</v>
      </c>
      <c r="S32" s="1105">
        <v>987</v>
      </c>
      <c r="T32" s="1105"/>
      <c r="U32" s="1096">
        <v>75.099862629243091</v>
      </c>
      <c r="V32" s="1096"/>
      <c r="W32" s="1096">
        <v>71.030195221563488</v>
      </c>
      <c r="X32" s="1096">
        <v>79.16953003692268</v>
      </c>
      <c r="Y32" s="1096">
        <v>2.7617607511626017</v>
      </c>
      <c r="Z32" s="1096"/>
      <c r="AA32" s="1098">
        <v>589</v>
      </c>
      <c r="AB32" s="1482"/>
      <c r="AC32" s="1096">
        <v>70.622744572986008</v>
      </c>
      <c r="AD32" s="1096">
        <v>1.816877767981397</v>
      </c>
      <c r="AE32" s="1096">
        <v>67.057745404355799</v>
      </c>
      <c r="AF32" s="1096">
        <v>74.187743741616217</v>
      </c>
      <c r="AG32" s="1096">
        <v>2.572652449245612</v>
      </c>
      <c r="AH32" s="1096">
        <v>432.47907999999927</v>
      </c>
      <c r="AI32" s="1105">
        <v>604</v>
      </c>
      <c r="AJ32" s="1096">
        <v>72.852450157872354</v>
      </c>
      <c r="AK32" s="1096">
        <v>1.4405615845810269</v>
      </c>
      <c r="AL32" s="1096">
        <v>70.026927429257185</v>
      </c>
      <c r="AM32" s="1096">
        <v>75.67797288648751</v>
      </c>
      <c r="AN32" s="1096">
        <v>1.9773687521274965</v>
      </c>
      <c r="AO32" s="1096">
        <v>861.55074899999943</v>
      </c>
      <c r="AP32" s="1105">
        <v>1193</v>
      </c>
      <c r="AQ32" s="1482"/>
      <c r="AR32" s="1096">
        <v>77.540811375898556</v>
      </c>
      <c r="AS32" s="1096">
        <v>1.9523995700220256</v>
      </c>
      <c r="AT32" s="1096">
        <v>73.709897174281352</v>
      </c>
      <c r="AU32" s="1096">
        <v>81.371725577515761</v>
      </c>
      <c r="AV32" s="1096">
        <v>2.5178993298861401</v>
      </c>
      <c r="AW32" s="1096">
        <v>373.05480799999884</v>
      </c>
      <c r="AX32" s="1140">
        <v>560</v>
      </c>
      <c r="AY32" s="1105"/>
      <c r="AZ32" s="1301">
        <v>74.009999999999991</v>
      </c>
      <c r="BA32" s="1301">
        <v>2.1950000000000003</v>
      </c>
      <c r="BB32" s="1301">
        <v>69.699999999999989</v>
      </c>
      <c r="BC32" s="1301">
        <v>78.31</v>
      </c>
      <c r="BD32" s="1301">
        <v>3</v>
      </c>
      <c r="BE32" s="1263">
        <v>441.75200000000001</v>
      </c>
      <c r="BF32" s="1263">
        <v>620</v>
      </c>
      <c r="BG32" s="1105"/>
      <c r="BH32" s="1267">
        <v>74.855851595978137</v>
      </c>
      <c r="BI32" s="1267">
        <v>1.8470903743452574</v>
      </c>
      <c r="BJ32" s="1267">
        <v>71.232422149822199</v>
      </c>
      <c r="BK32" s="1267">
        <v>78.479281042134076</v>
      </c>
      <c r="BL32" s="1267">
        <v>2.4675297053791021</v>
      </c>
      <c r="BM32" s="1263">
        <v>420.76029499999976</v>
      </c>
      <c r="BN32" s="1263">
        <v>628</v>
      </c>
      <c r="BO32" s="1814"/>
      <c r="BP32" s="1143">
        <v>77.563901215162218</v>
      </c>
      <c r="BQ32" s="1267">
        <v>1.5548616481542286</v>
      </c>
      <c r="BR32" s="1267">
        <v>74.513973946831172</v>
      </c>
      <c r="BS32" s="1267">
        <v>80.613828483493251</v>
      </c>
      <c r="BT32" s="1267">
        <v>2.0046202212560758</v>
      </c>
      <c r="BU32" s="1263">
        <v>473.82979999999878</v>
      </c>
      <c r="BV32" s="1263">
        <v>627</v>
      </c>
      <c r="BW32" s="1293"/>
      <c r="BX32" s="1143">
        <v>74.280238883753199</v>
      </c>
      <c r="BY32" s="1267">
        <v>1.8903721015114276</v>
      </c>
      <c r="BZ32" s="1267">
        <v>70.573759770623624</v>
      </c>
      <c r="CA32" s="1267">
        <v>77.986717996882788</v>
      </c>
      <c r="CB32" s="1195">
        <v>2.5449192543252517</v>
      </c>
      <c r="CC32" s="1263">
        <v>733.10469000000023</v>
      </c>
      <c r="CD32" s="1263">
        <v>1010</v>
      </c>
      <c r="CE32" s="1779"/>
      <c r="CF32" s="1317">
        <v>75.255037279649841</v>
      </c>
      <c r="CG32" s="1195">
        <v>1.7943067450404466</v>
      </c>
      <c r="CH32" s="1195">
        <v>71.736914859348644</v>
      </c>
      <c r="CI32" s="1195">
        <v>78.773159699951037</v>
      </c>
      <c r="CJ32" s="1195">
        <v>2.3843011842154196</v>
      </c>
      <c r="CK32" s="1287">
        <v>625.39053199999967</v>
      </c>
      <c r="CL32" s="1287">
        <v>912</v>
      </c>
      <c r="CM32" s="1195"/>
      <c r="CN32" s="1317">
        <v>77.679520334748545</v>
      </c>
      <c r="CO32" s="1195">
        <v>1.7827761124432235</v>
      </c>
      <c r="CP32" s="1195">
        <v>74.184007454765037</v>
      </c>
      <c r="CQ32" s="1195">
        <v>81.175033214732053</v>
      </c>
      <c r="CR32" s="1195">
        <v>2.2950400630186829</v>
      </c>
      <c r="CS32" s="1287">
        <v>572.20488500000101</v>
      </c>
      <c r="CT32" s="1287">
        <v>961</v>
      </c>
      <c r="CU32" s="1287"/>
      <c r="CV32" s="1317">
        <v>78.230932653767354</v>
      </c>
      <c r="CW32" s="1195">
        <v>1.8501720160696455</v>
      </c>
      <c r="CX32" s="1195">
        <v>74.603200469710458</v>
      </c>
      <c r="CY32" s="1195">
        <v>81.858664837824264</v>
      </c>
      <c r="CZ32" s="1195">
        <v>2.3650133691465673</v>
      </c>
      <c r="DA32" s="1287">
        <v>709.03352699999721</v>
      </c>
      <c r="DB32" s="1287">
        <v>966</v>
      </c>
      <c r="DC32" s="1317">
        <v>0.6</v>
      </c>
      <c r="DD32" s="1195">
        <v>0.5</v>
      </c>
      <c r="DE32" s="1195"/>
      <c r="DF32" s="1195" t="s">
        <v>390</v>
      </c>
      <c r="DG32" s="1195" t="s">
        <v>390</v>
      </c>
      <c r="DH32" s="1195"/>
    </row>
    <row r="33" spans="1:112" s="77" customFormat="1" ht="20.25" customHeight="1">
      <c r="A33" s="1385" t="s">
        <v>39</v>
      </c>
      <c r="B33" s="1385"/>
      <c r="C33" s="1480">
        <v>79.2</v>
      </c>
      <c r="D33" s="1480"/>
      <c r="E33" s="1481">
        <v>79.371316306483294</v>
      </c>
      <c r="F33" s="1481">
        <v>1.74708206964942</v>
      </c>
      <c r="G33" s="1481">
        <v>75.941316437285977</v>
      </c>
      <c r="H33" s="1481">
        <v>82.801316175680611</v>
      </c>
      <c r="I33" s="1481">
        <v>2.2011504293355317</v>
      </c>
      <c r="J33" s="1481">
        <v>175.95417400000028</v>
      </c>
      <c r="K33" s="1274">
        <v>509</v>
      </c>
      <c r="L33" s="1481"/>
      <c r="M33" s="1482">
        <v>80.620235698770088</v>
      </c>
      <c r="N33" s="1482">
        <v>1.801337702171514</v>
      </c>
      <c r="O33" s="1482">
        <v>77.086482068591806</v>
      </c>
      <c r="P33" s="1482">
        <v>84.15398932894837</v>
      </c>
      <c r="Q33" s="1482">
        <v>2.2343493374319103</v>
      </c>
      <c r="R33" s="1483">
        <v>241.95730800000331</v>
      </c>
      <c r="S33" s="1105">
        <v>690</v>
      </c>
      <c r="T33" s="1105"/>
      <c r="U33" s="1096">
        <v>81.991725967299772</v>
      </c>
      <c r="V33" s="1096"/>
      <c r="W33" s="1096">
        <v>78.983139072479858</v>
      </c>
      <c r="X33" s="1096">
        <v>85.000312862119671</v>
      </c>
      <c r="Y33" s="1096">
        <v>1.8700740708645625</v>
      </c>
      <c r="Z33" s="1096"/>
      <c r="AA33" s="1098">
        <v>460</v>
      </c>
      <c r="AB33" s="1482"/>
      <c r="AC33" s="1096">
        <v>74.416268689495595</v>
      </c>
      <c r="AD33" s="1096">
        <v>2.2689922017455237</v>
      </c>
      <c r="AE33" s="1096">
        <v>69.964150085040274</v>
      </c>
      <c r="AF33" s="1096">
        <v>78.868387293950917</v>
      </c>
      <c r="AG33" s="1096">
        <v>3.0490539793294</v>
      </c>
      <c r="AH33" s="1096">
        <v>145.60110700000052</v>
      </c>
      <c r="AI33" s="1105">
        <v>398</v>
      </c>
      <c r="AJ33" s="1096">
        <v>78.639307389957409</v>
      </c>
      <c r="AK33" s="1096">
        <v>1.1884503525466412</v>
      </c>
      <c r="AL33" s="1096">
        <v>76.308276548309721</v>
      </c>
      <c r="AM33" s="1096">
        <v>80.970338231605083</v>
      </c>
      <c r="AN33" s="1096">
        <v>1.5112675734201744</v>
      </c>
      <c r="AO33" s="1096">
        <v>329.01469199999855</v>
      </c>
      <c r="AP33" s="1105">
        <v>858</v>
      </c>
      <c r="AQ33" s="1482"/>
      <c r="AR33" s="1096">
        <v>78.864727277655305</v>
      </c>
      <c r="AS33" s="1096">
        <v>1.813297751986704</v>
      </c>
      <c r="AT33" s="1096">
        <v>75.306752661953013</v>
      </c>
      <c r="AU33" s="1096">
        <v>82.422701893357583</v>
      </c>
      <c r="AV33" s="1096">
        <v>2.2992506467469451</v>
      </c>
      <c r="AW33" s="1096">
        <v>137.83729400000013</v>
      </c>
      <c r="AX33" s="1140">
        <v>377</v>
      </c>
      <c r="AY33" s="1105"/>
      <c r="AZ33" s="1301">
        <v>77.86</v>
      </c>
      <c r="BA33" s="1301">
        <v>2.173</v>
      </c>
      <c r="BB33" s="1301">
        <v>73.59</v>
      </c>
      <c r="BC33" s="1301">
        <v>82.12</v>
      </c>
      <c r="BD33" s="1301">
        <v>2.8000000000000003</v>
      </c>
      <c r="BE33" s="1263">
        <v>157.06399999999999</v>
      </c>
      <c r="BF33" s="1263">
        <v>420</v>
      </c>
      <c r="BG33" s="1105"/>
      <c r="BH33" s="1267">
        <v>73.794034864293138</v>
      </c>
      <c r="BI33" s="1267">
        <v>2.1520762024367381</v>
      </c>
      <c r="BJ33" s="1267">
        <v>69.572315997372584</v>
      </c>
      <c r="BK33" s="1267">
        <v>78.015753731213692</v>
      </c>
      <c r="BL33" s="1267">
        <v>2.9163281373547276</v>
      </c>
      <c r="BM33" s="1263">
        <v>145.43521600000014</v>
      </c>
      <c r="BN33" s="1263">
        <v>474</v>
      </c>
      <c r="BO33" s="1814"/>
      <c r="BP33" s="1143">
        <v>73.093083439191403</v>
      </c>
      <c r="BQ33" s="1267">
        <v>2.2637659157211258</v>
      </c>
      <c r="BR33" s="1267">
        <v>68.652610292482592</v>
      </c>
      <c r="BS33" s="1267">
        <v>77.533556585900214</v>
      </c>
      <c r="BT33" s="1267">
        <v>3.0971000390268513</v>
      </c>
      <c r="BU33" s="1263">
        <v>149.51088099999956</v>
      </c>
      <c r="BV33" s="1263">
        <v>475</v>
      </c>
      <c r="BW33" s="1293"/>
      <c r="BX33" s="1143">
        <v>77.270883915471572</v>
      </c>
      <c r="BY33" s="1267">
        <v>2.0303124341750807</v>
      </c>
      <c r="BZ33" s="1267">
        <v>73.290021827853792</v>
      </c>
      <c r="CA33" s="1267">
        <v>81.251746003089366</v>
      </c>
      <c r="CB33" s="1195">
        <v>2.6275258302934477</v>
      </c>
      <c r="CC33" s="1263">
        <v>216.48987500000064</v>
      </c>
      <c r="CD33" s="1263">
        <v>798</v>
      </c>
      <c r="CE33" s="1779"/>
      <c r="CF33" s="1317">
        <v>73.128856794964463</v>
      </c>
      <c r="CG33" s="1195">
        <v>2.0701613119793705</v>
      </c>
      <c r="CH33" s="1195">
        <v>69.069862453308247</v>
      </c>
      <c r="CI33" s="1195">
        <v>77.187851136620694</v>
      </c>
      <c r="CJ33" s="1195">
        <v>2.830840522755059</v>
      </c>
      <c r="CK33" s="1287">
        <v>209.00709200000051</v>
      </c>
      <c r="CL33" s="1287">
        <v>777</v>
      </c>
      <c r="CM33" s="1195"/>
      <c r="CN33" s="1317">
        <v>70.374493092349169</v>
      </c>
      <c r="CO33" s="1195">
        <v>2.1503920687304503</v>
      </c>
      <c r="CP33" s="1195">
        <v>66.158190708220687</v>
      </c>
      <c r="CQ33" s="1195">
        <v>74.590795476477638</v>
      </c>
      <c r="CR33" s="1195">
        <v>3.0556412902450201</v>
      </c>
      <c r="CS33" s="1287">
        <v>212.17104299999991</v>
      </c>
      <c r="CT33" s="1287">
        <v>804</v>
      </c>
      <c r="CU33" s="1287"/>
      <c r="CV33" s="1317">
        <v>78.346668498929844</v>
      </c>
      <c r="CW33" s="1195">
        <v>2.1845873852551878</v>
      </c>
      <c r="CX33" s="1195">
        <v>74.063230041563912</v>
      </c>
      <c r="CY33" s="1195">
        <v>82.630106956295762</v>
      </c>
      <c r="CZ33" s="1195">
        <v>2.7883602801630651</v>
      </c>
      <c r="DA33" s="1287">
        <v>231.96087400000013</v>
      </c>
      <c r="DB33" s="1287">
        <v>821</v>
      </c>
      <c r="DC33" s="1317">
        <v>5.2</v>
      </c>
      <c r="DD33" s="1195">
        <v>7.9</v>
      </c>
      <c r="DE33" s="1195"/>
      <c r="DF33" s="1195" t="s">
        <v>392</v>
      </c>
      <c r="DG33" s="1195" t="s">
        <v>393</v>
      </c>
      <c r="DH33" s="1195"/>
    </row>
    <row r="34" spans="1:112" s="70" customFormat="1" ht="20.25" customHeight="1">
      <c r="A34" s="1385" t="s">
        <v>40</v>
      </c>
      <c r="B34" s="1385"/>
      <c r="C34" s="1480">
        <v>68.7</v>
      </c>
      <c r="D34" s="1480"/>
      <c r="E34" s="1481">
        <v>77.777777777777814</v>
      </c>
      <c r="F34" s="1481">
        <v>1.7026445410371243</v>
      </c>
      <c r="G34" s="1481">
        <v>74.435020929372413</v>
      </c>
      <c r="H34" s="1481">
        <v>81.120534626183201</v>
      </c>
      <c r="I34" s="1481">
        <v>2.1891144099048727</v>
      </c>
      <c r="J34" s="1481">
        <v>135.30585599999912</v>
      </c>
      <c r="K34" s="1274">
        <v>612</v>
      </c>
      <c r="L34" s="1481"/>
      <c r="M34" s="1482">
        <v>76.026973727374241</v>
      </c>
      <c r="N34" s="1482">
        <v>1.5224563950392238</v>
      </c>
      <c r="O34" s="1482">
        <v>73.040312311098759</v>
      </c>
      <c r="P34" s="1482">
        <v>79.013635143649736</v>
      </c>
      <c r="Q34" s="1482">
        <v>2.0025213689270505</v>
      </c>
      <c r="R34" s="1483">
        <v>157.69181399999849</v>
      </c>
      <c r="S34" s="1105">
        <v>916</v>
      </c>
      <c r="T34" s="1105"/>
      <c r="U34" s="1096">
        <v>76.754820977731981</v>
      </c>
      <c r="V34" s="1096"/>
      <c r="W34" s="1096">
        <v>73.534412256522842</v>
      </c>
      <c r="X34" s="1096">
        <v>79.975229698941135</v>
      </c>
      <c r="Y34" s="1096">
        <v>2.1383146374476492</v>
      </c>
      <c r="Z34" s="1096"/>
      <c r="AA34" s="1098">
        <v>590</v>
      </c>
      <c r="AB34" s="1482"/>
      <c r="AC34" s="1096">
        <v>78.191261505740101</v>
      </c>
      <c r="AD34" s="1096">
        <v>1.6057538606315025</v>
      </c>
      <c r="AE34" s="1096">
        <v>75.040520559343832</v>
      </c>
      <c r="AF34" s="1096">
        <v>81.342002452136384</v>
      </c>
      <c r="AG34" s="1096">
        <v>2.053623166718729</v>
      </c>
      <c r="AH34" s="1096">
        <v>111.95249100000022</v>
      </c>
      <c r="AI34" s="1105">
        <v>548</v>
      </c>
      <c r="AJ34" s="1096">
        <v>77.446524828627616</v>
      </c>
      <c r="AK34" s="1096">
        <v>1.1710674783119575</v>
      </c>
      <c r="AL34" s="1096">
        <v>75.14958881969271</v>
      </c>
      <c r="AM34" s="1096">
        <v>79.743460837562523</v>
      </c>
      <c r="AN34" s="1096">
        <v>1.5120981618003857</v>
      </c>
      <c r="AO34" s="1096">
        <v>232.48836199999897</v>
      </c>
      <c r="AP34" s="1105">
        <v>1138</v>
      </c>
      <c r="AQ34" s="1482"/>
      <c r="AR34" s="1096">
        <v>76.102760507092739</v>
      </c>
      <c r="AS34" s="1096">
        <v>1.8334196894503039</v>
      </c>
      <c r="AT34" s="1096">
        <v>72.505303493843883</v>
      </c>
      <c r="AU34" s="1096">
        <v>79.700217520341582</v>
      </c>
      <c r="AV34" s="1096">
        <v>2.4091369054601244</v>
      </c>
      <c r="AW34" s="1096">
        <v>115.11928400000019</v>
      </c>
      <c r="AX34" s="1140">
        <v>550</v>
      </c>
      <c r="AY34" s="1105"/>
      <c r="AZ34" s="1301">
        <v>75.84</v>
      </c>
      <c r="BA34" s="1301">
        <v>2.0150000000000001</v>
      </c>
      <c r="BB34" s="1301">
        <v>71.89</v>
      </c>
      <c r="BC34" s="1301">
        <v>79.790000000000006</v>
      </c>
      <c r="BD34" s="1301">
        <v>2.7</v>
      </c>
      <c r="BE34" s="1263">
        <v>121.32599999999999</v>
      </c>
      <c r="BF34" s="1263">
        <v>571</v>
      </c>
      <c r="BG34" s="1105"/>
      <c r="BH34" s="1267">
        <v>74.522815933617863</v>
      </c>
      <c r="BI34" s="1267">
        <v>2.7293389242377661</v>
      </c>
      <c r="BJ34" s="1267">
        <v>69.168683204661235</v>
      </c>
      <c r="BK34" s="1267">
        <v>79.876948662574492</v>
      </c>
      <c r="BL34" s="1267">
        <v>3.6624205487202186</v>
      </c>
      <c r="BM34" s="1263">
        <v>128.76488199999972</v>
      </c>
      <c r="BN34" s="1263">
        <v>563</v>
      </c>
      <c r="BO34" s="1814"/>
      <c r="BP34" s="1143">
        <v>74.580247563992231</v>
      </c>
      <c r="BQ34" s="1267">
        <v>2.1400410732937027</v>
      </c>
      <c r="BR34" s="1267">
        <v>70.38246595909186</v>
      </c>
      <c r="BS34" s="1267">
        <v>78.778029168892601</v>
      </c>
      <c r="BT34" s="1267">
        <v>2.8694475322805535</v>
      </c>
      <c r="BU34" s="1263">
        <v>127.06096600000002</v>
      </c>
      <c r="BV34" s="1263">
        <v>516</v>
      </c>
      <c r="BW34" s="1293"/>
      <c r="BX34" s="1143">
        <v>76.342094046726629</v>
      </c>
      <c r="BY34" s="1267">
        <v>1.7786309762220582</v>
      </c>
      <c r="BZ34" s="1267">
        <v>72.854707326375973</v>
      </c>
      <c r="CA34" s="1267">
        <v>79.829480767077285</v>
      </c>
      <c r="CB34" s="1195">
        <v>2.3298168571763482</v>
      </c>
      <c r="CC34" s="1263">
        <v>198.05061400000062</v>
      </c>
      <c r="CD34" s="1263">
        <v>960</v>
      </c>
      <c r="CE34" s="1779"/>
      <c r="CF34" s="1317">
        <v>74.201281808440768</v>
      </c>
      <c r="CG34" s="1195">
        <v>1.842522303506174</v>
      </c>
      <c r="CH34" s="1195">
        <v>70.588622465891191</v>
      </c>
      <c r="CI34" s="1195">
        <v>77.813941150990345</v>
      </c>
      <c r="CJ34" s="1195">
        <v>2.4831408010751881</v>
      </c>
      <c r="CK34" s="1287">
        <v>184.4670330000007</v>
      </c>
      <c r="CL34" s="1287">
        <v>910</v>
      </c>
      <c r="CM34" s="1195"/>
      <c r="CN34" s="1317">
        <v>71.865173588194196</v>
      </c>
      <c r="CO34" s="1195">
        <v>1.7891841733588498</v>
      </c>
      <c r="CP34" s="1195">
        <v>68.357096337783048</v>
      </c>
      <c r="CQ34" s="1195">
        <v>75.373250838605344</v>
      </c>
      <c r="CR34" s="1195">
        <v>2.4896400913345484</v>
      </c>
      <c r="CS34" s="1287">
        <v>177.19845600000008</v>
      </c>
      <c r="CT34" s="1287">
        <v>925</v>
      </c>
      <c r="CU34" s="1287"/>
      <c r="CV34" s="1317">
        <v>76.278836752471364</v>
      </c>
      <c r="CW34" s="1195">
        <v>2.0560795557666234</v>
      </c>
      <c r="CX34" s="1195">
        <v>72.247370536005121</v>
      </c>
      <c r="CY34" s="1195">
        <v>80.310302968937592</v>
      </c>
      <c r="CZ34" s="1195">
        <v>2.6954783833931613</v>
      </c>
      <c r="DA34" s="1287">
        <v>178.14805099999975</v>
      </c>
      <c r="DB34" s="1287">
        <v>913</v>
      </c>
      <c r="DC34" s="1317">
        <v>1.7</v>
      </c>
      <c r="DD34" s="1195">
        <v>4.4000000000000004</v>
      </c>
      <c r="DE34" s="1195"/>
      <c r="DF34" s="1195" t="s">
        <v>390</v>
      </c>
      <c r="DG34" s="1195" t="s">
        <v>390</v>
      </c>
      <c r="DH34" s="1195"/>
    </row>
    <row r="35" spans="1:112" ht="20.25" customHeight="1">
      <c r="A35" s="1384" t="s">
        <v>41</v>
      </c>
      <c r="B35" s="1384"/>
      <c r="C35" s="1476">
        <v>59.6</v>
      </c>
      <c r="D35" s="1476"/>
      <c r="E35" s="1477">
        <v>70.41602465331222</v>
      </c>
      <c r="F35" s="1477">
        <v>2.3078099303393929</v>
      </c>
      <c r="G35" s="1477">
        <v>65.88516265391867</v>
      </c>
      <c r="H35" s="1477">
        <v>74.946886652705757</v>
      </c>
      <c r="I35" s="1477">
        <v>3.2773930958211781</v>
      </c>
      <c r="J35" s="1477">
        <v>240.80755600000307</v>
      </c>
      <c r="K35" s="1350">
        <v>649</v>
      </c>
      <c r="L35" s="1477"/>
      <c r="M35" s="1478">
        <v>67.431922609003209</v>
      </c>
      <c r="N35" s="1478">
        <v>1.6427557051315762</v>
      </c>
      <c r="O35" s="1478">
        <v>64.209265397361705</v>
      </c>
      <c r="P35" s="1478">
        <v>70.654579820644727</v>
      </c>
      <c r="Q35" s="1478">
        <v>2.4361691637607894</v>
      </c>
      <c r="R35" s="1479">
        <v>307.19273599999826</v>
      </c>
      <c r="S35" s="1043">
        <v>851</v>
      </c>
      <c r="T35" s="1043"/>
      <c r="U35" s="1034">
        <v>64.447810099259371</v>
      </c>
      <c r="V35" s="1034"/>
      <c r="W35" s="1034">
        <v>59.855179566300322</v>
      </c>
      <c r="X35" s="1034">
        <v>69.04044063221842</v>
      </c>
      <c r="Y35" s="1034">
        <v>3.6317807451660591</v>
      </c>
      <c r="Z35" s="1034"/>
      <c r="AA35" s="1036">
        <v>602</v>
      </c>
      <c r="AB35" s="1478"/>
      <c r="AC35" s="1034">
        <v>66.884643412166582</v>
      </c>
      <c r="AD35" s="1034">
        <v>1.9254157391302664</v>
      </c>
      <c r="AE35" s="1034">
        <v>63.1066757193299</v>
      </c>
      <c r="AF35" s="1034">
        <v>70.662611105003265</v>
      </c>
      <c r="AG35" s="1034">
        <v>2.8787112271275497</v>
      </c>
      <c r="AH35" s="1034">
        <v>208.67516499999945</v>
      </c>
      <c r="AI35" s="1043">
        <v>558</v>
      </c>
      <c r="AJ35" s="1034">
        <v>65.646616080523955</v>
      </c>
      <c r="AK35" s="1034">
        <v>1.6381803529394274</v>
      </c>
      <c r="AL35" s="1034">
        <v>62.433483181282178</v>
      </c>
      <c r="AM35" s="1034">
        <v>68.85974897976574</v>
      </c>
      <c r="AN35" s="1034">
        <v>2.4954528515681451</v>
      </c>
      <c r="AO35" s="1034">
        <v>424.1775579999973</v>
      </c>
      <c r="AP35" s="1043">
        <v>1160</v>
      </c>
      <c r="AQ35" s="1478"/>
      <c r="AR35" s="1034">
        <v>67.861904918046832</v>
      </c>
      <c r="AS35" s="1034">
        <v>2.2797288289385884</v>
      </c>
      <c r="AT35" s="1034">
        <v>63.388719366936265</v>
      </c>
      <c r="AU35" s="1034">
        <v>72.335090469157407</v>
      </c>
      <c r="AV35" s="1034">
        <v>3.3593646268723139</v>
      </c>
      <c r="AW35" s="1034">
        <v>207.16795700000006</v>
      </c>
      <c r="AX35" s="1135">
        <v>550</v>
      </c>
      <c r="AY35" s="1043"/>
      <c r="AZ35" s="1298">
        <v>70.56</v>
      </c>
      <c r="BA35" s="1298">
        <v>1.9949999999999999</v>
      </c>
      <c r="BB35" s="1298">
        <v>66.64</v>
      </c>
      <c r="BC35" s="1298">
        <v>74.47</v>
      </c>
      <c r="BD35" s="1298">
        <v>2.8000000000000003</v>
      </c>
      <c r="BE35" s="1293">
        <v>205.84899999999999</v>
      </c>
      <c r="BF35" s="1293">
        <v>588</v>
      </c>
      <c r="BG35" s="1043"/>
      <c r="BH35" s="1193">
        <v>68.544216368909815</v>
      </c>
      <c r="BI35" s="1193">
        <v>2.3985111419214302</v>
      </c>
      <c r="BJ35" s="1193">
        <v>63.839067114016501</v>
      </c>
      <c r="BK35" s="1193">
        <v>73.249365623803129</v>
      </c>
      <c r="BL35" s="1193">
        <v>3.4992173942327587</v>
      </c>
      <c r="BM35" s="1293">
        <v>232.15120899999985</v>
      </c>
      <c r="BN35" s="1293">
        <v>581</v>
      </c>
      <c r="BO35" s="1348"/>
      <c r="BP35" s="1269">
        <v>68.405895834549469</v>
      </c>
      <c r="BQ35" s="1271">
        <v>1.6440927274855477</v>
      </c>
      <c r="BR35" s="1271">
        <v>65.180938008124542</v>
      </c>
      <c r="BS35" s="1271">
        <v>71.630853660974395</v>
      </c>
      <c r="BT35" s="1271">
        <v>2.4034371707696764</v>
      </c>
      <c r="BU35" s="1294">
        <v>270.55813500000028</v>
      </c>
      <c r="BV35" s="1294">
        <v>596</v>
      </c>
      <c r="BW35" s="1293"/>
      <c r="BX35" s="1143">
        <v>72.398207813957683</v>
      </c>
      <c r="BY35" s="1267">
        <v>1.7413730346082597</v>
      </c>
      <c r="BZ35" s="1267">
        <v>68.98387326269021</v>
      </c>
      <c r="CA35" s="1267">
        <v>75.812542365225156</v>
      </c>
      <c r="CB35" s="1692">
        <v>2.4052709137263197</v>
      </c>
      <c r="CC35" s="1263">
        <v>378.34063199999861</v>
      </c>
      <c r="CD35" s="1263">
        <v>999</v>
      </c>
      <c r="CE35" s="1831"/>
      <c r="CF35" s="1317">
        <v>78.101340813985757</v>
      </c>
      <c r="CG35" s="1195">
        <v>1.4097629825137088</v>
      </c>
      <c r="CH35" s="1195">
        <v>75.337198746415041</v>
      </c>
      <c r="CI35" s="1195">
        <v>80.86548288155646</v>
      </c>
      <c r="CJ35" s="1195">
        <v>1.805043252549718</v>
      </c>
      <c r="CK35" s="1287">
        <v>350.84284999999988</v>
      </c>
      <c r="CL35" s="1287">
        <v>929</v>
      </c>
      <c r="CM35" s="1692"/>
      <c r="CN35" s="1317">
        <v>76.741288688962769</v>
      </c>
      <c r="CO35" s="1195">
        <v>1.7402917989541915</v>
      </c>
      <c r="CP35" s="1195">
        <v>73.329075368560339</v>
      </c>
      <c r="CQ35" s="1195">
        <v>80.153502009365212</v>
      </c>
      <c r="CR35" s="1195">
        <v>2.2677385650998154</v>
      </c>
      <c r="CS35" s="1287">
        <v>329.24386900000059</v>
      </c>
      <c r="CT35" s="1287">
        <v>994</v>
      </c>
      <c r="CU35" s="1289"/>
      <c r="CV35" s="1317">
        <v>74.78357254112656</v>
      </c>
      <c r="CW35" s="1195">
        <v>1.9033231454238666</v>
      </c>
      <c r="CX35" s="1195">
        <v>71.051624067501677</v>
      </c>
      <c r="CY35" s="1195">
        <v>78.515521014751442</v>
      </c>
      <c r="CZ35" s="1195">
        <v>2.5451086124257447</v>
      </c>
      <c r="DA35" s="1287">
        <v>357.68497399999973</v>
      </c>
      <c r="DB35" s="1287">
        <v>989</v>
      </c>
      <c r="DC35" s="1317">
        <v>6.4</v>
      </c>
      <c r="DD35" s="1195">
        <v>-1.9</v>
      </c>
      <c r="DE35" s="1195"/>
      <c r="DF35" s="1195" t="s">
        <v>393</v>
      </c>
      <c r="DG35" s="1195" t="s">
        <v>390</v>
      </c>
      <c r="DH35" s="1195"/>
    </row>
    <row r="36" spans="1:112" ht="20.25" customHeight="1">
      <c r="A36" s="1275"/>
      <c r="B36" s="1275"/>
      <c r="C36" s="1480"/>
      <c r="D36" s="1480"/>
      <c r="E36" s="1480"/>
      <c r="F36" s="1480"/>
      <c r="G36" s="1480"/>
      <c r="H36" s="1480"/>
      <c r="I36" s="1480"/>
      <c r="J36" s="1480"/>
      <c r="K36" s="1480"/>
      <c r="L36" s="1480"/>
      <c r="M36" s="1480"/>
      <c r="N36" s="1480"/>
      <c r="O36" s="1480"/>
      <c r="P36" s="1480"/>
      <c r="Q36" s="1480"/>
      <c r="R36" s="1480"/>
      <c r="S36" s="1488"/>
      <c r="T36" s="1488"/>
      <c r="U36" s="1480"/>
      <c r="V36" s="1480"/>
      <c r="W36" s="1480"/>
      <c r="X36" s="1480"/>
      <c r="Y36" s="1480"/>
      <c r="Z36" s="1480"/>
      <c r="AA36" s="1488"/>
      <c r="AB36" s="1275"/>
      <c r="AC36" s="1275"/>
      <c r="AD36" s="1275"/>
      <c r="AE36" s="1275"/>
      <c r="AF36" s="1275"/>
      <c r="AG36" s="1275"/>
      <c r="AH36" s="1275"/>
      <c r="AI36" s="1275"/>
      <c r="AJ36" s="1275"/>
      <c r="AK36" s="1275"/>
      <c r="AL36" s="1275"/>
      <c r="AM36" s="1275"/>
      <c r="AN36" s="1275"/>
      <c r="AO36" s="1275"/>
      <c r="AP36" s="1275"/>
      <c r="AQ36" s="1275"/>
      <c r="AR36" s="1275"/>
      <c r="AS36" s="1275"/>
      <c r="AT36" s="1275"/>
      <c r="AU36" s="1275"/>
      <c r="AV36" s="1275"/>
      <c r="AW36" s="1275"/>
      <c r="AX36" s="1276"/>
      <c r="AY36" s="1275"/>
      <c r="AZ36" s="1307"/>
      <c r="BA36" s="1307"/>
      <c r="BB36" s="1307"/>
      <c r="BC36" s="1307"/>
      <c r="BD36" s="1307"/>
      <c r="BE36" s="1307"/>
      <c r="BF36" s="1307"/>
      <c r="BG36" s="1275"/>
      <c r="BH36" s="1779"/>
      <c r="BI36" s="1779"/>
      <c r="BJ36" s="1779"/>
      <c r="BK36" s="1779"/>
      <c r="BL36" s="1779"/>
      <c r="BM36" s="1779"/>
      <c r="BN36" s="1263"/>
      <c r="BO36" s="1832"/>
      <c r="BP36" s="1779"/>
      <c r="BQ36" s="1779"/>
      <c r="BR36" s="1779"/>
      <c r="BS36" s="1779"/>
      <c r="BT36" s="1779"/>
      <c r="BU36" s="1779"/>
      <c r="BV36" s="1263"/>
      <c r="BW36" s="1293"/>
      <c r="BX36" s="1196"/>
      <c r="BY36" s="1196"/>
      <c r="BZ36" s="1196"/>
      <c r="CA36" s="1196"/>
      <c r="CB36" s="1196"/>
      <c r="CC36" s="1833"/>
      <c r="CD36" s="1833"/>
      <c r="CE36" s="1834"/>
      <c r="CF36" s="1692"/>
      <c r="CG36" s="1692"/>
      <c r="CH36" s="1692"/>
      <c r="CI36" s="1692"/>
      <c r="CJ36" s="1195"/>
      <c r="CK36" s="1826"/>
      <c r="CL36" s="1826"/>
      <c r="CM36" s="1196"/>
      <c r="CN36" s="1692"/>
      <c r="CO36" s="1692"/>
      <c r="CP36" s="1692"/>
      <c r="CQ36" s="1692"/>
      <c r="CR36" s="1195"/>
      <c r="CS36" s="1826"/>
      <c r="CT36" s="1826"/>
      <c r="CU36" s="1293"/>
      <c r="CV36" s="1692"/>
      <c r="CW36" s="1692"/>
      <c r="CX36" s="1692"/>
      <c r="CY36" s="1692"/>
      <c r="CZ36" s="1195"/>
      <c r="DA36" s="1826"/>
      <c r="DB36" s="1826"/>
      <c r="DC36" s="1195"/>
      <c r="DD36" s="1195"/>
      <c r="DE36" s="1195"/>
      <c r="DF36" s="1195"/>
      <c r="DG36" s="1195"/>
      <c r="DH36" s="1195"/>
    </row>
    <row r="37" spans="1:112" ht="20.25" customHeight="1">
      <c r="A37" s="1484" t="s">
        <v>265</v>
      </c>
      <c r="B37" s="1484"/>
      <c r="C37" s="1485"/>
      <c r="D37" s="1485"/>
      <c r="E37" s="1485"/>
      <c r="F37" s="1485"/>
      <c r="G37" s="1485"/>
      <c r="H37" s="1485"/>
      <c r="I37" s="1485"/>
      <c r="J37" s="1485"/>
      <c r="K37" s="1485"/>
      <c r="L37" s="1485"/>
      <c r="M37" s="1486">
        <v>72.213471847775409</v>
      </c>
      <c r="N37" s="1486">
        <v>1.1967397046268986</v>
      </c>
      <c r="O37" s="1486">
        <v>69.86578142276197</v>
      </c>
      <c r="P37" s="1486">
        <v>74.561162272788863</v>
      </c>
      <c r="Q37" s="1486">
        <v>1.6572249941805908</v>
      </c>
      <c r="R37" s="1487">
        <v>5518.7047860001194</v>
      </c>
      <c r="S37" s="1073">
        <v>1346</v>
      </c>
      <c r="T37" s="1073"/>
      <c r="U37" s="1064">
        <v>76.153371529931263</v>
      </c>
      <c r="V37" s="1064"/>
      <c r="W37" s="1064">
        <v>73.71113825203463</v>
      </c>
      <c r="X37" s="1064">
        <v>78.595604807827897</v>
      </c>
      <c r="Y37" s="1064">
        <v>1.63442232920493</v>
      </c>
      <c r="Z37" s="1064"/>
      <c r="AA37" s="1066">
        <v>1341</v>
      </c>
      <c r="AB37" s="1486"/>
      <c r="AC37" s="1064">
        <v>76.471664925345792</v>
      </c>
      <c r="AD37" s="1064">
        <v>1.2790542853881457</v>
      </c>
      <c r="AE37" s="1064">
        <v>73.961959790306494</v>
      </c>
      <c r="AF37" s="1064">
        <v>78.981370060385089</v>
      </c>
      <c r="AG37" s="1064">
        <v>1.6725859004597343</v>
      </c>
      <c r="AH37" s="1064">
        <v>3977.740957999994</v>
      </c>
      <c r="AI37" s="1073">
        <v>1233</v>
      </c>
      <c r="AJ37" s="1064">
        <v>76.306516390765111</v>
      </c>
      <c r="AK37" s="1064">
        <v>0.93655335816021623</v>
      </c>
      <c r="AL37" s="1064">
        <v>74.469557229583401</v>
      </c>
      <c r="AM37" s="1064">
        <v>78.143475551946821</v>
      </c>
      <c r="AN37" s="1064">
        <v>1.2273569839882787</v>
      </c>
      <c r="AO37" s="1064">
        <v>8267.2619159999795</v>
      </c>
      <c r="AP37" s="1073">
        <v>2574</v>
      </c>
      <c r="AQ37" s="1486"/>
      <c r="AR37" s="1064">
        <v>77.15501526446505</v>
      </c>
      <c r="AS37" s="1064">
        <v>1.1817450695497227</v>
      </c>
      <c r="AT37" s="1064">
        <v>74.836246074417517</v>
      </c>
      <c r="AU37" s="1064">
        <v>79.473784454512597</v>
      </c>
      <c r="AV37" s="1064">
        <v>1.5316503606396068</v>
      </c>
      <c r="AW37" s="1064">
        <v>3800.0754959999995</v>
      </c>
      <c r="AX37" s="1137">
        <v>1183</v>
      </c>
      <c r="AY37" s="1073"/>
      <c r="AZ37" s="1303">
        <v>76.459999999999994</v>
      </c>
      <c r="BA37" s="1303">
        <v>1.3599999999999999</v>
      </c>
      <c r="BB37" s="1303">
        <v>73.8</v>
      </c>
      <c r="BC37" s="1303">
        <v>79.13</v>
      </c>
      <c r="BD37" s="1303">
        <v>1.7999999999999998</v>
      </c>
      <c r="BE37" s="1294">
        <v>4188.7020000000002</v>
      </c>
      <c r="BF37" s="1294">
        <v>1354</v>
      </c>
      <c r="BG37" s="1073"/>
      <c r="BH37" s="1271">
        <v>74.667599787017025</v>
      </c>
      <c r="BI37" s="1271">
        <v>1.2022206741794454</v>
      </c>
      <c r="BJ37" s="1271">
        <v>72.309208529012992</v>
      </c>
      <c r="BK37" s="1271">
        <v>77.025991045021058</v>
      </c>
      <c r="BL37" s="1271">
        <v>1.6100968527295343</v>
      </c>
      <c r="BM37" s="1294">
        <v>4130.8012040000067</v>
      </c>
      <c r="BN37" s="1294">
        <v>1301</v>
      </c>
      <c r="BO37" s="1835"/>
      <c r="BP37" s="1269">
        <v>75.988907274241001</v>
      </c>
      <c r="BQ37" s="1271">
        <v>1.0506915098673317</v>
      </c>
      <c r="BR37" s="1271">
        <v>73.921868447763586</v>
      </c>
      <c r="BS37" s="1271">
        <v>78.055946100718415</v>
      </c>
      <c r="BT37" s="1271">
        <v>1.3826906420373002</v>
      </c>
      <c r="BU37" s="1294">
        <v>4746.7647850000258</v>
      </c>
      <c r="BV37" s="1294">
        <v>2293</v>
      </c>
      <c r="BW37" s="1293"/>
      <c r="BX37" s="1315">
        <v>75.928223365574993</v>
      </c>
      <c r="BY37" s="1193">
        <v>1.0983874407361653</v>
      </c>
      <c r="BZ37" s="1193">
        <v>73.770420432778124</v>
      </c>
      <c r="CA37" s="1193">
        <v>78.086026298371863</v>
      </c>
      <c r="CB37" s="1193">
        <v>1.4466128562599316</v>
      </c>
      <c r="CC37" s="1293">
        <v>6801.9946589999618</v>
      </c>
      <c r="CD37" s="1293">
        <v>3567</v>
      </c>
      <c r="CE37" s="1758"/>
      <c r="CF37" s="1269">
        <v>77.203408646393328</v>
      </c>
      <c r="CG37" s="1271">
        <v>1.2801804350008958</v>
      </c>
      <c r="CH37" s="1271">
        <v>74.688469932870959</v>
      </c>
      <c r="CI37" s="1271">
        <v>79.718347359915683</v>
      </c>
      <c r="CJ37" s="1314">
        <v>1.658191597296399</v>
      </c>
      <c r="CK37" s="1294">
        <v>6321.6150679999864</v>
      </c>
      <c r="CL37" s="1294">
        <v>3233</v>
      </c>
      <c r="CM37" s="1193"/>
      <c r="CN37" s="1269">
        <v>75.65170575646961</v>
      </c>
      <c r="CO37" s="1271">
        <v>1.2151710505545696</v>
      </c>
      <c r="CP37" s="1271">
        <v>73.264479210088922</v>
      </c>
      <c r="CQ37" s="1271">
        <v>78.038932302850299</v>
      </c>
      <c r="CR37" s="1314">
        <v>1.6062705241126043</v>
      </c>
      <c r="CS37" s="1294">
        <v>6832.3592829999579</v>
      </c>
      <c r="CT37" s="1294">
        <v>3192</v>
      </c>
      <c r="CU37" s="1293"/>
      <c r="CV37" s="1269">
        <v>76.127185954274367</v>
      </c>
      <c r="CW37" s="1271">
        <v>1.385111139033371</v>
      </c>
      <c r="CX37" s="1271">
        <v>73.406651427691145</v>
      </c>
      <c r="CY37" s="1271">
        <v>78.847720480857603</v>
      </c>
      <c r="CZ37" s="1314">
        <v>1.8194697750490016</v>
      </c>
      <c r="DA37" s="1294">
        <v>7091.6044239999665</v>
      </c>
      <c r="DB37" s="1294">
        <v>3641</v>
      </c>
      <c r="DC37" s="1318">
        <v>0.1</v>
      </c>
      <c r="DD37" s="1314">
        <v>0.4</v>
      </c>
      <c r="DE37" s="1314"/>
      <c r="DF37" s="1314"/>
      <c r="DG37" s="1314" t="s">
        <v>393</v>
      </c>
      <c r="DH37" s="1314"/>
    </row>
    <row r="38" spans="1:112" ht="5.25" customHeight="1" thickBot="1">
      <c r="A38" s="1475"/>
      <c r="B38" s="1475"/>
      <c r="C38" s="1476"/>
      <c r="D38" s="1476"/>
      <c r="E38" s="1476"/>
      <c r="F38" s="1476"/>
      <c r="G38" s="1476"/>
      <c r="H38" s="1476"/>
      <c r="I38" s="1476"/>
      <c r="J38" s="1476"/>
      <c r="K38" s="1476"/>
      <c r="L38" s="1476"/>
      <c r="M38" s="1476"/>
      <c r="N38" s="1476"/>
      <c r="O38" s="1476"/>
      <c r="P38" s="1476"/>
      <c r="Q38" s="1476"/>
      <c r="R38" s="1476"/>
      <c r="S38" s="1489"/>
      <c r="T38" s="1489"/>
      <c r="U38" s="1476"/>
      <c r="V38" s="1476"/>
      <c r="W38" s="1476"/>
      <c r="X38" s="1476"/>
      <c r="Y38" s="1476"/>
      <c r="Z38" s="1476"/>
      <c r="AA38" s="1489"/>
      <c r="AB38" s="1475"/>
      <c r="AC38" s="1475"/>
      <c r="AD38" s="1475"/>
      <c r="AE38" s="1475"/>
      <c r="AF38" s="1475"/>
      <c r="AG38" s="1475"/>
      <c r="AH38" s="1475"/>
      <c r="AI38" s="1475"/>
      <c r="AJ38" s="1475"/>
      <c r="AK38" s="1475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5"/>
      <c r="AW38" s="1475"/>
      <c r="AX38" s="1475"/>
      <c r="AY38" s="1475"/>
      <c r="AZ38" s="1475"/>
      <c r="BA38" s="1475"/>
      <c r="BB38" s="1475"/>
      <c r="BC38" s="1475"/>
      <c r="BD38" s="1475"/>
      <c r="BE38" s="1475"/>
      <c r="BF38" s="1475"/>
      <c r="BG38" s="1475"/>
      <c r="BH38" s="1490"/>
      <c r="BI38" s="1490"/>
      <c r="BJ38" s="1490"/>
      <c r="BK38" s="1490"/>
      <c r="BL38" s="1490"/>
      <c r="BM38" s="1490"/>
      <c r="BN38" s="1491"/>
      <c r="BO38" s="1492"/>
      <c r="BP38" s="1490"/>
      <c r="BQ38" s="1490"/>
      <c r="BR38" s="1490"/>
      <c r="BS38" s="1490"/>
      <c r="BT38" s="1490"/>
      <c r="BU38" s="1490"/>
      <c r="BV38" s="1491"/>
      <c r="BW38" s="1493"/>
      <c r="BX38" s="1490"/>
      <c r="BY38" s="1490"/>
      <c r="BZ38" s="1490"/>
      <c r="CA38" s="1490"/>
      <c r="CB38" s="1490"/>
      <c r="CC38" s="1490"/>
      <c r="CD38" s="1490"/>
      <c r="CE38" s="1490"/>
      <c r="CF38" s="1490"/>
      <c r="CG38" s="1490"/>
      <c r="CH38" s="1490"/>
      <c r="CI38" s="1490"/>
      <c r="CJ38" s="1490"/>
      <c r="CK38" s="1490"/>
      <c r="CL38" s="1491"/>
      <c r="CM38" s="1494"/>
      <c r="CN38" s="1490"/>
      <c r="CO38" s="1490"/>
      <c r="CP38" s="1490"/>
      <c r="CQ38" s="1490"/>
      <c r="CR38" s="1490"/>
      <c r="CS38" s="1490"/>
      <c r="CT38" s="1491"/>
      <c r="CU38" s="1491"/>
      <c r="CV38" s="1491"/>
      <c r="CW38" s="1491"/>
      <c r="CX38" s="1491"/>
      <c r="CY38" s="1491"/>
      <c r="CZ38" s="1491"/>
      <c r="DA38" s="1491"/>
      <c r="DB38" s="1491"/>
      <c r="DC38" s="1494"/>
      <c r="DD38" s="1494"/>
      <c r="DE38" s="1494"/>
      <c r="DF38" s="1494"/>
      <c r="DG38" s="1494"/>
      <c r="DH38" s="1494"/>
    </row>
    <row r="39" spans="1:112" ht="128.25" customHeight="1" thickTop="1">
      <c r="A39" s="2307" t="s">
        <v>427</v>
      </c>
      <c r="B39" s="2307"/>
      <c r="C39" s="2307"/>
      <c r="D39" s="2307"/>
      <c r="E39" s="2307"/>
      <c r="F39" s="2307"/>
      <c r="G39" s="2307"/>
      <c r="H39" s="2307"/>
      <c r="I39" s="2307"/>
      <c r="J39" s="2307"/>
      <c r="K39" s="2307"/>
      <c r="L39" s="2307"/>
      <c r="M39" s="2307"/>
      <c r="N39" s="2307"/>
      <c r="O39" s="2307"/>
      <c r="P39" s="2307"/>
      <c r="Q39" s="2307"/>
      <c r="R39" s="2307"/>
      <c r="S39" s="2307"/>
      <c r="T39" s="2307"/>
      <c r="U39" s="2307"/>
      <c r="V39" s="2307"/>
      <c r="W39" s="2307"/>
      <c r="X39" s="2307"/>
      <c r="Y39" s="2307"/>
      <c r="Z39" s="2307"/>
      <c r="AA39" s="2307"/>
      <c r="AB39" s="2307"/>
      <c r="AC39" s="2307"/>
      <c r="AD39" s="2307"/>
      <c r="AE39" s="2307"/>
      <c r="AF39" s="2307"/>
      <c r="AG39" s="2307"/>
      <c r="AH39" s="2307"/>
      <c r="AI39" s="2307"/>
      <c r="AJ39" s="2307"/>
      <c r="AK39" s="2307"/>
      <c r="AL39" s="2307"/>
      <c r="AM39" s="2307"/>
      <c r="AN39" s="2307"/>
      <c r="AO39" s="2307"/>
      <c r="AP39" s="2307"/>
      <c r="AQ39" s="2307"/>
      <c r="AR39" s="2307"/>
      <c r="AS39" s="2307"/>
      <c r="AT39" s="2307"/>
      <c r="AU39" s="2307"/>
      <c r="AV39" s="2307"/>
      <c r="AW39" s="2307"/>
      <c r="AX39" s="2307"/>
      <c r="AY39" s="2307"/>
      <c r="AZ39" s="2307"/>
      <c r="BA39" s="2307"/>
      <c r="BB39" s="2307"/>
      <c r="BC39" s="2307"/>
      <c r="BD39" s="2307"/>
      <c r="BE39" s="2307"/>
      <c r="BF39" s="2307"/>
      <c r="BG39" s="2307"/>
      <c r="BH39" s="2307"/>
      <c r="BI39" s="2307"/>
      <c r="BJ39" s="2307"/>
      <c r="BK39" s="2307"/>
      <c r="BL39" s="2307"/>
      <c r="BM39" s="2307"/>
      <c r="BN39" s="2307"/>
      <c r="BO39" s="2307"/>
      <c r="BP39" s="2307"/>
      <c r="BQ39" s="2307"/>
      <c r="BR39" s="2307"/>
      <c r="BS39" s="2307"/>
      <c r="BT39" s="2307"/>
      <c r="BU39" s="2307"/>
      <c r="BV39" s="2307"/>
      <c r="BW39" s="2307"/>
      <c r="BX39" s="2307"/>
      <c r="BY39" s="2307"/>
      <c r="BZ39" s="2307"/>
      <c r="CA39" s="2307"/>
      <c r="CB39" s="2307"/>
      <c r="CC39" s="2307"/>
      <c r="CD39" s="2307"/>
      <c r="CE39" s="2307"/>
      <c r="CF39" s="2307"/>
      <c r="CG39" s="2307"/>
      <c r="CH39" s="2307"/>
      <c r="CI39" s="2307"/>
      <c r="CJ39" s="2307"/>
      <c r="CK39" s="2307"/>
      <c r="CL39" s="2307"/>
      <c r="CM39" s="2307"/>
      <c r="CN39" s="2307"/>
      <c r="CO39" s="2307"/>
      <c r="CP39" s="2307"/>
      <c r="CQ39" s="2307"/>
      <c r="CR39" s="2307"/>
      <c r="CS39" s="2307"/>
      <c r="CT39" s="2307"/>
      <c r="CU39" s="2307"/>
      <c r="CV39" s="2307"/>
      <c r="CW39" s="2307"/>
      <c r="CX39" s="2307"/>
      <c r="CY39" s="2307"/>
      <c r="CZ39" s="2307"/>
      <c r="DA39" s="2307"/>
      <c r="DB39" s="2307"/>
      <c r="DC39" s="2307"/>
      <c r="DD39" s="2307"/>
      <c r="DE39" s="792"/>
      <c r="DF39" s="23"/>
      <c r="DG39" s="737"/>
      <c r="DH39" s="737"/>
    </row>
    <row r="40" spans="1:112" ht="20.25" customHeight="1">
      <c r="BH40" s="23"/>
      <c r="BI40" s="23"/>
      <c r="BJ40" s="23"/>
      <c r="BK40" s="23"/>
      <c r="BL40" s="23"/>
      <c r="BM40" s="23"/>
      <c r="BN40" s="24"/>
      <c r="BP40" s="23"/>
      <c r="BQ40" s="23"/>
      <c r="BR40" s="23"/>
      <c r="BS40" s="23"/>
      <c r="BT40" s="23"/>
      <c r="BU40" s="23"/>
      <c r="BV40" s="24"/>
      <c r="BW40" s="24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4"/>
      <c r="CM40" s="828"/>
      <c r="CN40" s="23"/>
      <c r="CO40" s="23"/>
      <c r="CP40" s="23"/>
      <c r="CQ40" s="23"/>
      <c r="CR40" s="23"/>
      <c r="CS40" s="23"/>
      <c r="CT40" s="24"/>
      <c r="CU40" s="24"/>
      <c r="CV40" s="24"/>
      <c r="CW40" s="24"/>
      <c r="CX40" s="24"/>
      <c r="CY40" s="24"/>
      <c r="CZ40" s="24"/>
      <c r="DA40" s="24"/>
      <c r="DB40" s="24"/>
      <c r="DC40" s="828"/>
      <c r="DD40" s="828"/>
      <c r="DE40" s="828"/>
      <c r="DF40" s="828"/>
      <c r="DG40" s="828"/>
      <c r="DH40" s="828"/>
    </row>
    <row r="41" spans="1:112" ht="20.25" customHeight="1">
      <c r="BH41" s="23"/>
      <c r="BI41" s="23"/>
      <c r="BJ41" s="23"/>
      <c r="BK41" s="23"/>
      <c r="BL41" s="23"/>
      <c r="BM41" s="23"/>
      <c r="BN41" s="24"/>
      <c r="BP41" s="23"/>
      <c r="BQ41" s="23"/>
      <c r="BR41" s="23"/>
      <c r="BS41" s="23"/>
      <c r="BT41" s="23"/>
      <c r="BU41" s="23"/>
      <c r="BV41" s="24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4"/>
      <c r="CM41" s="828"/>
      <c r="CN41" s="23"/>
      <c r="CO41" s="23"/>
      <c r="CP41" s="23"/>
      <c r="CQ41" s="23"/>
      <c r="CR41" s="23"/>
      <c r="CS41" s="23"/>
      <c r="CT41" s="24"/>
      <c r="CU41" s="24"/>
      <c r="CV41" s="24"/>
      <c r="CW41" s="24"/>
      <c r="CX41" s="24"/>
      <c r="CY41" s="24"/>
      <c r="CZ41" s="24"/>
      <c r="DA41" s="24"/>
      <c r="DB41" s="24"/>
      <c r="DC41" s="828"/>
      <c r="DD41" s="828"/>
      <c r="DE41" s="828"/>
      <c r="DF41" s="828"/>
      <c r="DG41" s="828"/>
      <c r="DH41" s="828"/>
    </row>
    <row r="42" spans="1:112" ht="20.25" customHeight="1">
      <c r="BH42" s="23"/>
      <c r="BI42" s="23"/>
      <c r="BJ42" s="23"/>
      <c r="BK42" s="23"/>
      <c r="BL42" s="23"/>
      <c r="BM42" s="23"/>
      <c r="BN42" s="24"/>
      <c r="BP42" s="23"/>
      <c r="BQ42" s="23"/>
      <c r="BR42" s="23"/>
      <c r="BS42" s="23"/>
      <c r="BT42" s="23"/>
      <c r="BU42" s="23"/>
      <c r="BV42" s="24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4"/>
      <c r="CM42" s="828"/>
      <c r="CN42" s="23"/>
      <c r="CO42" s="23"/>
      <c r="CP42" s="23"/>
      <c r="CQ42" s="23"/>
      <c r="CR42" s="23"/>
      <c r="CS42" s="23"/>
      <c r="CT42" s="24"/>
      <c r="CU42" s="24"/>
      <c r="CV42" s="24"/>
      <c r="CW42" s="24"/>
      <c r="CX42" s="24"/>
      <c r="CY42" s="24"/>
      <c r="CZ42" s="24"/>
      <c r="DA42" s="24"/>
      <c r="DB42" s="24"/>
      <c r="DC42" s="828"/>
      <c r="DD42" s="828"/>
      <c r="DE42" s="828"/>
      <c r="DF42" s="828"/>
      <c r="DG42" s="828"/>
      <c r="DH42" s="828"/>
    </row>
    <row r="43" spans="1:112" ht="20.25" customHeight="1"/>
    <row r="44" spans="1:112" ht="20.25" customHeight="1"/>
    <row r="45" spans="1:112" ht="20.25" customHeight="1"/>
    <row r="48" spans="1:112" ht="13.5" customHeight="1"/>
    <row r="49" ht="13.5" customHeight="1"/>
    <row r="56" ht="13.5" customHeight="1"/>
    <row r="57" ht="13.5" customHeight="1"/>
  </sheetData>
  <mergeCells count="99">
    <mergeCell ref="A39:DD39"/>
    <mergeCell ref="BL4:BL5"/>
    <mergeCell ref="Q4:Q5"/>
    <mergeCell ref="U4:U5"/>
    <mergeCell ref="AX4:AX5"/>
    <mergeCell ref="AR4:AR5"/>
    <mergeCell ref="AS4:AS5"/>
    <mergeCell ref="AT4:AU4"/>
    <mergeCell ref="AV4:AV5"/>
    <mergeCell ref="AC4:AC5"/>
    <mergeCell ref="V4:V5"/>
    <mergeCell ref="AA4:AA5"/>
    <mergeCell ref="A3:A5"/>
    <mergeCell ref="AP4:AP5"/>
    <mergeCell ref="E3:K3"/>
    <mergeCell ref="N4:N5"/>
    <mergeCell ref="BP3:BV3"/>
    <mergeCell ref="AZ3:BF3"/>
    <mergeCell ref="C4:C5"/>
    <mergeCell ref="E4:E5"/>
    <mergeCell ref="I4:I5"/>
    <mergeCell ref="F4:F5"/>
    <mergeCell ref="K4:K5"/>
    <mergeCell ref="G4:H4"/>
    <mergeCell ref="S4:S5"/>
    <mergeCell ref="O4:P4"/>
    <mergeCell ref="J4:J5"/>
    <mergeCell ref="BH3:BN3"/>
    <mergeCell ref="AJ3:AP3"/>
    <mergeCell ref="U3:AA3"/>
    <mergeCell ref="AC3:AI3"/>
    <mergeCell ref="M3:S3"/>
    <mergeCell ref="A1:DG1"/>
    <mergeCell ref="DF3:DG4"/>
    <mergeCell ref="BY4:BY5"/>
    <mergeCell ref="BZ4:CA4"/>
    <mergeCell ref="CB4:CB5"/>
    <mergeCell ref="M4:M5"/>
    <mergeCell ref="BE4:BE5"/>
    <mergeCell ref="BF4:BF5"/>
    <mergeCell ref="AJ4:AJ5"/>
    <mergeCell ref="BH4:BH5"/>
    <mergeCell ref="BI4:BI5"/>
    <mergeCell ref="BX3:CD3"/>
    <mergeCell ref="BX4:BX5"/>
    <mergeCell ref="A2:E2"/>
    <mergeCell ref="AR3:AX3"/>
    <mergeCell ref="BR4:BS4"/>
    <mergeCell ref="W4:X4"/>
    <mergeCell ref="AW4:AW5"/>
    <mergeCell ref="Y4:Y5"/>
    <mergeCell ref="R4:R5"/>
    <mergeCell ref="Z4:Z5"/>
    <mergeCell ref="AG4:AG5"/>
    <mergeCell ref="AE4:AF4"/>
    <mergeCell ref="AH4:AH5"/>
    <mergeCell ref="AD4:AD5"/>
    <mergeCell ref="AO4:AO5"/>
    <mergeCell ref="AI4:AI5"/>
    <mergeCell ref="AL4:AM4"/>
    <mergeCell ref="AK4:AK5"/>
    <mergeCell ref="CC4:CC5"/>
    <mergeCell ref="BV4:BV5"/>
    <mergeCell ref="AN4:AN5"/>
    <mergeCell ref="BU4:BU5"/>
    <mergeCell ref="BT4:BT5"/>
    <mergeCell ref="AZ4:AZ5"/>
    <mergeCell ref="BA4:BA5"/>
    <mergeCell ref="BJ4:BK4"/>
    <mergeCell ref="BQ4:BQ5"/>
    <mergeCell ref="BD4:BD5"/>
    <mergeCell ref="BP4:BP5"/>
    <mergeCell ref="BM4:BM5"/>
    <mergeCell ref="BN4:BN5"/>
    <mergeCell ref="BB4:BC4"/>
    <mergeCell ref="CD4:CD5"/>
    <mergeCell ref="CF3:CL3"/>
    <mergeCell ref="CF4:CF5"/>
    <mergeCell ref="CG4:CG5"/>
    <mergeCell ref="CH4:CI4"/>
    <mergeCell ref="CJ4:CJ5"/>
    <mergeCell ref="CK4:CK5"/>
    <mergeCell ref="CL4:CL5"/>
    <mergeCell ref="CN2:DG2"/>
    <mergeCell ref="DC3:DD4"/>
    <mergeCell ref="CN3:CT3"/>
    <mergeCell ref="CN4:CN5"/>
    <mergeCell ref="CO4:CO5"/>
    <mergeCell ref="CP4:CQ4"/>
    <mergeCell ref="CR4:CR5"/>
    <mergeCell ref="CS4:CS5"/>
    <mergeCell ref="CT4:CT5"/>
    <mergeCell ref="CV3:DB3"/>
    <mergeCell ref="CV4:CV5"/>
    <mergeCell ref="CX4:CY4"/>
    <mergeCell ref="CZ4:CZ5"/>
    <mergeCell ref="DB4:DB5"/>
    <mergeCell ref="CW4:CW5"/>
    <mergeCell ref="DA4:DA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92D050"/>
  </sheetPr>
  <dimension ref="A1:EE122"/>
  <sheetViews>
    <sheetView showGridLines="0" view="pageBreakPreview" zoomScale="60" zoomScaleNormal="80" zoomScalePageLayoutView="55" workbookViewId="0">
      <pane xSplit="65" topLeftCell="BN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0.42578125" style="62" customWidth="1"/>
    <col min="2" max="2" width="0.7109375" style="62" hidden="1" customWidth="1"/>
    <col min="3" max="3" width="7.28515625" style="42" hidden="1" customWidth="1"/>
    <col min="4" max="6" width="8.7109375" style="42" hidden="1" customWidth="1"/>
    <col min="7" max="7" width="8.28515625" style="42" hidden="1" customWidth="1"/>
    <col min="8" max="8" width="8.7109375" style="42" hidden="1" customWidth="1"/>
    <col min="9" max="9" width="8.85546875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8.7109375" style="42" hidden="1" customWidth="1"/>
    <col min="25" max="25" width="11.28515625" style="42" hidden="1" customWidth="1"/>
    <col min="26" max="26" width="1" style="2" hidden="1" customWidth="1"/>
    <col min="27" max="33" width="8.7109375" style="3" hidden="1" customWidth="1"/>
    <col min="34" max="34" width="0.85546875" style="42" hidden="1" customWidth="1"/>
    <col min="35" max="35" width="9.28515625" style="3" hidden="1" customWidth="1"/>
    <col min="36" max="38" width="8.7109375" style="3" hidden="1" customWidth="1"/>
    <col min="39" max="39" width="11.7109375" style="3" hidden="1" customWidth="1"/>
    <col min="40" max="40" width="8.7109375" style="3" hidden="1" customWidth="1"/>
    <col min="41" max="41" width="11.28515625" style="3" hidden="1" customWidth="1"/>
    <col min="42" max="42" width="0.5703125" style="42" hidden="1" customWidth="1"/>
    <col min="43" max="43" width="9.28515625" style="42" hidden="1" customWidth="1"/>
    <col min="44" max="46" width="8.7109375" style="42" hidden="1" customWidth="1"/>
    <col min="47" max="47" width="11.7109375" style="42" hidden="1" customWidth="1"/>
    <col min="48" max="48" width="8.7109375" style="42" hidden="1" customWidth="1"/>
    <col min="49" max="49" width="11.28515625" style="42" hidden="1" customWidth="1"/>
    <col min="50" max="50" width="0.85546875" style="42" hidden="1" customWidth="1"/>
    <col min="51" max="51" width="9.28515625" style="42" hidden="1" customWidth="1"/>
    <col min="52" max="54" width="8.7109375" style="42" hidden="1" customWidth="1"/>
    <col min="55" max="55" width="11.7109375" style="42" hidden="1" customWidth="1"/>
    <col min="56" max="56" width="8.7109375" style="42" hidden="1" customWidth="1"/>
    <col min="57" max="57" width="11.85546875" style="42" hidden="1" customWidth="1"/>
    <col min="58" max="58" width="0.85546875" style="42" hidden="1" customWidth="1"/>
    <col min="59" max="59" width="9.28515625" style="42" hidden="1" customWidth="1"/>
    <col min="60" max="62" width="8.7109375" style="42" hidden="1" customWidth="1"/>
    <col min="63" max="63" width="11.7109375" style="42" hidden="1" customWidth="1"/>
    <col min="64" max="64" width="8.7109375" style="42" hidden="1" customWidth="1"/>
    <col min="65" max="65" width="11.85546875" style="42" hidden="1" customWidth="1"/>
    <col min="66" max="66" width="0.7109375" style="42" customWidth="1"/>
    <col min="67" max="67" width="9.7109375" style="3" hidden="1" customWidth="1"/>
    <col min="68" max="68" width="11.42578125" style="3" hidden="1" customWidth="1"/>
    <col min="69" max="69" width="9.7109375" style="3" hidden="1" customWidth="1"/>
    <col min="70" max="70" width="10.85546875" style="3" hidden="1" customWidth="1"/>
    <col min="71" max="71" width="11.5703125" style="3" hidden="1" customWidth="1"/>
    <col min="72" max="72" width="10.7109375" style="3" hidden="1" customWidth="1"/>
    <col min="73" max="73" width="11" style="16" hidden="1" customWidth="1"/>
    <col min="74" max="74" width="1.28515625" style="42" customWidth="1"/>
    <col min="75" max="75" width="10.7109375" style="42" customWidth="1"/>
    <col min="76" max="78" width="5.42578125" style="42" hidden="1" customWidth="1"/>
    <col min="79" max="79" width="11.5703125" style="42" customWidth="1"/>
    <col min="80" max="80" width="5.42578125" style="42" hidden="1" customWidth="1"/>
    <col min="81" max="81" width="11" style="42" customWidth="1"/>
    <col min="82" max="82" width="1.28515625" style="42" customWidth="1"/>
    <col min="83" max="83" width="10.7109375" style="3" customWidth="1"/>
    <col min="84" max="84" width="10.7109375" style="3" hidden="1" customWidth="1"/>
    <col min="85" max="86" width="9.5703125" style="3" hidden="1" customWidth="1"/>
    <col min="87" max="87" width="11.5703125" style="3" customWidth="1"/>
    <col min="88" max="88" width="10.7109375" style="3" hidden="1" customWidth="1"/>
    <col min="89" max="89" width="11" style="3" customWidth="1"/>
    <col min="90" max="90" width="1.28515625" style="3" customWidth="1"/>
    <col min="91" max="91" width="10.7109375" style="3" customWidth="1"/>
    <col min="92" max="94" width="7.5703125" style="3" hidden="1" customWidth="1"/>
    <col min="95" max="95" width="11.5703125" style="3" customWidth="1"/>
    <col min="96" max="96" width="7.5703125" style="3" hidden="1" customWidth="1"/>
    <col min="97" max="97" width="11" style="3" customWidth="1"/>
    <col min="98" max="98" width="1.28515625" style="3" customWidth="1"/>
    <col min="99" max="99" width="10.7109375" style="3" customWidth="1"/>
    <col min="100" max="100" width="10.7109375" style="3" hidden="1" customWidth="1"/>
    <col min="101" max="101" width="10.5703125" style="3" hidden="1" customWidth="1"/>
    <col min="102" max="102" width="9.5703125" style="3" hidden="1" customWidth="1"/>
    <col min="103" max="103" width="11.5703125" style="3" customWidth="1"/>
    <col min="104" max="104" width="10.7109375" style="3" hidden="1" customWidth="1"/>
    <col min="105" max="105" width="11" style="3" customWidth="1"/>
    <col min="106" max="106" width="1.28515625" style="3" customWidth="1"/>
    <col min="107" max="108" width="10.7109375" style="3" hidden="1" customWidth="1"/>
    <col min="109" max="110" width="11" style="3" hidden="1" customWidth="1"/>
    <col min="111" max="111" width="11.28515625" style="3" hidden="1" customWidth="1"/>
    <col min="112" max="112" width="10.7109375" style="3" hidden="1" customWidth="1"/>
    <col min="113" max="113" width="11" style="3" hidden="1" customWidth="1"/>
    <col min="114" max="114" width="1.28515625" style="3" hidden="1" customWidth="1"/>
    <col min="115" max="115" width="11" style="3" customWidth="1"/>
    <col min="116" max="116" width="7.28515625" style="3" hidden="1" customWidth="1"/>
    <col min="117" max="118" width="11" style="3" hidden="1" customWidth="1"/>
    <col min="119" max="119" width="11.5703125" style="3" customWidth="1"/>
    <col min="120" max="120" width="8.7109375" style="3" hidden="1" customWidth="1"/>
    <col min="121" max="121" width="11" style="3" customWidth="1"/>
    <col min="122" max="122" width="2.42578125" style="2159" customWidth="1"/>
    <col min="123" max="123" width="11" style="2159" customWidth="1"/>
    <col min="124" max="124" width="11" style="2159" hidden="1" customWidth="1"/>
    <col min="125" max="127" width="11" style="2159" customWidth="1"/>
    <col min="128" max="128" width="11" style="2159" hidden="1" customWidth="1"/>
    <col min="129" max="129" width="10.140625" style="3" customWidth="1"/>
    <col min="130" max="130" width="0.42578125" style="2162" customWidth="1"/>
    <col min="131" max="132" width="7.7109375" style="3" customWidth="1"/>
    <col min="133" max="133" width="1.28515625" style="3" customWidth="1"/>
    <col min="134" max="135" width="7.7109375" style="3" customWidth="1"/>
    <col min="136" max="16384" width="11.42578125" style="42"/>
  </cols>
  <sheetData>
    <row r="1" spans="1:135" ht="57" customHeight="1">
      <c r="A1" s="2290" t="s">
        <v>465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</row>
    <row r="2" spans="1:135" ht="24" customHeight="1" thickBot="1">
      <c r="A2" s="79"/>
      <c r="B2" s="79"/>
      <c r="C2" s="79"/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9"/>
      <c r="BB2" s="79"/>
      <c r="BC2" s="79"/>
      <c r="BD2" s="79"/>
      <c r="BE2" s="79"/>
      <c r="BF2" s="79"/>
      <c r="BG2" s="79"/>
      <c r="BH2" s="79"/>
      <c r="BI2" s="79"/>
      <c r="BJ2" s="79"/>
      <c r="BK2" s="79"/>
      <c r="BL2" s="79"/>
      <c r="BM2" s="79"/>
      <c r="BN2" s="79"/>
      <c r="BV2" s="79"/>
      <c r="BW2" s="79"/>
      <c r="BX2" s="79"/>
      <c r="BY2" s="79"/>
      <c r="BZ2" s="79"/>
      <c r="CA2" s="79"/>
      <c r="CB2" s="79"/>
      <c r="CC2" s="79"/>
      <c r="CD2" s="79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</row>
    <row r="3" spans="1:135" s="1164" customFormat="1" ht="22.5" customHeight="1" thickTop="1">
      <c r="A3" s="2398" t="s">
        <v>67</v>
      </c>
      <c r="B3" s="1159"/>
      <c r="C3" s="2401">
        <v>2000</v>
      </c>
      <c r="D3" s="2401"/>
      <c r="E3" s="2401"/>
      <c r="F3" s="2401"/>
      <c r="G3" s="2401"/>
      <c r="H3" s="2401"/>
      <c r="I3" s="2401"/>
      <c r="J3" s="1159"/>
      <c r="K3" s="2401">
        <v>2005</v>
      </c>
      <c r="L3" s="2401"/>
      <c r="M3" s="2401"/>
      <c r="N3" s="2401"/>
      <c r="O3" s="2401"/>
      <c r="P3" s="2401"/>
      <c r="Q3" s="2401"/>
      <c r="R3" s="1159"/>
      <c r="S3" s="2402" t="s">
        <v>78</v>
      </c>
      <c r="T3" s="2402"/>
      <c r="U3" s="2402"/>
      <c r="V3" s="2402"/>
      <c r="W3" s="2402"/>
      <c r="X3" s="2402"/>
      <c r="Y3" s="2402"/>
      <c r="Z3" s="1160"/>
      <c r="AA3" s="2357">
        <v>2008</v>
      </c>
      <c r="AB3" s="2357"/>
      <c r="AC3" s="2357"/>
      <c r="AD3" s="2357"/>
      <c r="AE3" s="2357"/>
      <c r="AF3" s="2357"/>
      <c r="AG3" s="2357"/>
      <c r="AH3" s="116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2346">
        <v>2011</v>
      </c>
      <c r="AZ3" s="2346"/>
      <c r="BA3" s="2346"/>
      <c r="BB3" s="2346"/>
      <c r="BC3" s="2346"/>
      <c r="BD3" s="2346"/>
      <c r="BE3" s="2346"/>
      <c r="BF3" s="1162"/>
      <c r="BG3" s="2346">
        <v>2012</v>
      </c>
      <c r="BH3" s="2346"/>
      <c r="BI3" s="2346"/>
      <c r="BJ3" s="2346"/>
      <c r="BK3" s="2346"/>
      <c r="BL3" s="2346"/>
      <c r="BM3" s="2346"/>
      <c r="BN3" s="1356"/>
      <c r="BO3" s="2346">
        <v>2013</v>
      </c>
      <c r="BP3" s="2346"/>
      <c r="BQ3" s="2346"/>
      <c r="BR3" s="2346"/>
      <c r="BS3" s="2346"/>
      <c r="BT3" s="2346"/>
      <c r="BU3" s="2346"/>
      <c r="BV3" s="1356"/>
      <c r="BW3" s="2403">
        <v>2014</v>
      </c>
      <c r="BX3" s="2403"/>
      <c r="BY3" s="2403"/>
      <c r="BZ3" s="2403"/>
      <c r="CA3" s="2403"/>
      <c r="CB3" s="2403"/>
      <c r="CC3" s="2403"/>
      <c r="CD3" s="1356"/>
      <c r="CE3" s="2288">
        <v>2015</v>
      </c>
      <c r="CF3" s="2288"/>
      <c r="CG3" s="2288"/>
      <c r="CH3" s="2288"/>
      <c r="CI3" s="2288"/>
      <c r="CJ3" s="2288"/>
      <c r="CK3" s="2288"/>
      <c r="CL3" s="1163"/>
      <c r="CM3" s="2367">
        <v>2016</v>
      </c>
      <c r="CN3" s="2367"/>
      <c r="CO3" s="2367"/>
      <c r="CP3" s="2367"/>
      <c r="CQ3" s="2367"/>
      <c r="CR3" s="2367"/>
      <c r="CS3" s="2367"/>
      <c r="CT3" s="926"/>
      <c r="CU3" s="2367">
        <v>2017</v>
      </c>
      <c r="CV3" s="2367"/>
      <c r="CW3" s="2367"/>
      <c r="CX3" s="2367"/>
      <c r="CY3" s="2367"/>
      <c r="CZ3" s="2367"/>
      <c r="DA3" s="2367"/>
      <c r="DB3" s="926"/>
      <c r="DC3" s="2367" t="s">
        <v>406</v>
      </c>
      <c r="DD3" s="2367"/>
      <c r="DE3" s="2367"/>
      <c r="DF3" s="2367"/>
      <c r="DG3" s="2367"/>
      <c r="DH3" s="2367"/>
      <c r="DI3" s="2367"/>
      <c r="DJ3" s="1938"/>
      <c r="DK3" s="2404">
        <v>2018</v>
      </c>
      <c r="DL3" s="2404"/>
      <c r="DM3" s="2404"/>
      <c r="DN3" s="2404"/>
      <c r="DO3" s="2404"/>
      <c r="DP3" s="2404"/>
      <c r="DQ3" s="2404"/>
      <c r="DR3" s="2160"/>
      <c r="DS3" s="2367" t="s">
        <v>439</v>
      </c>
      <c r="DT3" s="2367"/>
      <c r="DU3" s="2367"/>
      <c r="DV3" s="2367"/>
      <c r="DW3" s="2367"/>
      <c r="DX3" s="2367"/>
      <c r="DY3" s="2367"/>
      <c r="DZ3" s="2161"/>
      <c r="EA3" s="2358" t="s">
        <v>373</v>
      </c>
      <c r="EB3" s="2358"/>
      <c r="EC3" s="1654"/>
      <c r="ED3" s="2358" t="s">
        <v>339</v>
      </c>
      <c r="EE3" s="2358"/>
    </row>
    <row r="4" spans="1:135" s="44" customFormat="1" ht="36" customHeight="1">
      <c r="A4" s="2399"/>
      <c r="B4" s="43"/>
      <c r="C4" s="2412" t="s">
        <v>0</v>
      </c>
      <c r="D4" s="2410" t="s">
        <v>56</v>
      </c>
      <c r="E4" s="2412" t="s">
        <v>1</v>
      </c>
      <c r="F4" s="2412"/>
      <c r="G4" s="2412" t="s">
        <v>2</v>
      </c>
      <c r="H4" s="2410" t="s">
        <v>57</v>
      </c>
      <c r="I4" s="2412" t="s">
        <v>43</v>
      </c>
      <c r="J4" s="891"/>
      <c r="K4" s="2412" t="s">
        <v>0</v>
      </c>
      <c r="L4" s="2410" t="s">
        <v>56</v>
      </c>
      <c r="M4" s="2412" t="s">
        <v>1</v>
      </c>
      <c r="N4" s="2412"/>
      <c r="O4" s="2412" t="s">
        <v>2</v>
      </c>
      <c r="P4" s="2410" t="s">
        <v>57</v>
      </c>
      <c r="Q4" s="2412" t="s">
        <v>43</v>
      </c>
      <c r="R4" s="891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875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232"/>
      <c r="AI4" s="2262" t="s">
        <v>0</v>
      </c>
      <c r="AJ4" s="2266" t="s">
        <v>56</v>
      </c>
      <c r="AK4" s="2262" t="s">
        <v>1</v>
      </c>
      <c r="AL4" s="2262"/>
      <c r="AM4" s="2262" t="s">
        <v>2</v>
      </c>
      <c r="AN4" s="2266" t="s">
        <v>57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1354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3" t="s">
        <v>43</v>
      </c>
      <c r="BV4" s="1354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1354"/>
      <c r="CE4" s="2272" t="s">
        <v>0</v>
      </c>
      <c r="CF4" s="2273" t="s">
        <v>56</v>
      </c>
      <c r="CG4" s="2271" t="s">
        <v>1</v>
      </c>
      <c r="CH4" s="2271"/>
      <c r="CI4" s="2272" t="s">
        <v>2</v>
      </c>
      <c r="CJ4" s="2273" t="s">
        <v>57</v>
      </c>
      <c r="CK4" s="2289" t="s">
        <v>43</v>
      </c>
      <c r="CL4" s="232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363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311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937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2156"/>
      <c r="DS4" s="2262" t="s">
        <v>0</v>
      </c>
      <c r="DT4" s="2266" t="s">
        <v>56</v>
      </c>
      <c r="DU4" s="2270" t="s">
        <v>1</v>
      </c>
      <c r="DV4" s="2270"/>
      <c r="DW4" s="2262" t="s">
        <v>2</v>
      </c>
      <c r="DX4" s="2266" t="s">
        <v>57</v>
      </c>
      <c r="DY4" s="2263" t="s">
        <v>43</v>
      </c>
      <c r="DZ4" s="2414"/>
      <c r="EA4" s="2359"/>
      <c r="EB4" s="2359"/>
      <c r="EC4" s="1655"/>
      <c r="ED4" s="2359"/>
      <c r="EE4" s="2359"/>
    </row>
    <row r="5" spans="1:135" s="44" customFormat="1" ht="42" customHeight="1" thickBot="1">
      <c r="A5" s="2400"/>
      <c r="B5" s="158"/>
      <c r="C5" s="2413"/>
      <c r="D5" s="2411"/>
      <c r="E5" s="892" t="s">
        <v>3</v>
      </c>
      <c r="F5" s="892" t="s">
        <v>4</v>
      </c>
      <c r="G5" s="2413"/>
      <c r="H5" s="2411"/>
      <c r="I5" s="2413"/>
      <c r="J5" s="892"/>
      <c r="K5" s="2413"/>
      <c r="L5" s="2411"/>
      <c r="M5" s="892" t="s">
        <v>3</v>
      </c>
      <c r="N5" s="892" t="s">
        <v>4</v>
      </c>
      <c r="O5" s="2413"/>
      <c r="P5" s="2411"/>
      <c r="Q5" s="2413"/>
      <c r="R5" s="892"/>
      <c r="S5" s="2265"/>
      <c r="T5" s="2267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265"/>
      <c r="AZ5" s="2267"/>
      <c r="BA5" s="1155" t="s">
        <v>3</v>
      </c>
      <c r="BB5" s="1155" t="s">
        <v>4</v>
      </c>
      <c r="BC5" s="2265"/>
      <c r="BD5" s="2267"/>
      <c r="BE5" s="2265"/>
      <c r="BF5" s="231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1355"/>
      <c r="BO5" s="2265"/>
      <c r="BP5" s="2267"/>
      <c r="BQ5" s="1355" t="s">
        <v>3</v>
      </c>
      <c r="BR5" s="1355" t="s">
        <v>4</v>
      </c>
      <c r="BS5" s="2265"/>
      <c r="BT5" s="2267"/>
      <c r="BU5" s="2264"/>
      <c r="BV5" s="1355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1355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231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36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312"/>
      <c r="DC5" s="2265"/>
      <c r="DD5" s="2267"/>
      <c r="DE5" s="1648" t="s">
        <v>3</v>
      </c>
      <c r="DF5" s="1648" t="s">
        <v>4</v>
      </c>
      <c r="DG5" s="2265"/>
      <c r="DH5" s="2267"/>
      <c r="DI5" s="2264"/>
      <c r="DJ5" s="1936"/>
      <c r="DK5" s="2265"/>
      <c r="DL5" s="2267"/>
      <c r="DM5" s="1944" t="s">
        <v>3</v>
      </c>
      <c r="DN5" s="1944" t="s">
        <v>4</v>
      </c>
      <c r="DO5" s="2265"/>
      <c r="DP5" s="2267"/>
      <c r="DQ5" s="2264"/>
      <c r="DR5" s="2157"/>
      <c r="DS5" s="2265"/>
      <c r="DT5" s="2267"/>
      <c r="DU5" s="2158" t="s">
        <v>3</v>
      </c>
      <c r="DV5" s="2158" t="s">
        <v>4</v>
      </c>
      <c r="DW5" s="2265"/>
      <c r="DX5" s="2267"/>
      <c r="DY5" s="2264"/>
      <c r="DZ5" s="2415"/>
      <c r="EA5" s="2164" t="s">
        <v>437</v>
      </c>
      <c r="EB5" s="2165" t="s">
        <v>438</v>
      </c>
      <c r="EC5" s="2165"/>
      <c r="ED5" s="2164" t="s">
        <v>437</v>
      </c>
      <c r="EE5" s="2165" t="s">
        <v>438</v>
      </c>
    </row>
    <row r="6" spans="1:135" s="44" customFormat="1" ht="15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891"/>
      <c r="AB6" s="891"/>
      <c r="AC6" s="891"/>
      <c r="AD6" s="7"/>
      <c r="AE6" s="7"/>
      <c r="AF6" s="7"/>
      <c r="AG6" s="7"/>
      <c r="AH6" s="89"/>
      <c r="AI6" s="891"/>
      <c r="AJ6" s="891"/>
      <c r="AK6" s="891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2"/>
      <c r="BP6" s="2"/>
      <c r="BQ6" s="2"/>
      <c r="BR6" s="2"/>
      <c r="BS6" s="2"/>
      <c r="BT6" s="2"/>
      <c r="BU6" s="123"/>
      <c r="BV6" s="89"/>
      <c r="BW6" s="2"/>
      <c r="BX6" s="2"/>
      <c r="BY6" s="2"/>
      <c r="BZ6" s="2"/>
      <c r="CA6" s="2"/>
      <c r="CB6" s="2"/>
      <c r="CC6" s="123"/>
      <c r="CD6" s="89"/>
      <c r="CE6" s="2"/>
      <c r="CF6" s="2"/>
      <c r="CG6" s="2"/>
      <c r="CH6" s="2"/>
      <c r="CI6" s="2"/>
      <c r="CJ6" s="2"/>
      <c r="CK6" s="123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123"/>
      <c r="DB6" s="123"/>
      <c r="DC6" s="2"/>
      <c r="DD6" s="2"/>
      <c r="DE6" s="2"/>
      <c r="DF6" s="2"/>
      <c r="DG6" s="2"/>
      <c r="DH6" s="2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</row>
    <row r="7" spans="1:135" s="44" customFormat="1" ht="23.1" customHeight="1">
      <c r="A7" s="1394" t="s">
        <v>6</v>
      </c>
      <c r="B7" s="1423"/>
      <c r="C7" s="1424">
        <v>50.422004317382317</v>
      </c>
      <c r="D7" s="1424">
        <v>0.56776939183938002</v>
      </c>
      <c r="E7" s="1424">
        <v>49.307317735924755</v>
      </c>
      <c r="F7" s="1424">
        <v>51.536690898839879</v>
      </c>
      <c r="G7" s="1424">
        <v>1.126034951457987</v>
      </c>
      <c r="H7" s="1425">
        <v>15627.930161998513</v>
      </c>
      <c r="I7" s="1369">
        <v>16518</v>
      </c>
      <c r="J7" s="1425"/>
      <c r="K7" s="1424">
        <v>47.931092104810006</v>
      </c>
      <c r="L7" s="1424">
        <v>1.2390231959813414</v>
      </c>
      <c r="M7" s="1424">
        <v>45.490026041952746</v>
      </c>
      <c r="N7" s="1424">
        <v>50.372158167667266</v>
      </c>
      <c r="O7" s="1424">
        <v>2.5850093156066478</v>
      </c>
      <c r="P7" s="1425">
        <v>3576.6659150000132</v>
      </c>
      <c r="Q7" s="1369">
        <v>3609</v>
      </c>
      <c r="R7" s="1425"/>
      <c r="S7" s="1426">
        <v>47.831167429200164</v>
      </c>
      <c r="T7" s="1426">
        <v>1.3169814552055616</v>
      </c>
      <c r="U7" s="1426">
        <v>45.236395336954985</v>
      </c>
      <c r="V7" s="1426">
        <v>50.425939521445351</v>
      </c>
      <c r="W7" s="1426">
        <v>2.7533960093174841</v>
      </c>
      <c r="X7" s="1331">
        <v>3825.8559290000453</v>
      </c>
      <c r="Y7" s="1024">
        <v>3866</v>
      </c>
      <c r="Z7" s="1015"/>
      <c r="AA7" s="1426">
        <v>49.16318082236905</v>
      </c>
      <c r="AB7" s="1426">
        <v>0.8008821435161344</v>
      </c>
      <c r="AC7" s="1426">
        <v>47.590644177803533</v>
      </c>
      <c r="AD7" s="1426">
        <v>50.735717466934574</v>
      </c>
      <c r="AE7" s="1426">
        <v>1.6290283299809118</v>
      </c>
      <c r="AF7" s="1024">
        <v>9116.9603350004454</v>
      </c>
      <c r="AG7" s="1024">
        <v>9554</v>
      </c>
      <c r="AH7" s="1426"/>
      <c r="AI7" s="1426">
        <v>49.962875347977167</v>
      </c>
      <c r="AJ7" s="1426">
        <v>0.64489275285369074</v>
      </c>
      <c r="AK7" s="1426">
        <v>48.697494611697174</v>
      </c>
      <c r="AL7" s="1426">
        <v>51.228256084257161</v>
      </c>
      <c r="AM7" s="1426">
        <v>1.2907438740508763</v>
      </c>
      <c r="AN7" s="1331">
        <v>13827.831967000189</v>
      </c>
      <c r="AO7" s="1016">
        <v>14637</v>
      </c>
      <c r="AP7" s="1426"/>
      <c r="AQ7" s="1426">
        <v>50.50162992658224</v>
      </c>
      <c r="AR7" s="1426">
        <v>0.64572984006771927</v>
      </c>
      <c r="AS7" s="1426">
        <v>49.234606693886313</v>
      </c>
      <c r="AT7" s="1426">
        <v>51.768653159278152</v>
      </c>
      <c r="AU7" s="1426">
        <v>1.2786316818020766</v>
      </c>
      <c r="AV7" s="1331">
        <v>13039.718930999818</v>
      </c>
      <c r="AW7" s="1024">
        <v>13626</v>
      </c>
      <c r="AX7" s="1426"/>
      <c r="AY7" s="1426">
        <v>51.101838949258358</v>
      </c>
      <c r="AZ7" s="1426">
        <v>0.61227828602585743</v>
      </c>
      <c r="BA7" s="1426">
        <v>49.900452912663482</v>
      </c>
      <c r="BB7" s="1426">
        <v>52.303224985853234</v>
      </c>
      <c r="BC7" s="1426">
        <v>1.1981531361989144</v>
      </c>
      <c r="BD7" s="1331">
        <v>12672.520616000204</v>
      </c>
      <c r="BE7" s="1016">
        <v>13480</v>
      </c>
      <c r="BF7" s="1426"/>
      <c r="BG7" s="1010">
        <v>51.795190574065884</v>
      </c>
      <c r="BH7" s="1010">
        <v>0.6969998492743863</v>
      </c>
      <c r="BI7" s="1010">
        <v>50.427892405434882</v>
      </c>
      <c r="BJ7" s="1010">
        <v>53.162488742696887</v>
      </c>
      <c r="BK7" s="1010">
        <v>1.3456844960879006</v>
      </c>
      <c r="BL7" s="1011">
        <v>13623.925867999851</v>
      </c>
      <c r="BM7" s="1126">
        <v>14235</v>
      </c>
      <c r="BN7" s="1331"/>
      <c r="BO7" s="1305">
        <v>51.333809019546507</v>
      </c>
      <c r="BP7" s="1305">
        <v>0.6338079943362982</v>
      </c>
      <c r="BQ7" s="1305">
        <v>50.090470533360495</v>
      </c>
      <c r="BR7" s="1305">
        <v>52.577147505732512</v>
      </c>
      <c r="BS7" s="1305">
        <v>1.2346794567591146</v>
      </c>
      <c r="BT7" s="1292">
        <v>12968.947088000165</v>
      </c>
      <c r="BU7" s="1292">
        <v>13723</v>
      </c>
      <c r="BV7" s="1786"/>
      <c r="BW7" s="1787">
        <v>52.178512279958142</v>
      </c>
      <c r="BX7" s="1305">
        <v>0.61509268913342552</v>
      </c>
      <c r="BY7" s="1305">
        <v>50.971981803522461</v>
      </c>
      <c r="BZ7" s="1305">
        <v>53.38504275639383</v>
      </c>
      <c r="CA7" s="1305">
        <v>1.1788237384638574</v>
      </c>
      <c r="CB7" s="1292">
        <v>14105.095451000163</v>
      </c>
      <c r="CC7" s="1292">
        <v>14788</v>
      </c>
      <c r="CD7" s="1786"/>
      <c r="CE7" s="1787">
        <v>53.254964164622777</v>
      </c>
      <c r="CF7" s="1305">
        <v>0.5728762923700873</v>
      </c>
      <c r="CG7" s="1305">
        <v>52.131717577149793</v>
      </c>
      <c r="CH7" s="1305">
        <v>54.378210752095754</v>
      </c>
      <c r="CI7" s="1305">
        <v>1.07572374023049</v>
      </c>
      <c r="CJ7" s="1292">
        <v>20685.521189999941</v>
      </c>
      <c r="CK7" s="1292">
        <v>24024</v>
      </c>
      <c r="CL7" s="1788"/>
      <c r="CM7" s="1787">
        <v>54.311291536066811</v>
      </c>
      <c r="CN7" s="1305">
        <v>0.60769269719212604</v>
      </c>
      <c r="CO7" s="1305">
        <v>53.119779934968335</v>
      </c>
      <c r="CP7" s="1305">
        <v>55.50280313716528</v>
      </c>
      <c r="CQ7" s="1305">
        <v>1.1189067319243773</v>
      </c>
      <c r="CR7" s="1292">
        <v>19034.458876999764</v>
      </c>
      <c r="CS7" s="1292">
        <v>22000</v>
      </c>
      <c r="CT7" s="1788"/>
      <c r="CU7" s="1266">
        <v>54.526994315735912</v>
      </c>
      <c r="CV7" s="1185">
        <v>0.64553305882022438</v>
      </c>
      <c r="CW7" s="1185">
        <v>53.261289045280577</v>
      </c>
      <c r="CX7" s="1185">
        <v>55.79269958619124</v>
      </c>
      <c r="CY7" s="1185">
        <v>1.1838779432482498</v>
      </c>
      <c r="CZ7" s="1741">
        <v>18772.975780999619</v>
      </c>
      <c r="DA7" s="1366">
        <v>22104</v>
      </c>
      <c r="DB7" s="1292"/>
      <c r="DC7" s="1266">
        <v>54.107801548700799</v>
      </c>
      <c r="DD7" s="1185">
        <v>0.98482967265263388</v>
      </c>
      <c r="DE7" s="1185">
        <v>52.175875210270519</v>
      </c>
      <c r="DF7" s="1185">
        <v>56.039727887131072</v>
      </c>
      <c r="DG7" s="1185">
        <v>1.8201250918801763</v>
      </c>
      <c r="DH7" s="1741">
        <v>9457.0989590000718</v>
      </c>
      <c r="DI7" s="1366">
        <v>11496</v>
      </c>
      <c r="DJ7" s="1366"/>
      <c r="DK7" s="1266">
        <v>55.005069521538665</v>
      </c>
      <c r="DL7" s="1185">
        <v>0.68826889624620058</v>
      </c>
      <c r="DM7" s="1185">
        <v>53.655543529084305</v>
      </c>
      <c r="DN7" s="1185">
        <v>56.354595513993019</v>
      </c>
      <c r="DO7" s="1185">
        <v>1.251282658549665</v>
      </c>
      <c r="DP7" s="1741">
        <v>19346.175818999985</v>
      </c>
      <c r="DQ7" s="1366">
        <v>23184</v>
      </c>
      <c r="DR7" s="1366"/>
      <c r="DS7" s="1266">
        <v>55.15254005385507</v>
      </c>
      <c r="DT7" s="1185">
        <v>0.93518991116857875</v>
      </c>
      <c r="DU7" s="1185">
        <v>53.317990158832316</v>
      </c>
      <c r="DV7" s="1185">
        <v>56.987089948877824</v>
      </c>
      <c r="DW7" s="1185">
        <v>1.695642503963352</v>
      </c>
      <c r="DX7" s="1741">
        <v>9088.1498659999961</v>
      </c>
      <c r="DY7" s="1366">
        <v>10917</v>
      </c>
      <c r="DZ7" s="1366"/>
      <c r="EA7" s="1185">
        <v>3</v>
      </c>
      <c r="EB7" s="1185">
        <v>0.2</v>
      </c>
      <c r="EC7" s="1185"/>
      <c r="ED7" s="1185" t="s">
        <v>393</v>
      </c>
      <c r="EE7" s="1185" t="s">
        <v>390</v>
      </c>
    </row>
    <row r="8" spans="1:135" s="44" customFormat="1" ht="5.0999999999999996" customHeight="1">
      <c r="A8" s="1428"/>
      <c r="B8" s="1429"/>
      <c r="C8" s="1430"/>
      <c r="D8" s="1430"/>
      <c r="E8" s="1430"/>
      <c r="F8" s="1430"/>
      <c r="G8" s="1430"/>
      <c r="H8" s="1431"/>
      <c r="I8" s="1350"/>
      <c r="J8" s="1432"/>
      <c r="K8" s="1430"/>
      <c r="L8" s="1430"/>
      <c r="M8" s="1430"/>
      <c r="N8" s="1430"/>
      <c r="O8" s="1430"/>
      <c r="P8" s="1431"/>
      <c r="Q8" s="1350"/>
      <c r="R8" s="1432"/>
      <c r="S8" s="1433"/>
      <c r="T8" s="1433"/>
      <c r="U8" s="1433"/>
      <c r="V8" s="1433"/>
      <c r="W8" s="1433"/>
      <c r="X8" s="1346"/>
      <c r="Y8" s="1043"/>
      <c r="Z8" s="1035"/>
      <c r="AA8" s="1433"/>
      <c r="AB8" s="1433"/>
      <c r="AC8" s="1433"/>
      <c r="AD8" s="1433"/>
      <c r="AE8" s="1433"/>
      <c r="AF8" s="1043"/>
      <c r="AG8" s="1043"/>
      <c r="AH8" s="1433"/>
      <c r="AI8" s="1433"/>
      <c r="AJ8" s="1433"/>
      <c r="AK8" s="1433"/>
      <c r="AL8" s="1433"/>
      <c r="AM8" s="1433"/>
      <c r="AN8" s="1346"/>
      <c r="AO8" s="1036"/>
      <c r="AP8" s="1433"/>
      <c r="AQ8" s="1433"/>
      <c r="AR8" s="1433"/>
      <c r="AS8" s="1433"/>
      <c r="AT8" s="1433"/>
      <c r="AU8" s="1433"/>
      <c r="AV8" s="1346"/>
      <c r="AW8" s="1043"/>
      <c r="AX8" s="1433"/>
      <c r="AY8" s="1433"/>
      <c r="AZ8" s="1433"/>
      <c r="BA8" s="1433"/>
      <c r="BB8" s="1433"/>
      <c r="BC8" s="1433"/>
      <c r="BD8" s="1346"/>
      <c r="BE8" s="1036"/>
      <c r="BF8" s="1433"/>
      <c r="BG8" s="1030"/>
      <c r="BH8" s="1030"/>
      <c r="BI8" s="1030"/>
      <c r="BJ8" s="1030"/>
      <c r="BK8" s="1030"/>
      <c r="BL8" s="1030"/>
      <c r="BM8" s="1127"/>
      <c r="BN8" s="1043"/>
      <c r="BO8" s="1298"/>
      <c r="BP8" s="1298"/>
      <c r="BQ8" s="1298"/>
      <c r="BR8" s="1298"/>
      <c r="BS8" s="1298"/>
      <c r="BT8" s="1298"/>
      <c r="BU8" s="1293"/>
      <c r="BV8" s="1348"/>
      <c r="BW8" s="1323"/>
      <c r="BX8" s="1298"/>
      <c r="BY8" s="1298"/>
      <c r="BZ8" s="1298"/>
      <c r="CA8" s="1298"/>
      <c r="CB8" s="1298"/>
      <c r="CC8" s="1293"/>
      <c r="CD8" s="1348"/>
      <c r="CE8" s="1323"/>
      <c r="CF8" s="1298"/>
      <c r="CG8" s="1298"/>
      <c r="CH8" s="1298"/>
      <c r="CI8" s="1298"/>
      <c r="CJ8" s="1298"/>
      <c r="CK8" s="1293"/>
      <c r="CL8" s="1758"/>
      <c r="CM8" s="1323"/>
      <c r="CN8" s="1298"/>
      <c r="CO8" s="1298"/>
      <c r="CP8" s="1298"/>
      <c r="CQ8" s="1298"/>
      <c r="CR8" s="1298"/>
      <c r="CS8" s="1293"/>
      <c r="CT8" s="1758"/>
      <c r="CU8" s="1144"/>
      <c r="CV8" s="1193"/>
      <c r="CW8" s="1193"/>
      <c r="CX8" s="1193"/>
      <c r="CY8" s="1193"/>
      <c r="CZ8" s="1746"/>
      <c r="DA8" s="1348"/>
      <c r="DB8" s="1293"/>
      <c r="DC8" s="1144"/>
      <c r="DD8" s="1193"/>
      <c r="DE8" s="1193"/>
      <c r="DF8" s="1193"/>
      <c r="DG8" s="1193"/>
      <c r="DH8" s="1746"/>
      <c r="DI8" s="1348"/>
      <c r="DJ8" s="1348"/>
      <c r="DK8" s="1144"/>
      <c r="DL8" s="1193"/>
      <c r="DM8" s="1193"/>
      <c r="DN8" s="1193"/>
      <c r="DO8" s="1193"/>
      <c r="DP8" s="1746"/>
      <c r="DQ8" s="1348"/>
      <c r="DR8" s="1348"/>
      <c r="DS8" s="1144"/>
      <c r="DT8" s="1193"/>
      <c r="DU8" s="1193"/>
      <c r="DV8" s="1193"/>
      <c r="DW8" s="1193"/>
      <c r="DX8" s="1746"/>
      <c r="DY8" s="1348"/>
      <c r="DZ8" s="1348"/>
      <c r="EA8" s="1193"/>
      <c r="EB8" s="1193"/>
      <c r="EC8" s="1193"/>
      <c r="ED8" s="1193"/>
      <c r="EE8" s="1193"/>
    </row>
    <row r="9" spans="1:135" s="44" customFormat="1" ht="23.1" customHeight="1">
      <c r="A9" s="1434" t="s">
        <v>7</v>
      </c>
      <c r="B9" s="1435"/>
      <c r="C9" s="1436"/>
      <c r="D9" s="1436"/>
      <c r="E9" s="1436"/>
      <c r="F9" s="1436"/>
      <c r="G9" s="1436"/>
      <c r="H9" s="1437"/>
      <c r="I9" s="1353"/>
      <c r="J9" s="1438"/>
      <c r="K9" s="1436"/>
      <c r="L9" s="1436"/>
      <c r="M9" s="1436"/>
      <c r="N9" s="1436"/>
      <c r="O9" s="1436"/>
      <c r="P9" s="1437"/>
      <c r="Q9" s="1353"/>
      <c r="R9" s="1438"/>
      <c r="S9" s="1439"/>
      <c r="T9" s="1439"/>
      <c r="U9" s="1439"/>
      <c r="V9" s="1439"/>
      <c r="W9" s="1439"/>
      <c r="X9" s="1440"/>
      <c r="Y9" s="1058"/>
      <c r="Z9" s="1050"/>
      <c r="AA9" s="1439"/>
      <c r="AB9" s="1439"/>
      <c r="AC9" s="1439"/>
      <c r="AD9" s="1439"/>
      <c r="AE9" s="1439"/>
      <c r="AF9" s="1058"/>
      <c r="AG9" s="1058"/>
      <c r="AH9" s="1439"/>
      <c r="AI9" s="1439"/>
      <c r="AJ9" s="1439"/>
      <c r="AK9" s="1439"/>
      <c r="AL9" s="1439"/>
      <c r="AM9" s="1439"/>
      <c r="AN9" s="1440"/>
      <c r="AO9" s="1051"/>
      <c r="AP9" s="1439"/>
      <c r="AQ9" s="1439"/>
      <c r="AR9" s="1439"/>
      <c r="AS9" s="1439"/>
      <c r="AT9" s="1439"/>
      <c r="AU9" s="1439"/>
      <c r="AV9" s="1440"/>
      <c r="AW9" s="1058"/>
      <c r="AX9" s="1439"/>
      <c r="AY9" s="1439"/>
      <c r="AZ9" s="1439"/>
      <c r="BA9" s="1439"/>
      <c r="BB9" s="1439"/>
      <c r="BC9" s="1439"/>
      <c r="BD9" s="1440"/>
      <c r="BE9" s="1051"/>
      <c r="BF9" s="1439"/>
      <c r="BG9" s="1045"/>
      <c r="BH9" s="1045"/>
      <c r="BI9" s="1045"/>
      <c r="BJ9" s="1045"/>
      <c r="BK9" s="1045"/>
      <c r="BL9" s="1045"/>
      <c r="BM9" s="1128"/>
      <c r="BN9" s="1058"/>
      <c r="BO9" s="1045"/>
      <c r="BP9" s="1045"/>
      <c r="BQ9" s="1045"/>
      <c r="BR9" s="1045"/>
      <c r="BS9" s="1045"/>
      <c r="BT9" s="1045"/>
      <c r="BU9" s="1046"/>
      <c r="BV9" s="1351"/>
      <c r="BW9" s="1044"/>
      <c r="BX9" s="1045"/>
      <c r="BY9" s="1045"/>
      <c r="BZ9" s="1045"/>
      <c r="CA9" s="1045"/>
      <c r="CB9" s="1045"/>
      <c r="CC9" s="1046"/>
      <c r="CD9" s="1351"/>
      <c r="CE9" s="1044"/>
      <c r="CF9" s="1045"/>
      <c r="CG9" s="1045"/>
      <c r="CH9" s="1045"/>
      <c r="CI9" s="1045"/>
      <c r="CJ9" s="1045"/>
      <c r="CK9" s="1046"/>
      <c r="CL9" s="1791"/>
      <c r="CM9" s="1044"/>
      <c r="CN9" s="1045"/>
      <c r="CO9" s="1045"/>
      <c r="CP9" s="1045"/>
      <c r="CQ9" s="1045"/>
      <c r="CR9" s="1045"/>
      <c r="CS9" s="1046"/>
      <c r="CT9" s="1791"/>
      <c r="CU9" s="1694"/>
      <c r="CV9" s="1310"/>
      <c r="CW9" s="1310"/>
      <c r="CX9" s="1310"/>
      <c r="CY9" s="1310"/>
      <c r="CZ9" s="1792"/>
      <c r="DA9" s="1351"/>
      <c r="DB9" s="1046"/>
      <c r="DC9" s="1694"/>
      <c r="DD9" s="1310"/>
      <c r="DE9" s="1310"/>
      <c r="DF9" s="1310"/>
      <c r="DG9" s="1310"/>
      <c r="DH9" s="1792"/>
      <c r="DI9" s="1351"/>
      <c r="DJ9" s="1351"/>
      <c r="DK9" s="1694"/>
      <c r="DL9" s="1310"/>
      <c r="DM9" s="1310"/>
      <c r="DN9" s="1310"/>
      <c r="DO9" s="1310"/>
      <c r="DP9" s="1792"/>
      <c r="DQ9" s="1351"/>
      <c r="DR9" s="1351"/>
      <c r="DS9" s="1694"/>
      <c r="DT9" s="1310"/>
      <c r="DU9" s="1310"/>
      <c r="DV9" s="1310"/>
      <c r="DW9" s="1310"/>
      <c r="DX9" s="1792"/>
      <c r="DY9" s="1351"/>
      <c r="DZ9" s="1351"/>
      <c r="EA9" s="1310"/>
      <c r="EB9" s="1310"/>
      <c r="EC9" s="1310"/>
      <c r="ED9" s="1310"/>
      <c r="EE9" s="1310"/>
    </row>
    <row r="10" spans="1:135" s="44" customFormat="1" ht="23.1" customHeight="1">
      <c r="A10" s="1441" t="s">
        <v>8</v>
      </c>
      <c r="B10" s="1442"/>
      <c r="C10" s="1430">
        <v>56.122481962639938</v>
      </c>
      <c r="D10" s="1430">
        <v>0.69464062027276363</v>
      </c>
      <c r="E10" s="1430">
        <v>54.758712464877966</v>
      </c>
      <c r="F10" s="1430">
        <v>57.486251460401903</v>
      </c>
      <c r="G10" s="1430">
        <v>1.2377225596244612</v>
      </c>
      <c r="H10" s="1431">
        <v>9991.8684649999486</v>
      </c>
      <c r="I10" s="1350">
        <v>9099</v>
      </c>
      <c r="J10" s="1431"/>
      <c r="K10" s="1430">
        <v>52.905591168041525</v>
      </c>
      <c r="L10" s="1430">
        <v>1.6211281324088833</v>
      </c>
      <c r="M10" s="1430">
        <v>49.711719672817239</v>
      </c>
      <c r="N10" s="1430">
        <v>56.099462663265811</v>
      </c>
      <c r="O10" s="1430">
        <v>3.0641905640176494</v>
      </c>
      <c r="P10" s="1431">
        <v>2370.2632619999881</v>
      </c>
      <c r="Q10" s="1350">
        <v>1962</v>
      </c>
      <c r="R10" s="1431"/>
      <c r="S10" s="1433">
        <v>51.924549432079814</v>
      </c>
      <c r="T10" s="1433">
        <v>1.4963217930400179</v>
      </c>
      <c r="U10" s="1433">
        <v>48.97643348538071</v>
      </c>
      <c r="V10" s="1433">
        <v>54.872665378778919</v>
      </c>
      <c r="W10" s="1433">
        <v>2.8817232107084334</v>
      </c>
      <c r="X10" s="1346">
        <v>2525.6068610000657</v>
      </c>
      <c r="Y10" s="1043">
        <v>2052</v>
      </c>
      <c r="Z10" s="1035"/>
      <c r="AA10" s="1433">
        <v>52.809516747159925</v>
      </c>
      <c r="AB10" s="1433">
        <v>0.98760657688871589</v>
      </c>
      <c r="AC10" s="1433">
        <v>50.870345615496234</v>
      </c>
      <c r="AD10" s="1433">
        <v>54.74868787882361</v>
      </c>
      <c r="AE10" s="1433">
        <v>1.8701299268030682</v>
      </c>
      <c r="AF10" s="1043">
        <v>6207.1230640000167</v>
      </c>
      <c r="AG10" s="1043">
        <v>6042</v>
      </c>
      <c r="AH10" s="1433"/>
      <c r="AI10" s="1433">
        <v>53.325640159483576</v>
      </c>
      <c r="AJ10" s="1433">
        <v>0.78457659990662576</v>
      </c>
      <c r="AK10" s="1433">
        <v>51.786177805061463</v>
      </c>
      <c r="AL10" s="1433">
        <v>54.865102513905697</v>
      </c>
      <c r="AM10" s="1433">
        <v>1.4712933544916751</v>
      </c>
      <c r="AN10" s="1346">
        <v>9621.8129789999548</v>
      </c>
      <c r="AO10" s="1036">
        <v>8860</v>
      </c>
      <c r="AP10" s="1433"/>
      <c r="AQ10" s="1433">
        <v>53.635784574317356</v>
      </c>
      <c r="AR10" s="1433">
        <v>0.78734415442507855</v>
      </c>
      <c r="AS10" s="1433">
        <v>52.090891843823009</v>
      </c>
      <c r="AT10" s="1433">
        <v>55.180677304811709</v>
      </c>
      <c r="AU10" s="1433">
        <v>1.4679456274833458</v>
      </c>
      <c r="AV10" s="1346">
        <v>9062.1078549998565</v>
      </c>
      <c r="AW10" s="1043">
        <v>8129</v>
      </c>
      <c r="AX10" s="1433"/>
      <c r="AY10" s="1433">
        <v>54.205599646544698</v>
      </c>
      <c r="AZ10" s="1433">
        <v>0.77534017829501878</v>
      </c>
      <c r="BA10" s="1433">
        <v>52.684260600111031</v>
      </c>
      <c r="BB10" s="1433">
        <v>55.726938692978365</v>
      </c>
      <c r="BC10" s="1433">
        <v>1.4303691562324454</v>
      </c>
      <c r="BD10" s="1346">
        <v>8768.8331390001094</v>
      </c>
      <c r="BE10" s="1036">
        <v>7955</v>
      </c>
      <c r="BF10" s="1433"/>
      <c r="BG10" s="1030">
        <v>54.844233799213704</v>
      </c>
      <c r="BH10" s="1030">
        <v>0.87494099004563042</v>
      </c>
      <c r="BI10" s="1030">
        <v>53.127870137736579</v>
      </c>
      <c r="BJ10" s="1030">
        <v>56.560597460690829</v>
      </c>
      <c r="BK10" s="1030">
        <v>1.5953199259721891</v>
      </c>
      <c r="BL10" s="1031">
        <v>9541.765398999898</v>
      </c>
      <c r="BM10" s="1127">
        <v>8793</v>
      </c>
      <c r="BN10" s="1043"/>
      <c r="BO10" s="1298">
        <v>53.305005727169444</v>
      </c>
      <c r="BP10" s="1298">
        <v>0.77232679734933019</v>
      </c>
      <c r="BQ10" s="1298">
        <v>51.789935485648172</v>
      </c>
      <c r="BR10" s="1298">
        <v>54.820075968690709</v>
      </c>
      <c r="BS10" s="1298">
        <v>1.4488823081688122</v>
      </c>
      <c r="BT10" s="1293">
        <v>9377.3329030002315</v>
      </c>
      <c r="BU10" s="1293">
        <v>8388</v>
      </c>
      <c r="BV10" s="1348"/>
      <c r="BW10" s="1323">
        <v>54.135217615849399</v>
      </c>
      <c r="BX10" s="1298">
        <v>0.72997984119840276</v>
      </c>
      <c r="BY10" s="1298">
        <v>52.703331103216001</v>
      </c>
      <c r="BZ10" s="1298">
        <v>55.567104128482789</v>
      </c>
      <c r="CA10" s="1298">
        <v>1.3484379916571785</v>
      </c>
      <c r="CB10" s="1293">
        <v>10365.002541999922</v>
      </c>
      <c r="CC10" s="1293">
        <v>9354</v>
      </c>
      <c r="CD10" s="1348"/>
      <c r="CE10" s="1323">
        <v>55.124773151774576</v>
      </c>
      <c r="CF10" s="1298">
        <v>0.68542415686309366</v>
      </c>
      <c r="CG10" s="1298">
        <v>53.780852386642529</v>
      </c>
      <c r="CH10" s="1298">
        <v>56.468693916906624</v>
      </c>
      <c r="CI10" s="1298">
        <v>1.2434049478551523</v>
      </c>
      <c r="CJ10" s="1293">
        <v>15547.913612999722</v>
      </c>
      <c r="CK10" s="1293">
        <v>16299</v>
      </c>
      <c r="CL10" s="1758"/>
      <c r="CM10" s="1323">
        <v>56.44647949927316</v>
      </c>
      <c r="CN10" s="1298">
        <v>0.73765120300857001</v>
      </c>
      <c r="CO10" s="1298">
        <v>55.000156431693036</v>
      </c>
      <c r="CP10" s="1298">
        <v>57.892802566853284</v>
      </c>
      <c r="CQ10" s="1298">
        <v>1.3068152514596918</v>
      </c>
      <c r="CR10" s="1293">
        <v>14291.958915000021</v>
      </c>
      <c r="CS10" s="1293">
        <v>15008</v>
      </c>
      <c r="CT10" s="1758"/>
      <c r="CU10" s="1144">
        <v>56.63130404405625</v>
      </c>
      <c r="CV10" s="1193">
        <v>0.7782810042291417</v>
      </c>
      <c r="CW10" s="1193">
        <v>55.105318108109898</v>
      </c>
      <c r="CX10" s="1193">
        <v>58.157289980002602</v>
      </c>
      <c r="CY10" s="1193">
        <v>1.3742946897773693</v>
      </c>
      <c r="CZ10" s="1746">
        <v>14297.901267999951</v>
      </c>
      <c r="DA10" s="1348">
        <v>15215</v>
      </c>
      <c r="DB10" s="1293"/>
      <c r="DC10" s="1691">
        <v>55.514399752775979</v>
      </c>
      <c r="DD10" s="1693">
        <v>1.2021117029904351</v>
      </c>
      <c r="DE10" s="1693">
        <v>53.15623435094853</v>
      </c>
      <c r="DF10" s="1693">
        <v>57.872565154603429</v>
      </c>
      <c r="DG10" s="1693">
        <v>2.1654052071963976</v>
      </c>
      <c r="DH10" s="1794">
        <v>7318.4635970000445</v>
      </c>
      <c r="DI10" s="1795">
        <v>7811</v>
      </c>
      <c r="DJ10" s="1348"/>
      <c r="DK10" s="1691">
        <v>56.362971654792368</v>
      </c>
      <c r="DL10" s="1693">
        <v>0.841707584092799</v>
      </c>
      <c r="DM10" s="1693">
        <v>54.712590141150841</v>
      </c>
      <c r="DN10" s="1693">
        <v>58.013353168433902</v>
      </c>
      <c r="DO10" s="1693">
        <v>1.4933697769663838</v>
      </c>
      <c r="DP10" s="1794">
        <v>15025.454863999978</v>
      </c>
      <c r="DQ10" s="1795">
        <v>15669</v>
      </c>
      <c r="DR10" s="1348"/>
      <c r="DS10" s="1691">
        <v>57.203670230129511</v>
      </c>
      <c r="DT10" s="1693">
        <v>1.1339707064088167</v>
      </c>
      <c r="DU10" s="1693">
        <v>54.979174632436767</v>
      </c>
      <c r="DV10" s="1693">
        <v>59.428165827822255</v>
      </c>
      <c r="DW10" s="1693">
        <v>1.9823390734315987</v>
      </c>
      <c r="DX10" s="1794">
        <v>7031.9024930000342</v>
      </c>
      <c r="DY10" s="1795">
        <v>7525</v>
      </c>
      <c r="DZ10" s="1795"/>
      <c r="EA10" s="1193">
        <v>3.1</v>
      </c>
      <c r="EB10" s="1193">
        <v>0.8</v>
      </c>
      <c r="EC10" s="1193"/>
      <c r="ED10" s="1193" t="s">
        <v>391</v>
      </c>
      <c r="EE10" s="1193" t="s">
        <v>390</v>
      </c>
    </row>
    <row r="11" spans="1:135" s="44" customFormat="1" ht="23.1" customHeight="1">
      <c r="A11" s="1443" t="s">
        <v>9</v>
      </c>
      <c r="B11" s="1444"/>
      <c r="C11" s="1445">
        <v>40.315936307251107</v>
      </c>
      <c r="D11" s="1445">
        <v>0.96600670193542659</v>
      </c>
      <c r="E11" s="1445">
        <v>38.419400981954603</v>
      </c>
      <c r="F11" s="1445">
        <v>42.212471632547604</v>
      </c>
      <c r="G11" s="1445">
        <v>2.3960914477426725</v>
      </c>
      <c r="H11" s="1446">
        <v>5636.0616970004176</v>
      </c>
      <c r="I11" s="1447">
        <v>7419</v>
      </c>
      <c r="J11" s="1446"/>
      <c r="K11" s="1445">
        <v>38.157512490151703</v>
      </c>
      <c r="L11" s="1445">
        <v>1.9349099856996343</v>
      </c>
      <c r="M11" s="1445">
        <v>34.345442533677591</v>
      </c>
      <c r="N11" s="1445">
        <v>41.969582446625814</v>
      </c>
      <c r="O11" s="1445">
        <v>5.0708493804438293</v>
      </c>
      <c r="P11" s="1446">
        <v>1206.4026530000122</v>
      </c>
      <c r="Q11" s="1447">
        <v>1647</v>
      </c>
      <c r="R11" s="1446"/>
      <c r="S11" s="1448">
        <v>39.880172557831983</v>
      </c>
      <c r="T11" s="1448">
        <v>2.4688827192519391</v>
      </c>
      <c r="U11" s="1448">
        <v>35.015876288799539</v>
      </c>
      <c r="V11" s="1448">
        <v>44.744468826864427</v>
      </c>
      <c r="W11" s="1448">
        <v>6.1907523486055736</v>
      </c>
      <c r="X11" s="1449">
        <v>1300.2490679999921</v>
      </c>
      <c r="Y11" s="1073">
        <v>1814</v>
      </c>
      <c r="Z11" s="1065"/>
      <c r="AA11" s="1448">
        <v>41.384994721239586</v>
      </c>
      <c r="AB11" s="1448">
        <v>1.3459794104141636</v>
      </c>
      <c r="AC11" s="1448">
        <v>38.742156492365623</v>
      </c>
      <c r="AD11" s="1448">
        <v>44.027832950113556</v>
      </c>
      <c r="AE11" s="1448">
        <v>3.2523367937591656</v>
      </c>
      <c r="AF11" s="1073">
        <v>2909.837270999983</v>
      </c>
      <c r="AG11" s="1073">
        <v>3512</v>
      </c>
      <c r="AH11" s="1448"/>
      <c r="AI11" s="1448">
        <v>42.270115471955719</v>
      </c>
      <c r="AJ11" s="1448">
        <v>1.1268130473194036</v>
      </c>
      <c r="AK11" s="1448">
        <v>40.059131525931399</v>
      </c>
      <c r="AL11" s="1448">
        <v>44.481099417980033</v>
      </c>
      <c r="AM11" s="1448">
        <v>2.6657439534722642</v>
      </c>
      <c r="AN11" s="1449">
        <v>4206.0189880000089</v>
      </c>
      <c r="AO11" s="1066">
        <v>5777</v>
      </c>
      <c r="AP11" s="1448"/>
      <c r="AQ11" s="1448">
        <v>43.361151154437202</v>
      </c>
      <c r="AR11" s="1448">
        <v>1.0776021648643164</v>
      </c>
      <c r="AS11" s="1448">
        <v>41.24672667880305</v>
      </c>
      <c r="AT11" s="1448">
        <v>45.475575630071347</v>
      </c>
      <c r="AU11" s="1448">
        <v>2.4851788667378218</v>
      </c>
      <c r="AV11" s="1449">
        <v>3977.6110760000065</v>
      </c>
      <c r="AW11" s="1073">
        <v>5497</v>
      </c>
      <c r="AX11" s="1448"/>
      <c r="AY11" s="1448">
        <v>44.129877228898444</v>
      </c>
      <c r="AZ11" s="1448">
        <v>0.97176478009378542</v>
      </c>
      <c r="BA11" s="1448">
        <v>42.223122303393772</v>
      </c>
      <c r="BB11" s="1448">
        <v>46.036632154403115</v>
      </c>
      <c r="BC11" s="1448">
        <v>2.2020563869990224</v>
      </c>
      <c r="BD11" s="1449">
        <v>3903.6874770000359</v>
      </c>
      <c r="BE11" s="1066">
        <v>5525</v>
      </c>
      <c r="BF11" s="1448"/>
      <c r="BG11" s="1060">
        <v>44.668264681096218</v>
      </c>
      <c r="BH11" s="1060">
        <v>1.0087917310221615</v>
      </c>
      <c r="BI11" s="1060">
        <v>42.689327256945205</v>
      </c>
      <c r="BJ11" s="1060">
        <v>46.647202105247239</v>
      </c>
      <c r="BK11" s="1060">
        <v>2.2584081522403219</v>
      </c>
      <c r="BL11" s="1061">
        <v>4082.1604689999981</v>
      </c>
      <c r="BM11" s="1129">
        <v>5442</v>
      </c>
      <c r="BN11" s="1073"/>
      <c r="BO11" s="1303">
        <v>46.187218435880169</v>
      </c>
      <c r="BP11" s="1303">
        <v>1.0795704981436518</v>
      </c>
      <c r="BQ11" s="1303">
        <v>44.069429514175916</v>
      </c>
      <c r="BR11" s="1303">
        <v>48.305007357584415</v>
      </c>
      <c r="BS11" s="1303">
        <v>2.3373793328610502</v>
      </c>
      <c r="BT11" s="1294">
        <v>3591.6141849999749</v>
      </c>
      <c r="BU11" s="1294">
        <v>5335</v>
      </c>
      <c r="BV11" s="1798"/>
      <c r="BW11" s="1799">
        <v>46.755851326366091</v>
      </c>
      <c r="BX11" s="1303">
        <v>1.130310857160655</v>
      </c>
      <c r="BY11" s="1303">
        <v>44.538698495413399</v>
      </c>
      <c r="BZ11" s="1303">
        <v>48.973004157318776</v>
      </c>
      <c r="CA11" s="1303">
        <v>2.417474658456837</v>
      </c>
      <c r="CB11" s="1294">
        <v>3740.0929090000095</v>
      </c>
      <c r="CC11" s="1294">
        <v>5434</v>
      </c>
      <c r="CD11" s="1798"/>
      <c r="CE11" s="1799">
        <v>47.596371489078756</v>
      </c>
      <c r="CF11" s="1303">
        <v>0.96278009289831568</v>
      </c>
      <c r="CG11" s="1303">
        <v>45.708635047130954</v>
      </c>
      <c r="CH11" s="1303">
        <v>49.48410793102655</v>
      </c>
      <c r="CI11" s="1303">
        <v>2.0228014505669427</v>
      </c>
      <c r="CJ11" s="1294">
        <v>5137.6075770000089</v>
      </c>
      <c r="CK11" s="1294">
        <v>7725</v>
      </c>
      <c r="CL11" s="1800"/>
      <c r="CM11" s="1799">
        <v>47.876706635596229</v>
      </c>
      <c r="CN11" s="1303">
        <v>0.947835045114921</v>
      </c>
      <c r="CO11" s="1303">
        <v>46.018273158609638</v>
      </c>
      <c r="CP11" s="1303">
        <v>49.735140112582812</v>
      </c>
      <c r="CQ11" s="1303">
        <v>1.9797415313655007</v>
      </c>
      <c r="CR11" s="1294">
        <v>4742.4999620000053</v>
      </c>
      <c r="CS11" s="1294">
        <v>6992</v>
      </c>
      <c r="CT11" s="1800"/>
      <c r="CU11" s="1269">
        <v>47.803706771485437</v>
      </c>
      <c r="CV11" s="1271">
        <v>1.0145163660065699</v>
      </c>
      <c r="CW11" s="1271">
        <v>45.814531013756657</v>
      </c>
      <c r="CX11" s="1271">
        <v>49.792882529214225</v>
      </c>
      <c r="CY11" s="1271">
        <v>2.1222546001636036</v>
      </c>
      <c r="CZ11" s="1836">
        <v>4475.0745129999868</v>
      </c>
      <c r="DA11" s="1798">
        <v>6889</v>
      </c>
      <c r="DB11" s="1293"/>
      <c r="DC11" s="1318">
        <v>49.29438738047039</v>
      </c>
      <c r="DD11" s="1314">
        <v>1.4445783630571938</v>
      </c>
      <c r="DE11" s="1314">
        <v>46.460578585900222</v>
      </c>
      <c r="DF11" s="1314">
        <v>52.12819617504055</v>
      </c>
      <c r="DG11" s="1314">
        <v>2.9305128632747985</v>
      </c>
      <c r="DH11" s="1801">
        <v>2138.6353619999982</v>
      </c>
      <c r="DI11" s="1802">
        <v>3685</v>
      </c>
      <c r="DJ11" s="1348"/>
      <c r="DK11" s="1318">
        <v>50.282918420960407</v>
      </c>
      <c r="DL11" s="1314">
        <v>0.976535033917317</v>
      </c>
      <c r="DM11" s="1314">
        <v>48.368173445557218</v>
      </c>
      <c r="DN11" s="1314">
        <v>52.197663396363602</v>
      </c>
      <c r="DO11" s="1314">
        <v>1.9420810577101444</v>
      </c>
      <c r="DP11" s="1801">
        <v>4320.7209550000052</v>
      </c>
      <c r="DQ11" s="1802">
        <v>7515</v>
      </c>
      <c r="DR11" s="1348"/>
      <c r="DS11" s="1318">
        <v>48.138137220126978</v>
      </c>
      <c r="DT11" s="1314">
        <v>1.4109736789708203</v>
      </c>
      <c r="DU11" s="1314">
        <v>45.370248491086599</v>
      </c>
      <c r="DV11" s="1314">
        <v>50.906025949167358</v>
      </c>
      <c r="DW11" s="1314">
        <v>2.9310932255618725</v>
      </c>
      <c r="DX11" s="1801">
        <v>2056.2473730000092</v>
      </c>
      <c r="DY11" s="1802">
        <v>3392</v>
      </c>
      <c r="DZ11" s="1802"/>
      <c r="EA11" s="1271">
        <v>1.3</v>
      </c>
      <c r="EB11" s="1271">
        <v>-2.2000000000000002</v>
      </c>
      <c r="EC11" s="1271"/>
      <c r="ED11" s="1271" t="s">
        <v>390</v>
      </c>
      <c r="EE11" s="1271" t="s">
        <v>390</v>
      </c>
    </row>
    <row r="12" spans="1:135" s="44" customFormat="1" ht="5.0999999999999996" customHeight="1">
      <c r="A12" s="1450"/>
      <c r="B12" s="1442"/>
      <c r="C12" s="1430"/>
      <c r="D12" s="1430"/>
      <c r="E12" s="1430"/>
      <c r="F12" s="1430"/>
      <c r="G12" s="1430"/>
      <c r="H12" s="1431"/>
      <c r="I12" s="1350"/>
      <c r="J12" s="1431"/>
      <c r="K12" s="1430"/>
      <c r="L12" s="1430"/>
      <c r="M12" s="1430"/>
      <c r="N12" s="1430"/>
      <c r="O12" s="1430"/>
      <c r="P12" s="1431"/>
      <c r="Q12" s="1350"/>
      <c r="R12" s="1431"/>
      <c r="S12" s="1433"/>
      <c r="T12" s="1433"/>
      <c r="U12" s="1433"/>
      <c r="V12" s="1433"/>
      <c r="W12" s="1433"/>
      <c r="X12" s="1346"/>
      <c r="Y12" s="1043"/>
      <c r="Z12" s="1035"/>
      <c r="AA12" s="1433"/>
      <c r="AB12" s="1433"/>
      <c r="AC12" s="1433"/>
      <c r="AD12" s="1433"/>
      <c r="AE12" s="1433"/>
      <c r="AF12" s="1043"/>
      <c r="AG12" s="1043"/>
      <c r="AH12" s="1433"/>
      <c r="AI12" s="1433"/>
      <c r="AJ12" s="1433"/>
      <c r="AK12" s="1433"/>
      <c r="AL12" s="1433"/>
      <c r="AM12" s="1433"/>
      <c r="AN12" s="1346"/>
      <c r="AO12" s="1043"/>
      <c r="AP12" s="1433"/>
      <c r="AQ12" s="1433"/>
      <c r="AR12" s="1433"/>
      <c r="AS12" s="1433"/>
      <c r="AT12" s="1433"/>
      <c r="AU12" s="1433"/>
      <c r="AV12" s="1346"/>
      <c r="AW12" s="1043"/>
      <c r="AX12" s="1433"/>
      <c r="AY12" s="1433"/>
      <c r="AZ12" s="1433"/>
      <c r="BA12" s="1433"/>
      <c r="BB12" s="1433"/>
      <c r="BC12" s="1433"/>
      <c r="BD12" s="1346"/>
      <c r="BE12" s="1043"/>
      <c r="BF12" s="1433"/>
      <c r="BG12" s="1030"/>
      <c r="BH12" s="1030"/>
      <c r="BI12" s="1030"/>
      <c r="BJ12" s="1030"/>
      <c r="BK12" s="1030"/>
      <c r="BL12" s="1031"/>
      <c r="BM12" s="1127"/>
      <c r="BN12" s="1043"/>
      <c r="BO12" s="1298"/>
      <c r="BP12" s="1298"/>
      <c r="BQ12" s="1298"/>
      <c r="BR12" s="1298"/>
      <c r="BS12" s="1298"/>
      <c r="BT12" s="1293"/>
      <c r="BU12" s="1293"/>
      <c r="BV12" s="1348"/>
      <c r="BW12" s="1323"/>
      <c r="BX12" s="1298"/>
      <c r="BY12" s="1298"/>
      <c r="BZ12" s="1298"/>
      <c r="CA12" s="1298"/>
      <c r="CB12" s="1293"/>
      <c r="CC12" s="1293"/>
      <c r="CD12" s="1348"/>
      <c r="CE12" s="1323"/>
      <c r="CF12" s="1298"/>
      <c r="CG12" s="1298"/>
      <c r="CH12" s="1298"/>
      <c r="CI12" s="1298"/>
      <c r="CJ12" s="1293"/>
      <c r="CK12" s="1293"/>
      <c r="CL12" s="1758"/>
      <c r="CM12" s="1323"/>
      <c r="CN12" s="1298"/>
      <c r="CO12" s="1298"/>
      <c r="CP12" s="1298"/>
      <c r="CQ12" s="1298"/>
      <c r="CR12" s="1293"/>
      <c r="CS12" s="1293"/>
      <c r="CT12" s="1758"/>
      <c r="CU12" s="1144"/>
      <c r="CV12" s="1193"/>
      <c r="CW12" s="1193"/>
      <c r="CX12" s="1193"/>
      <c r="CY12" s="1193"/>
      <c r="CZ12" s="1746"/>
      <c r="DA12" s="1348"/>
      <c r="DB12" s="1293"/>
      <c r="DC12" s="1691"/>
      <c r="DD12" s="1693"/>
      <c r="DE12" s="1693"/>
      <c r="DF12" s="1693"/>
      <c r="DG12" s="1693"/>
      <c r="DH12" s="1794"/>
      <c r="DI12" s="1795"/>
      <c r="DJ12" s="1348"/>
      <c r="DK12" s="1691"/>
      <c r="DL12" s="1693"/>
      <c r="DM12" s="1693"/>
      <c r="DN12" s="1693"/>
      <c r="DO12" s="1693"/>
      <c r="DP12" s="1794"/>
      <c r="DQ12" s="1795"/>
      <c r="DR12" s="1348"/>
      <c r="DS12" s="1691"/>
      <c r="DT12" s="1693"/>
      <c r="DU12" s="1693"/>
      <c r="DV12" s="1693"/>
      <c r="DW12" s="1693"/>
      <c r="DX12" s="1794"/>
      <c r="DY12" s="1795"/>
      <c r="DZ12" s="1795"/>
      <c r="EA12" s="1193"/>
      <c r="EB12" s="1193"/>
      <c r="EC12" s="1193"/>
      <c r="ED12" s="1193"/>
      <c r="EE12" s="1193"/>
    </row>
    <row r="13" spans="1:135" s="44" customFormat="1" ht="23.1" customHeight="1">
      <c r="A13" s="1407" t="s">
        <v>64</v>
      </c>
      <c r="B13" s="1451"/>
      <c r="C13" s="1436"/>
      <c r="D13" s="1436"/>
      <c r="E13" s="1436"/>
      <c r="F13" s="1436"/>
      <c r="G13" s="1436"/>
      <c r="H13" s="1437"/>
      <c r="I13" s="1353"/>
      <c r="J13" s="1437"/>
      <c r="K13" s="1436"/>
      <c r="L13" s="1436"/>
      <c r="M13" s="1436"/>
      <c r="N13" s="1436"/>
      <c r="O13" s="1436"/>
      <c r="P13" s="1437"/>
      <c r="Q13" s="1353"/>
      <c r="R13" s="1437"/>
      <c r="S13" s="1439"/>
      <c r="T13" s="1439"/>
      <c r="U13" s="1439"/>
      <c r="V13" s="1439"/>
      <c r="W13" s="1439"/>
      <c r="X13" s="1440"/>
      <c r="Y13" s="1058"/>
      <c r="Z13" s="1050"/>
      <c r="AA13" s="1439"/>
      <c r="AB13" s="1439"/>
      <c r="AC13" s="1439"/>
      <c r="AD13" s="1439"/>
      <c r="AE13" s="1439"/>
      <c r="AF13" s="1058"/>
      <c r="AG13" s="1058"/>
      <c r="AH13" s="1439"/>
      <c r="AI13" s="1439"/>
      <c r="AJ13" s="1439"/>
      <c r="AK13" s="1439"/>
      <c r="AL13" s="1439"/>
      <c r="AM13" s="1439"/>
      <c r="AN13" s="1440"/>
      <c r="AO13" s="1058"/>
      <c r="AP13" s="1439"/>
      <c r="AQ13" s="1439"/>
      <c r="AR13" s="1439"/>
      <c r="AS13" s="1439"/>
      <c r="AT13" s="1439"/>
      <c r="AU13" s="1439"/>
      <c r="AV13" s="1440"/>
      <c r="AW13" s="1058"/>
      <c r="AX13" s="1439"/>
      <c r="AY13" s="1439"/>
      <c r="AZ13" s="1439"/>
      <c r="BA13" s="1439"/>
      <c r="BB13" s="1439"/>
      <c r="BC13" s="1439"/>
      <c r="BD13" s="1440"/>
      <c r="BE13" s="1058"/>
      <c r="BF13" s="1439"/>
      <c r="BG13" s="1045"/>
      <c r="BH13" s="1045"/>
      <c r="BI13" s="1045"/>
      <c r="BJ13" s="1045"/>
      <c r="BK13" s="1045"/>
      <c r="BL13" s="1046"/>
      <c r="BM13" s="1128"/>
      <c r="BN13" s="1058"/>
      <c r="BO13" s="1045"/>
      <c r="BP13" s="1045"/>
      <c r="BQ13" s="1045"/>
      <c r="BR13" s="1045"/>
      <c r="BS13" s="1045"/>
      <c r="BT13" s="1046"/>
      <c r="BU13" s="1046"/>
      <c r="BV13" s="1351"/>
      <c r="BW13" s="1044"/>
      <c r="BX13" s="1045"/>
      <c r="BY13" s="1045"/>
      <c r="BZ13" s="1045"/>
      <c r="CA13" s="1045"/>
      <c r="CB13" s="1046"/>
      <c r="CC13" s="1046"/>
      <c r="CD13" s="1351"/>
      <c r="CE13" s="1044"/>
      <c r="CF13" s="1045"/>
      <c r="CG13" s="1045"/>
      <c r="CH13" s="1045"/>
      <c r="CI13" s="1045"/>
      <c r="CJ13" s="1046"/>
      <c r="CK13" s="1046"/>
      <c r="CL13" s="1791"/>
      <c r="CM13" s="1044"/>
      <c r="CN13" s="1045"/>
      <c r="CO13" s="1045"/>
      <c r="CP13" s="1045"/>
      <c r="CQ13" s="1045"/>
      <c r="CR13" s="1046"/>
      <c r="CS13" s="1046"/>
      <c r="CT13" s="1791"/>
      <c r="CU13" s="1694"/>
      <c r="CV13" s="1310"/>
      <c r="CW13" s="1791"/>
      <c r="CX13" s="1791"/>
      <c r="CY13" s="1791"/>
      <c r="CZ13" s="1792"/>
      <c r="DA13" s="1791"/>
      <c r="DB13" s="1046"/>
      <c r="DC13" s="1696"/>
      <c r="DD13" s="1721"/>
      <c r="DE13" s="1804"/>
      <c r="DF13" s="1804"/>
      <c r="DG13" s="1804"/>
      <c r="DH13" s="1805"/>
      <c r="DI13" s="1804"/>
      <c r="DJ13" s="1791"/>
      <c r="DK13" s="1696"/>
      <c r="DL13" s="1721"/>
      <c r="DM13" s="1804"/>
      <c r="DN13" s="1804"/>
      <c r="DO13" s="1804"/>
      <c r="DP13" s="1805"/>
      <c r="DQ13" s="1804"/>
      <c r="DR13" s="1791"/>
      <c r="DS13" s="1696"/>
      <c r="DT13" s="1721"/>
      <c r="DU13" s="1804"/>
      <c r="DV13" s="1804"/>
      <c r="DW13" s="1804"/>
      <c r="DX13" s="1805"/>
      <c r="DY13" s="1804"/>
      <c r="DZ13" s="1804"/>
      <c r="EA13" s="1791"/>
      <c r="EB13" s="1791"/>
      <c r="EC13" s="1791"/>
      <c r="ED13" s="1791"/>
      <c r="EE13" s="1791"/>
    </row>
    <row r="14" spans="1:135" s="44" customFormat="1" ht="23.1" customHeight="1">
      <c r="A14" s="1452" t="s">
        <v>58</v>
      </c>
      <c r="B14" s="1442"/>
      <c r="C14" s="1453">
        <v>58.221529588188801</v>
      </c>
      <c r="D14" s="1453">
        <v>0.83670940686449058</v>
      </c>
      <c r="E14" s="1453">
        <v>56.578840211451478</v>
      </c>
      <c r="F14" s="1453">
        <v>59.864218964926131</v>
      </c>
      <c r="G14" s="1453">
        <v>1.4371134059559831</v>
      </c>
      <c r="H14" s="1432">
        <v>8066.06752900027</v>
      </c>
      <c r="I14" s="1454">
        <v>5721</v>
      </c>
      <c r="J14" s="1431"/>
      <c r="K14" s="1453">
        <v>55.088475163252618</v>
      </c>
      <c r="L14" s="1453">
        <v>2.0645104218793811</v>
      </c>
      <c r="M14" s="1453">
        <v>51.021072435353418</v>
      </c>
      <c r="N14" s="1453">
        <v>59.15587789115181</v>
      </c>
      <c r="O14" s="1453">
        <v>3.747626732744521</v>
      </c>
      <c r="P14" s="1432">
        <v>1749.5266389999881</v>
      </c>
      <c r="Q14" s="1454">
        <v>1129</v>
      </c>
      <c r="R14" s="1432"/>
      <c r="S14" s="1455">
        <v>54.283979819806326</v>
      </c>
      <c r="T14" s="1455">
        <v>1.7572003442319553</v>
      </c>
      <c r="U14" s="1455">
        <v>50.821870011293477</v>
      </c>
      <c r="V14" s="1455">
        <v>57.746089628319176</v>
      </c>
      <c r="W14" s="1455">
        <v>3.2370514285520646</v>
      </c>
      <c r="X14" s="1456">
        <v>1864.7057609999927</v>
      </c>
      <c r="Y14" s="1090">
        <v>1221</v>
      </c>
      <c r="Z14" s="1082"/>
      <c r="AA14" s="1455">
        <v>54.996668044666883</v>
      </c>
      <c r="AB14" s="1455">
        <v>1.2304630918020734</v>
      </c>
      <c r="AC14" s="1455">
        <v>52.580646764495633</v>
      </c>
      <c r="AD14" s="1455">
        <v>57.412689324838141</v>
      </c>
      <c r="AE14" s="1455">
        <v>2.2373411618367913</v>
      </c>
      <c r="AF14" s="1090">
        <v>4539.460616000084</v>
      </c>
      <c r="AG14" s="1090">
        <v>3612</v>
      </c>
      <c r="AH14" s="1455"/>
      <c r="AI14" s="1455">
        <v>56.259968070077562</v>
      </c>
      <c r="AJ14" s="1455">
        <v>1.0089271849244181</v>
      </c>
      <c r="AK14" s="1455">
        <v>54.28029467715573</v>
      </c>
      <c r="AL14" s="1455">
        <v>58.239641462999394</v>
      </c>
      <c r="AM14" s="1455">
        <v>1.7933305324092892</v>
      </c>
      <c r="AN14" s="1456">
        <v>6979.8045869999578</v>
      </c>
      <c r="AO14" s="1083">
        <v>5053</v>
      </c>
      <c r="AP14" s="1455"/>
      <c r="AQ14" s="1455">
        <v>56.585729175384991</v>
      </c>
      <c r="AR14" s="1455">
        <v>1.0020510166651084</v>
      </c>
      <c r="AS14" s="1455">
        <v>54.619547903154931</v>
      </c>
      <c r="AT14" s="1455">
        <v>58.55191044761505</v>
      </c>
      <c r="AU14" s="1455">
        <v>1.7708546505768179</v>
      </c>
      <c r="AV14" s="1456">
        <v>6668.3947259999986</v>
      </c>
      <c r="AW14" s="1090">
        <v>4758</v>
      </c>
      <c r="AX14" s="1455"/>
      <c r="AY14" s="1455">
        <v>57.109246998639271</v>
      </c>
      <c r="AZ14" s="1455">
        <v>0.94703255575790701</v>
      </c>
      <c r="BA14" s="1455">
        <v>55.251020576674904</v>
      </c>
      <c r="BB14" s="1455">
        <v>58.967473420603646</v>
      </c>
      <c r="BC14" s="1455">
        <v>1.6582823369750817</v>
      </c>
      <c r="BD14" s="1456">
        <v>6369.7796979999939</v>
      </c>
      <c r="BE14" s="1083">
        <v>4558</v>
      </c>
      <c r="BF14" s="1455"/>
      <c r="BG14" s="1078">
        <v>57.354252489975146</v>
      </c>
      <c r="BH14" s="1078">
        <v>1.1228592568423521</v>
      </c>
      <c r="BI14" s="1078">
        <v>55.151549853655737</v>
      </c>
      <c r="BJ14" s="1078">
        <v>59.556955126294554</v>
      </c>
      <c r="BK14" s="1078">
        <v>1.9577611216162478</v>
      </c>
      <c r="BL14" s="1079">
        <v>6912.6647159998893</v>
      </c>
      <c r="BM14" s="1130">
        <v>5005</v>
      </c>
      <c r="BN14" s="1090"/>
      <c r="BO14" s="1807">
        <v>56.028174710658988</v>
      </c>
      <c r="BP14" s="1807">
        <v>0.94043352118479673</v>
      </c>
      <c r="BQ14" s="1807">
        <v>54.183330213528734</v>
      </c>
      <c r="BR14" s="1807">
        <v>57.873019207789234</v>
      </c>
      <c r="BS14" s="1807">
        <v>1.6785010863576921</v>
      </c>
      <c r="BT14" s="1744">
        <v>7027.0893070000393</v>
      </c>
      <c r="BU14" s="1744">
        <v>5000</v>
      </c>
      <c r="BV14" s="1808"/>
      <c r="BW14" s="1809">
        <v>56.949046227473588</v>
      </c>
      <c r="BX14" s="1807">
        <v>0.92250083139462458</v>
      </c>
      <c r="BY14" s="1807">
        <v>55.13952160252159</v>
      </c>
      <c r="BZ14" s="1807">
        <v>58.758570852425585</v>
      </c>
      <c r="CA14" s="1807">
        <v>1.6198705553554786</v>
      </c>
      <c r="CB14" s="1744">
        <v>7808.5487739999107</v>
      </c>
      <c r="CC14" s="1744">
        <v>5865</v>
      </c>
      <c r="CD14" s="1808"/>
      <c r="CE14" s="1809">
        <v>57.217878147660514</v>
      </c>
      <c r="CF14" s="1807">
        <v>0.8508789535276633</v>
      </c>
      <c r="CG14" s="1807">
        <v>55.549547840346804</v>
      </c>
      <c r="CH14" s="1807">
        <v>58.886208454974231</v>
      </c>
      <c r="CI14" s="1807">
        <v>1.4870858219031204</v>
      </c>
      <c r="CJ14" s="1744">
        <v>11510.084819999951</v>
      </c>
      <c r="CK14" s="1744">
        <v>9924</v>
      </c>
      <c r="CL14" s="1758"/>
      <c r="CM14" s="1809">
        <v>58.358048377305991</v>
      </c>
      <c r="CN14" s="1807">
        <v>0.91651727105364433</v>
      </c>
      <c r="CO14" s="1807">
        <v>56.561020099504802</v>
      </c>
      <c r="CP14" s="1807">
        <v>60.155076655107187</v>
      </c>
      <c r="CQ14" s="1807">
        <v>1.5705070620731301</v>
      </c>
      <c r="CR14" s="1744">
        <v>10710.55616800005</v>
      </c>
      <c r="CS14" s="1744">
        <v>9144</v>
      </c>
      <c r="CT14" s="1758"/>
      <c r="CU14" s="1142">
        <v>58.345063547346463</v>
      </c>
      <c r="CV14" s="1190">
        <v>0.9544980438048557</v>
      </c>
      <c r="CW14" s="1190">
        <v>56.473566513730475</v>
      </c>
      <c r="CX14" s="1190">
        <v>60.216560580962451</v>
      </c>
      <c r="CY14" s="1190">
        <v>1.6359533879507897</v>
      </c>
      <c r="CZ14" s="1757">
        <v>10985.808374000007</v>
      </c>
      <c r="DA14" s="1808">
        <v>9157</v>
      </c>
      <c r="DB14" s="1744"/>
      <c r="DC14" s="1697">
        <v>56.222511768318981</v>
      </c>
      <c r="DD14" s="1722">
        <v>1.5216215277868732</v>
      </c>
      <c r="DE14" s="1722">
        <v>53.237568495096909</v>
      </c>
      <c r="DF14" s="1722">
        <v>59.20745504154106</v>
      </c>
      <c r="DG14" s="1722">
        <v>2.7064275144041092</v>
      </c>
      <c r="DH14" s="1810">
        <v>5544.65618299998</v>
      </c>
      <c r="DI14" s="1811">
        <v>4725</v>
      </c>
      <c r="DJ14" s="1808"/>
      <c r="DK14" s="1697">
        <v>58.05404571792041</v>
      </c>
      <c r="DL14" s="1722">
        <v>1.0587958866293214</v>
      </c>
      <c r="DM14" s="1722">
        <v>55.978007446391572</v>
      </c>
      <c r="DN14" s="1722">
        <v>60.130083989449247</v>
      </c>
      <c r="DO14" s="1722">
        <v>1.8238106811262027</v>
      </c>
      <c r="DP14" s="1810">
        <v>11407.661878000081</v>
      </c>
      <c r="DQ14" s="1811">
        <v>9581</v>
      </c>
      <c r="DR14" s="1808"/>
      <c r="DS14" s="1697">
        <v>57.744090853032823</v>
      </c>
      <c r="DT14" s="1722">
        <v>1.4134418691505317</v>
      </c>
      <c r="DU14" s="1722">
        <v>54.971360307393482</v>
      </c>
      <c r="DV14" s="1722">
        <v>60.516821398672171</v>
      </c>
      <c r="DW14" s="1722">
        <v>2.4477688509252808</v>
      </c>
      <c r="DX14" s="1810">
        <v>5432.5206210000279</v>
      </c>
      <c r="DY14" s="1811">
        <v>4518</v>
      </c>
      <c r="DZ14" s="1811"/>
      <c r="EA14" s="1190">
        <v>0.8</v>
      </c>
      <c r="EB14" s="1190">
        <v>-0.4</v>
      </c>
      <c r="EC14" s="1190"/>
      <c r="ED14" s="1190" t="s">
        <v>390</v>
      </c>
      <c r="EE14" s="1190" t="s">
        <v>390</v>
      </c>
    </row>
    <row r="15" spans="1:135" s="44" customFormat="1" ht="23.1" customHeight="1">
      <c r="A15" s="1457" t="s">
        <v>10</v>
      </c>
      <c r="B15" s="1458"/>
      <c r="C15" s="1459">
        <v>58.776059179555816</v>
      </c>
      <c r="D15" s="1459">
        <v>1.2009627990229053</v>
      </c>
      <c r="E15" s="1459">
        <v>56.418240783316421</v>
      </c>
      <c r="F15" s="1459">
        <v>61.133877575795218</v>
      </c>
      <c r="G15" s="1459">
        <v>2.0432856775138104</v>
      </c>
      <c r="H15" s="1460">
        <v>4176.6469380000926</v>
      </c>
      <c r="I15" s="1274">
        <v>1487</v>
      </c>
      <c r="J15" s="1460"/>
      <c r="K15" s="1459">
        <v>55.797101449275445</v>
      </c>
      <c r="L15" s="1459">
        <v>3.4385359388637022</v>
      </c>
      <c r="M15" s="1459">
        <v>49.022657344032382</v>
      </c>
      <c r="N15" s="1459">
        <v>62.571545554518501</v>
      </c>
      <c r="O15" s="1459">
        <v>6.1625709034180547</v>
      </c>
      <c r="P15" s="1460">
        <v>928.59371999999701</v>
      </c>
      <c r="Q15" s="1274">
        <v>276</v>
      </c>
      <c r="R15" s="1460"/>
      <c r="S15" s="1461">
        <v>53.220338983051221</v>
      </c>
      <c r="T15" s="1461">
        <v>2.8458702805925382</v>
      </c>
      <c r="U15" s="1461">
        <v>47.613286011239339</v>
      </c>
      <c r="V15" s="1461">
        <v>58.827391954863103</v>
      </c>
      <c r="W15" s="1461">
        <v>5.3473358775464526</v>
      </c>
      <c r="X15" s="1347">
        <v>1011.3184099999939</v>
      </c>
      <c r="Y15" s="1105">
        <v>295</v>
      </c>
      <c r="Z15" s="1097"/>
      <c r="AA15" s="1461">
        <v>54.545454545454454</v>
      </c>
      <c r="AB15" s="1461">
        <v>2.024136696303855</v>
      </c>
      <c r="AC15" s="1461">
        <v>50.571050628077721</v>
      </c>
      <c r="AD15" s="1461">
        <v>58.519858462831188</v>
      </c>
      <c r="AE15" s="1461">
        <v>3.7109172765570735</v>
      </c>
      <c r="AF15" s="1105">
        <v>2385.0684440000136</v>
      </c>
      <c r="AG15" s="1105">
        <v>506</v>
      </c>
      <c r="AH15" s="1461"/>
      <c r="AI15" s="1461">
        <v>57.929192667699247</v>
      </c>
      <c r="AJ15" s="1461">
        <v>1.5217367556652757</v>
      </c>
      <c r="AK15" s="1461">
        <v>54.94330645981853</v>
      </c>
      <c r="AL15" s="1461">
        <v>60.915078875579965</v>
      </c>
      <c r="AM15" s="1461">
        <v>2.6268910122646703</v>
      </c>
      <c r="AN15" s="1347">
        <v>3825.3063800000136</v>
      </c>
      <c r="AO15" s="1098">
        <v>1205</v>
      </c>
      <c r="AP15" s="1461"/>
      <c r="AQ15" s="1461">
        <v>57.478954572012661</v>
      </c>
      <c r="AR15" s="1461">
        <v>1.5809176326279157</v>
      </c>
      <c r="AS15" s="1461">
        <v>54.37694620066631</v>
      </c>
      <c r="AT15" s="1461">
        <v>60.580962943359019</v>
      </c>
      <c r="AU15" s="1461">
        <v>2.7504286471446848</v>
      </c>
      <c r="AV15" s="1347">
        <v>3557.663927999994</v>
      </c>
      <c r="AW15" s="1105">
        <v>1104</v>
      </c>
      <c r="AX15" s="1461"/>
      <c r="AY15" s="1461">
        <v>57.861353667093674</v>
      </c>
      <c r="AZ15" s="1461">
        <v>1.495779376590759</v>
      </c>
      <c r="BA15" s="1461">
        <v>54.926399908523116</v>
      </c>
      <c r="BB15" s="1461">
        <v>60.796307425664232</v>
      </c>
      <c r="BC15" s="1461">
        <v>2.585109545132235</v>
      </c>
      <c r="BD15" s="1347">
        <v>3382.6150910000074</v>
      </c>
      <c r="BE15" s="1098">
        <v>1048</v>
      </c>
      <c r="BF15" s="1461"/>
      <c r="BG15" s="1092">
        <v>60.028081820521429</v>
      </c>
      <c r="BH15" s="1092">
        <v>1.7269980422422277</v>
      </c>
      <c r="BI15" s="1092">
        <v>56.640245707148686</v>
      </c>
      <c r="BJ15" s="1092">
        <v>63.415917933894171</v>
      </c>
      <c r="BK15" s="1092">
        <v>2.8769835548065599</v>
      </c>
      <c r="BL15" s="1093">
        <v>3688.5478960000014</v>
      </c>
      <c r="BM15" s="1131">
        <v>1189</v>
      </c>
      <c r="BN15" s="1105"/>
      <c r="BO15" s="1301">
        <v>57.291069683143327</v>
      </c>
      <c r="BP15" s="1301">
        <v>1.484721248862946</v>
      </c>
      <c r="BQ15" s="1301">
        <v>54.378498231748921</v>
      </c>
      <c r="BR15" s="1301">
        <v>60.203641134537733</v>
      </c>
      <c r="BS15" s="1301">
        <v>2.5915404566094069</v>
      </c>
      <c r="BT15" s="1263">
        <v>3681.2486530000033</v>
      </c>
      <c r="BU15" s="1263">
        <v>1145</v>
      </c>
      <c r="BV15" s="1814"/>
      <c r="BW15" s="1322">
        <v>56.948758592808211</v>
      </c>
      <c r="BX15" s="1301">
        <v>1.4068549588705559</v>
      </c>
      <c r="BY15" s="1301">
        <v>54.189152741869862</v>
      </c>
      <c r="BZ15" s="1301">
        <v>59.708364443746561</v>
      </c>
      <c r="CA15" s="1301">
        <v>2.4703874037532065</v>
      </c>
      <c r="CB15" s="1263">
        <v>4198.6360599999962</v>
      </c>
      <c r="CC15" s="1263">
        <v>1781</v>
      </c>
      <c r="CD15" s="1814"/>
      <c r="CE15" s="1322">
        <v>58.893049037174848</v>
      </c>
      <c r="CF15" s="1301">
        <v>1.4002396979623344</v>
      </c>
      <c r="CG15" s="1301">
        <v>56.147579407294742</v>
      </c>
      <c r="CH15" s="1301">
        <v>61.638518667054953</v>
      </c>
      <c r="CI15" s="1301">
        <v>2.3775975617741683</v>
      </c>
      <c r="CJ15" s="1263">
        <v>6170.2597579999829</v>
      </c>
      <c r="CK15" s="1263">
        <v>2683</v>
      </c>
      <c r="CL15" s="1779"/>
      <c r="CM15" s="1322">
        <v>60.688442066526036</v>
      </c>
      <c r="CN15" s="1301">
        <v>1.5231150876157917</v>
      </c>
      <c r="CO15" s="1301">
        <v>57.702048935445575</v>
      </c>
      <c r="CP15" s="1301">
        <v>63.674835197606505</v>
      </c>
      <c r="CQ15" s="1301">
        <v>2.5097284355168794</v>
      </c>
      <c r="CR15" s="1263">
        <v>5696.7725109999874</v>
      </c>
      <c r="CS15" s="1263">
        <v>2419</v>
      </c>
      <c r="CT15" s="1779"/>
      <c r="CU15" s="1143">
        <v>59.291974506854274</v>
      </c>
      <c r="CV15" s="1267">
        <v>1.5310052530338307</v>
      </c>
      <c r="CW15" s="1267">
        <v>56.290112105877888</v>
      </c>
      <c r="CX15" s="1267">
        <v>62.293836907830659</v>
      </c>
      <c r="CY15" s="1267">
        <v>2.5821458397490935</v>
      </c>
      <c r="CZ15" s="1748">
        <v>6202.4418929999838</v>
      </c>
      <c r="DA15" s="1814">
        <v>2386</v>
      </c>
      <c r="DB15" s="1293"/>
      <c r="DC15" s="1317">
        <v>55.665662528786896</v>
      </c>
      <c r="DD15" s="1195">
        <v>2.4702010293467129</v>
      </c>
      <c r="DE15" s="1195">
        <v>50.819904361327872</v>
      </c>
      <c r="DF15" s="1195">
        <v>60.511420696245921</v>
      </c>
      <c r="DG15" s="1195">
        <v>4.4375669256954859</v>
      </c>
      <c r="DH15" s="1815">
        <v>3113.0897419999928</v>
      </c>
      <c r="DI15" s="1816">
        <v>1388</v>
      </c>
      <c r="DJ15" s="1348"/>
      <c r="DK15" s="1317">
        <v>57.53976211300602</v>
      </c>
      <c r="DL15" s="1195">
        <v>1.6819692503791908</v>
      </c>
      <c r="DM15" s="1195">
        <v>54.241834174847767</v>
      </c>
      <c r="DN15" s="1195">
        <v>60.837690051164273</v>
      </c>
      <c r="DO15" s="1195">
        <v>2.9231425167797251</v>
      </c>
      <c r="DP15" s="1815">
        <v>6524.196348999958</v>
      </c>
      <c r="DQ15" s="1816">
        <v>2843</v>
      </c>
      <c r="DR15" s="1348"/>
      <c r="DS15" s="1317">
        <v>58.770780169750317</v>
      </c>
      <c r="DT15" s="1195">
        <v>2.2464414350181152</v>
      </c>
      <c r="DU15" s="1195">
        <v>54.363965201400703</v>
      </c>
      <c r="DV15" s="1195">
        <v>63.177595138099932</v>
      </c>
      <c r="DW15" s="1195">
        <v>3.8223781078447767</v>
      </c>
      <c r="DX15" s="1815">
        <v>3120.7025510000049</v>
      </c>
      <c r="DY15" s="1816">
        <v>1332</v>
      </c>
      <c r="DZ15" s="1816"/>
      <c r="EA15" s="1267">
        <v>1.9</v>
      </c>
      <c r="EB15" s="1267">
        <v>1.3</v>
      </c>
      <c r="EC15" s="1267"/>
      <c r="ED15" s="1267" t="s">
        <v>390</v>
      </c>
      <c r="EE15" s="1267" t="s">
        <v>390</v>
      </c>
    </row>
    <row r="16" spans="1:135" s="44" customFormat="1" ht="23.1" customHeight="1">
      <c r="A16" s="1457" t="s">
        <v>11</v>
      </c>
      <c r="B16" s="1458"/>
      <c r="C16" s="1459">
        <v>57.626049036360541</v>
      </c>
      <c r="D16" s="1459">
        <v>1.1629776906937748</v>
      </c>
      <c r="E16" s="1459">
        <v>55.342805795383597</v>
      </c>
      <c r="F16" s="1459">
        <v>59.909292277337478</v>
      </c>
      <c r="G16" s="1459">
        <v>2.0181458040962799</v>
      </c>
      <c r="H16" s="1460">
        <v>3889.4205910001187</v>
      </c>
      <c r="I16" s="1274">
        <v>4234</v>
      </c>
      <c r="J16" s="1460"/>
      <c r="K16" s="1459">
        <v>54.286916468506504</v>
      </c>
      <c r="L16" s="1459">
        <v>2.1375950961084587</v>
      </c>
      <c r="M16" s="1459">
        <v>50.075525703454971</v>
      </c>
      <c r="N16" s="1459">
        <v>58.498307233558045</v>
      </c>
      <c r="O16" s="1459">
        <v>3.9375879772956757</v>
      </c>
      <c r="P16" s="1460">
        <v>820.93291899999508</v>
      </c>
      <c r="Q16" s="1274">
        <v>853</v>
      </c>
      <c r="R16" s="1460"/>
      <c r="S16" s="1461">
        <v>55.544462013006488</v>
      </c>
      <c r="T16" s="1461">
        <v>1.8751369186731068</v>
      </c>
      <c r="U16" s="1461">
        <v>51.849988619717777</v>
      </c>
      <c r="V16" s="1461">
        <v>59.238935406295198</v>
      </c>
      <c r="W16" s="1461">
        <v>3.3759205701443613</v>
      </c>
      <c r="X16" s="1347">
        <v>853.38735100000724</v>
      </c>
      <c r="Y16" s="1105">
        <v>926</v>
      </c>
      <c r="Z16" s="1097"/>
      <c r="AA16" s="1461">
        <v>55.496194125606259</v>
      </c>
      <c r="AB16" s="1461">
        <v>1.2981198247777552</v>
      </c>
      <c r="AC16" s="1461">
        <v>52.947328465375854</v>
      </c>
      <c r="AD16" s="1461">
        <v>58.045059785836663</v>
      </c>
      <c r="AE16" s="1461">
        <v>2.3391150424472</v>
      </c>
      <c r="AF16" s="1105">
        <v>2154.3921720000276</v>
      </c>
      <c r="AG16" s="1105">
        <v>3106</v>
      </c>
      <c r="AH16" s="1461"/>
      <c r="AI16" s="1461">
        <v>54.235780676733825</v>
      </c>
      <c r="AJ16" s="1461">
        <v>1.2548893555973208</v>
      </c>
      <c r="AK16" s="1461">
        <v>51.773490924353979</v>
      </c>
      <c r="AL16" s="1461">
        <v>56.69807042911367</v>
      </c>
      <c r="AM16" s="1461">
        <v>2.3137665576843922</v>
      </c>
      <c r="AN16" s="1347">
        <v>3154.4982069999605</v>
      </c>
      <c r="AO16" s="1098">
        <v>3848</v>
      </c>
      <c r="AP16" s="1461"/>
      <c r="AQ16" s="1461">
        <v>55.56416994075024</v>
      </c>
      <c r="AR16" s="1461">
        <v>1.1524086479814075</v>
      </c>
      <c r="AS16" s="1461">
        <v>53.302963411408165</v>
      </c>
      <c r="AT16" s="1461">
        <v>57.825376470092316</v>
      </c>
      <c r="AU16" s="1461">
        <v>2.0740139719719664</v>
      </c>
      <c r="AV16" s="1347">
        <v>3110.7307980000364</v>
      </c>
      <c r="AW16" s="1105">
        <v>3654</v>
      </c>
      <c r="AX16" s="1461"/>
      <c r="AY16" s="1461">
        <v>56.25757402394126</v>
      </c>
      <c r="AZ16" s="1461">
        <v>1.1083440046354844</v>
      </c>
      <c r="BA16" s="1461">
        <v>54.082829236639618</v>
      </c>
      <c r="BB16" s="1461">
        <v>58.432318811242901</v>
      </c>
      <c r="BC16" s="1461">
        <v>1.9701240657192431</v>
      </c>
      <c r="BD16" s="1347">
        <v>2987.1646069999997</v>
      </c>
      <c r="BE16" s="1098">
        <v>3510</v>
      </c>
      <c r="BF16" s="1461"/>
      <c r="BG16" s="1092">
        <v>54.295260492453622</v>
      </c>
      <c r="BH16" s="1092">
        <v>1.3160669708147186</v>
      </c>
      <c r="BI16" s="1092">
        <v>51.713544067602101</v>
      </c>
      <c r="BJ16" s="1092">
        <v>56.876976917305143</v>
      </c>
      <c r="BK16" s="1092">
        <v>2.4239076465940075</v>
      </c>
      <c r="BL16" s="1093">
        <v>3224.1168199999961</v>
      </c>
      <c r="BM16" s="1131">
        <v>3816</v>
      </c>
      <c r="BN16" s="1105"/>
      <c r="BO16" s="1301">
        <v>54.638679245361921</v>
      </c>
      <c r="BP16" s="1301">
        <v>1.1096115255253023</v>
      </c>
      <c r="BQ16" s="1301">
        <v>52.461958966145708</v>
      </c>
      <c r="BR16" s="1301">
        <v>56.815399524578133</v>
      </c>
      <c r="BS16" s="1301">
        <v>2.0308168880555311</v>
      </c>
      <c r="BT16" s="1263">
        <v>3345.8406540000301</v>
      </c>
      <c r="BU16" s="1263">
        <v>3855</v>
      </c>
      <c r="BV16" s="1814"/>
      <c r="BW16" s="1322">
        <v>56.94938077109353</v>
      </c>
      <c r="BX16" s="1301">
        <v>1.1422124915691965</v>
      </c>
      <c r="BY16" s="1301">
        <v>54.708882377940228</v>
      </c>
      <c r="BZ16" s="1301">
        <v>59.189879164246825</v>
      </c>
      <c r="CA16" s="1301">
        <v>2.0056627062553818</v>
      </c>
      <c r="CB16" s="1263">
        <v>3609.9127140000446</v>
      </c>
      <c r="CC16" s="1263">
        <v>4084</v>
      </c>
      <c r="CD16" s="1814"/>
      <c r="CE16" s="1322">
        <v>55.282189354990109</v>
      </c>
      <c r="CF16" s="1301">
        <v>0.85066723165542502</v>
      </c>
      <c r="CG16" s="1301">
        <v>53.614274173723061</v>
      </c>
      <c r="CH16" s="1301">
        <v>56.95010453625715</v>
      </c>
      <c r="CI16" s="1301">
        <v>1.5387726889630475</v>
      </c>
      <c r="CJ16" s="1263">
        <v>5339.8250619999399</v>
      </c>
      <c r="CK16" s="1263">
        <v>7241</v>
      </c>
      <c r="CL16" s="1779"/>
      <c r="CM16" s="1322">
        <v>55.710203233446308</v>
      </c>
      <c r="CN16" s="1301">
        <v>0.88870165485852082</v>
      </c>
      <c r="CO16" s="1301">
        <v>53.967713424745256</v>
      </c>
      <c r="CP16" s="1301">
        <v>57.452693042147359</v>
      </c>
      <c r="CQ16" s="1301">
        <v>1.5952224247585904</v>
      </c>
      <c r="CR16" s="1263">
        <v>5013.7836569999845</v>
      </c>
      <c r="CS16" s="1263">
        <v>6725</v>
      </c>
      <c r="CT16" s="1779"/>
      <c r="CU16" s="1143">
        <v>57.117233685778778</v>
      </c>
      <c r="CV16" s="1267">
        <v>0.92634749041025144</v>
      </c>
      <c r="CW16" s="1267">
        <v>55.300931817322727</v>
      </c>
      <c r="CX16" s="1267">
        <v>58.93353555423483</v>
      </c>
      <c r="CY16" s="1267">
        <v>1.6218353562191095</v>
      </c>
      <c r="CZ16" s="1748">
        <v>4783.3664810000191</v>
      </c>
      <c r="DA16" s="1814">
        <v>6771</v>
      </c>
      <c r="DB16" s="1293"/>
      <c r="DC16" s="1317">
        <v>56.935435596431525</v>
      </c>
      <c r="DD16" s="1195">
        <v>1.4200015480717016</v>
      </c>
      <c r="DE16" s="1195">
        <v>54.149838789683905</v>
      </c>
      <c r="DF16" s="1195">
        <v>59.721032403179152</v>
      </c>
      <c r="DG16" s="1195">
        <v>2.4940558251576834</v>
      </c>
      <c r="DH16" s="1815">
        <v>2431.5664410000095</v>
      </c>
      <c r="DI16" s="1816">
        <v>3337</v>
      </c>
      <c r="DJ16" s="1348"/>
      <c r="DK16" s="1317">
        <v>58.741116650974391</v>
      </c>
      <c r="DL16" s="1195">
        <v>1.0299227754193134</v>
      </c>
      <c r="DM16" s="1195">
        <v>56.721691447787656</v>
      </c>
      <c r="DN16" s="1195">
        <v>60.760541854161119</v>
      </c>
      <c r="DO16" s="1195">
        <v>1.7533251564468328</v>
      </c>
      <c r="DP16" s="1815">
        <v>4883.4655289999619</v>
      </c>
      <c r="DQ16" s="1816">
        <v>6738</v>
      </c>
      <c r="DR16" s="1348"/>
      <c r="DS16" s="1317">
        <v>56.358172120352009</v>
      </c>
      <c r="DT16" s="1195">
        <v>1.3655863700367454</v>
      </c>
      <c r="DU16" s="1195">
        <v>53.679319085394695</v>
      </c>
      <c r="DV16" s="1195">
        <v>59.03702515530933</v>
      </c>
      <c r="DW16" s="1195">
        <v>2.4230494330450543</v>
      </c>
      <c r="DX16" s="1815">
        <v>2311.8180700000057</v>
      </c>
      <c r="DY16" s="1816">
        <v>3186</v>
      </c>
      <c r="DZ16" s="1816"/>
      <c r="EA16" s="1267">
        <v>-0.5</v>
      </c>
      <c r="EB16" s="1267">
        <v>-2.2999999999999998</v>
      </c>
      <c r="EC16" s="1267"/>
      <c r="ED16" s="1267" t="s">
        <v>390</v>
      </c>
      <c r="EE16" s="1267" t="s">
        <v>390</v>
      </c>
    </row>
    <row r="17" spans="1:135" s="44" customFormat="1" ht="23.1" customHeight="1">
      <c r="A17" s="1462" t="s">
        <v>12</v>
      </c>
      <c r="B17" s="1458"/>
      <c r="C17" s="1463">
        <v>38.942304868273595</v>
      </c>
      <c r="D17" s="1463">
        <v>0.87349772446586749</v>
      </c>
      <c r="E17" s="1463">
        <v>37.227389963753225</v>
      </c>
      <c r="F17" s="1463">
        <v>40.657219772793958</v>
      </c>
      <c r="G17" s="1463">
        <v>2.2430560477110038</v>
      </c>
      <c r="H17" s="1464">
        <v>5497.2864350003138</v>
      </c>
      <c r="I17" s="1465">
        <v>6789</v>
      </c>
      <c r="J17" s="1460"/>
      <c r="K17" s="1463">
        <v>39.11807057515481</v>
      </c>
      <c r="L17" s="1463">
        <v>1.8357227313409898</v>
      </c>
      <c r="M17" s="1463">
        <v>35.501414749157178</v>
      </c>
      <c r="N17" s="1463">
        <v>42.734726401152443</v>
      </c>
      <c r="O17" s="1463">
        <v>4.6927742200734164</v>
      </c>
      <c r="P17" s="1464">
        <v>1351.3417359999955</v>
      </c>
      <c r="Q17" s="1465">
        <v>1528</v>
      </c>
      <c r="R17" s="1464"/>
      <c r="S17" s="1466">
        <v>39.443725456149743</v>
      </c>
      <c r="T17" s="1466">
        <v>2.1714011697645756</v>
      </c>
      <c r="U17" s="1466">
        <v>35.165539811163391</v>
      </c>
      <c r="V17" s="1466">
        <v>43.721911101136094</v>
      </c>
      <c r="W17" s="1466">
        <v>5.5050610576289483</v>
      </c>
      <c r="X17" s="1467">
        <v>1506.3674390000092</v>
      </c>
      <c r="Y17" s="1119">
        <v>1689</v>
      </c>
      <c r="Z17" s="1111"/>
      <c r="AA17" s="1466">
        <v>41.976320791527392</v>
      </c>
      <c r="AB17" s="1466">
        <v>1.2122529592351832</v>
      </c>
      <c r="AC17" s="1466">
        <v>39.596055210238511</v>
      </c>
      <c r="AD17" s="1466">
        <v>44.356586372816274</v>
      </c>
      <c r="AE17" s="1466">
        <v>2.887944765944964</v>
      </c>
      <c r="AF17" s="1119">
        <v>3341.9108619999288</v>
      </c>
      <c r="AG17" s="1119">
        <v>3377</v>
      </c>
      <c r="AH17" s="1466"/>
      <c r="AI17" s="1466">
        <v>41.384916059739361</v>
      </c>
      <c r="AJ17" s="1466">
        <v>0.94962530830305181</v>
      </c>
      <c r="AK17" s="1466">
        <v>39.521602250593091</v>
      </c>
      <c r="AL17" s="1466">
        <v>43.248229868885637</v>
      </c>
      <c r="AM17" s="1466">
        <v>2.2946169733249242</v>
      </c>
      <c r="AN17" s="1467">
        <v>4990.6095690000566</v>
      </c>
      <c r="AO17" s="1112">
        <v>5914</v>
      </c>
      <c r="AP17" s="1461"/>
      <c r="AQ17" s="1466">
        <v>43.037513625673093</v>
      </c>
      <c r="AR17" s="1466">
        <v>0.93083357291881641</v>
      </c>
      <c r="AS17" s="1466">
        <v>41.211072148943742</v>
      </c>
      <c r="AT17" s="1466">
        <v>44.863955102402443</v>
      </c>
      <c r="AU17" s="1466">
        <v>2.1628423542654378</v>
      </c>
      <c r="AV17" s="1467">
        <v>4699.0861010000326</v>
      </c>
      <c r="AW17" s="1119">
        <v>5597</v>
      </c>
      <c r="AX17" s="1461"/>
      <c r="AY17" s="1466">
        <v>43.658445099285764</v>
      </c>
      <c r="AZ17" s="1466">
        <v>0.94004489343071507</v>
      </c>
      <c r="BA17" s="1466">
        <v>41.813929566862839</v>
      </c>
      <c r="BB17" s="1466">
        <v>45.502960631708689</v>
      </c>
      <c r="BC17" s="1466">
        <v>2.1531799661964919</v>
      </c>
      <c r="BD17" s="1467">
        <v>4545.5615619999962</v>
      </c>
      <c r="BE17" s="1112">
        <v>5403</v>
      </c>
      <c r="BF17" s="1461"/>
      <c r="BG17" s="1107">
        <v>45.006475533562131</v>
      </c>
      <c r="BH17" s="1107">
        <v>0.8806609705809394</v>
      </c>
      <c r="BI17" s="1107">
        <v>43.278891039083867</v>
      </c>
      <c r="BJ17" s="1107">
        <v>46.734060028040403</v>
      </c>
      <c r="BK17" s="1107">
        <v>1.9567428023201123</v>
      </c>
      <c r="BL17" s="1108">
        <v>4719.5786580000131</v>
      </c>
      <c r="BM17" s="1132">
        <v>5600</v>
      </c>
      <c r="BN17" s="1119"/>
      <c r="BO17" s="1818">
        <v>43.896224497406031</v>
      </c>
      <c r="BP17" s="1818">
        <v>0.94102923567404106</v>
      </c>
      <c r="BQ17" s="1818">
        <v>42.050211389658884</v>
      </c>
      <c r="BR17" s="1818">
        <v>45.742237605153178</v>
      </c>
      <c r="BS17" s="1818">
        <v>2.1437589370121102</v>
      </c>
      <c r="BT17" s="1819">
        <v>4030.7139310000257</v>
      </c>
      <c r="BU17" s="1819">
        <v>5268</v>
      </c>
      <c r="BV17" s="1820"/>
      <c r="BW17" s="1821">
        <v>44.407622424073331</v>
      </c>
      <c r="BX17" s="1818">
        <v>0.95519968462159122</v>
      </c>
      <c r="BY17" s="1818">
        <v>42.533957607472466</v>
      </c>
      <c r="BZ17" s="1818">
        <v>46.281287240674189</v>
      </c>
      <c r="CA17" s="1818">
        <v>2.1509813686935382</v>
      </c>
      <c r="CB17" s="1819">
        <v>4291.4167049999842</v>
      </c>
      <c r="CC17" s="1819">
        <v>5528</v>
      </c>
      <c r="CD17" s="1820"/>
      <c r="CE17" s="1821">
        <v>46.727841264079146</v>
      </c>
      <c r="CF17" s="1818">
        <v>0.93423326058034684</v>
      </c>
      <c r="CG17" s="1818">
        <v>44.896076996947073</v>
      </c>
      <c r="CH17" s="1818">
        <v>48.559605531211218</v>
      </c>
      <c r="CI17" s="1818">
        <v>1.9993075547842933</v>
      </c>
      <c r="CJ17" s="1819">
        <v>5781.6843640000043</v>
      </c>
      <c r="CK17" s="1819">
        <v>7937</v>
      </c>
      <c r="CL17" s="1779"/>
      <c r="CM17" s="1821">
        <v>46.438401809825159</v>
      </c>
      <c r="CN17" s="1818">
        <v>0.92249510093899367</v>
      </c>
      <c r="CO17" s="1818">
        <v>44.629652717061575</v>
      </c>
      <c r="CP17" s="1818">
        <v>48.247150902588743</v>
      </c>
      <c r="CQ17" s="1818">
        <v>1.9864919226049198</v>
      </c>
      <c r="CR17" s="1819">
        <v>5223.1835559999936</v>
      </c>
      <c r="CS17" s="1819">
        <v>7183</v>
      </c>
      <c r="CT17" s="1779"/>
      <c r="CU17" s="1695">
        <v>47.035037863185906</v>
      </c>
      <c r="CV17" s="1309">
        <v>0.95290568186582847</v>
      </c>
      <c r="CW17" s="1309">
        <v>45.166662994842731</v>
      </c>
      <c r="CX17" s="1309">
        <v>48.90341273152908</v>
      </c>
      <c r="CY17" s="1309">
        <v>2.0259485803702586</v>
      </c>
      <c r="CZ17" s="1839">
        <v>4939.9214810000167</v>
      </c>
      <c r="DA17" s="1820">
        <v>7138</v>
      </c>
      <c r="DB17" s="1744"/>
      <c r="DC17" s="1697">
        <v>48.970803899704698</v>
      </c>
      <c r="DD17" s="1722">
        <v>1.3851418524187975</v>
      </c>
      <c r="DE17" s="1722">
        <v>46.253590861289432</v>
      </c>
      <c r="DF17" s="1722">
        <v>51.688016938119972</v>
      </c>
      <c r="DG17" s="1722">
        <v>2.8285054402122038</v>
      </c>
      <c r="DH17" s="1810">
        <v>2492.4562959999912</v>
      </c>
      <c r="DI17" s="1811">
        <v>3954</v>
      </c>
      <c r="DJ17" s="1808"/>
      <c r="DK17" s="1697">
        <v>48.697212551920735</v>
      </c>
      <c r="DL17" s="1722">
        <v>0.96335999809546924</v>
      </c>
      <c r="DM17" s="1722">
        <v>46.808300580725742</v>
      </c>
      <c r="DN17" s="1722">
        <v>50.586124523115728</v>
      </c>
      <c r="DO17" s="1722">
        <v>1.9782651770228927</v>
      </c>
      <c r="DP17" s="1810">
        <v>4983.6352120000238</v>
      </c>
      <c r="DQ17" s="1811">
        <v>7904</v>
      </c>
      <c r="DR17" s="1808"/>
      <c r="DS17" s="1697">
        <v>49.843216842246171</v>
      </c>
      <c r="DT17" s="1722">
        <v>1.3317218229914096</v>
      </c>
      <c r="DU17" s="1722">
        <v>47.230795449124443</v>
      </c>
      <c r="DV17" s="1722">
        <v>52.455638235367886</v>
      </c>
      <c r="DW17" s="1722">
        <v>2.6718215784633457</v>
      </c>
      <c r="DX17" s="1810">
        <v>2329.2505090000127</v>
      </c>
      <c r="DY17" s="1811">
        <v>3698</v>
      </c>
      <c r="DZ17" s="1811"/>
      <c r="EA17" s="1309">
        <v>5.4</v>
      </c>
      <c r="EB17" s="1309">
        <v>1.1000000000000001</v>
      </c>
      <c r="EC17" s="1309"/>
      <c r="ED17" s="1309" t="s">
        <v>393</v>
      </c>
      <c r="EE17" s="1309" t="s">
        <v>390</v>
      </c>
    </row>
    <row r="18" spans="1:135" s="44" customFormat="1" ht="20.45" customHeight="1">
      <c r="A18" s="1457" t="s">
        <v>59</v>
      </c>
      <c r="B18" s="1458"/>
      <c r="C18" s="1459">
        <v>47.673488208176131</v>
      </c>
      <c r="D18" s="1459">
        <v>1.3462007088844827</v>
      </c>
      <c r="E18" s="1459">
        <v>45.030528077337131</v>
      </c>
      <c r="F18" s="1459">
        <v>50.316448339015139</v>
      </c>
      <c r="G18" s="1459">
        <v>2.8237931804067267</v>
      </c>
      <c r="H18" s="1460">
        <v>1955.4354360000862</v>
      </c>
      <c r="I18" s="1274">
        <v>2310</v>
      </c>
      <c r="J18" s="1468"/>
      <c r="K18" s="1459">
        <v>47.545747780403211</v>
      </c>
      <c r="L18" s="1459">
        <v>2.7960532329210364</v>
      </c>
      <c r="M18" s="1459">
        <v>42.037093318595495</v>
      </c>
      <c r="N18" s="1459">
        <v>53.054402242210919</v>
      </c>
      <c r="O18" s="1459">
        <v>5.8807640292776666</v>
      </c>
      <c r="P18" s="1460">
        <v>526.30493299999944</v>
      </c>
      <c r="Q18" s="1274">
        <v>499</v>
      </c>
      <c r="R18" s="1460"/>
      <c r="S18" s="1461">
        <v>43.933141609239691</v>
      </c>
      <c r="T18" s="1461">
        <v>2.8762661873877713</v>
      </c>
      <c r="U18" s="1461">
        <v>38.266201347170977</v>
      </c>
      <c r="V18" s="1461">
        <v>49.600081871308397</v>
      </c>
      <c r="W18" s="1461">
        <v>6.5469167057765256</v>
      </c>
      <c r="X18" s="1347">
        <v>577.6505769999975</v>
      </c>
      <c r="Y18" s="1105">
        <v>533</v>
      </c>
      <c r="Z18" s="1097"/>
      <c r="AA18" s="1461">
        <v>45.793563435818371</v>
      </c>
      <c r="AB18" s="1461">
        <v>1.7482224070334693</v>
      </c>
      <c r="AC18" s="1461">
        <v>42.36091879494645</v>
      </c>
      <c r="AD18" s="1461">
        <v>49.226208076690284</v>
      </c>
      <c r="AE18" s="1461">
        <v>3.8176160051044676</v>
      </c>
      <c r="AF18" s="1105">
        <v>1429.4962869999756</v>
      </c>
      <c r="AG18" s="1105">
        <v>1464</v>
      </c>
      <c r="AH18" s="1461"/>
      <c r="AI18" s="1461">
        <v>44.703474299380957</v>
      </c>
      <c r="AJ18" s="1461">
        <v>1.2435591809190318</v>
      </c>
      <c r="AK18" s="1461">
        <v>42.263416126923744</v>
      </c>
      <c r="AL18" s="1461">
        <v>47.143532471838171</v>
      </c>
      <c r="AM18" s="1461">
        <v>2.7817953758825684</v>
      </c>
      <c r="AN18" s="1347">
        <v>2119.2341800000049</v>
      </c>
      <c r="AO18" s="1098">
        <v>2368</v>
      </c>
      <c r="AP18" s="1461"/>
      <c r="AQ18" s="1461">
        <v>45.651311772748699</v>
      </c>
      <c r="AR18" s="1461">
        <v>1.2716406116660968</v>
      </c>
      <c r="AS18" s="1461">
        <v>43.156153428429924</v>
      </c>
      <c r="AT18" s="1461">
        <v>48.146470117067473</v>
      </c>
      <c r="AU18" s="1461">
        <v>2.785551087767856</v>
      </c>
      <c r="AV18" s="1347">
        <v>2042.0488629999968</v>
      </c>
      <c r="AW18" s="1105">
        <v>2216</v>
      </c>
      <c r="AX18" s="1461"/>
      <c r="AY18" s="1461">
        <v>45.961104637796566</v>
      </c>
      <c r="AZ18" s="1461" t="s">
        <v>407</v>
      </c>
      <c r="BA18" s="1461">
        <v>43.118288800860718</v>
      </c>
      <c r="BB18" s="1461">
        <v>48.803920474732422</v>
      </c>
      <c r="BC18" s="1461">
        <v>3.1522782536186575</v>
      </c>
      <c r="BD18" s="1347">
        <v>2005.6847290000064</v>
      </c>
      <c r="BE18" s="1098">
        <v>2061</v>
      </c>
      <c r="BF18" s="1461"/>
      <c r="BG18" s="1092">
        <v>46.908259936550039</v>
      </c>
      <c r="BH18" s="1092">
        <v>1.1398376863167354</v>
      </c>
      <c r="BI18" s="1092">
        <v>44.672250871899664</v>
      </c>
      <c r="BJ18" s="1092">
        <v>49.144269001200414</v>
      </c>
      <c r="BK18" s="1092">
        <v>2.4299295856604464</v>
      </c>
      <c r="BL18" s="1093">
        <v>2001.1530960000059</v>
      </c>
      <c r="BM18" s="1131">
        <v>2278</v>
      </c>
      <c r="BN18" s="1105"/>
      <c r="BO18" s="1301">
        <v>44.825291369114787</v>
      </c>
      <c r="BP18" s="1301">
        <v>1.3077486095455237</v>
      </c>
      <c r="BQ18" s="1301">
        <v>42.259886402573066</v>
      </c>
      <c r="BR18" s="1301">
        <v>47.390696335656514</v>
      </c>
      <c r="BS18" s="1301">
        <v>2.9174347106343177</v>
      </c>
      <c r="BT18" s="1263">
        <v>1874.1915230000009</v>
      </c>
      <c r="BU18" s="1263">
        <v>2090</v>
      </c>
      <c r="BV18" s="1814"/>
      <c r="BW18" s="1322">
        <v>46.036062087707322</v>
      </c>
      <c r="BX18" s="1301">
        <v>1.2519359322427481</v>
      </c>
      <c r="BY18" s="1301">
        <v>43.580336497920399</v>
      </c>
      <c r="BZ18" s="1301">
        <v>48.491787677494237</v>
      </c>
      <c r="CA18" s="1301">
        <v>2.719467902918316</v>
      </c>
      <c r="CB18" s="1263">
        <v>2088.3410470000035</v>
      </c>
      <c r="CC18" s="1263">
        <v>2258</v>
      </c>
      <c r="CD18" s="1814"/>
      <c r="CE18" s="1322">
        <v>49.461629006568927</v>
      </c>
      <c r="CF18" s="1301">
        <v>1.3574627549006508</v>
      </c>
      <c r="CG18" s="1301">
        <v>46.800032729376845</v>
      </c>
      <c r="CH18" s="1301">
        <v>52.123225283761009</v>
      </c>
      <c r="CI18" s="1301">
        <v>2.7444764399497803</v>
      </c>
      <c r="CJ18" s="1263">
        <v>2959.6442220000131</v>
      </c>
      <c r="CK18" s="1263">
        <v>3759</v>
      </c>
      <c r="CL18" s="1779"/>
      <c r="CM18" s="1322">
        <v>47.930624211872455</v>
      </c>
      <c r="CN18" s="1301">
        <v>1.3381695789480879</v>
      </c>
      <c r="CO18" s="1301">
        <v>45.306856335574267</v>
      </c>
      <c r="CP18" s="1301">
        <v>50.554392088170644</v>
      </c>
      <c r="CQ18" s="1301">
        <v>2.7918884866444578</v>
      </c>
      <c r="CR18" s="1263">
        <v>2555.5024999999923</v>
      </c>
      <c r="CS18" s="1263">
        <v>3372</v>
      </c>
      <c r="CT18" s="1779"/>
      <c r="CU18" s="1143">
        <v>50.350690254150187</v>
      </c>
      <c r="CV18" s="1267">
        <v>1.375409424770659</v>
      </c>
      <c r="CW18" s="1267">
        <v>47.653906667035763</v>
      </c>
      <c r="CX18" s="1267">
        <v>53.047473841264612</v>
      </c>
      <c r="CY18" s="1267">
        <v>2.731659522100176</v>
      </c>
      <c r="CZ18" s="1748">
        <v>2471.7297950000057</v>
      </c>
      <c r="DA18" s="1814">
        <v>3478</v>
      </c>
      <c r="DB18" s="1293"/>
      <c r="DC18" s="1317">
        <v>52.585754403586883</v>
      </c>
      <c r="DD18" s="1195">
        <v>1.9900544325012137</v>
      </c>
      <c r="DE18" s="1195">
        <v>48.681892974733401</v>
      </c>
      <c r="DF18" s="1195">
        <v>56.489615832440364</v>
      </c>
      <c r="DG18" s="1195">
        <v>3.7843983699993702</v>
      </c>
      <c r="DH18" s="1815">
        <v>1293.5826949999994</v>
      </c>
      <c r="DI18" s="1816">
        <v>1820</v>
      </c>
      <c r="DJ18" s="1348"/>
      <c r="DK18" s="1317">
        <v>50.793079938184292</v>
      </c>
      <c r="DL18" s="1195">
        <v>1.419550826500487</v>
      </c>
      <c r="DM18" s="1195">
        <v>48.009689974725596</v>
      </c>
      <c r="DN18" s="1195">
        <v>53.576469901642987</v>
      </c>
      <c r="DO18" s="1195">
        <v>2.7947720993255283</v>
      </c>
      <c r="DP18" s="1815">
        <v>2577.868764000008</v>
      </c>
      <c r="DQ18" s="1816">
        <v>3565</v>
      </c>
      <c r="DR18" s="1348"/>
      <c r="DS18" s="1317">
        <v>53.80406983234429</v>
      </c>
      <c r="DT18" s="1195">
        <v>1.7851824888868051</v>
      </c>
      <c r="DU18" s="1195">
        <v>50.302100544104846</v>
      </c>
      <c r="DV18" s="1195">
        <v>57.30603912058374</v>
      </c>
      <c r="DW18" s="1195">
        <v>3.3179320717735807</v>
      </c>
      <c r="DX18" s="1815">
        <v>1197.8745529999978</v>
      </c>
      <c r="DY18" s="1816">
        <v>1777</v>
      </c>
      <c r="DZ18" s="1816"/>
      <c r="EA18" s="1267">
        <v>7.8</v>
      </c>
      <c r="EB18" s="1267">
        <v>3</v>
      </c>
      <c r="EC18" s="1267"/>
      <c r="ED18" s="1267" t="s">
        <v>393</v>
      </c>
      <c r="EE18" s="1267" t="s">
        <v>390</v>
      </c>
    </row>
    <row r="19" spans="1:135" s="44" customFormat="1" ht="23.1" customHeight="1">
      <c r="A19" s="1457" t="s">
        <v>60</v>
      </c>
      <c r="B19" s="1458"/>
      <c r="C19" s="1459">
        <v>34.121869083177586</v>
      </c>
      <c r="D19" s="1459">
        <v>1.1535491056719673</v>
      </c>
      <c r="E19" s="1459">
        <v>31.85713673299011</v>
      </c>
      <c r="F19" s="1459">
        <v>36.386601433365065</v>
      </c>
      <c r="G19" s="1459">
        <v>3.3806738513063412</v>
      </c>
      <c r="H19" s="1460">
        <v>3541.8509990001048</v>
      </c>
      <c r="I19" s="1274">
        <v>4479</v>
      </c>
      <c r="J19" s="1460"/>
      <c r="K19" s="1459">
        <v>33.74191272289216</v>
      </c>
      <c r="L19" s="1459">
        <v>2.3615210732285665</v>
      </c>
      <c r="M19" s="1459">
        <v>29.089353378339482</v>
      </c>
      <c r="N19" s="1459">
        <v>38.394472067444838</v>
      </c>
      <c r="O19" s="1459">
        <v>6.998776544242542</v>
      </c>
      <c r="P19" s="1460">
        <v>825.03680300000008</v>
      </c>
      <c r="Q19" s="1274">
        <v>1029</v>
      </c>
      <c r="R19" s="1460"/>
      <c r="S19" s="1461">
        <v>36.651363287081153</v>
      </c>
      <c r="T19" s="1461">
        <v>2.9893011221045525</v>
      </c>
      <c r="U19" s="1461">
        <v>30.761716856377685</v>
      </c>
      <c r="V19" s="1461">
        <v>42.541009717784625</v>
      </c>
      <c r="W19" s="1461">
        <v>8.1560434701707774</v>
      </c>
      <c r="X19" s="1347">
        <v>928.71686200000113</v>
      </c>
      <c r="Y19" s="1105">
        <v>1156</v>
      </c>
      <c r="Z19" s="1097"/>
      <c r="AA19" s="1461">
        <v>39.122998997223434</v>
      </c>
      <c r="AB19" s="1461">
        <v>1.6018958838624955</v>
      </c>
      <c r="AC19" s="1461">
        <v>35.977667316967661</v>
      </c>
      <c r="AD19" s="1461">
        <v>42.268330677479213</v>
      </c>
      <c r="AE19" s="1461">
        <v>4.0945119876320888</v>
      </c>
      <c r="AF19" s="1105">
        <v>1912.4145749999875</v>
      </c>
      <c r="AG19" s="1105">
        <v>1913</v>
      </c>
      <c r="AH19" s="1461"/>
      <c r="AI19" s="1461">
        <v>38.935636151334336</v>
      </c>
      <c r="AJ19" s="1461">
        <v>1.3885233709836995</v>
      </c>
      <c r="AK19" s="1461">
        <v>36.211135499493459</v>
      </c>
      <c r="AL19" s="1461">
        <v>41.660136803175213</v>
      </c>
      <c r="AM19" s="1461" t="s">
        <v>408</v>
      </c>
      <c r="AN19" s="1347">
        <v>2871.3753890000044</v>
      </c>
      <c r="AO19" s="1098">
        <v>3546</v>
      </c>
      <c r="AP19" s="1461"/>
      <c r="AQ19" s="1461">
        <v>41.028695887626142</v>
      </c>
      <c r="AR19" s="1461">
        <v>1.3129869445907016</v>
      </c>
      <c r="AS19" s="1461">
        <v>38.452409552696373</v>
      </c>
      <c r="AT19" s="1461">
        <v>43.604982222555918</v>
      </c>
      <c r="AU19" s="1461">
        <v>3.2001673857410755</v>
      </c>
      <c r="AV19" s="1347">
        <v>2657.0372380000013</v>
      </c>
      <c r="AW19" s="1105">
        <v>3381</v>
      </c>
      <c r="AX19" s="1461"/>
      <c r="AY19" s="1461">
        <v>41.840085636939627</v>
      </c>
      <c r="AZ19" s="1461">
        <v>1.2304900310324396</v>
      </c>
      <c r="BA19" s="1461">
        <v>39.425671186532121</v>
      </c>
      <c r="BB19" s="1461">
        <v>44.254500087347132</v>
      </c>
      <c r="BC19" s="1461">
        <v>2.9409357373448319</v>
      </c>
      <c r="BD19" s="1347">
        <v>2539.8768330000207</v>
      </c>
      <c r="BE19" s="1098">
        <v>3342</v>
      </c>
      <c r="BF19" s="1461"/>
      <c r="BG19" s="1092">
        <v>43.606488055823888</v>
      </c>
      <c r="BH19" s="1092">
        <v>1.270745644241609</v>
      </c>
      <c r="BI19" s="1092">
        <v>41.113678058840108</v>
      </c>
      <c r="BJ19" s="1092">
        <v>46.099298052807669</v>
      </c>
      <c r="BK19" s="1092">
        <v>2.9141205836499231</v>
      </c>
      <c r="BL19" s="1093">
        <v>2718.4255620000049</v>
      </c>
      <c r="BM19" s="1131">
        <v>3322</v>
      </c>
      <c r="BN19" s="1105"/>
      <c r="BO19" s="1301">
        <v>43.088790617379857</v>
      </c>
      <c r="BP19" s="1301">
        <v>1.3466698787703952</v>
      </c>
      <c r="BQ19" s="1301">
        <v>40.447033960119619</v>
      </c>
      <c r="BR19" s="1301">
        <v>45.730547274640102</v>
      </c>
      <c r="BS19" s="1301">
        <v>3.1253369135573186</v>
      </c>
      <c r="BT19" s="1263">
        <v>2156.5224080000035</v>
      </c>
      <c r="BU19" s="1263">
        <v>3178</v>
      </c>
      <c r="BV19" s="1814"/>
      <c r="BW19" s="1322">
        <v>42.863990738169889</v>
      </c>
      <c r="BX19" s="1301">
        <v>1.4308611383330667</v>
      </c>
      <c r="BY19" s="1301">
        <v>40.057295744967284</v>
      </c>
      <c r="BZ19" s="1301">
        <v>45.670685731372487</v>
      </c>
      <c r="CA19" s="1301">
        <v>3.3381426080304308</v>
      </c>
      <c r="CB19" s="1263">
        <v>2203.0756580000048</v>
      </c>
      <c r="CC19" s="1263">
        <v>3270</v>
      </c>
      <c r="CD19" s="1814"/>
      <c r="CE19" s="1322">
        <v>43.860752672454403</v>
      </c>
      <c r="CF19" s="1301">
        <v>1.2560830678124202</v>
      </c>
      <c r="CG19" s="1301">
        <v>41.397932970724739</v>
      </c>
      <c r="CH19" s="1301">
        <v>46.32357237418406</v>
      </c>
      <c r="CI19" s="1301">
        <v>2.8637973388023279</v>
      </c>
      <c r="CJ19" s="1263">
        <v>2822.0401419999994</v>
      </c>
      <c r="CK19" s="1263">
        <v>4178</v>
      </c>
      <c r="CL19" s="1779"/>
      <c r="CM19" s="1322">
        <v>45.008928796022047</v>
      </c>
      <c r="CN19" s="1301">
        <v>1.2751076473355365</v>
      </c>
      <c r="CO19" s="1301">
        <v>42.508807334188305</v>
      </c>
      <c r="CP19" s="1301">
        <v>47.50905025785579</v>
      </c>
      <c r="CQ19" s="1301">
        <v>2.8330104302509693</v>
      </c>
      <c r="CR19" s="1263">
        <v>2667.6810559999876</v>
      </c>
      <c r="CS19" s="1263">
        <v>3811</v>
      </c>
      <c r="CT19" s="1779"/>
      <c r="CU19" s="1143">
        <v>43.714632543333096</v>
      </c>
      <c r="CV19" s="1267">
        <v>1.3011966711246543</v>
      </c>
      <c r="CW19" s="1267">
        <v>41.163358891211651</v>
      </c>
      <c r="CX19" s="1267">
        <v>46.265906195454534</v>
      </c>
      <c r="CY19" s="1267">
        <v>2.9765700760147404</v>
      </c>
      <c r="CZ19" s="1748">
        <v>2468.1916860000115</v>
      </c>
      <c r="DA19" s="1814">
        <v>3660</v>
      </c>
      <c r="DB19" s="1293"/>
      <c r="DC19" s="1317">
        <v>45.070278096815116</v>
      </c>
      <c r="DD19" s="1195">
        <v>1.8789097897185796</v>
      </c>
      <c r="DE19" s="1195">
        <v>41.384447530282067</v>
      </c>
      <c r="DF19" s="1195">
        <v>48.756108663348172</v>
      </c>
      <c r="DG19" s="1195">
        <v>4.1688444559461288</v>
      </c>
      <c r="DH19" s="1815">
        <v>1198.8736009999968</v>
      </c>
      <c r="DI19" s="1816">
        <v>2134</v>
      </c>
      <c r="DJ19" s="1348"/>
      <c r="DK19" s="1317">
        <v>46.451412227858569</v>
      </c>
      <c r="DL19" s="1195">
        <v>1.2960730658925996</v>
      </c>
      <c r="DM19" s="1195">
        <v>43.910131777613721</v>
      </c>
      <c r="DN19" s="1195">
        <v>48.992692678103417</v>
      </c>
      <c r="DO19" s="1195">
        <v>2.7901693484257484</v>
      </c>
      <c r="DP19" s="1815">
        <v>2405.7664480000094</v>
      </c>
      <c r="DQ19" s="1816">
        <v>4339</v>
      </c>
      <c r="DR19" s="1348"/>
      <c r="DS19" s="1317">
        <v>45.649557802693749</v>
      </c>
      <c r="DT19" s="1195">
        <v>1.9340728322913807</v>
      </c>
      <c r="DU19" s="1195">
        <v>41.855512262774624</v>
      </c>
      <c r="DV19" s="1195">
        <v>49.443603342612867</v>
      </c>
      <c r="DW19" s="1195">
        <v>4.2367832798092353</v>
      </c>
      <c r="DX19" s="1815">
        <v>1131.375956000001</v>
      </c>
      <c r="DY19" s="1816">
        <v>1921</v>
      </c>
      <c r="DZ19" s="1816"/>
      <c r="EA19" s="1267">
        <v>2.7</v>
      </c>
      <c r="EB19" s="1267">
        <v>-0.9</v>
      </c>
      <c r="EC19" s="1267"/>
      <c r="ED19" s="1267" t="s">
        <v>390</v>
      </c>
      <c r="EE19" s="1267" t="s">
        <v>390</v>
      </c>
    </row>
    <row r="20" spans="1:135" s="44" customFormat="1" ht="23.1" customHeight="1">
      <c r="A20" s="1462" t="s">
        <v>13</v>
      </c>
      <c r="B20" s="1458"/>
      <c r="C20" s="1463">
        <v>50.516793035315935</v>
      </c>
      <c r="D20" s="1463">
        <v>1.3856334744696592</v>
      </c>
      <c r="E20" s="1463">
        <v>47.796415602136697</v>
      </c>
      <c r="F20" s="1463">
        <v>53.237170468495165</v>
      </c>
      <c r="G20" s="1463">
        <v>2.742916545594992</v>
      </c>
      <c r="H20" s="1464">
        <v>2064.5761979998874</v>
      </c>
      <c r="I20" s="1465">
        <v>4008</v>
      </c>
      <c r="J20" s="1460"/>
      <c r="K20" s="1463">
        <v>46.64350975837317</v>
      </c>
      <c r="L20" s="1463">
        <v>2.2688517007453406</v>
      </c>
      <c r="M20" s="1463">
        <v>42.173523315577924</v>
      </c>
      <c r="N20" s="1463">
        <v>51.113496201168417</v>
      </c>
      <c r="O20" s="1463">
        <v>4.8642388029945574</v>
      </c>
      <c r="P20" s="1464">
        <v>475.79753999999974</v>
      </c>
      <c r="Q20" s="1465">
        <v>952</v>
      </c>
      <c r="R20" s="1464"/>
      <c r="S20" s="1466">
        <v>49.154817178644642</v>
      </c>
      <c r="T20" s="1466">
        <v>2.8589943257948285</v>
      </c>
      <c r="U20" s="1466">
        <v>43.521906662602603</v>
      </c>
      <c r="V20" s="1466">
        <v>54.787727694686673</v>
      </c>
      <c r="W20" s="1466">
        <v>5.8163054811175687</v>
      </c>
      <c r="X20" s="1467">
        <v>454.7827289999974</v>
      </c>
      <c r="Y20" s="1119">
        <v>956</v>
      </c>
      <c r="Z20" s="1111"/>
      <c r="AA20" s="1466">
        <v>47.169767006079915</v>
      </c>
      <c r="AB20" s="1466">
        <v>2.1188599331428923</v>
      </c>
      <c r="AC20" s="1466">
        <v>43.009373474342091</v>
      </c>
      <c r="AD20" s="1466">
        <v>51.33016053781774</v>
      </c>
      <c r="AE20" s="1466">
        <v>4.4919872783551877</v>
      </c>
      <c r="AF20" s="1119">
        <v>1235.5888570000498</v>
      </c>
      <c r="AG20" s="1119">
        <v>2565</v>
      </c>
      <c r="AH20" s="1466"/>
      <c r="AI20" s="1466">
        <v>49.347380571661631</v>
      </c>
      <c r="AJ20" s="1466">
        <v>1.130220197968876</v>
      </c>
      <c r="AK20" s="1466">
        <v>47.129711261631648</v>
      </c>
      <c r="AL20" s="1466">
        <v>51.565049881691614</v>
      </c>
      <c r="AM20" s="1466">
        <v>2.2903347348449121</v>
      </c>
      <c r="AN20" s="1467">
        <v>1857.4178110000032</v>
      </c>
      <c r="AO20" s="1112">
        <v>3670</v>
      </c>
      <c r="AP20" s="1461"/>
      <c r="AQ20" s="1466">
        <v>47.214627815944596</v>
      </c>
      <c r="AR20" s="1466">
        <v>1.3413481074003355</v>
      </c>
      <c r="AS20" s="1466">
        <v>44.582692430968898</v>
      </c>
      <c r="AT20" s="1466">
        <v>49.846563200920293</v>
      </c>
      <c r="AU20" s="1466">
        <v>2.8409587652141912</v>
      </c>
      <c r="AV20" s="1467">
        <v>1672.2381039999927</v>
      </c>
      <c r="AW20" s="1119">
        <v>3271</v>
      </c>
      <c r="AX20" s="1461"/>
      <c r="AY20" s="1466">
        <v>48.579921741352152</v>
      </c>
      <c r="AZ20" s="1466">
        <v>1.1634938203979566</v>
      </c>
      <c r="BA20" s="1466">
        <v>46.296964364955009</v>
      </c>
      <c r="BB20" s="1466">
        <v>50.862879117749294</v>
      </c>
      <c r="BC20" s="1466">
        <v>2.3950096638537159</v>
      </c>
      <c r="BD20" s="1467">
        <v>1757.1793560000076</v>
      </c>
      <c r="BE20" s="1112">
        <v>3519</v>
      </c>
      <c r="BF20" s="1461"/>
      <c r="BG20" s="1107">
        <v>48.587823657398296</v>
      </c>
      <c r="BH20" s="1107">
        <v>1.2181147881957315</v>
      </c>
      <c r="BI20" s="1107">
        <v>46.198259124757051</v>
      </c>
      <c r="BJ20" s="1107">
        <v>50.977388190039541</v>
      </c>
      <c r="BK20" s="1107">
        <v>2.5070371473826105</v>
      </c>
      <c r="BL20" s="1108">
        <v>1991.6824940000145</v>
      </c>
      <c r="BM20" s="1132">
        <v>3630</v>
      </c>
      <c r="BN20" s="1119"/>
      <c r="BO20" s="1818">
        <v>49.759384674261959</v>
      </c>
      <c r="BP20" s="1818">
        <v>1.2227808217957901</v>
      </c>
      <c r="BQ20" s="1818">
        <v>47.360660660846989</v>
      </c>
      <c r="BR20" s="1818">
        <v>52.158108687676929</v>
      </c>
      <c r="BS20" s="1818">
        <v>2.4573873447198662</v>
      </c>
      <c r="BT20" s="1819">
        <v>1911.1438499999995</v>
      </c>
      <c r="BU20" s="1819">
        <v>3455</v>
      </c>
      <c r="BV20" s="1820"/>
      <c r="BW20" s="1821">
        <v>50.232094580649942</v>
      </c>
      <c r="BX20" s="1818">
        <v>1.0304107895481345</v>
      </c>
      <c r="BY20" s="1818">
        <v>48.210899982174872</v>
      </c>
      <c r="BZ20" s="1818">
        <v>52.253289179125019</v>
      </c>
      <c r="CA20" s="1818">
        <v>2.0512996683699156</v>
      </c>
      <c r="CB20" s="1819">
        <v>2005.1299720000011</v>
      </c>
      <c r="CC20" s="1819">
        <v>3395</v>
      </c>
      <c r="CD20" s="1820"/>
      <c r="CE20" s="1821">
        <v>50.93431384921314</v>
      </c>
      <c r="CF20" s="1818">
        <v>1.0116029502302615</v>
      </c>
      <c r="CG20" s="1818">
        <v>48.950849745605787</v>
      </c>
      <c r="CH20" s="1818">
        <v>52.917777952820501</v>
      </c>
      <c r="CI20" s="1818">
        <v>1.9860932125738042</v>
      </c>
      <c r="CJ20" s="1819">
        <v>3393.7520059999852</v>
      </c>
      <c r="CK20" s="1819">
        <v>6163</v>
      </c>
      <c r="CL20" s="1779"/>
      <c r="CM20" s="1821">
        <v>53.594855064256272</v>
      </c>
      <c r="CN20" s="1818">
        <v>0.97104014369594183</v>
      </c>
      <c r="CO20" s="1818">
        <v>51.690923024769795</v>
      </c>
      <c r="CP20" s="1818">
        <v>55.49878710374275</v>
      </c>
      <c r="CQ20" s="1818">
        <v>1.8118159710138901</v>
      </c>
      <c r="CR20" s="1819">
        <v>3100.7191530000187</v>
      </c>
      <c r="CS20" s="1819">
        <v>5673</v>
      </c>
      <c r="CT20" s="1779"/>
      <c r="CU20" s="1695">
        <v>52.793775461178427</v>
      </c>
      <c r="CV20" s="1309">
        <v>1.0969692950287093</v>
      </c>
      <c r="CW20" s="1309">
        <v>50.642933146792522</v>
      </c>
      <c r="CX20" s="1309">
        <v>54.944617775564332</v>
      </c>
      <c r="CY20" s="1309">
        <v>2.0778383160631479</v>
      </c>
      <c r="CZ20" s="1839">
        <v>2847.2459260000137</v>
      </c>
      <c r="DA20" s="1820">
        <v>5809</v>
      </c>
      <c r="DB20" s="1744"/>
      <c r="DC20" s="1697">
        <v>54.867246130400027</v>
      </c>
      <c r="DD20" s="1722">
        <v>1.4437922680406052</v>
      </c>
      <c r="DE20" s="1722">
        <v>52.034979407224768</v>
      </c>
      <c r="DF20" s="1722">
        <v>57.699512853575285</v>
      </c>
      <c r="DG20" s="1722">
        <v>2.6314283472679163</v>
      </c>
      <c r="DH20" s="1810">
        <v>1419.986479999998</v>
      </c>
      <c r="DI20" s="1811">
        <v>2817</v>
      </c>
      <c r="DJ20" s="1808"/>
      <c r="DK20" s="1697">
        <v>53.872829682547732</v>
      </c>
      <c r="DL20" s="1722">
        <v>1.0144116125434746</v>
      </c>
      <c r="DM20" s="1722">
        <v>51.883818054038422</v>
      </c>
      <c r="DN20" s="1722">
        <v>55.861841311057034</v>
      </c>
      <c r="DO20" s="1722">
        <v>1.8829744391022707</v>
      </c>
      <c r="DP20" s="1810">
        <v>2954.8787289999968</v>
      </c>
      <c r="DQ20" s="1811">
        <v>5699</v>
      </c>
      <c r="DR20" s="1808"/>
      <c r="DS20" s="1697">
        <v>53.861875994368781</v>
      </c>
      <c r="DT20" s="1722">
        <v>1.5481401511347521</v>
      </c>
      <c r="DU20" s="1722">
        <v>50.824909579498211</v>
      </c>
      <c r="DV20" s="1722">
        <v>56.89884240923935</v>
      </c>
      <c r="DW20" s="1722">
        <v>2.8742781838802069</v>
      </c>
      <c r="DX20" s="1810">
        <v>1326.3787360000026</v>
      </c>
      <c r="DY20" s="1811">
        <v>2701</v>
      </c>
      <c r="DZ20" s="1811"/>
      <c r="EA20" s="1309">
        <v>3.7</v>
      </c>
      <c r="EB20" s="1309">
        <v>0</v>
      </c>
      <c r="EC20" s="1309"/>
      <c r="ED20" s="1309" t="s">
        <v>391</v>
      </c>
      <c r="EE20" s="1309" t="s">
        <v>390</v>
      </c>
    </row>
    <row r="21" spans="1:135" s="44" customFormat="1" ht="23.1" customHeight="1">
      <c r="A21" s="1457" t="s">
        <v>61</v>
      </c>
      <c r="B21" s="1458"/>
      <c r="C21" s="1459">
        <v>55.499465211680807</v>
      </c>
      <c r="D21" s="1459">
        <v>1.6056012702622482</v>
      </c>
      <c r="E21" s="1459">
        <v>52.347230841782164</v>
      </c>
      <c r="F21" s="1459">
        <v>58.65169958157945</v>
      </c>
      <c r="G21" s="1459">
        <v>2.8930031382073969</v>
      </c>
      <c r="H21" s="1460">
        <v>968.90018299999997</v>
      </c>
      <c r="I21" s="1274">
        <v>1959</v>
      </c>
      <c r="J21" s="1460"/>
      <c r="K21" s="1459">
        <v>47.840387414258409</v>
      </c>
      <c r="L21" s="1459">
        <v>3.1521289568892921</v>
      </c>
      <c r="M21" s="1459">
        <v>41.63020906782495</v>
      </c>
      <c r="N21" s="1459">
        <v>54.050565760691867</v>
      </c>
      <c r="O21" s="1459">
        <v>6.5888449639724858</v>
      </c>
      <c r="P21" s="1460">
        <v>252.81464999999741</v>
      </c>
      <c r="Q21" s="1274">
        <v>533</v>
      </c>
      <c r="R21" s="1460"/>
      <c r="S21" s="1461">
        <v>53.61065059748752</v>
      </c>
      <c r="T21" s="1461">
        <v>3.5002946050967743</v>
      </c>
      <c r="U21" s="1461">
        <v>46.714223377467299</v>
      </c>
      <c r="V21" s="1461">
        <v>60.507077817507735</v>
      </c>
      <c r="W21" s="1461">
        <v>6.5291030160727379</v>
      </c>
      <c r="X21" s="1347">
        <v>220.87234099999802</v>
      </c>
      <c r="Y21" s="1105">
        <v>466</v>
      </c>
      <c r="Z21" s="1097"/>
      <c r="AA21" s="1461">
        <v>51.734837915279719</v>
      </c>
      <c r="AB21" s="1461">
        <v>1.9055378188467655</v>
      </c>
      <c r="AC21" s="1461">
        <v>47.993303568432808</v>
      </c>
      <c r="AD21" s="1461">
        <v>55.476372262126631</v>
      </c>
      <c r="AE21" s="1461">
        <v>3.6832778368171346</v>
      </c>
      <c r="AF21" s="1461">
        <v>637.82465800002524</v>
      </c>
      <c r="AG21" s="1105">
        <v>1447</v>
      </c>
      <c r="AH21" s="1461"/>
      <c r="AI21" s="1461">
        <v>51.796643728375088</v>
      </c>
      <c r="AJ21" s="1461">
        <v>1.3173724220781504</v>
      </c>
      <c r="AK21" s="1461">
        <v>49.211752398727285</v>
      </c>
      <c r="AL21" s="1461">
        <v>54.381535058022898</v>
      </c>
      <c r="AM21" s="1461">
        <v>2.543354795315572</v>
      </c>
      <c r="AN21" s="1347">
        <v>995.82714800000008</v>
      </c>
      <c r="AO21" s="1098">
        <v>1970</v>
      </c>
      <c r="AP21" s="1461"/>
      <c r="AQ21" s="1461">
        <v>49.61576261712861</v>
      </c>
      <c r="AR21" s="1461">
        <v>1.6292675108994514</v>
      </c>
      <c r="AS21" s="1461">
        <v>46.418884200653743</v>
      </c>
      <c r="AT21" s="1461">
        <v>52.812641033603484</v>
      </c>
      <c r="AU21" s="1461">
        <v>3.2837699653476395</v>
      </c>
      <c r="AV21" s="1347">
        <v>860.6909810000077</v>
      </c>
      <c r="AW21" s="1105">
        <v>1742</v>
      </c>
      <c r="AX21" s="1461"/>
      <c r="AY21" s="1461">
        <v>53.553519602336983</v>
      </c>
      <c r="AZ21" s="1461">
        <v>1.4750059418608557</v>
      </c>
      <c r="BA21" s="1461">
        <v>50.659326581140633</v>
      </c>
      <c r="BB21" s="1461">
        <v>56.447712623533342</v>
      </c>
      <c r="BC21" s="1461">
        <v>2.7542651777391098</v>
      </c>
      <c r="BD21" s="1347">
        <v>892.23290000000225</v>
      </c>
      <c r="BE21" s="1098">
        <v>1816</v>
      </c>
      <c r="BF21" s="1461"/>
      <c r="BG21" s="1092">
        <v>51.57548058019831</v>
      </c>
      <c r="BH21" s="1092">
        <v>1.4487033774013998</v>
      </c>
      <c r="BI21" s="1092">
        <v>48.733572541233002</v>
      </c>
      <c r="BJ21" s="1092">
        <v>54.41738861916361</v>
      </c>
      <c r="BK21" s="1092">
        <v>2.8088994248899142</v>
      </c>
      <c r="BL21" s="1093">
        <v>1084.4322179999949</v>
      </c>
      <c r="BM21" s="1131">
        <v>1984</v>
      </c>
      <c r="BN21" s="1105"/>
      <c r="BO21" s="1301">
        <v>51.696235239575913</v>
      </c>
      <c r="BP21" s="1301">
        <v>1.4760660502712888</v>
      </c>
      <c r="BQ21" s="1301">
        <v>48.800642654984628</v>
      </c>
      <c r="BR21" s="1301">
        <v>54.591827824167204</v>
      </c>
      <c r="BS21" s="1301">
        <v>2.8552679773116054</v>
      </c>
      <c r="BT21" s="1263">
        <v>1034.75854</v>
      </c>
      <c r="BU21" s="1263">
        <v>1881</v>
      </c>
      <c r="BV21" s="1814"/>
      <c r="BW21" s="1322">
        <v>51.953015787277558</v>
      </c>
      <c r="BX21" s="1301">
        <v>1.1673290356163195</v>
      </c>
      <c r="BY21" s="1301">
        <v>49.663250224491193</v>
      </c>
      <c r="BZ21" s="1301">
        <v>54.242781350063915</v>
      </c>
      <c r="CA21" s="1301">
        <v>2.2468936940946156</v>
      </c>
      <c r="CB21" s="1263">
        <v>1101.8955729999948</v>
      </c>
      <c r="CC21" s="1263">
        <v>1882</v>
      </c>
      <c r="CD21" s="1814"/>
      <c r="CE21" s="1322">
        <v>50.923866942375021</v>
      </c>
      <c r="CF21" s="1301">
        <v>1.1720948552117285</v>
      </c>
      <c r="CG21" s="1301">
        <v>48.625724107969333</v>
      </c>
      <c r="CH21" s="1301">
        <v>53.222009776780702</v>
      </c>
      <c r="CI21" s="1301">
        <v>2.3016611376705942</v>
      </c>
      <c r="CJ21" s="1263">
        <v>1957.9874189999946</v>
      </c>
      <c r="CK21" s="1263">
        <v>3623</v>
      </c>
      <c r="CL21" s="1779"/>
      <c r="CM21" s="1322">
        <v>56.149314949898631</v>
      </c>
      <c r="CN21" s="1301">
        <v>1.1276016485659806</v>
      </c>
      <c r="CO21" s="1301">
        <v>53.93841057028034</v>
      </c>
      <c r="CP21" s="1301">
        <v>58.36021932951693</v>
      </c>
      <c r="CQ21" s="1301">
        <v>2.0082197789449903</v>
      </c>
      <c r="CR21" s="1263">
        <v>1808.8911269999996</v>
      </c>
      <c r="CS21" s="1263">
        <v>3397</v>
      </c>
      <c r="CT21" s="1779"/>
      <c r="CU21" s="1143">
        <v>54.780348249035825</v>
      </c>
      <c r="CV21" s="1267">
        <v>1.2451639720316781</v>
      </c>
      <c r="CW21" s="1267">
        <v>52.338938656687603</v>
      </c>
      <c r="CX21" s="1267">
        <v>57.221757841384047</v>
      </c>
      <c r="CY21" s="1267">
        <v>2.2730121509470211</v>
      </c>
      <c r="CZ21" s="1748">
        <v>1612.396251999997</v>
      </c>
      <c r="DA21" s="1814">
        <v>3475</v>
      </c>
      <c r="DB21" s="1293"/>
      <c r="DC21" s="1317">
        <v>57.183122657726251</v>
      </c>
      <c r="DD21" s="1195">
        <v>1.9264659698999806</v>
      </c>
      <c r="DE21" s="1195">
        <v>53.404001810042224</v>
      </c>
      <c r="DF21" s="1195">
        <v>60.962243505410271</v>
      </c>
      <c r="DG21" s="1195">
        <v>3.3689415344296307</v>
      </c>
      <c r="DH21" s="1815">
        <v>816.59809800000176</v>
      </c>
      <c r="DI21" s="1816">
        <v>1649</v>
      </c>
      <c r="DJ21" s="1348"/>
      <c r="DK21" s="1317">
        <v>55.457579777831036</v>
      </c>
      <c r="DL21" s="1195">
        <v>1.355132024781206</v>
      </c>
      <c r="DM21" s="1195">
        <v>52.800499237618212</v>
      </c>
      <c r="DN21" s="1195">
        <v>58.114660318043853</v>
      </c>
      <c r="DO21" s="1195">
        <v>2.4435469961184912</v>
      </c>
      <c r="DP21" s="1815">
        <v>1697.2992199999974</v>
      </c>
      <c r="DQ21" s="1816">
        <v>3367</v>
      </c>
      <c r="DR21" s="1348"/>
      <c r="DS21" s="1317">
        <v>56.384291347699467</v>
      </c>
      <c r="DT21" s="1195">
        <v>1.9872563197196214</v>
      </c>
      <c r="DU21" s="1195">
        <v>52.485916451664316</v>
      </c>
      <c r="DV21" s="1195">
        <v>60.282666243734617</v>
      </c>
      <c r="DW21" s="1195">
        <v>3.5244857605197222</v>
      </c>
      <c r="DX21" s="1815">
        <v>737.10547399999859</v>
      </c>
      <c r="DY21" s="1816">
        <v>1601</v>
      </c>
      <c r="DZ21" s="1816"/>
      <c r="EA21" s="1267">
        <v>4.4000000000000004</v>
      </c>
      <c r="EB21" s="1267">
        <v>0.9</v>
      </c>
      <c r="EC21" s="1267"/>
      <c r="ED21" s="1267" t="s">
        <v>391</v>
      </c>
      <c r="EE21" s="1267" t="s">
        <v>390</v>
      </c>
    </row>
    <row r="22" spans="1:135" s="44" customFormat="1" ht="23.1" customHeight="1">
      <c r="A22" s="1469" t="s">
        <v>62</v>
      </c>
      <c r="B22" s="1442"/>
      <c r="C22" s="1430">
        <v>46.110643847579524</v>
      </c>
      <c r="D22" s="1430">
        <v>2.1130376474218759</v>
      </c>
      <c r="E22" s="1430">
        <v>41.962173103030928</v>
      </c>
      <c r="F22" s="1430">
        <v>50.259114592128128</v>
      </c>
      <c r="G22" s="1430">
        <v>4.5825377203723328</v>
      </c>
      <c r="H22" s="1431">
        <v>1095.676014999995</v>
      </c>
      <c r="I22" s="1350">
        <v>2049</v>
      </c>
      <c r="J22" s="1431"/>
      <c r="K22" s="1430">
        <v>45.28650785717204</v>
      </c>
      <c r="L22" s="1430">
        <v>3.2490419556703967</v>
      </c>
      <c r="M22" s="1430">
        <v>38.885396013172453</v>
      </c>
      <c r="N22" s="1430">
        <v>51.687619701171641</v>
      </c>
      <c r="O22" s="1430">
        <v>7.1744148741109974</v>
      </c>
      <c r="P22" s="1431">
        <v>222.98289000000128</v>
      </c>
      <c r="Q22" s="1350">
        <v>419</v>
      </c>
      <c r="R22" s="1431"/>
      <c r="S22" s="1433">
        <v>44.947349666231773</v>
      </c>
      <c r="T22" s="1433">
        <v>4.7855869034968377</v>
      </c>
      <c r="U22" s="1433">
        <v>35.518585659627419</v>
      </c>
      <c r="V22" s="1433">
        <v>54.376113672836134</v>
      </c>
      <c r="W22" s="1433">
        <v>10.647094743146052</v>
      </c>
      <c r="X22" s="1346">
        <v>233.91038800000069</v>
      </c>
      <c r="Y22" s="1043">
        <v>490</v>
      </c>
      <c r="Z22" s="1035"/>
      <c r="AA22" s="1433">
        <v>42.298758009092964</v>
      </c>
      <c r="AB22" s="1433">
        <v>3.4806628111372513</v>
      </c>
      <c r="AC22" s="1433">
        <v>35.464456779876578</v>
      </c>
      <c r="AD22" s="1433">
        <v>49.133059238309343</v>
      </c>
      <c r="AE22" s="1433">
        <v>8.2287588926110153</v>
      </c>
      <c r="AF22" s="1433">
        <v>597.76419899999235</v>
      </c>
      <c r="AG22" s="1043">
        <v>1118</v>
      </c>
      <c r="AH22" s="1433"/>
      <c r="AI22" s="1433">
        <v>46.516520339775241</v>
      </c>
      <c r="AJ22" s="1433">
        <v>1.9303875578801508</v>
      </c>
      <c r="AK22" s="1433">
        <v>42.728797158692586</v>
      </c>
      <c r="AL22" s="1433">
        <v>50.304243520857895</v>
      </c>
      <c r="AM22" s="1433">
        <v>4.1498967329882568</v>
      </c>
      <c r="AN22" s="1346">
        <v>861.59066299999961</v>
      </c>
      <c r="AO22" s="1036">
        <v>1700</v>
      </c>
      <c r="AP22" s="1433"/>
      <c r="AQ22" s="1433">
        <v>44.668090456652607</v>
      </c>
      <c r="AR22" s="1433">
        <v>2.1577813136419919</v>
      </c>
      <c r="AS22" s="1433">
        <v>40.434185058731373</v>
      </c>
      <c r="AT22" s="1433">
        <v>48.90199585457384</v>
      </c>
      <c r="AU22" s="1433">
        <v>4.8306997043806348</v>
      </c>
      <c r="AV22" s="1346">
        <v>811.54712300000006</v>
      </c>
      <c r="AW22" s="1043">
        <v>1529</v>
      </c>
      <c r="AX22" s="1433"/>
      <c r="AY22" s="1433">
        <v>43.44942191427446</v>
      </c>
      <c r="AZ22" s="1433">
        <v>1.7297917674543288</v>
      </c>
      <c r="BA22" s="1433">
        <v>40.055299138624306</v>
      </c>
      <c r="BB22" s="1433">
        <v>46.843544689924613</v>
      </c>
      <c r="BC22" s="1433">
        <v>3.9811617536988204</v>
      </c>
      <c r="BD22" s="1346">
        <v>864.94645599999092</v>
      </c>
      <c r="BE22" s="1036">
        <v>1703</v>
      </c>
      <c r="BF22" s="1433"/>
      <c r="BG22" s="1030">
        <v>45.016690631461351</v>
      </c>
      <c r="BH22" s="1030">
        <v>2.0821797679506053</v>
      </c>
      <c r="BI22" s="1030">
        <v>40.932097806307617</v>
      </c>
      <c r="BJ22" s="1030">
        <v>49.101283456615079</v>
      </c>
      <c r="BK22" s="1030">
        <v>4.625350594953348</v>
      </c>
      <c r="BL22" s="1031">
        <v>907.25027600000158</v>
      </c>
      <c r="BM22" s="1127">
        <v>1646</v>
      </c>
      <c r="BN22" s="1043"/>
      <c r="BO22" s="1298">
        <v>47.472522217425222</v>
      </c>
      <c r="BP22" s="1298">
        <v>1.9774447844914222</v>
      </c>
      <c r="BQ22" s="1298">
        <v>43.593377071203811</v>
      </c>
      <c r="BR22" s="1298">
        <v>51.351667363646634</v>
      </c>
      <c r="BS22" s="1298">
        <v>4.1654512802894281</v>
      </c>
      <c r="BT22" s="1293">
        <v>876.38530999999773</v>
      </c>
      <c r="BU22" s="1293">
        <v>1574</v>
      </c>
      <c r="BV22" s="1348"/>
      <c r="BW22" s="1323">
        <v>48.132666723203599</v>
      </c>
      <c r="BX22" s="1298">
        <v>1.7701906840543082</v>
      </c>
      <c r="BY22" s="1298">
        <v>44.660362390627192</v>
      </c>
      <c r="BZ22" s="1298">
        <v>51.604971055780005</v>
      </c>
      <c r="CA22" s="1298">
        <v>3.6777324103693223</v>
      </c>
      <c r="CB22" s="1293">
        <v>903.23439899999994</v>
      </c>
      <c r="CC22" s="1293">
        <v>1513</v>
      </c>
      <c r="CD22" s="1348"/>
      <c r="CE22" s="1323">
        <v>50.948560552566079</v>
      </c>
      <c r="CF22" s="1298">
        <v>1.7784112541221211</v>
      </c>
      <c r="CG22" s="1298">
        <v>47.461604644420838</v>
      </c>
      <c r="CH22" s="1298">
        <v>54.43551646071132</v>
      </c>
      <c r="CI22" s="1298">
        <v>3.4906015691792676</v>
      </c>
      <c r="CJ22" s="1293">
        <v>1435.7645870000101</v>
      </c>
      <c r="CK22" s="1293">
        <v>2540</v>
      </c>
      <c r="CL22" s="1758"/>
      <c r="CM22" s="1323">
        <v>50.017954944105334</v>
      </c>
      <c r="CN22" s="1298">
        <v>1.6829072527212825</v>
      </c>
      <c r="CO22" s="1298">
        <v>46.718255072023105</v>
      </c>
      <c r="CP22" s="1298">
        <v>53.317654816187563</v>
      </c>
      <c r="CQ22" s="1298">
        <v>3.3646062790890148</v>
      </c>
      <c r="CR22" s="1293">
        <v>1291.8280259999901</v>
      </c>
      <c r="CS22" s="1293">
        <v>2276</v>
      </c>
      <c r="CT22" s="1758"/>
      <c r="CU22" s="1144">
        <v>50.199822055425336</v>
      </c>
      <c r="CV22" s="1193">
        <v>1.9078133342555235</v>
      </c>
      <c r="CW22" s="1193">
        <v>46.459147028455654</v>
      </c>
      <c r="CX22" s="1193">
        <v>53.940497082395019</v>
      </c>
      <c r="CY22" s="1193">
        <v>3.800438440098687</v>
      </c>
      <c r="CZ22" s="1746">
        <v>1234.8496740000028</v>
      </c>
      <c r="DA22" s="1348">
        <v>2334</v>
      </c>
      <c r="DB22" s="1293"/>
      <c r="DC22" s="1318">
        <v>51.733045300829119</v>
      </c>
      <c r="DD22" s="1314">
        <v>2.1154847418290883</v>
      </c>
      <c r="DE22" s="1314">
        <v>47.583129021114686</v>
      </c>
      <c r="DF22" s="1314">
        <v>55.882961580543544</v>
      </c>
      <c r="DG22" s="1314">
        <v>4.0892329642059249</v>
      </c>
      <c r="DH22" s="1801">
        <v>603.38838199999952</v>
      </c>
      <c r="DI22" s="1802">
        <v>1168</v>
      </c>
      <c r="DJ22" s="1348"/>
      <c r="DK22" s="1318">
        <v>51.733962850375761</v>
      </c>
      <c r="DL22" s="1314">
        <v>1.5115292987943407</v>
      </c>
      <c r="DM22" s="1314">
        <v>48.770225729310802</v>
      </c>
      <c r="DN22" s="1314">
        <v>54.697699971440713</v>
      </c>
      <c r="DO22" s="1314">
        <v>2.9217349986622225</v>
      </c>
      <c r="DP22" s="1801">
        <v>1257.5795090000049</v>
      </c>
      <c r="DQ22" s="1802">
        <v>2332</v>
      </c>
      <c r="DR22" s="1348"/>
      <c r="DS22" s="1318">
        <v>50.706657041568015</v>
      </c>
      <c r="DT22" s="1314">
        <v>2.3729190694914077</v>
      </c>
      <c r="DU22" s="1314">
        <v>46.05173254137393</v>
      </c>
      <c r="DV22" s="1314">
        <v>55.361581541762092</v>
      </c>
      <c r="DW22" s="1314">
        <v>4.6796992898706566</v>
      </c>
      <c r="DX22" s="1801">
        <v>589.27326199999834</v>
      </c>
      <c r="DY22" s="1802">
        <v>1100</v>
      </c>
      <c r="DZ22" s="1802"/>
      <c r="EA22" s="1193">
        <v>2.6</v>
      </c>
      <c r="EB22" s="1193">
        <v>-1</v>
      </c>
      <c r="EC22" s="1193"/>
      <c r="ED22" s="1193" t="s">
        <v>390</v>
      </c>
      <c r="EE22" s="1193" t="s">
        <v>390</v>
      </c>
    </row>
    <row r="23" spans="1:135" s="44" customFormat="1" ht="5.0999999999999996" customHeight="1">
      <c r="A23" s="1133"/>
      <c r="B23" s="1442"/>
      <c r="C23" s="1430"/>
      <c r="D23" s="1430"/>
      <c r="E23" s="1430"/>
      <c r="F23" s="1430"/>
      <c r="G23" s="1430"/>
      <c r="H23" s="1431"/>
      <c r="I23" s="1350"/>
      <c r="J23" s="1431"/>
      <c r="K23" s="1430"/>
      <c r="L23" s="1430"/>
      <c r="M23" s="1430"/>
      <c r="N23" s="1430"/>
      <c r="O23" s="1430"/>
      <c r="P23" s="1431"/>
      <c r="Q23" s="1350"/>
      <c r="R23" s="1431"/>
      <c r="S23" s="1433"/>
      <c r="T23" s="1433"/>
      <c r="U23" s="1433"/>
      <c r="V23" s="1433"/>
      <c r="W23" s="1433"/>
      <c r="X23" s="1346"/>
      <c r="Y23" s="1043"/>
      <c r="Z23" s="1035"/>
      <c r="AA23" s="1433"/>
      <c r="AB23" s="1433"/>
      <c r="AC23" s="1433"/>
      <c r="AD23" s="1433"/>
      <c r="AE23" s="1433"/>
      <c r="AF23" s="1433"/>
      <c r="AG23" s="1043"/>
      <c r="AH23" s="1433"/>
      <c r="AI23" s="1433"/>
      <c r="AJ23" s="1433"/>
      <c r="AK23" s="1433"/>
      <c r="AL23" s="1433"/>
      <c r="AM23" s="1433"/>
      <c r="AN23" s="1346"/>
      <c r="AO23" s="1036"/>
      <c r="AP23" s="1433"/>
      <c r="AQ23" s="1433"/>
      <c r="AR23" s="1433"/>
      <c r="AS23" s="1433"/>
      <c r="AT23" s="1433"/>
      <c r="AU23" s="1433"/>
      <c r="AV23" s="1346"/>
      <c r="AW23" s="1043"/>
      <c r="AX23" s="1433"/>
      <c r="AY23" s="1433"/>
      <c r="AZ23" s="1433"/>
      <c r="BA23" s="1433"/>
      <c r="BB23" s="1433"/>
      <c r="BC23" s="1433"/>
      <c r="BD23" s="1346"/>
      <c r="BE23" s="1036"/>
      <c r="BF23" s="1433"/>
      <c r="BG23" s="1030"/>
      <c r="BH23" s="1030"/>
      <c r="BI23" s="1030"/>
      <c r="BJ23" s="1030"/>
      <c r="BK23" s="1030"/>
      <c r="BL23" s="1031"/>
      <c r="BM23" s="1127"/>
      <c r="BN23" s="1043"/>
      <c r="BO23" s="1298"/>
      <c r="BP23" s="1298"/>
      <c r="BQ23" s="1298"/>
      <c r="BR23" s="1298"/>
      <c r="BS23" s="1298"/>
      <c r="BT23" s="1293"/>
      <c r="BU23" s="1293"/>
      <c r="BV23" s="1348"/>
      <c r="BW23" s="1323"/>
      <c r="BX23" s="1298"/>
      <c r="BY23" s="1298"/>
      <c r="BZ23" s="1298"/>
      <c r="CA23" s="1298"/>
      <c r="CB23" s="1293"/>
      <c r="CC23" s="1293"/>
      <c r="CD23" s="1348"/>
      <c r="CE23" s="1323"/>
      <c r="CF23" s="1298"/>
      <c r="CG23" s="1298"/>
      <c r="CH23" s="1298"/>
      <c r="CI23" s="1298"/>
      <c r="CJ23" s="1293"/>
      <c r="CK23" s="1293"/>
      <c r="CL23" s="1758"/>
      <c r="CM23" s="1323"/>
      <c r="CN23" s="1298"/>
      <c r="CO23" s="1298"/>
      <c r="CP23" s="1298"/>
      <c r="CQ23" s="1298"/>
      <c r="CR23" s="1293"/>
      <c r="CS23" s="1293"/>
      <c r="CT23" s="1758"/>
      <c r="CU23" s="1144"/>
      <c r="CV23" s="1193"/>
      <c r="CW23" s="1193"/>
      <c r="CX23" s="1193"/>
      <c r="CY23" s="1193"/>
      <c r="CZ23" s="1746"/>
      <c r="DA23" s="1348"/>
      <c r="DB23" s="1293"/>
      <c r="DC23" s="1691"/>
      <c r="DD23" s="1693"/>
      <c r="DE23" s="1693"/>
      <c r="DF23" s="1693"/>
      <c r="DG23" s="1693"/>
      <c r="DH23" s="1794"/>
      <c r="DI23" s="1795"/>
      <c r="DJ23" s="1348"/>
      <c r="DK23" s="1691"/>
      <c r="DL23" s="1693"/>
      <c r="DM23" s="1693"/>
      <c r="DN23" s="1693"/>
      <c r="DO23" s="1693"/>
      <c r="DP23" s="1794"/>
      <c r="DQ23" s="1795"/>
      <c r="DR23" s="1348"/>
      <c r="DS23" s="1691"/>
      <c r="DT23" s="1693"/>
      <c r="DU23" s="1693"/>
      <c r="DV23" s="1693"/>
      <c r="DW23" s="1693"/>
      <c r="DX23" s="1794"/>
      <c r="DY23" s="1795"/>
      <c r="DZ23" s="1795"/>
      <c r="EA23" s="1193"/>
      <c r="EB23" s="1193"/>
      <c r="EC23" s="1193"/>
      <c r="ED23" s="1193"/>
      <c r="EE23" s="1193"/>
    </row>
    <row r="24" spans="1:135" s="44" customFormat="1" ht="23.1" customHeight="1">
      <c r="A24" s="1407" t="s">
        <v>66</v>
      </c>
      <c r="B24" s="1451"/>
      <c r="C24" s="1436"/>
      <c r="D24" s="1436"/>
      <c r="E24" s="1436"/>
      <c r="F24" s="1436"/>
      <c r="G24" s="1436"/>
      <c r="H24" s="1437"/>
      <c r="I24" s="1353"/>
      <c r="J24" s="1437"/>
      <c r="K24" s="1436"/>
      <c r="L24" s="1436"/>
      <c r="M24" s="1436"/>
      <c r="N24" s="1436"/>
      <c r="O24" s="1436"/>
      <c r="P24" s="1437"/>
      <c r="Q24" s="1353"/>
      <c r="R24" s="1437"/>
      <c r="S24" s="1439"/>
      <c r="T24" s="1439"/>
      <c r="U24" s="1439"/>
      <c r="V24" s="1439"/>
      <c r="W24" s="1439"/>
      <c r="X24" s="1440"/>
      <c r="Y24" s="1058"/>
      <c r="Z24" s="1050"/>
      <c r="AA24" s="1439"/>
      <c r="AB24" s="1439"/>
      <c r="AC24" s="1439"/>
      <c r="AD24" s="1439"/>
      <c r="AE24" s="1439"/>
      <c r="AF24" s="1439"/>
      <c r="AG24" s="1058"/>
      <c r="AH24" s="1439"/>
      <c r="AI24" s="1439"/>
      <c r="AJ24" s="1439"/>
      <c r="AK24" s="1439"/>
      <c r="AL24" s="1439"/>
      <c r="AM24" s="1439"/>
      <c r="AN24" s="1440"/>
      <c r="AO24" s="1051"/>
      <c r="AP24" s="1439"/>
      <c r="AQ24" s="1439"/>
      <c r="AR24" s="1439"/>
      <c r="AS24" s="1439"/>
      <c r="AT24" s="1439"/>
      <c r="AU24" s="1439"/>
      <c r="AV24" s="1440"/>
      <c r="AW24" s="1058"/>
      <c r="AX24" s="1439"/>
      <c r="AY24" s="1439"/>
      <c r="AZ24" s="1439"/>
      <c r="BA24" s="1439"/>
      <c r="BB24" s="1439"/>
      <c r="BC24" s="1439"/>
      <c r="BD24" s="1440"/>
      <c r="BE24" s="1051"/>
      <c r="BF24" s="1439"/>
      <c r="BG24" s="1045"/>
      <c r="BH24" s="1045"/>
      <c r="BI24" s="1045"/>
      <c r="BJ24" s="1045"/>
      <c r="BK24" s="1045"/>
      <c r="BL24" s="1046"/>
      <c r="BM24" s="1128"/>
      <c r="BN24" s="1058"/>
      <c r="BO24" s="1045"/>
      <c r="BP24" s="1045"/>
      <c r="BQ24" s="1045"/>
      <c r="BR24" s="1045"/>
      <c r="BS24" s="1045"/>
      <c r="BT24" s="1046"/>
      <c r="BU24" s="1046"/>
      <c r="BV24" s="1351"/>
      <c r="BW24" s="1044"/>
      <c r="BX24" s="1045"/>
      <c r="BY24" s="1045"/>
      <c r="BZ24" s="1045"/>
      <c r="CA24" s="1045"/>
      <c r="CB24" s="1046"/>
      <c r="CC24" s="1046"/>
      <c r="CD24" s="1351"/>
      <c r="CE24" s="1044"/>
      <c r="CF24" s="1045"/>
      <c r="CG24" s="1045"/>
      <c r="CH24" s="1045"/>
      <c r="CI24" s="1045"/>
      <c r="CJ24" s="1046"/>
      <c r="CK24" s="1046"/>
      <c r="CL24" s="1791"/>
      <c r="CM24" s="1044"/>
      <c r="CN24" s="1045"/>
      <c r="CO24" s="1045"/>
      <c r="CP24" s="1045"/>
      <c r="CQ24" s="1045"/>
      <c r="CR24" s="1046"/>
      <c r="CS24" s="1046"/>
      <c r="CT24" s="1791"/>
      <c r="CU24" s="1694"/>
      <c r="CV24" s="1310"/>
      <c r="CW24" s="1310"/>
      <c r="CX24" s="1310"/>
      <c r="CY24" s="1310"/>
      <c r="CZ24" s="1792"/>
      <c r="DA24" s="1351"/>
      <c r="DB24" s="1046"/>
      <c r="DC24" s="1696"/>
      <c r="DD24" s="1721"/>
      <c r="DE24" s="1721"/>
      <c r="DF24" s="1721"/>
      <c r="DG24" s="1721"/>
      <c r="DH24" s="1805"/>
      <c r="DI24" s="1822"/>
      <c r="DJ24" s="1351"/>
      <c r="DK24" s="1696"/>
      <c r="DL24" s="1721"/>
      <c r="DM24" s="1721"/>
      <c r="DN24" s="1721"/>
      <c r="DO24" s="1721"/>
      <c r="DP24" s="1805"/>
      <c r="DQ24" s="1822"/>
      <c r="DR24" s="1351"/>
      <c r="DS24" s="1696"/>
      <c r="DT24" s="1721"/>
      <c r="DU24" s="1721"/>
      <c r="DV24" s="1721"/>
      <c r="DW24" s="1721"/>
      <c r="DX24" s="1805"/>
      <c r="DY24" s="1822"/>
      <c r="DZ24" s="1822"/>
      <c r="EA24" s="1310"/>
      <c r="EB24" s="1310"/>
      <c r="EC24" s="1310"/>
      <c r="ED24" s="1310"/>
      <c r="EE24" s="1310"/>
    </row>
    <row r="25" spans="1:135" s="44" customFormat="1" ht="23.1" customHeight="1">
      <c r="A25" s="1409" t="s">
        <v>134</v>
      </c>
      <c r="B25" s="1442"/>
      <c r="C25" s="1430">
        <v>41.979096809655843</v>
      </c>
      <c r="D25" s="1430">
        <v>0.86384167559630487</v>
      </c>
      <c r="E25" s="1430">
        <v>40.283139369661576</v>
      </c>
      <c r="F25" s="1430">
        <v>43.67505424965011</v>
      </c>
      <c r="G25" s="1430">
        <v>2.0577900461107772</v>
      </c>
      <c r="H25" s="1431">
        <v>6913.6180470003574</v>
      </c>
      <c r="I25" s="1350">
        <v>8295</v>
      </c>
      <c r="J25" s="1431"/>
      <c r="K25" s="1430">
        <v>40.482860466726279</v>
      </c>
      <c r="L25" s="1430">
        <v>1.7326906136537952</v>
      </c>
      <c r="M25" s="1430">
        <v>37.069193742697252</v>
      </c>
      <c r="N25" s="1430">
        <v>43.896527190755307</v>
      </c>
      <c r="O25" s="1430">
        <v>4.2800597430063769</v>
      </c>
      <c r="P25" s="1431">
        <v>1349.2854870000053</v>
      </c>
      <c r="Q25" s="1350">
        <v>1642</v>
      </c>
      <c r="R25" s="1431"/>
      <c r="S25" s="1433">
        <v>39.653805763435507</v>
      </c>
      <c r="T25" s="1433">
        <v>2.0973703014930192</v>
      </c>
      <c r="U25" s="1433">
        <v>35.521478839691163</v>
      </c>
      <c r="V25" s="1433">
        <v>43.786132687179851</v>
      </c>
      <c r="W25" s="1433">
        <v>5.2892030439786675</v>
      </c>
      <c r="X25" s="1346">
        <v>1489.1872409999971</v>
      </c>
      <c r="Y25" s="1043">
        <v>1727</v>
      </c>
      <c r="Z25" s="1035"/>
      <c r="AA25" s="1433">
        <v>42.077589474851713</v>
      </c>
      <c r="AB25" s="1433">
        <v>1.3011730143115088</v>
      </c>
      <c r="AC25" s="1433">
        <v>39.522728859603887</v>
      </c>
      <c r="AD25" s="1433">
        <v>44.632450090099532</v>
      </c>
      <c r="AE25" s="1433">
        <v>3.0923183351298533</v>
      </c>
      <c r="AF25" s="1433">
        <v>3403.5210639999505</v>
      </c>
      <c r="AG25" s="1043">
        <v>3894</v>
      </c>
      <c r="AH25" s="1433"/>
      <c r="AI25" s="1433">
        <v>43.301763787448699</v>
      </c>
      <c r="AJ25" s="1433">
        <v>0.98398165842663277</v>
      </c>
      <c r="AK25" s="1433">
        <v>41.37103743036652</v>
      </c>
      <c r="AL25" s="1433">
        <v>45.232490144530878</v>
      </c>
      <c r="AM25" s="1433">
        <v>2.2723823982242641</v>
      </c>
      <c r="AN25" s="1346">
        <v>4830.0558570000621</v>
      </c>
      <c r="AO25" s="1036">
        <v>5971</v>
      </c>
      <c r="AP25" s="1433"/>
      <c r="AQ25" s="1433">
        <v>44.052239533061325</v>
      </c>
      <c r="AR25" s="1433">
        <v>1.0050762400890993</v>
      </c>
      <c r="AS25" s="1433">
        <v>42.080122297949494</v>
      </c>
      <c r="AT25" s="1433">
        <v>46.024356768173149</v>
      </c>
      <c r="AU25" s="1433">
        <v>2.2815553777573263</v>
      </c>
      <c r="AV25" s="1346">
        <v>4572.3576380000359</v>
      </c>
      <c r="AW25" s="1043">
        <v>5518</v>
      </c>
      <c r="AX25" s="1433"/>
      <c r="AY25" s="1433">
        <v>44.808051670488446</v>
      </c>
      <c r="AZ25" s="1433">
        <v>0.93696686487218184</v>
      </c>
      <c r="BA25" s="1433">
        <v>42.96957571290406</v>
      </c>
      <c r="BB25" s="1433">
        <v>46.646527628072839</v>
      </c>
      <c r="BC25" s="1433">
        <v>2.0910680780376096</v>
      </c>
      <c r="BD25" s="1346">
        <v>4303.1625859999858</v>
      </c>
      <c r="BE25" s="1036">
        <v>5391</v>
      </c>
      <c r="BF25" s="1433"/>
      <c r="BG25" s="1030">
        <v>45.170792280164768</v>
      </c>
      <c r="BH25" s="1030">
        <v>0.99959459830035713</v>
      </c>
      <c r="BI25" s="1030">
        <v>43.209896786353148</v>
      </c>
      <c r="BJ25" s="1030">
        <v>47.131687773976388</v>
      </c>
      <c r="BK25" s="1030">
        <v>2.2129224391295335</v>
      </c>
      <c r="BL25" s="1031">
        <v>4614.3221710000053</v>
      </c>
      <c r="BM25" s="1127">
        <v>5409</v>
      </c>
      <c r="BN25" s="1043"/>
      <c r="BO25" s="1298">
        <v>45.025467008069739</v>
      </c>
      <c r="BP25" s="1298">
        <v>1.0660818885078502</v>
      </c>
      <c r="BQ25" s="1298">
        <v>42.93413863535698</v>
      </c>
      <c r="BR25" s="1298">
        <v>47.116795380782506</v>
      </c>
      <c r="BS25" s="1298">
        <v>2.3677308850939416</v>
      </c>
      <c r="BT25" s="1293">
        <v>4016.3441939999998</v>
      </c>
      <c r="BU25" s="1293">
        <v>5032</v>
      </c>
      <c r="BV25" s="1348"/>
      <c r="BW25" s="1323">
        <v>44.971317887006428</v>
      </c>
      <c r="BX25" s="1298">
        <v>1.1052364427502961</v>
      </c>
      <c r="BY25" s="1298">
        <v>42.80334958661205</v>
      </c>
      <c r="BZ25" s="1298">
        <v>47.139286187400806</v>
      </c>
      <c r="CA25" s="1298">
        <v>2.4576474399244415</v>
      </c>
      <c r="CB25" s="1293">
        <v>4001.2852270000158</v>
      </c>
      <c r="CC25" s="1293">
        <v>4976</v>
      </c>
      <c r="CD25" s="1348"/>
      <c r="CE25" s="1323">
        <v>46.371267641771865</v>
      </c>
      <c r="CF25" s="1298">
        <v>0.95714669301639344</v>
      </c>
      <c r="CG25" s="1298">
        <v>44.494576686044248</v>
      </c>
      <c r="CH25" s="1298">
        <v>48.247958597499476</v>
      </c>
      <c r="CI25" s="1298">
        <v>2.0640943016925051</v>
      </c>
      <c r="CJ25" s="1293">
        <v>5877.7487409999958</v>
      </c>
      <c r="CK25" s="1293">
        <v>7152</v>
      </c>
      <c r="CL25" s="1758"/>
      <c r="CM25" s="1323">
        <v>45.835259593023302</v>
      </c>
      <c r="CN25" s="1298">
        <v>0.91856528261756654</v>
      </c>
      <c r="CO25" s="1298">
        <v>44.034215750202371</v>
      </c>
      <c r="CP25" s="1298">
        <v>47.636303435844233</v>
      </c>
      <c r="CQ25" s="1298">
        <v>2.0040582092773476</v>
      </c>
      <c r="CR25" s="1293">
        <v>4996.4706479999813</v>
      </c>
      <c r="CS25" s="1293">
        <v>6311</v>
      </c>
      <c r="CT25" s="1758"/>
      <c r="CU25" s="1144">
        <v>46.285478538316916</v>
      </c>
      <c r="CV25" s="1193">
        <v>1.185386905364763</v>
      </c>
      <c r="CW25" s="1193">
        <v>43.961274637139567</v>
      </c>
      <c r="CX25" s="1193">
        <v>48.609682439494264</v>
      </c>
      <c r="CY25" s="1193">
        <v>2.5610341359730215</v>
      </c>
      <c r="CZ25" s="1746">
        <v>4593.9170969999786</v>
      </c>
      <c r="DA25" s="1348">
        <v>5855</v>
      </c>
      <c r="DB25" s="1293"/>
      <c r="DC25" s="1317">
        <v>47.434687189046535</v>
      </c>
      <c r="DD25" s="1195">
        <v>1.5718606111349021</v>
      </c>
      <c r="DE25" s="1195">
        <v>44.351190621753595</v>
      </c>
      <c r="DF25" s="1195">
        <v>50.518183756339482</v>
      </c>
      <c r="DG25" s="1195">
        <v>3.3137366435460986</v>
      </c>
      <c r="DH25" s="1815">
        <v>2321.6888890000073</v>
      </c>
      <c r="DI25" s="1816">
        <v>3054</v>
      </c>
      <c r="DJ25" s="1348"/>
      <c r="DK25" s="1317">
        <v>49.607122596955492</v>
      </c>
      <c r="DL25" s="1195">
        <v>1.14335320158454</v>
      </c>
      <c r="DM25" s="1195">
        <v>47.365288231768218</v>
      </c>
      <c r="DN25" s="1195">
        <v>51.848956962142758</v>
      </c>
      <c r="DO25" s="1195">
        <v>2.3048166104572867</v>
      </c>
      <c r="DP25" s="1815">
        <v>4685.2020139999831</v>
      </c>
      <c r="DQ25" s="1816">
        <v>6105</v>
      </c>
      <c r="DR25" s="1348"/>
      <c r="DS25" s="1317">
        <v>46.167677058613855</v>
      </c>
      <c r="DT25" s="1195">
        <v>1.6058639132627701</v>
      </c>
      <c r="DU25" s="1195">
        <v>43.01747468975406</v>
      </c>
      <c r="DV25" s="1195">
        <v>49.317879427473649</v>
      </c>
      <c r="DW25" s="1195">
        <v>3.4783294624591723</v>
      </c>
      <c r="DX25" s="1815">
        <v>2034.838235000004</v>
      </c>
      <c r="DY25" s="1816">
        <v>2684</v>
      </c>
      <c r="DZ25" s="1816"/>
      <c r="EA25" s="1193">
        <v>1.2</v>
      </c>
      <c r="EB25" s="1193">
        <v>-3.4</v>
      </c>
      <c r="EC25" s="1193"/>
      <c r="ED25" s="1193" t="s">
        <v>390</v>
      </c>
      <c r="EE25" s="1193" t="s">
        <v>392</v>
      </c>
    </row>
    <row r="26" spans="1:135" s="44" customFormat="1" ht="23.1" customHeight="1">
      <c r="A26" s="1410" t="s">
        <v>65</v>
      </c>
      <c r="B26" s="1458"/>
      <c r="C26" s="1459">
        <v>56.671871920787794</v>
      </c>
      <c r="D26" s="1459">
        <v>0.87038144295743147</v>
      </c>
      <c r="E26" s="1459">
        <v>54.963075129063618</v>
      </c>
      <c r="F26" s="1459">
        <v>58.380668712511977</v>
      </c>
      <c r="G26" s="1459">
        <v>1.5358261752390907</v>
      </c>
      <c r="H26" s="1460">
        <v>5892.6761210002951</v>
      </c>
      <c r="I26" s="1274">
        <v>5589</v>
      </c>
      <c r="J26" s="1460"/>
      <c r="K26" s="1459">
        <v>53.083230333351828</v>
      </c>
      <c r="L26" s="1459">
        <v>1.9237661093538101</v>
      </c>
      <c r="M26" s="1459">
        <v>49.293115525453388</v>
      </c>
      <c r="N26" s="1459">
        <v>56.873345141250276</v>
      </c>
      <c r="O26" s="1459">
        <v>3.6240562175153106</v>
      </c>
      <c r="P26" s="1460">
        <v>1322.1523399999942</v>
      </c>
      <c r="Q26" s="1274">
        <v>1256</v>
      </c>
      <c r="R26" s="1460"/>
      <c r="S26" s="1461">
        <v>54.245031516885902</v>
      </c>
      <c r="T26" s="1461">
        <v>2.1024236774050937</v>
      </c>
      <c r="U26" s="1461">
        <v>50.102748220000194</v>
      </c>
      <c r="V26" s="1461">
        <v>58.38731481377161</v>
      </c>
      <c r="W26" s="1461">
        <v>3.8757903140873489</v>
      </c>
      <c r="X26" s="1347">
        <v>1400.139003999984</v>
      </c>
      <c r="Y26" s="1105">
        <v>1345</v>
      </c>
      <c r="Z26" s="1097"/>
      <c r="AA26" s="1461">
        <v>52.940816123540849</v>
      </c>
      <c r="AB26" s="1461">
        <v>1.269341539297798</v>
      </c>
      <c r="AC26" s="1461">
        <v>50.448456790553941</v>
      </c>
      <c r="AD26" s="1461">
        <v>55.433175456527749</v>
      </c>
      <c r="AE26" s="1461">
        <v>2.3976614496000717</v>
      </c>
      <c r="AF26" s="1461">
        <v>3479.7500149999282</v>
      </c>
      <c r="AG26" s="1105">
        <v>3549</v>
      </c>
      <c r="AH26" s="1461"/>
      <c r="AI26" s="1461">
        <v>53.107498135918455</v>
      </c>
      <c r="AJ26" s="1461">
        <v>0.90438442579311595</v>
      </c>
      <c r="AK26" s="1461">
        <v>51.332954034552358</v>
      </c>
      <c r="AL26" s="1461">
        <v>54.882042237284544</v>
      </c>
      <c r="AM26" s="1461">
        <v>1.7029317093388914</v>
      </c>
      <c r="AN26" s="1347">
        <v>5634.264843999993</v>
      </c>
      <c r="AO26" s="1098">
        <v>5690</v>
      </c>
      <c r="AP26" s="1461"/>
      <c r="AQ26" s="1461">
        <v>52.263827552361249</v>
      </c>
      <c r="AR26" s="1461">
        <v>0.97752527020494551</v>
      </c>
      <c r="AS26" s="1461">
        <v>50.345769641692087</v>
      </c>
      <c r="AT26" s="1461">
        <v>54.181885463030419</v>
      </c>
      <c r="AU26" s="1461">
        <v>1.870366783270127</v>
      </c>
      <c r="AV26" s="1347">
        <v>5420.4767439999914</v>
      </c>
      <c r="AW26" s="1105">
        <v>5253</v>
      </c>
      <c r="AX26" s="1461"/>
      <c r="AY26" s="1461">
        <v>54.287765172162359</v>
      </c>
      <c r="AZ26" s="1461">
        <v>0.9567984468550863</v>
      </c>
      <c r="BA26" s="1461">
        <v>52.410376540028466</v>
      </c>
      <c r="BB26" s="1461">
        <v>56.165153804296253</v>
      </c>
      <c r="BC26" s="1461">
        <v>1.7624568700162899</v>
      </c>
      <c r="BD26" s="1347">
        <v>5286.8846099999892</v>
      </c>
      <c r="BE26" s="1098">
        <v>5240</v>
      </c>
      <c r="BF26" s="1461"/>
      <c r="BG26" s="1092">
        <v>54.977355681113515</v>
      </c>
      <c r="BH26" s="1092">
        <v>1.0192681632474545</v>
      </c>
      <c r="BI26" s="1092">
        <v>52.97786673659941</v>
      </c>
      <c r="BJ26" s="1092">
        <v>56.976844625627621</v>
      </c>
      <c r="BK26" s="1092">
        <v>1.8539781526771499</v>
      </c>
      <c r="BL26" s="1093">
        <v>5717.6354319999718</v>
      </c>
      <c r="BM26" s="1131">
        <v>5705</v>
      </c>
      <c r="BN26" s="1105"/>
      <c r="BO26" s="1301">
        <v>54.393274509524844</v>
      </c>
      <c r="BP26" s="1301">
        <v>0.87324434700807152</v>
      </c>
      <c r="BQ26" s="1301">
        <v>52.680234733785746</v>
      </c>
      <c r="BR26" s="1301">
        <v>56.106314285263949</v>
      </c>
      <c r="BS26" s="1301">
        <v>1.6054270585514336</v>
      </c>
      <c r="BT26" s="1263">
        <v>5671.040609000007</v>
      </c>
      <c r="BU26" s="1263">
        <v>5606</v>
      </c>
      <c r="BV26" s="1814"/>
      <c r="BW26" s="1322">
        <v>55.609509238383446</v>
      </c>
      <c r="BX26" s="1301">
        <v>0.85577097516128087</v>
      </c>
      <c r="BY26" s="1301">
        <v>53.930878065192566</v>
      </c>
      <c r="BZ26" s="1301">
        <v>57.288140411574332</v>
      </c>
      <c r="CA26" s="1301">
        <v>1.538893234056093</v>
      </c>
      <c r="CB26" s="1263">
        <v>6190.4652749999404</v>
      </c>
      <c r="CC26" s="1263">
        <v>6227</v>
      </c>
      <c r="CD26" s="1814"/>
      <c r="CE26" s="1322">
        <v>55.395038042470425</v>
      </c>
      <c r="CF26" s="1301">
        <v>0.87459560123465208</v>
      </c>
      <c r="CG26" s="1301">
        <v>53.680206171105318</v>
      </c>
      <c r="CH26" s="1301">
        <v>57.109869913835531</v>
      </c>
      <c r="CI26" s="1301">
        <v>1.5788338308642638</v>
      </c>
      <c r="CJ26" s="1263">
        <v>8871.9841589999469</v>
      </c>
      <c r="CK26" s="1263">
        <v>10670</v>
      </c>
      <c r="CL26" s="1779"/>
      <c r="CM26" s="1322">
        <v>58.148532886200577</v>
      </c>
      <c r="CN26" s="1301">
        <v>0.85423311644076005</v>
      </c>
      <c r="CO26" s="1301">
        <v>56.473626024583524</v>
      </c>
      <c r="CP26" s="1301">
        <v>59.823439747817631</v>
      </c>
      <c r="CQ26" s="1301">
        <v>1.4690536012534221</v>
      </c>
      <c r="CR26" s="1263">
        <v>8267.7300859999668</v>
      </c>
      <c r="CS26" s="1263">
        <v>9786</v>
      </c>
      <c r="CT26" s="1779"/>
      <c r="CU26" s="1143">
        <v>57.422142110036567</v>
      </c>
      <c r="CV26" s="1267">
        <v>0.88932980381286142</v>
      </c>
      <c r="CW26" s="1267">
        <v>55.678421312969817</v>
      </c>
      <c r="CX26" s="1267">
        <v>59.165862907103318</v>
      </c>
      <c r="CY26" s="1267">
        <v>1.5487576240340557</v>
      </c>
      <c r="CZ26" s="1748">
        <v>8228.2524970000359</v>
      </c>
      <c r="DA26" s="1814">
        <v>9854</v>
      </c>
      <c r="DB26" s="1293"/>
      <c r="DC26" s="1317">
        <v>57.648220904194446</v>
      </c>
      <c r="DD26" s="1195">
        <v>1.4059753944188607</v>
      </c>
      <c r="DE26" s="1195">
        <v>54.890139003243476</v>
      </c>
      <c r="DF26" s="1195">
        <v>60.406302805145415</v>
      </c>
      <c r="DG26" s="1195">
        <v>2.4388877442643904</v>
      </c>
      <c r="DH26" s="1815">
        <v>3912.1674210000001</v>
      </c>
      <c r="DI26" s="1816">
        <v>4973</v>
      </c>
      <c r="DJ26" s="1348"/>
      <c r="DK26" s="1317">
        <v>55.9510391708287</v>
      </c>
      <c r="DL26" s="1195">
        <v>1.0410405285280999</v>
      </c>
      <c r="DM26" s="1195">
        <v>53.909814788745713</v>
      </c>
      <c r="DN26" s="1195">
        <v>57.99226355291168</v>
      </c>
      <c r="DO26" s="1195">
        <v>1.8606276915601405</v>
      </c>
      <c r="DP26" s="1815">
        <v>7965.6958959999347</v>
      </c>
      <c r="DQ26" s="1816">
        <v>10029</v>
      </c>
      <c r="DR26" s="1348"/>
      <c r="DS26" s="1317">
        <v>57.207216553353049</v>
      </c>
      <c r="DT26" s="1195">
        <v>1.5067931845557472</v>
      </c>
      <c r="DU26" s="1195">
        <v>54.251359945475841</v>
      </c>
      <c r="DV26" s="1195">
        <v>60.163073161230251</v>
      </c>
      <c r="DW26" s="1195">
        <v>2.6339215143433345</v>
      </c>
      <c r="DX26" s="1815">
        <v>4072.4500689999932</v>
      </c>
      <c r="DY26" s="1816">
        <v>4847</v>
      </c>
      <c r="DZ26" s="1816"/>
      <c r="EA26" s="1267">
        <v>1.6</v>
      </c>
      <c r="EB26" s="1267">
        <v>1.2</v>
      </c>
      <c r="EC26" s="1267"/>
      <c r="ED26" s="1267" t="s">
        <v>390</v>
      </c>
      <c r="EE26" s="1267" t="s">
        <v>390</v>
      </c>
    </row>
    <row r="27" spans="1:135" s="44" customFormat="1" ht="23.1" customHeight="1">
      <c r="A27" s="1409" t="s">
        <v>4</v>
      </c>
      <c r="B27" s="1442"/>
      <c r="C27" s="1430">
        <v>58.056792140565484</v>
      </c>
      <c r="D27" s="1430">
        <v>1.2777691412028696</v>
      </c>
      <c r="E27" s="1430">
        <v>55.548181890750669</v>
      </c>
      <c r="F27" s="1430">
        <v>60.565402390380299</v>
      </c>
      <c r="G27" s="1430">
        <v>2.2008951822711298</v>
      </c>
      <c r="H27" s="1431">
        <v>2821.6359940001048</v>
      </c>
      <c r="I27" s="1350">
        <v>2634</v>
      </c>
      <c r="J27" s="1431"/>
      <c r="K27" s="1430">
        <v>51.507957738050273</v>
      </c>
      <c r="L27" s="1430">
        <v>2.5167301235974411</v>
      </c>
      <c r="M27" s="1430">
        <v>46.549612717545266</v>
      </c>
      <c r="N27" s="1430">
        <v>56.466302758555265</v>
      </c>
      <c r="O27" s="1430">
        <v>4.8860996127949115</v>
      </c>
      <c r="P27" s="1431">
        <v>905.22808799999746</v>
      </c>
      <c r="Q27" s="1350">
        <v>711</v>
      </c>
      <c r="R27" s="1431"/>
      <c r="S27" s="1433">
        <v>51.245177082929608</v>
      </c>
      <c r="T27" s="1433">
        <v>2.6425621269848132</v>
      </c>
      <c r="U27" s="1433">
        <v>46.038690361327284</v>
      </c>
      <c r="V27" s="1433">
        <v>56.451663804531925</v>
      </c>
      <c r="W27" s="1433">
        <v>5.1567040596003384</v>
      </c>
      <c r="X27" s="1346">
        <v>936.52968399999952</v>
      </c>
      <c r="Y27" s="1043">
        <v>794</v>
      </c>
      <c r="Z27" s="1035"/>
      <c r="AA27" s="1433">
        <v>54.074666552454801</v>
      </c>
      <c r="AB27" s="1433">
        <v>1.6628006674747045</v>
      </c>
      <c r="AC27" s="1433">
        <v>50.809747983123124</v>
      </c>
      <c r="AD27" s="1433">
        <v>57.33958512178647</v>
      </c>
      <c r="AE27" s="1433">
        <v>3.0750086380314796</v>
      </c>
      <c r="AF27" s="1433">
        <v>2233.6892559999824</v>
      </c>
      <c r="AG27" s="1043">
        <v>2111</v>
      </c>
      <c r="AH27" s="1433"/>
      <c r="AI27" s="1433">
        <v>54.260736167249981</v>
      </c>
      <c r="AJ27" s="1433">
        <v>1.2391122677988309</v>
      </c>
      <c r="AK27" s="1433">
        <v>51.829403535858809</v>
      </c>
      <c r="AL27" s="1433">
        <v>56.692068798641145</v>
      </c>
      <c r="AM27" s="1433">
        <v>2.2836259795286722</v>
      </c>
      <c r="AN27" s="1346">
        <v>3363.5112660000136</v>
      </c>
      <c r="AO27" s="1036">
        <v>2976</v>
      </c>
      <c r="AP27" s="1433"/>
      <c r="AQ27" s="1433">
        <v>57.045024616060715</v>
      </c>
      <c r="AR27" s="1433">
        <v>1.2565384751522735</v>
      </c>
      <c r="AS27" s="1433">
        <v>54.579499032440062</v>
      </c>
      <c r="AT27" s="1433">
        <v>59.510550199681369</v>
      </c>
      <c r="AU27" s="1433">
        <v>2.2027135295485558</v>
      </c>
      <c r="AV27" s="1346">
        <v>3046.8845490000026</v>
      </c>
      <c r="AW27" s="1043">
        <v>2855</v>
      </c>
      <c r="AX27" s="1433"/>
      <c r="AY27" s="1433">
        <v>54.423705590298773</v>
      </c>
      <c r="AZ27" s="1433">
        <v>1.3214091962563241</v>
      </c>
      <c r="BA27" s="1433">
        <v>51.830893476521865</v>
      </c>
      <c r="BB27" s="1433">
        <v>57.016517704075689</v>
      </c>
      <c r="BC27" s="1433">
        <v>2.4280029849563758</v>
      </c>
      <c r="BD27" s="1346">
        <v>3082.4734199999793</v>
      </c>
      <c r="BE27" s="1036">
        <v>2849</v>
      </c>
      <c r="BF27" s="1433"/>
      <c r="BG27" s="1030">
        <v>55.553625332412039</v>
      </c>
      <c r="BH27" s="1030">
        <v>1.3493694342953353</v>
      </c>
      <c r="BI27" s="1030">
        <v>52.906579772446136</v>
      </c>
      <c r="BJ27" s="1030">
        <v>58.200670892377936</v>
      </c>
      <c r="BK27" s="1030">
        <v>2.4289493731889058</v>
      </c>
      <c r="BL27" s="1031">
        <v>3291.9682649999986</v>
      </c>
      <c r="BM27" s="1127">
        <v>3121</v>
      </c>
      <c r="BN27" s="1043"/>
      <c r="BO27" s="1298">
        <v>53.767442479001872</v>
      </c>
      <c r="BP27" s="1298">
        <v>1.2555106780202778</v>
      </c>
      <c r="BQ27" s="1298">
        <v>51.304512443802885</v>
      </c>
      <c r="BR27" s="1298">
        <v>56.230372514200852</v>
      </c>
      <c r="BS27" s="1298">
        <v>2.3350760611509465</v>
      </c>
      <c r="BT27" s="1293">
        <v>3281.5622850000095</v>
      </c>
      <c r="BU27" s="1293">
        <v>3085</v>
      </c>
      <c r="BV27" s="1348"/>
      <c r="BW27" s="1323">
        <v>54.120220210620595</v>
      </c>
      <c r="BX27" s="1298">
        <v>1.1072555613559678</v>
      </c>
      <c r="BY27" s="1298">
        <v>51.948291323185728</v>
      </c>
      <c r="BZ27" s="1298">
        <v>56.292149098055468</v>
      </c>
      <c r="CA27" s="1298">
        <v>2.0459184331601796</v>
      </c>
      <c r="CB27" s="1293">
        <v>3913.3449489999966</v>
      </c>
      <c r="CC27" s="1293">
        <v>3585</v>
      </c>
      <c r="CD27" s="1348"/>
      <c r="CE27" s="1323">
        <v>56.872670184131692</v>
      </c>
      <c r="CF27" s="1298">
        <v>1.1439109524141546</v>
      </c>
      <c r="CG27" s="1298">
        <v>54.629787923536931</v>
      </c>
      <c r="CH27" s="1298">
        <v>59.115552444726447</v>
      </c>
      <c r="CI27" s="1298">
        <v>2.0113543969548355</v>
      </c>
      <c r="CJ27" s="1293">
        <v>5935.7882900000022</v>
      </c>
      <c r="CK27" s="1293">
        <v>6202</v>
      </c>
      <c r="CL27" s="1758"/>
      <c r="CM27" s="1323">
        <v>56.152624938117846</v>
      </c>
      <c r="CN27" s="1298">
        <v>1.2538780757582857</v>
      </c>
      <c r="CO27" s="1298">
        <v>53.694128595258746</v>
      </c>
      <c r="CP27" s="1298">
        <v>58.611121280976938</v>
      </c>
      <c r="CQ27" s="1298">
        <v>2.2329821217442696</v>
      </c>
      <c r="CR27" s="1293">
        <v>5770.2581430000173</v>
      </c>
      <c r="CS27" s="1293">
        <v>5903</v>
      </c>
      <c r="CT27" s="1758"/>
      <c r="CU27" s="1144">
        <v>56.886142425461571</v>
      </c>
      <c r="CV27" s="1193">
        <v>1.311238696285824</v>
      </c>
      <c r="CW27" s="1193">
        <v>54.315179240791991</v>
      </c>
      <c r="CX27" s="1193">
        <v>59.457105610131158</v>
      </c>
      <c r="CY27" s="1193">
        <v>2.3050230519743047</v>
      </c>
      <c r="CZ27" s="1746">
        <v>5950.8061870000238</v>
      </c>
      <c r="DA27" s="1348">
        <v>6395</v>
      </c>
      <c r="DB27" s="1293"/>
      <c r="DC27" s="1318">
        <v>54.61728295715421</v>
      </c>
      <c r="DD27" s="1314">
        <v>1.870856252094004</v>
      </c>
      <c r="DE27" s="1314">
        <v>50.947250900644271</v>
      </c>
      <c r="DF27" s="1314">
        <v>58.287315013664156</v>
      </c>
      <c r="DG27" s="1314">
        <v>3.4253923864386304</v>
      </c>
      <c r="DH27" s="1801">
        <v>3223.2426489999943</v>
      </c>
      <c r="DI27" s="1802">
        <v>3469</v>
      </c>
      <c r="DJ27" s="1348"/>
      <c r="DK27" s="1318">
        <v>57.656963212996857</v>
      </c>
      <c r="DL27" s="1314">
        <v>1.2749078083949152</v>
      </c>
      <c r="DM27" s="1314">
        <v>55.157182626084342</v>
      </c>
      <c r="DN27" s="1314">
        <v>60.156743799909371</v>
      </c>
      <c r="DO27" s="1314">
        <v>2.2111948624230169</v>
      </c>
      <c r="DP27" s="1801">
        <v>6695.2779089999312</v>
      </c>
      <c r="DQ27" s="1802">
        <v>7050</v>
      </c>
      <c r="DR27" s="1348"/>
      <c r="DS27" s="1318">
        <v>58.47881841350673</v>
      </c>
      <c r="DT27" s="1314">
        <v>1.7215487836293415</v>
      </c>
      <c r="DU27" s="1314">
        <v>55.101678537887992</v>
      </c>
      <c r="DV27" s="1314">
        <v>61.855958289125468</v>
      </c>
      <c r="DW27" s="1314">
        <v>2.9438843504945353</v>
      </c>
      <c r="DX27" s="1801">
        <v>2980.861562000001</v>
      </c>
      <c r="DY27" s="1802">
        <v>3386</v>
      </c>
      <c r="DZ27" s="1802"/>
      <c r="EA27" s="1193">
        <v>4.4000000000000004</v>
      </c>
      <c r="EB27" s="1193">
        <v>0.8</v>
      </c>
      <c r="EC27" s="1193"/>
      <c r="ED27" s="1193" t="s">
        <v>391</v>
      </c>
      <c r="EE27" s="1193" t="s">
        <v>390</v>
      </c>
    </row>
    <row r="28" spans="1:135" s="44" customFormat="1" ht="6.75" customHeight="1">
      <c r="A28" s="1133"/>
      <c r="B28" s="1442"/>
      <c r="C28" s="1430"/>
      <c r="D28" s="1430"/>
      <c r="E28" s="1430"/>
      <c r="F28" s="1430"/>
      <c r="G28" s="1430"/>
      <c r="H28" s="1431"/>
      <c r="I28" s="1350"/>
      <c r="J28" s="1431"/>
      <c r="K28" s="1430"/>
      <c r="L28" s="1430"/>
      <c r="M28" s="1430"/>
      <c r="N28" s="1430"/>
      <c r="O28" s="1430"/>
      <c r="P28" s="1431"/>
      <c r="Q28" s="1350"/>
      <c r="R28" s="1431"/>
      <c r="S28" s="1433"/>
      <c r="T28" s="1433"/>
      <c r="U28" s="1433"/>
      <c r="V28" s="1433"/>
      <c r="W28" s="1433"/>
      <c r="X28" s="1346"/>
      <c r="Y28" s="1043"/>
      <c r="Z28" s="1035"/>
      <c r="AA28" s="1433"/>
      <c r="AB28" s="1433"/>
      <c r="AC28" s="1433"/>
      <c r="AD28" s="1433"/>
      <c r="AE28" s="1433"/>
      <c r="AF28" s="1433"/>
      <c r="AG28" s="1043"/>
      <c r="AH28" s="1433"/>
      <c r="AI28" s="1433"/>
      <c r="AJ28" s="1433"/>
      <c r="AK28" s="1433"/>
      <c r="AL28" s="1433"/>
      <c r="AM28" s="1433"/>
      <c r="AN28" s="1346"/>
      <c r="AO28" s="1036"/>
      <c r="AP28" s="1433"/>
      <c r="AQ28" s="1433"/>
      <c r="AR28" s="1433"/>
      <c r="AS28" s="1433"/>
      <c r="AT28" s="1433"/>
      <c r="AU28" s="1433"/>
      <c r="AV28" s="1346"/>
      <c r="AW28" s="1043"/>
      <c r="AX28" s="1433"/>
      <c r="AY28" s="1433"/>
      <c r="AZ28" s="1433"/>
      <c r="BA28" s="1433"/>
      <c r="BB28" s="1433"/>
      <c r="BC28" s="1433"/>
      <c r="BD28" s="1346"/>
      <c r="BE28" s="1036"/>
      <c r="BF28" s="1433"/>
      <c r="BG28" s="1030"/>
      <c r="BH28" s="1030"/>
      <c r="BI28" s="1030"/>
      <c r="BJ28" s="1030"/>
      <c r="BK28" s="1030"/>
      <c r="BL28" s="1031"/>
      <c r="BM28" s="1127"/>
      <c r="BN28" s="1043"/>
      <c r="BO28" s="1298"/>
      <c r="BP28" s="1298"/>
      <c r="BQ28" s="1298"/>
      <c r="BR28" s="1298"/>
      <c r="BS28" s="1298"/>
      <c r="BT28" s="1293"/>
      <c r="BU28" s="1293"/>
      <c r="BV28" s="1348"/>
      <c r="BW28" s="1323"/>
      <c r="BX28" s="1298"/>
      <c r="BY28" s="1298"/>
      <c r="BZ28" s="1298"/>
      <c r="CA28" s="1298"/>
      <c r="CB28" s="1293"/>
      <c r="CC28" s="1293"/>
      <c r="CD28" s="1348"/>
      <c r="CE28" s="1323"/>
      <c r="CF28" s="1298"/>
      <c r="CG28" s="1298"/>
      <c r="CH28" s="1298"/>
      <c r="CI28" s="1298"/>
      <c r="CJ28" s="1293"/>
      <c r="CK28" s="1293"/>
      <c r="CL28" s="1758"/>
      <c r="CM28" s="1323"/>
      <c r="CN28" s="1298"/>
      <c r="CO28" s="1298"/>
      <c r="CP28" s="1298"/>
      <c r="CQ28" s="1298"/>
      <c r="CR28" s="1293"/>
      <c r="CS28" s="1293"/>
      <c r="CT28" s="1758"/>
      <c r="CU28" s="1144"/>
      <c r="CV28" s="1193"/>
      <c r="CW28" s="1193"/>
      <c r="CX28" s="1193"/>
      <c r="CY28" s="1193"/>
      <c r="CZ28" s="1746"/>
      <c r="DA28" s="1348"/>
      <c r="DB28" s="1293"/>
      <c r="DC28" s="1691"/>
      <c r="DD28" s="1693"/>
      <c r="DE28" s="1693"/>
      <c r="DF28" s="1693"/>
      <c r="DG28" s="1693"/>
      <c r="DH28" s="1794"/>
      <c r="DI28" s="1795"/>
      <c r="DJ28" s="1348"/>
      <c r="DK28" s="1691"/>
      <c r="DL28" s="1693"/>
      <c r="DM28" s="1693"/>
      <c r="DN28" s="1693"/>
      <c r="DO28" s="1693"/>
      <c r="DP28" s="1794"/>
      <c r="DQ28" s="1795"/>
      <c r="DR28" s="1348"/>
      <c r="DS28" s="1691"/>
      <c r="DT28" s="1693"/>
      <c r="DU28" s="1693"/>
      <c r="DV28" s="1693"/>
      <c r="DW28" s="1693"/>
      <c r="DX28" s="1794"/>
      <c r="DY28" s="1795"/>
      <c r="DZ28" s="1795"/>
      <c r="EA28" s="1193"/>
      <c r="EB28" s="1193"/>
      <c r="EC28" s="1193"/>
      <c r="ED28" s="1193"/>
      <c r="EE28" s="1193"/>
    </row>
    <row r="29" spans="1:135" s="44" customFormat="1" ht="23.1" customHeight="1">
      <c r="A29" s="1407" t="s">
        <v>133</v>
      </c>
      <c r="B29" s="1407"/>
      <c r="C29" s="1407"/>
      <c r="D29" s="1407"/>
      <c r="E29" s="1407"/>
      <c r="F29" s="1407"/>
      <c r="G29" s="1407"/>
      <c r="H29" s="1407"/>
      <c r="I29" s="1407"/>
      <c r="J29" s="1407"/>
      <c r="K29" s="1407"/>
      <c r="L29" s="1407"/>
      <c r="M29" s="1407"/>
      <c r="N29" s="1407"/>
      <c r="O29" s="1407"/>
      <c r="P29" s="1407"/>
      <c r="Q29" s="1407"/>
      <c r="R29" s="1407"/>
      <c r="S29" s="1407"/>
      <c r="T29" s="1439"/>
      <c r="U29" s="1439"/>
      <c r="V29" s="1439"/>
      <c r="W29" s="1439"/>
      <c r="X29" s="1440"/>
      <c r="Y29" s="1058"/>
      <c r="Z29" s="1050"/>
      <c r="AA29" s="1439"/>
      <c r="AB29" s="1439"/>
      <c r="AC29" s="1439"/>
      <c r="AD29" s="1439"/>
      <c r="AE29" s="1439"/>
      <c r="AF29" s="1439"/>
      <c r="AG29" s="1058"/>
      <c r="AH29" s="1439"/>
      <c r="AI29" s="1439"/>
      <c r="AJ29" s="1439"/>
      <c r="AK29" s="1439"/>
      <c r="AL29" s="1439"/>
      <c r="AM29" s="1439"/>
      <c r="AN29" s="1440"/>
      <c r="AO29" s="1051"/>
      <c r="AP29" s="1439"/>
      <c r="AQ29" s="1439"/>
      <c r="AR29" s="1439"/>
      <c r="AS29" s="1439"/>
      <c r="AT29" s="1439"/>
      <c r="AU29" s="1439"/>
      <c r="AV29" s="1440"/>
      <c r="AW29" s="1058"/>
      <c r="AX29" s="1439"/>
      <c r="AY29" s="1439"/>
      <c r="AZ29" s="1439"/>
      <c r="BA29" s="1439"/>
      <c r="BB29" s="1439"/>
      <c r="BC29" s="1439"/>
      <c r="BD29" s="1440"/>
      <c r="BE29" s="1051"/>
      <c r="BF29" s="1439"/>
      <c r="BG29" s="1045"/>
      <c r="BH29" s="1045"/>
      <c r="BI29" s="1045"/>
      <c r="BJ29" s="1045"/>
      <c r="BK29" s="1045"/>
      <c r="BL29" s="1046"/>
      <c r="BM29" s="1128"/>
      <c r="BN29" s="1058"/>
      <c r="BO29" s="1045"/>
      <c r="BP29" s="1045"/>
      <c r="BQ29" s="1045"/>
      <c r="BR29" s="1045"/>
      <c r="BS29" s="1045"/>
      <c r="BT29" s="1046"/>
      <c r="BU29" s="1046"/>
      <c r="BV29" s="1351"/>
      <c r="BW29" s="1044"/>
      <c r="BX29" s="1045"/>
      <c r="BY29" s="1045"/>
      <c r="BZ29" s="1045"/>
      <c r="CA29" s="1045"/>
      <c r="CB29" s="1046"/>
      <c r="CC29" s="1046"/>
      <c r="CD29" s="1351"/>
      <c r="CE29" s="1044"/>
      <c r="CF29" s="1045"/>
      <c r="CG29" s="1045"/>
      <c r="CH29" s="1045"/>
      <c r="CI29" s="1045"/>
      <c r="CJ29" s="1046"/>
      <c r="CK29" s="1046"/>
      <c r="CL29" s="1791"/>
      <c r="CM29" s="1044"/>
      <c r="CN29" s="1045"/>
      <c r="CO29" s="1045"/>
      <c r="CP29" s="1045"/>
      <c r="CQ29" s="1045"/>
      <c r="CR29" s="1046"/>
      <c r="CS29" s="1046"/>
      <c r="CT29" s="1791"/>
      <c r="CU29" s="1694"/>
      <c r="CV29" s="1310"/>
      <c r="CW29" s="1310"/>
      <c r="CX29" s="1310"/>
      <c r="CY29" s="1310"/>
      <c r="CZ29" s="1792"/>
      <c r="DA29" s="1351"/>
      <c r="DB29" s="1046"/>
      <c r="DC29" s="1696"/>
      <c r="DD29" s="1721"/>
      <c r="DE29" s="1721"/>
      <c r="DF29" s="1721"/>
      <c r="DG29" s="1721"/>
      <c r="DH29" s="1805"/>
      <c r="DI29" s="1822"/>
      <c r="DJ29" s="1351"/>
      <c r="DK29" s="1696"/>
      <c r="DL29" s="1721"/>
      <c r="DM29" s="1721"/>
      <c r="DN29" s="1721"/>
      <c r="DO29" s="1721"/>
      <c r="DP29" s="1805"/>
      <c r="DQ29" s="1822"/>
      <c r="DR29" s="1351"/>
      <c r="DS29" s="1696"/>
      <c r="DT29" s="1721"/>
      <c r="DU29" s="1721"/>
      <c r="DV29" s="1721"/>
      <c r="DW29" s="1721"/>
      <c r="DX29" s="1805"/>
      <c r="DY29" s="1822"/>
      <c r="DZ29" s="1822"/>
      <c r="EA29" s="1310"/>
      <c r="EB29" s="1310"/>
      <c r="EC29" s="1310"/>
      <c r="ED29" s="1310"/>
      <c r="EE29" s="1310"/>
    </row>
    <row r="30" spans="1:135" s="44" customFormat="1" ht="20.45" customHeight="1">
      <c r="A30" s="1409" t="s">
        <v>14</v>
      </c>
      <c r="B30" s="1442"/>
      <c r="C30" s="1430">
        <v>36.755625061397232</v>
      </c>
      <c r="D30" s="1430">
        <v>1.2952376567273287</v>
      </c>
      <c r="E30" s="1430">
        <v>34.212719338573535</v>
      </c>
      <c r="F30" s="1430">
        <v>39.298530784220929</v>
      </c>
      <c r="G30" s="1430">
        <v>3.52391682786986</v>
      </c>
      <c r="H30" s="1431">
        <v>2889.2605070001296</v>
      </c>
      <c r="I30" s="1350">
        <v>4050</v>
      </c>
      <c r="J30" s="1431"/>
      <c r="K30" s="1430">
        <v>34.2532725206826</v>
      </c>
      <c r="L30" s="1430">
        <v>2.5019015552491179</v>
      </c>
      <c r="M30" s="1430">
        <v>29.324142058123936</v>
      </c>
      <c r="N30" s="1430">
        <v>39.182402983241261</v>
      </c>
      <c r="O30" s="1430">
        <v>7.3041241643070309</v>
      </c>
      <c r="P30" s="1431">
        <v>683.7193610000021</v>
      </c>
      <c r="Q30" s="1350">
        <v>928</v>
      </c>
      <c r="R30" s="1431"/>
      <c r="S30" s="1433">
        <v>34.960149953910246</v>
      </c>
      <c r="T30" s="1433">
        <v>2.8418161537018314</v>
      </c>
      <c r="U30" s="1433">
        <v>29.361084592913116</v>
      </c>
      <c r="V30" s="1433">
        <v>40.559215314907377</v>
      </c>
      <c r="W30" s="1433">
        <v>8.1287298751531178</v>
      </c>
      <c r="X30" s="1346">
        <v>696.85678500000688</v>
      </c>
      <c r="Y30" s="1043">
        <v>966</v>
      </c>
      <c r="Z30" s="1035"/>
      <c r="AA30" s="1433">
        <v>39.095926421166624</v>
      </c>
      <c r="AB30" s="1433">
        <v>1.8479544591575932</v>
      </c>
      <c r="AC30" s="1433">
        <v>35.467457328629003</v>
      </c>
      <c r="AD30" s="1433">
        <v>42.724395513704252</v>
      </c>
      <c r="AE30" s="1433">
        <v>4.726718684832357</v>
      </c>
      <c r="AF30" s="1433">
        <v>1670.6237140000023</v>
      </c>
      <c r="AG30" s="1043">
        <v>1966</v>
      </c>
      <c r="AH30" s="1433"/>
      <c r="AI30" s="1433">
        <v>40.428046871333159</v>
      </c>
      <c r="AJ30" s="1433">
        <v>1.4491720633110874</v>
      </c>
      <c r="AK30" s="1433">
        <v>37.584543972045623</v>
      </c>
      <c r="AL30" s="1433">
        <v>43.271549770620688</v>
      </c>
      <c r="AM30" s="1433">
        <v>3.5845710477264503</v>
      </c>
      <c r="AN30" s="1346">
        <v>2525.2660219999784</v>
      </c>
      <c r="AO30" s="1036">
        <v>3382</v>
      </c>
      <c r="AP30" s="1433"/>
      <c r="AQ30" s="1433">
        <v>41.023641686386611</v>
      </c>
      <c r="AR30" s="1433">
        <v>1.3978750728070359</v>
      </c>
      <c r="AS30" s="1433">
        <v>38.280791528699496</v>
      </c>
      <c r="AT30" s="1433">
        <v>43.766491844073727</v>
      </c>
      <c r="AU30" s="1433">
        <v>3.4074865500565994</v>
      </c>
      <c r="AV30" s="1346">
        <v>2437.142345000002</v>
      </c>
      <c r="AW30" s="1043">
        <v>3286</v>
      </c>
      <c r="AX30" s="1433"/>
      <c r="AY30" s="1433">
        <v>42.0027179968002</v>
      </c>
      <c r="AZ30" s="1433">
        <v>1.2323241161216099</v>
      </c>
      <c r="BA30" s="1433">
        <v>39.584704783760827</v>
      </c>
      <c r="BB30" s="1433">
        <v>44.420731209839573</v>
      </c>
      <c r="BC30" s="1433">
        <v>2.933915172383581</v>
      </c>
      <c r="BD30" s="1346">
        <v>2358.6208780000093</v>
      </c>
      <c r="BE30" s="1036">
        <v>3353</v>
      </c>
      <c r="BF30" s="1433"/>
      <c r="BG30" s="1030">
        <v>40.459231092319918</v>
      </c>
      <c r="BH30" s="1030">
        <v>1.3063191442388193</v>
      </c>
      <c r="BI30" s="1030">
        <v>37.896636888856591</v>
      </c>
      <c r="BJ30" s="1030">
        <v>43.021825295783252</v>
      </c>
      <c r="BK30" s="1030">
        <v>3.2287295358086734</v>
      </c>
      <c r="BL30" s="1031">
        <v>2476.898578999997</v>
      </c>
      <c r="BM30" s="1127">
        <v>3290</v>
      </c>
      <c r="BN30" s="1043"/>
      <c r="BO30" s="1298">
        <v>42.481484741429419</v>
      </c>
      <c r="BP30" s="1298">
        <v>1.1786230201184171</v>
      </c>
      <c r="BQ30" s="1298">
        <v>40.169384902498621</v>
      </c>
      <c r="BR30" s="1298">
        <v>44.793584580360225</v>
      </c>
      <c r="BS30" s="1298">
        <v>2.774439328785943</v>
      </c>
      <c r="BT30" s="1293">
        <v>2521.1038679999797</v>
      </c>
      <c r="BU30" s="1293">
        <v>3721</v>
      </c>
      <c r="BV30" s="1348"/>
      <c r="BW30" s="1323">
        <v>43.705413558685699</v>
      </c>
      <c r="BX30" s="1298">
        <v>1.1712756998530063</v>
      </c>
      <c r="BY30" s="1298">
        <v>41.407906446103759</v>
      </c>
      <c r="BZ30" s="1298">
        <v>46.002920671267631</v>
      </c>
      <c r="CA30" s="1298">
        <v>2.6799327691528858</v>
      </c>
      <c r="CB30" s="1293">
        <v>2715.9851500000195</v>
      </c>
      <c r="CC30" s="1293">
        <v>3985</v>
      </c>
      <c r="CD30" s="1348"/>
      <c r="CE30" s="1323">
        <v>45.652335243371915</v>
      </c>
      <c r="CF30" s="1298">
        <v>1.0567667880786398</v>
      </c>
      <c r="CG30" s="1298">
        <v>43.580317768965266</v>
      </c>
      <c r="CH30" s="1298">
        <v>47.724352717778565</v>
      </c>
      <c r="CI30" s="1298">
        <v>2.3148143078443457</v>
      </c>
      <c r="CJ30" s="1293">
        <v>4140.9368149999927</v>
      </c>
      <c r="CK30" s="1293">
        <v>6233</v>
      </c>
      <c r="CL30" s="1758"/>
      <c r="CM30" s="1323">
        <v>45.313974235625345</v>
      </c>
      <c r="CN30" s="1298">
        <v>0.98922227597933454</v>
      </c>
      <c r="CO30" s="1298">
        <v>43.374392234162258</v>
      </c>
      <c r="CP30" s="1298">
        <v>47.253556237088439</v>
      </c>
      <c r="CQ30" s="1298">
        <v>2.1830402048505797</v>
      </c>
      <c r="CR30" s="1293">
        <v>3686.6096279999983</v>
      </c>
      <c r="CS30" s="1293">
        <v>5480</v>
      </c>
      <c r="CT30" s="1758"/>
      <c r="CU30" s="1144">
        <v>46.213750039452641</v>
      </c>
      <c r="CV30" s="1193">
        <v>1.1270990433620132</v>
      </c>
      <c r="CW30" s="1193">
        <v>44.003831926016801</v>
      </c>
      <c r="CX30" s="1193">
        <v>48.423668152888474</v>
      </c>
      <c r="CY30" s="1193">
        <v>2.438882459008</v>
      </c>
      <c r="CZ30" s="1746">
        <v>3830.2704789999912</v>
      </c>
      <c r="DA30" s="1348">
        <v>6066</v>
      </c>
      <c r="DB30" s="1293"/>
      <c r="DC30" s="1317">
        <v>48.125386896396236</v>
      </c>
      <c r="DD30" s="1195">
        <v>1.460879698988564</v>
      </c>
      <c r="DE30" s="1195">
        <v>45.259600003367083</v>
      </c>
      <c r="DF30" s="1195">
        <v>50.991173789425382</v>
      </c>
      <c r="DG30" s="1195">
        <v>3.0355697755397344</v>
      </c>
      <c r="DH30" s="1815">
        <v>1948.2476640000009</v>
      </c>
      <c r="DI30" s="1816">
        <v>3338</v>
      </c>
      <c r="DJ30" s="1348"/>
      <c r="DK30" s="1317">
        <v>48.983554304590008</v>
      </c>
      <c r="DL30" s="1195">
        <v>0.97780244463573762</v>
      </c>
      <c r="DM30" s="1195">
        <v>47.066324248549066</v>
      </c>
      <c r="DN30" s="1195">
        <v>50.900784360630944</v>
      </c>
      <c r="DO30" s="1195">
        <v>1.9961851656487748</v>
      </c>
      <c r="DP30" s="1815">
        <v>3957.5681890000146</v>
      </c>
      <c r="DQ30" s="1816">
        <v>6828</v>
      </c>
      <c r="DR30" s="1348"/>
      <c r="DS30" s="1317">
        <v>45.66222233257637</v>
      </c>
      <c r="DT30" s="1195">
        <v>1.4374335197280046</v>
      </c>
      <c r="DU30" s="1195">
        <v>42.84242767779439</v>
      </c>
      <c r="DV30" s="1195">
        <v>48.48201698735835</v>
      </c>
      <c r="DW30" s="1195">
        <v>3.1479710060071038</v>
      </c>
      <c r="DX30" s="1815">
        <v>1838.0392130000062</v>
      </c>
      <c r="DY30" s="1816">
        <v>3062</v>
      </c>
      <c r="DZ30" s="1816"/>
      <c r="EA30" s="1193">
        <v>2</v>
      </c>
      <c r="EB30" s="1193">
        <v>-3.3</v>
      </c>
      <c r="EC30" s="1193"/>
      <c r="ED30" s="1193" t="s">
        <v>390</v>
      </c>
      <c r="EE30" s="1193" t="s">
        <v>392</v>
      </c>
    </row>
    <row r="31" spans="1:135" s="44" customFormat="1" ht="20.45" customHeight="1">
      <c r="A31" s="1410" t="s">
        <v>15</v>
      </c>
      <c r="B31" s="1458"/>
      <c r="C31" s="1459">
        <v>45.766469705795274</v>
      </c>
      <c r="D31" s="1459">
        <v>1.1783103473499725</v>
      </c>
      <c r="E31" s="1459">
        <v>43.453124266851319</v>
      </c>
      <c r="F31" s="1459">
        <v>48.079815144739221</v>
      </c>
      <c r="G31" s="1459">
        <v>2.5746148980347652</v>
      </c>
      <c r="H31" s="1460">
        <v>3204.0992050001264</v>
      </c>
      <c r="I31" s="1274">
        <v>3998</v>
      </c>
      <c r="J31" s="1460"/>
      <c r="K31" s="1459">
        <v>43.688644628952204</v>
      </c>
      <c r="L31" s="1459">
        <v>2.2889357018165404</v>
      </c>
      <c r="M31" s="1459">
        <v>39.179089618288089</v>
      </c>
      <c r="N31" s="1459">
        <v>48.198199639616327</v>
      </c>
      <c r="O31" s="1459">
        <v>5.2392005319837187</v>
      </c>
      <c r="P31" s="1460">
        <v>748.52717400000131</v>
      </c>
      <c r="Q31" s="1274">
        <v>980</v>
      </c>
      <c r="R31" s="1460"/>
      <c r="S31" s="1461">
        <v>45.301937736764565</v>
      </c>
      <c r="T31" s="1461">
        <v>2.5030440389783282</v>
      </c>
      <c r="U31" s="1461">
        <v>40.370335403011218</v>
      </c>
      <c r="V31" s="1461">
        <v>50.233540070517911</v>
      </c>
      <c r="W31" s="1461">
        <v>5.5252471837357966</v>
      </c>
      <c r="X31" s="1347">
        <v>806.96734900000286</v>
      </c>
      <c r="Y31" s="1105">
        <v>1038</v>
      </c>
      <c r="Z31" s="1097"/>
      <c r="AA31" s="1461">
        <v>44.271836430134911</v>
      </c>
      <c r="AB31" s="1461">
        <v>1.627129789023559</v>
      </c>
      <c r="AC31" s="1461">
        <v>41.076957833553784</v>
      </c>
      <c r="AD31" s="1461">
        <v>47.466715026716031</v>
      </c>
      <c r="AE31" s="1461">
        <v>3.675315776862615</v>
      </c>
      <c r="AF31" s="1461">
        <v>1928.9223440000021</v>
      </c>
      <c r="AG31" s="1105">
        <v>2365</v>
      </c>
      <c r="AH31" s="1461"/>
      <c r="AI31" s="1461">
        <v>45.762207550109771</v>
      </c>
      <c r="AJ31" s="1461">
        <v>1.0712783034957283</v>
      </c>
      <c r="AK31" s="1461">
        <v>43.660191482415243</v>
      </c>
      <c r="AL31" s="1461">
        <v>47.864223617804292</v>
      </c>
      <c r="AM31" s="1461">
        <v>2.3409672759398137</v>
      </c>
      <c r="AN31" s="1347">
        <v>2893.4270129999932</v>
      </c>
      <c r="AO31" s="1098">
        <v>3755</v>
      </c>
      <c r="AP31" s="1461"/>
      <c r="AQ31" s="1461">
        <v>47.064039001577882</v>
      </c>
      <c r="AR31" s="1461">
        <v>1.1878802990020112</v>
      </c>
      <c r="AS31" s="1461">
        <v>44.733231528998509</v>
      </c>
      <c r="AT31" s="1461">
        <v>49.394846474157262</v>
      </c>
      <c r="AU31" s="1461">
        <v>2.5239659073080958</v>
      </c>
      <c r="AV31" s="1347">
        <v>2692.8473859999876</v>
      </c>
      <c r="AW31" s="1105">
        <v>3241</v>
      </c>
      <c r="AX31" s="1461"/>
      <c r="AY31" s="1461">
        <v>49.815323689760135</v>
      </c>
      <c r="AZ31" s="1461">
        <v>1.1342359930101684</v>
      </c>
      <c r="BA31" s="1461">
        <v>47.589774759958317</v>
      </c>
      <c r="BB31" s="1461">
        <v>52.040872619561952</v>
      </c>
      <c r="BC31" s="1461">
        <v>2.2768817082750745</v>
      </c>
      <c r="BD31" s="1347">
        <v>2764.1940070000001</v>
      </c>
      <c r="BE31" s="1098">
        <v>3523</v>
      </c>
      <c r="BF31" s="1461"/>
      <c r="BG31" s="1092">
        <v>51.949646114753833</v>
      </c>
      <c r="BH31" s="1092">
        <v>1.076461874157459</v>
      </c>
      <c r="BI31" s="1092">
        <v>49.837960795640981</v>
      </c>
      <c r="BJ31" s="1092">
        <v>54.061331433866691</v>
      </c>
      <c r="BK31" s="1092">
        <v>2.0721255189681478</v>
      </c>
      <c r="BL31" s="1093">
        <v>2915.6216900000063</v>
      </c>
      <c r="BM31" s="1131">
        <v>3587</v>
      </c>
      <c r="BN31" s="1105"/>
      <c r="BO31" s="1301">
        <v>51.497099471659368</v>
      </c>
      <c r="BP31" s="1301">
        <v>1.1136058748782123</v>
      </c>
      <c r="BQ31" s="1301">
        <v>49.312543494057962</v>
      </c>
      <c r="BR31" s="1301">
        <v>53.681655449260781</v>
      </c>
      <c r="BS31" s="1301">
        <v>2.1624632965805546</v>
      </c>
      <c r="BT31" s="1263">
        <v>2862.6675990000131</v>
      </c>
      <c r="BU31" s="1263">
        <v>3697</v>
      </c>
      <c r="BV31" s="1814"/>
      <c r="BW31" s="1322">
        <v>52.084190275265527</v>
      </c>
      <c r="BX31" s="1301">
        <v>1.1470229888077803</v>
      </c>
      <c r="BY31" s="1301">
        <v>49.834255887135058</v>
      </c>
      <c r="BZ31" s="1301">
        <v>54.334124663395997</v>
      </c>
      <c r="CA31" s="1301">
        <v>2.2022479042983116</v>
      </c>
      <c r="CB31" s="1263">
        <v>3095.7927050000271</v>
      </c>
      <c r="CC31" s="1263">
        <v>3777</v>
      </c>
      <c r="CD31" s="1814"/>
      <c r="CE31" s="1322">
        <v>51.804326610416915</v>
      </c>
      <c r="CF31" s="1301">
        <v>0.99195594309130197</v>
      </c>
      <c r="CG31" s="1301">
        <v>49.85938466947681</v>
      </c>
      <c r="CH31" s="1301">
        <v>53.749268551357019</v>
      </c>
      <c r="CI31" s="1301">
        <v>1.9148129277909338</v>
      </c>
      <c r="CJ31" s="1263">
        <v>4411.6684330000198</v>
      </c>
      <c r="CK31" s="1263">
        <v>6257</v>
      </c>
      <c r="CL31" s="1779"/>
      <c r="CM31" s="1322">
        <v>55.137938315883027</v>
      </c>
      <c r="CN31" s="1301">
        <v>1.077283499670048</v>
      </c>
      <c r="CO31" s="1301">
        <v>53.025693437082055</v>
      </c>
      <c r="CP31" s="1301">
        <v>57.250183194683999</v>
      </c>
      <c r="CQ31" s="1301">
        <v>1.9537972085541797</v>
      </c>
      <c r="CR31" s="1263">
        <v>4148.0085960000079</v>
      </c>
      <c r="CS31" s="1263">
        <v>5890</v>
      </c>
      <c r="CT31" s="1779"/>
      <c r="CU31" s="1143">
        <v>55.339027585727031</v>
      </c>
      <c r="CV31" s="1267">
        <v>1.0908518898307891</v>
      </c>
      <c r="CW31" s="1267">
        <v>53.200179749229946</v>
      </c>
      <c r="CX31" s="1267">
        <v>57.477875422224109</v>
      </c>
      <c r="CY31" s="1267">
        <v>1.9712162237417779</v>
      </c>
      <c r="CZ31" s="1748">
        <v>4251.3392440000007</v>
      </c>
      <c r="DA31" s="1814">
        <v>5983</v>
      </c>
      <c r="DB31" s="1293"/>
      <c r="DC31" s="1317">
        <v>54.374612379342615</v>
      </c>
      <c r="DD31" s="1195">
        <v>1.6772162344553749</v>
      </c>
      <c r="DE31" s="1195">
        <v>51.084441186734686</v>
      </c>
      <c r="DF31" s="1195">
        <v>57.664783571950537</v>
      </c>
      <c r="DG31" s="1195">
        <v>3.0845575923453645</v>
      </c>
      <c r="DH31" s="1815">
        <v>2142.258761999994</v>
      </c>
      <c r="DI31" s="1816">
        <v>2972</v>
      </c>
      <c r="DJ31" s="1348"/>
      <c r="DK31" s="1317">
        <v>55.148047622415589</v>
      </c>
      <c r="DL31" s="1195">
        <v>1.2894500700292801</v>
      </c>
      <c r="DM31" s="1195">
        <v>52.619753237811963</v>
      </c>
      <c r="DN31" s="1195">
        <v>57.676342007019208</v>
      </c>
      <c r="DO31" s="1195">
        <v>2.3381608699147631</v>
      </c>
      <c r="DP31" s="1815">
        <v>4330.7035569999853</v>
      </c>
      <c r="DQ31" s="1816">
        <v>5940</v>
      </c>
      <c r="DR31" s="1348"/>
      <c r="DS31" s="1317">
        <v>54.915890347220341</v>
      </c>
      <c r="DT31" s="1195">
        <v>1.6690374386359068</v>
      </c>
      <c r="DU31" s="1195">
        <v>51.641761294638435</v>
      </c>
      <c r="DV31" s="1195">
        <v>58.190019399802253</v>
      </c>
      <c r="DW31" s="1195">
        <v>3.0392613651221407</v>
      </c>
      <c r="DX31" s="1815">
        <v>2095.6413940000066</v>
      </c>
      <c r="DY31" s="1816">
        <v>2881</v>
      </c>
      <c r="DZ31" s="1816"/>
      <c r="EA31" s="1267">
        <v>2.8</v>
      </c>
      <c r="EB31" s="1267">
        <v>-0.2</v>
      </c>
      <c r="EC31" s="1267"/>
      <c r="ED31" s="1267" t="s">
        <v>390</v>
      </c>
      <c r="EE31" s="1267" t="s">
        <v>390</v>
      </c>
    </row>
    <row r="32" spans="1:135" s="44" customFormat="1" ht="20.45" customHeight="1">
      <c r="A32" s="1410" t="s">
        <v>16</v>
      </c>
      <c r="B32" s="1458"/>
      <c r="C32" s="1459">
        <v>54.434620342537045</v>
      </c>
      <c r="D32" s="1459">
        <v>1.0976258227812301</v>
      </c>
      <c r="E32" s="1459">
        <v>52.279680689746321</v>
      </c>
      <c r="F32" s="1459">
        <v>56.589559995327768</v>
      </c>
      <c r="G32" s="1459">
        <v>2.016411276269173</v>
      </c>
      <c r="H32" s="1460">
        <v>3408.9296450001234</v>
      </c>
      <c r="I32" s="1274">
        <v>3633</v>
      </c>
      <c r="J32" s="1460"/>
      <c r="K32" s="1459">
        <v>51.954421613617598</v>
      </c>
      <c r="L32" s="1459">
        <v>2.4267328271961737</v>
      </c>
      <c r="M32" s="1459">
        <v>47.173385094443795</v>
      </c>
      <c r="N32" s="1459">
        <v>56.735458132791393</v>
      </c>
      <c r="O32" s="1459">
        <v>4.6708879664634955</v>
      </c>
      <c r="P32" s="1460">
        <v>759.40968399999781</v>
      </c>
      <c r="Q32" s="1274">
        <v>739</v>
      </c>
      <c r="R32" s="1460"/>
      <c r="S32" s="1461">
        <v>53.682480960075665</v>
      </c>
      <c r="T32" s="1461">
        <v>2.3310659689377533</v>
      </c>
      <c r="U32" s="1461">
        <v>49.089717032023188</v>
      </c>
      <c r="V32" s="1461">
        <v>58.275244888128128</v>
      </c>
      <c r="W32" s="1461" t="s">
        <v>409</v>
      </c>
      <c r="X32" s="1347">
        <v>868.58407000000011</v>
      </c>
      <c r="Y32" s="1105">
        <v>798</v>
      </c>
      <c r="Z32" s="1097"/>
      <c r="AA32" s="1461">
        <v>53.194118047179998</v>
      </c>
      <c r="AB32" s="1461">
        <v>1.4807204135813368</v>
      </c>
      <c r="AC32" s="1461">
        <v>50.2867150921209</v>
      </c>
      <c r="AD32" s="1461">
        <v>56.101521002239082</v>
      </c>
      <c r="AE32" s="1461">
        <v>2.7836168131747696</v>
      </c>
      <c r="AF32" s="1461">
        <v>1986.1371139999924</v>
      </c>
      <c r="AG32" s="1105">
        <v>2313</v>
      </c>
      <c r="AH32" s="1461"/>
      <c r="AI32" s="1461">
        <v>52.478242241112753</v>
      </c>
      <c r="AJ32" s="1461">
        <v>1.1828229251923124</v>
      </c>
      <c r="AK32" s="1461">
        <v>50.157358129226516</v>
      </c>
      <c r="AL32" s="1461">
        <v>54.799126352998982</v>
      </c>
      <c r="AM32" s="1461">
        <v>2.2539301521529618</v>
      </c>
      <c r="AN32" s="1347">
        <v>3067.8129739999899</v>
      </c>
      <c r="AO32" s="1098">
        <v>3387</v>
      </c>
      <c r="AP32" s="1461"/>
      <c r="AQ32" s="1461">
        <v>53.821971652627774</v>
      </c>
      <c r="AR32" s="1461">
        <v>1.2518098570435161</v>
      </c>
      <c r="AS32" s="1461">
        <v>51.365724359447761</v>
      </c>
      <c r="AT32" s="1461">
        <v>56.278218945807787</v>
      </c>
      <c r="AU32" s="1461">
        <v>2.3258342617450327</v>
      </c>
      <c r="AV32" s="1347">
        <v>2896.9395920000102</v>
      </c>
      <c r="AW32" s="1105">
        <v>3150</v>
      </c>
      <c r="AX32" s="1461"/>
      <c r="AY32" s="1461">
        <v>52.465418107792175</v>
      </c>
      <c r="AZ32" s="1461">
        <v>1.4079254215830201</v>
      </c>
      <c r="BA32" s="1461">
        <v>49.702847589350881</v>
      </c>
      <c r="BB32" s="1461">
        <v>55.227988626233461</v>
      </c>
      <c r="BC32" s="1461">
        <v>2.6835303564919362</v>
      </c>
      <c r="BD32" s="1347">
        <v>2827.3694339999806</v>
      </c>
      <c r="BE32" s="1098">
        <v>2959</v>
      </c>
      <c r="BF32" s="1461"/>
      <c r="BG32" s="1092">
        <v>53.197515445261701</v>
      </c>
      <c r="BH32" s="1092">
        <v>1.2253605758052208</v>
      </c>
      <c r="BI32" s="1092">
        <v>50.7937369179703</v>
      </c>
      <c r="BJ32" s="1092">
        <v>55.601293972553101</v>
      </c>
      <c r="BK32" s="1092">
        <v>2.303416927555709</v>
      </c>
      <c r="BL32" s="1093">
        <v>3115.5124409999739</v>
      </c>
      <c r="BM32" s="1131">
        <v>3245</v>
      </c>
      <c r="BN32" s="1105"/>
      <c r="BO32" s="1301">
        <v>52.427507459680854</v>
      </c>
      <c r="BP32" s="1301">
        <v>1.3415886943290922</v>
      </c>
      <c r="BQ32" s="1301">
        <v>49.795718540643762</v>
      </c>
      <c r="BR32" s="1301">
        <v>55.059296378717946</v>
      </c>
      <c r="BS32" s="1301">
        <v>2.5589404481241744</v>
      </c>
      <c r="BT32" s="1263">
        <v>2882.0578170000126</v>
      </c>
      <c r="BU32" s="1263">
        <v>2776</v>
      </c>
      <c r="BV32" s="1814"/>
      <c r="BW32" s="1322">
        <v>54.485197414275909</v>
      </c>
      <c r="BX32" s="1301">
        <v>1.1712357698428928</v>
      </c>
      <c r="BY32" s="1301">
        <v>52.187768626107477</v>
      </c>
      <c r="BZ32" s="1301">
        <v>56.782626202444341</v>
      </c>
      <c r="CA32" s="1301">
        <v>2.1496403159512312</v>
      </c>
      <c r="CB32" s="1263">
        <v>3069.7048710000108</v>
      </c>
      <c r="CC32" s="1263">
        <v>3024</v>
      </c>
      <c r="CD32" s="1814"/>
      <c r="CE32" s="1322">
        <v>55.073972492031942</v>
      </c>
      <c r="CF32" s="1301">
        <v>1.288156979590912</v>
      </c>
      <c r="CG32" s="1301">
        <v>52.548265021281416</v>
      </c>
      <c r="CH32" s="1301">
        <v>57.599679962782467</v>
      </c>
      <c r="CI32" s="1301">
        <v>2.3389578076600186</v>
      </c>
      <c r="CJ32" s="1263">
        <v>4320.782648000004</v>
      </c>
      <c r="CK32" s="1263">
        <v>4854</v>
      </c>
      <c r="CL32" s="1779"/>
      <c r="CM32" s="1322">
        <v>55.542538262467879</v>
      </c>
      <c r="CN32" s="1301">
        <v>1.1670154494768454</v>
      </c>
      <c r="CO32" s="1301">
        <v>53.254354690182517</v>
      </c>
      <c r="CP32" s="1301">
        <v>57.830721834753241</v>
      </c>
      <c r="CQ32" s="1301">
        <v>2.1011201251949991</v>
      </c>
      <c r="CR32" s="1263">
        <v>4066.8866560000088</v>
      </c>
      <c r="CS32" s="1263">
        <v>4657</v>
      </c>
      <c r="CT32" s="1779"/>
      <c r="CU32" s="1143">
        <v>56.918503443457524</v>
      </c>
      <c r="CV32" s="1267">
        <v>1.3673730079617399</v>
      </c>
      <c r="CW32" s="1267">
        <v>54.237476965869313</v>
      </c>
      <c r="CX32" s="1267">
        <v>59.599529921045736</v>
      </c>
      <c r="CY32" s="1267">
        <v>2.4023347861211417</v>
      </c>
      <c r="CZ32" s="1748">
        <v>3843.8388110000124</v>
      </c>
      <c r="DA32" s="1814">
        <v>4448</v>
      </c>
      <c r="DB32" s="1293"/>
      <c r="DC32" s="1317">
        <v>55.51393173280281</v>
      </c>
      <c r="DD32" s="1195">
        <v>2.102555455338504</v>
      </c>
      <c r="DE32" s="1195">
        <v>51.389378650199411</v>
      </c>
      <c r="DF32" s="1195">
        <v>59.638484815406215</v>
      </c>
      <c r="DG32" s="1195">
        <v>3.7874374768813537</v>
      </c>
      <c r="DH32" s="1815">
        <v>1932.9835980000037</v>
      </c>
      <c r="DI32" s="1816">
        <v>2186</v>
      </c>
      <c r="DJ32" s="1348"/>
      <c r="DK32" s="1317">
        <v>55.936171606495307</v>
      </c>
      <c r="DL32" s="1195">
        <v>1.4661365686338015</v>
      </c>
      <c r="DM32" s="1195">
        <v>53.061438462733726</v>
      </c>
      <c r="DN32" s="1195">
        <v>58.810904750256896</v>
      </c>
      <c r="DO32" s="1195">
        <v>2.621088513078635</v>
      </c>
      <c r="DP32" s="1815">
        <v>4010.79196799998</v>
      </c>
      <c r="DQ32" s="1816">
        <v>4495</v>
      </c>
      <c r="DR32" s="1348"/>
      <c r="DS32" s="1317">
        <v>54.758326532145887</v>
      </c>
      <c r="DT32" s="1195">
        <v>1.8964051968473969</v>
      </c>
      <c r="DU32" s="1195">
        <v>51.038173103149099</v>
      </c>
      <c r="DV32" s="1195">
        <v>58.478479961142668</v>
      </c>
      <c r="DW32" s="1195">
        <v>3.4632270869967368</v>
      </c>
      <c r="DX32" s="1815">
        <v>1922.0577630000016</v>
      </c>
      <c r="DY32" s="1816">
        <v>2117</v>
      </c>
      <c r="DZ32" s="1816"/>
      <c r="EA32" s="1267">
        <v>0.3</v>
      </c>
      <c r="EB32" s="1267">
        <v>-1.1000000000000001</v>
      </c>
      <c r="EC32" s="1267"/>
      <c r="ED32" s="1267" t="s">
        <v>390</v>
      </c>
      <c r="EE32" s="1267" t="s">
        <v>390</v>
      </c>
    </row>
    <row r="33" spans="1:135" s="44" customFormat="1" ht="20.45" customHeight="1">
      <c r="A33" s="1410" t="s">
        <v>50</v>
      </c>
      <c r="B33" s="1458"/>
      <c r="C33" s="1459">
        <v>56.26475468165718</v>
      </c>
      <c r="D33" s="1459">
        <v>1.1443517594639785</v>
      </c>
      <c r="E33" s="1459">
        <v>54.018079237231831</v>
      </c>
      <c r="F33" s="1459">
        <v>58.51143012608253</v>
      </c>
      <c r="G33" s="1459">
        <v>2.0338696328432539</v>
      </c>
      <c r="H33" s="1460">
        <v>3273.4000040001119</v>
      </c>
      <c r="I33" s="1274">
        <v>2886</v>
      </c>
      <c r="J33" s="1460"/>
      <c r="K33" s="1459">
        <v>55.814872359447733</v>
      </c>
      <c r="L33" s="1459">
        <v>3.0930004974126208</v>
      </c>
      <c r="M33" s="1459">
        <v>49.721186162834933</v>
      </c>
      <c r="N33" s="1459">
        <v>61.908558556060534</v>
      </c>
      <c r="O33" s="1459">
        <v>5.5415346603208198</v>
      </c>
      <c r="P33" s="1460">
        <v>740.43588299999954</v>
      </c>
      <c r="Q33" s="1274">
        <v>579</v>
      </c>
      <c r="R33" s="1460"/>
      <c r="S33" s="1461">
        <v>53.148733131629434</v>
      </c>
      <c r="T33" s="1461">
        <v>2.7102519802053764</v>
      </c>
      <c r="U33" s="1461">
        <v>47.808881022556662</v>
      </c>
      <c r="V33" s="1461">
        <v>58.488585240702207</v>
      </c>
      <c r="W33" s="1461">
        <v>5.0993726858796444</v>
      </c>
      <c r="X33" s="1347">
        <v>773.21746500000074</v>
      </c>
      <c r="Y33" s="1105">
        <v>603</v>
      </c>
      <c r="Z33" s="1097"/>
      <c r="AA33" s="1461">
        <v>54.611528694690925</v>
      </c>
      <c r="AB33" s="1461">
        <v>1.9060671246035295</v>
      </c>
      <c r="AC33" s="1461">
        <v>50.868955052979679</v>
      </c>
      <c r="AD33" s="1461">
        <v>58.354102336402171</v>
      </c>
      <c r="AE33" s="1461">
        <v>3.4902284740270018</v>
      </c>
      <c r="AF33" s="1461">
        <v>1844.403756999993</v>
      </c>
      <c r="AG33" s="1105">
        <v>1780</v>
      </c>
      <c r="AH33" s="1461"/>
      <c r="AI33" s="1461">
        <v>54.827992485328238</v>
      </c>
      <c r="AJ33" s="1461">
        <v>1.5275481194835641</v>
      </c>
      <c r="AK33" s="1461">
        <v>51.830703470089809</v>
      </c>
      <c r="AL33" s="1461">
        <v>57.82528150056666</v>
      </c>
      <c r="AM33" s="1461">
        <v>2.7860734092942216</v>
      </c>
      <c r="AN33" s="1347">
        <v>2803.8585170000047</v>
      </c>
      <c r="AO33" s="1098">
        <v>2438</v>
      </c>
      <c r="AP33" s="1461"/>
      <c r="AQ33" s="1461">
        <v>52.915864744958959</v>
      </c>
      <c r="AR33" s="1461">
        <v>1.5333810318623253</v>
      </c>
      <c r="AS33" s="1461">
        <v>49.907130640707152</v>
      </c>
      <c r="AT33" s="1461">
        <v>55.924598849210774</v>
      </c>
      <c r="AU33" s="1461">
        <v>2.8977718482969763</v>
      </c>
      <c r="AV33" s="1347">
        <v>2657.5869520000033</v>
      </c>
      <c r="AW33" s="1105">
        <v>2379</v>
      </c>
      <c r="AX33" s="1461"/>
      <c r="AY33" s="1461">
        <v>54.392675004681166</v>
      </c>
      <c r="AZ33" s="1461">
        <v>1.4736975013463149</v>
      </c>
      <c r="BA33" s="1461">
        <v>51.501049349010842</v>
      </c>
      <c r="BB33" s="1461">
        <v>57.284300660351498</v>
      </c>
      <c r="BC33" s="1461">
        <v>2.7093675779311917</v>
      </c>
      <c r="BD33" s="1347">
        <v>2497.736148999988</v>
      </c>
      <c r="BE33" s="1098">
        <v>2204</v>
      </c>
      <c r="BF33" s="1461"/>
      <c r="BG33" s="1092">
        <v>54.741486441831057</v>
      </c>
      <c r="BH33" s="1092">
        <v>1.3630762927250635</v>
      </c>
      <c r="BI33" s="1092">
        <v>52.067552264244696</v>
      </c>
      <c r="BJ33" s="1092">
        <v>57.415420619417411</v>
      </c>
      <c r="BK33" s="1092">
        <v>2.490024260070987</v>
      </c>
      <c r="BL33" s="1093">
        <v>2681.7633470000042</v>
      </c>
      <c r="BM33" s="1131">
        <v>2488</v>
      </c>
      <c r="BN33" s="1105"/>
      <c r="BO33" s="1301">
        <v>55.053926693682783</v>
      </c>
      <c r="BP33" s="1301">
        <v>1.5186884005495127</v>
      </c>
      <c r="BQ33" s="1301">
        <v>52.074722023181927</v>
      </c>
      <c r="BR33" s="1301">
        <v>58.033131364183646</v>
      </c>
      <c r="BS33" s="1301">
        <v>2.7585469225463553</v>
      </c>
      <c r="BT33" s="1263">
        <v>2573.7149919999933</v>
      </c>
      <c r="BU33" s="1263">
        <v>2144</v>
      </c>
      <c r="BV33" s="1814"/>
      <c r="BW33" s="1322">
        <v>54.260469177365678</v>
      </c>
      <c r="BX33" s="1301">
        <v>1.4244335508913191</v>
      </c>
      <c r="BY33" s="1301">
        <v>51.466382170366508</v>
      </c>
      <c r="BZ33" s="1301">
        <v>57.054556184364849</v>
      </c>
      <c r="CA33" s="1301">
        <v>2.625177357451804</v>
      </c>
      <c r="CB33" s="1263">
        <v>2751.4047660000056</v>
      </c>
      <c r="CC33" s="1263">
        <v>2247</v>
      </c>
      <c r="CD33" s="1814"/>
      <c r="CE33" s="1322">
        <v>55.455612227122451</v>
      </c>
      <c r="CF33" s="1301">
        <v>1.4681480494554102</v>
      </c>
      <c r="CG33" s="1301">
        <v>52.576993739292689</v>
      </c>
      <c r="CH33" s="1301">
        <v>58.33423071495222</v>
      </c>
      <c r="CI33" s="1301">
        <v>2.6474291608980969</v>
      </c>
      <c r="CJ33" s="1263">
        <v>4061.3052720000069</v>
      </c>
      <c r="CK33" s="1263">
        <v>3817</v>
      </c>
      <c r="CL33" s="1779"/>
      <c r="CM33" s="1322">
        <v>58.088617839485778</v>
      </c>
      <c r="CN33" s="1301">
        <v>1.4162275245601996</v>
      </c>
      <c r="CO33" s="1301">
        <v>55.311800653586729</v>
      </c>
      <c r="CP33" s="1301">
        <v>60.865435025384826</v>
      </c>
      <c r="CQ33" s="1301">
        <v>2.4380465179488535</v>
      </c>
      <c r="CR33" s="1263">
        <v>3691.6440289999882</v>
      </c>
      <c r="CS33" s="1263">
        <v>3542</v>
      </c>
      <c r="CT33" s="1779"/>
      <c r="CU33" s="1143">
        <v>58.730155047086917</v>
      </c>
      <c r="CV33" s="1267">
        <v>1.5382157418713076</v>
      </c>
      <c r="CW33" s="1267">
        <v>55.714154944563802</v>
      </c>
      <c r="CX33" s="1267">
        <v>61.74615514961004</v>
      </c>
      <c r="CY33" s="1267">
        <v>2.619124265274019</v>
      </c>
      <c r="CZ33" s="1748">
        <v>3642.1462710000051</v>
      </c>
      <c r="DA33" s="1814">
        <v>3375</v>
      </c>
      <c r="DB33" s="1293"/>
      <c r="DC33" s="1698">
        <v>59.071894979761844</v>
      </c>
      <c r="DD33" s="1692">
        <v>2.3673570486281115</v>
      </c>
      <c r="DE33" s="1692">
        <v>54.427884384107919</v>
      </c>
      <c r="DF33" s="1692">
        <v>63.715905575415768</v>
      </c>
      <c r="DG33" s="1692">
        <v>4.0075860939270243</v>
      </c>
      <c r="DH33" s="1824">
        <v>1816.7177239999967</v>
      </c>
      <c r="DI33" s="1825">
        <v>1703</v>
      </c>
      <c r="DJ33" s="1729"/>
      <c r="DK33" s="1698">
        <v>58.644251104517309</v>
      </c>
      <c r="DL33" s="1692">
        <v>1.6497263996039691</v>
      </c>
      <c r="DM33" s="1692">
        <v>55.409543465037828</v>
      </c>
      <c r="DN33" s="1692">
        <v>61.87895874399679</v>
      </c>
      <c r="DO33" s="1692">
        <v>2.8131084778690134</v>
      </c>
      <c r="DP33" s="1824">
        <v>3671.6790229999901</v>
      </c>
      <c r="DQ33" s="1825">
        <v>3404</v>
      </c>
      <c r="DR33" s="1729"/>
      <c r="DS33" s="1698">
        <v>60.716000176647789</v>
      </c>
      <c r="DT33" s="1692">
        <v>2.2078205981822348</v>
      </c>
      <c r="DU33" s="1692">
        <v>56.384947202003197</v>
      </c>
      <c r="DV33" s="1692">
        <v>65.047053151292374</v>
      </c>
      <c r="DW33" s="1692">
        <v>3.6363077142084097</v>
      </c>
      <c r="DX33" s="1824">
        <v>1669.3113199999971</v>
      </c>
      <c r="DY33" s="1825">
        <v>1679</v>
      </c>
      <c r="DZ33" s="1825"/>
      <c r="EA33" s="1267">
        <v>6.4</v>
      </c>
      <c r="EB33" s="1267">
        <v>2.1</v>
      </c>
      <c r="EC33" s="1267"/>
      <c r="ED33" s="1267" t="s">
        <v>393</v>
      </c>
      <c r="EE33" s="1267" t="s">
        <v>390</v>
      </c>
    </row>
    <row r="34" spans="1:135" s="44" customFormat="1" ht="20.45" customHeight="1">
      <c r="A34" s="1409" t="s">
        <v>17</v>
      </c>
      <c r="B34" s="1442"/>
      <c r="C34" s="1430">
        <v>57.994345267763535</v>
      </c>
      <c r="D34" s="1430">
        <v>1.2173789597559252</v>
      </c>
      <c r="E34" s="1430">
        <v>55.604297458753457</v>
      </c>
      <c r="F34" s="1430">
        <v>60.384393076773613</v>
      </c>
      <c r="G34" s="1430">
        <v>2.0991338968225439</v>
      </c>
      <c r="H34" s="1431">
        <v>2852.240801000085</v>
      </c>
      <c r="I34" s="1350">
        <v>1951</v>
      </c>
      <c r="J34" s="1431"/>
      <c r="K34" s="1430">
        <v>53.569838245973003</v>
      </c>
      <c r="L34" s="1430">
        <v>3.249516990174131</v>
      </c>
      <c r="M34" s="1430">
        <v>47.167790511015504</v>
      </c>
      <c r="N34" s="1430">
        <v>59.971885980930494</v>
      </c>
      <c r="O34" s="1430">
        <v>6.0659451224279302</v>
      </c>
      <c r="P34" s="1431">
        <v>644.57381299999906</v>
      </c>
      <c r="Q34" s="1350">
        <v>383</v>
      </c>
      <c r="R34" s="1431"/>
      <c r="S34" s="1433">
        <v>50.501247474641872</v>
      </c>
      <c r="T34" s="1433">
        <v>2.9045211038843952</v>
      </c>
      <c r="U34" s="1433">
        <v>44.778638191187653</v>
      </c>
      <c r="V34" s="1433">
        <v>56.22385675809609</v>
      </c>
      <c r="W34" s="1433">
        <v>5.7513848649834607</v>
      </c>
      <c r="X34" s="1346">
        <v>680.23026000000141</v>
      </c>
      <c r="Y34" s="1043">
        <v>461</v>
      </c>
      <c r="Z34" s="1035"/>
      <c r="AA34" s="1433">
        <v>54.023456695599961</v>
      </c>
      <c r="AB34" s="1433">
        <v>2.0342219108575637</v>
      </c>
      <c r="AC34" s="1433">
        <v>50.029250402077849</v>
      </c>
      <c r="AD34" s="1433">
        <v>58.017662989122066</v>
      </c>
      <c r="AE34" s="1433">
        <v>3.7654419677725746</v>
      </c>
      <c r="AF34" s="1433">
        <v>1686.8734060000018</v>
      </c>
      <c r="AG34" s="1043">
        <v>1130</v>
      </c>
      <c r="AH34" s="1433"/>
      <c r="AI34" s="1433">
        <v>55.824833813108874</v>
      </c>
      <c r="AJ34" s="1433">
        <v>1.4393806531638675</v>
      </c>
      <c r="AK34" s="1433">
        <v>53.000543196369854</v>
      </c>
      <c r="AL34" s="1433">
        <v>58.649124429847902</v>
      </c>
      <c r="AM34" s="1433">
        <v>2.5783877082064324</v>
      </c>
      <c r="AN34" s="1346">
        <v>2537.4674410000048</v>
      </c>
      <c r="AO34" s="1036">
        <v>1675</v>
      </c>
      <c r="AP34" s="1433"/>
      <c r="AQ34" s="1433">
        <v>57.431498922358749</v>
      </c>
      <c r="AR34" s="1433">
        <v>1.5033329101804387</v>
      </c>
      <c r="AS34" s="1433">
        <v>54.48172394606955</v>
      </c>
      <c r="AT34" s="1433">
        <v>60.381273898647947</v>
      </c>
      <c r="AU34" s="1433">
        <v>2.6176104374583433</v>
      </c>
      <c r="AV34" s="1346">
        <v>2355.2026559999936</v>
      </c>
      <c r="AW34" s="1043">
        <v>1570</v>
      </c>
      <c r="AX34" s="1433"/>
      <c r="AY34" s="1433">
        <v>56.919770869313112</v>
      </c>
      <c r="AZ34" s="1433">
        <v>1.6118625810429843</v>
      </c>
      <c r="BA34" s="1433">
        <v>53.757043655281166</v>
      </c>
      <c r="BB34" s="1433">
        <v>60.082498083345058</v>
      </c>
      <c r="BC34" s="1433">
        <v>2.831814950105465</v>
      </c>
      <c r="BD34" s="1346">
        <v>2224.600148</v>
      </c>
      <c r="BE34" s="1036">
        <v>1441</v>
      </c>
      <c r="BF34" s="1433"/>
      <c r="BG34" s="1030">
        <v>58.104410028113954</v>
      </c>
      <c r="BH34" s="1030">
        <v>1.9480986519389527</v>
      </c>
      <c r="BI34" s="1030">
        <v>54.282842890213367</v>
      </c>
      <c r="BJ34" s="1030">
        <v>61.925977166014533</v>
      </c>
      <c r="BK34" s="1030">
        <v>3.3527552400865281</v>
      </c>
      <c r="BL34" s="1031">
        <v>2434.129811000008</v>
      </c>
      <c r="BM34" s="1127">
        <v>1625</v>
      </c>
      <c r="BN34" s="1043"/>
      <c r="BO34" s="1298">
        <v>55.618370809214277</v>
      </c>
      <c r="BP34" s="1298">
        <v>1.7043176574533878</v>
      </c>
      <c r="BQ34" s="1298">
        <v>52.275018003421472</v>
      </c>
      <c r="BR34" s="1298">
        <v>58.961723615007088</v>
      </c>
      <c r="BS34" s="1298">
        <v>3.0643070493733955</v>
      </c>
      <c r="BT34" s="1293">
        <v>2129.4028120000016</v>
      </c>
      <c r="BU34" s="1293">
        <v>1385</v>
      </c>
      <c r="BV34" s="1348"/>
      <c r="BW34" s="1323">
        <v>56.423973473665527</v>
      </c>
      <c r="BX34" s="1298">
        <v>1.6147310785168876</v>
      </c>
      <c r="BY34" s="1298">
        <v>53.256609770768563</v>
      </c>
      <c r="BZ34" s="1298">
        <v>59.59133717656249</v>
      </c>
      <c r="CA34" s="1298">
        <v>2.8617819325867275</v>
      </c>
      <c r="CB34" s="1293">
        <v>2472.207958999993</v>
      </c>
      <c r="CC34" s="1293">
        <v>1755</v>
      </c>
      <c r="CD34" s="1348"/>
      <c r="CE34" s="1323">
        <v>58.876308192410264</v>
      </c>
      <c r="CF34" s="1298">
        <v>1.5506394582780547</v>
      </c>
      <c r="CG34" s="1298">
        <v>55.835947641433613</v>
      </c>
      <c r="CH34" s="1298">
        <v>61.916668743386914</v>
      </c>
      <c r="CI34" s="1298">
        <v>2.6337239984723557</v>
      </c>
      <c r="CJ34" s="1293">
        <v>3750.8280219999942</v>
      </c>
      <c r="CK34" s="1293">
        <v>2863</v>
      </c>
      <c r="CL34" s="1758"/>
      <c r="CM34" s="1323">
        <v>57.446369097315944</v>
      </c>
      <c r="CN34" s="1298">
        <v>1.7739665277024443</v>
      </c>
      <c r="CO34" s="1298">
        <v>53.96812802664931</v>
      </c>
      <c r="CP34" s="1298">
        <v>60.924610167982571</v>
      </c>
      <c r="CQ34" s="1298">
        <v>3.0880394280398988</v>
      </c>
      <c r="CR34" s="1293">
        <v>3441.3099679999923</v>
      </c>
      <c r="CS34" s="1293">
        <v>2431</v>
      </c>
      <c r="CT34" s="1758"/>
      <c r="CU34" s="1144">
        <v>55.740155394245996</v>
      </c>
      <c r="CV34" s="1193">
        <v>2.2283419098817636</v>
      </c>
      <c r="CW34" s="1193">
        <v>51.371015717854448</v>
      </c>
      <c r="CX34" s="1193">
        <v>60.109295070637536</v>
      </c>
      <c r="CY34" s="1193">
        <v>3.9977317862156401</v>
      </c>
      <c r="CZ34" s="1746">
        <v>3205.3809760000013</v>
      </c>
      <c r="DA34" s="1348">
        <v>2232</v>
      </c>
      <c r="DB34" s="1293"/>
      <c r="DC34" s="1144">
        <v>53.704103658461769</v>
      </c>
      <c r="DD34" s="1193">
        <v>3.0594127744486577</v>
      </c>
      <c r="DE34" s="1193">
        <v>47.702497204863199</v>
      </c>
      <c r="DF34" s="1193">
        <v>59.705710112060338</v>
      </c>
      <c r="DG34" s="1193">
        <v>5.6967951535051977</v>
      </c>
      <c r="DH34" s="1746">
        <v>1616.8912110000012</v>
      </c>
      <c r="DI34" s="1348">
        <v>1297</v>
      </c>
      <c r="DJ34" s="1348"/>
      <c r="DK34" s="1144">
        <v>56.816688271114003</v>
      </c>
      <c r="DL34" s="1193">
        <v>2.1142342596388306</v>
      </c>
      <c r="DM34" s="1193">
        <v>52.671194986321609</v>
      </c>
      <c r="DN34" s="1193">
        <v>60.96218155590639</v>
      </c>
      <c r="DO34" s="1193">
        <v>3.7211501127103213</v>
      </c>
      <c r="DP34" s="1746">
        <v>3375.4330820000073</v>
      </c>
      <c r="DQ34" s="1348">
        <v>2517</v>
      </c>
      <c r="DR34" s="1348"/>
      <c r="DS34" s="1144">
        <v>61.17266811695378</v>
      </c>
      <c r="DT34" s="1193">
        <v>2.7449539835324219</v>
      </c>
      <c r="DU34" s="1193">
        <v>55.787927560846626</v>
      </c>
      <c r="DV34" s="1193">
        <v>66.55740867306092</v>
      </c>
      <c r="DW34" s="1193">
        <v>4.4872229183864354</v>
      </c>
      <c r="DX34" s="1746">
        <v>1563.1001760000006</v>
      </c>
      <c r="DY34" s="1348">
        <v>1178</v>
      </c>
      <c r="DZ34" s="1348"/>
      <c r="EA34" s="1193">
        <v>4.8</v>
      </c>
      <c r="EB34" s="1193">
        <v>4.4000000000000004</v>
      </c>
      <c r="EC34" s="1193"/>
      <c r="ED34" s="1193" t="s">
        <v>390</v>
      </c>
      <c r="EE34" s="1193" t="s">
        <v>390</v>
      </c>
    </row>
    <row r="35" spans="1:135" s="44" customFormat="1" ht="5.0999999999999996" customHeight="1">
      <c r="A35" s="1409"/>
      <c r="B35" s="1442"/>
      <c r="C35" s="1433"/>
      <c r="D35" s="1433"/>
      <c r="E35" s="1433"/>
      <c r="F35" s="1433"/>
      <c r="G35" s="1433"/>
      <c r="H35" s="1346"/>
      <c r="I35" s="1043"/>
      <c r="J35" s="1346"/>
      <c r="K35" s="1433"/>
      <c r="L35" s="1433"/>
      <c r="M35" s="1433"/>
      <c r="N35" s="1433"/>
      <c r="O35" s="1433"/>
      <c r="P35" s="1346"/>
      <c r="Q35" s="1043"/>
      <c r="R35" s="1346"/>
      <c r="S35" s="1433"/>
      <c r="T35" s="1433"/>
      <c r="U35" s="1433"/>
      <c r="V35" s="1433"/>
      <c r="W35" s="1433"/>
      <c r="X35" s="1346"/>
      <c r="Y35" s="1043"/>
      <c r="Z35" s="1035"/>
      <c r="AA35" s="1433"/>
      <c r="AB35" s="1433"/>
      <c r="AC35" s="1433"/>
      <c r="AD35" s="1433"/>
      <c r="AE35" s="1433"/>
      <c r="AF35" s="1433"/>
      <c r="AG35" s="1043"/>
      <c r="AH35" s="1433"/>
      <c r="AI35" s="1433"/>
      <c r="AJ35" s="1433"/>
      <c r="AK35" s="1433"/>
      <c r="AL35" s="1433"/>
      <c r="AM35" s="1433"/>
      <c r="AN35" s="1346"/>
      <c r="AO35" s="1036"/>
      <c r="AP35" s="1433"/>
      <c r="AQ35" s="1433"/>
      <c r="AR35" s="1433"/>
      <c r="AS35" s="1433"/>
      <c r="AT35" s="1433"/>
      <c r="AU35" s="1433"/>
      <c r="AV35" s="1346"/>
      <c r="AW35" s="1043"/>
      <c r="AX35" s="1433"/>
      <c r="AY35" s="1433"/>
      <c r="AZ35" s="1433"/>
      <c r="BA35" s="1433"/>
      <c r="BB35" s="1433"/>
      <c r="BC35" s="1433"/>
      <c r="BD35" s="1346"/>
      <c r="BE35" s="1036"/>
      <c r="BF35" s="1433"/>
      <c r="BG35" s="1032"/>
      <c r="BH35" s="1032"/>
      <c r="BI35" s="1032"/>
      <c r="BJ35" s="1032"/>
      <c r="BK35" s="1032"/>
      <c r="BL35" s="1032"/>
      <c r="BM35" s="1133"/>
      <c r="BN35" s="1043"/>
      <c r="BO35" s="1758"/>
      <c r="BP35" s="1758"/>
      <c r="BQ35" s="1758"/>
      <c r="BR35" s="1758"/>
      <c r="BS35" s="1758"/>
      <c r="BT35" s="1758"/>
      <c r="BU35" s="1758"/>
      <c r="BV35" s="1348"/>
      <c r="BW35" s="1758"/>
      <c r="BX35" s="1758"/>
      <c r="BY35" s="1758"/>
      <c r="BZ35" s="1758"/>
      <c r="CA35" s="1758"/>
      <c r="CB35" s="1758"/>
      <c r="CC35" s="1758"/>
      <c r="CD35" s="1348"/>
      <c r="CE35" s="1758"/>
      <c r="CF35" s="1758"/>
      <c r="CG35" s="1758"/>
      <c r="CH35" s="1758"/>
      <c r="CI35" s="1758"/>
      <c r="CJ35" s="1758"/>
      <c r="CK35" s="1758"/>
      <c r="CL35" s="1758"/>
      <c r="CM35" s="1758"/>
      <c r="CN35" s="1758"/>
      <c r="CO35" s="1758"/>
      <c r="CP35" s="1758"/>
      <c r="CQ35" s="1758"/>
      <c r="CR35" s="1758"/>
      <c r="CS35" s="1758"/>
      <c r="CT35" s="1758"/>
      <c r="CU35" s="1144"/>
      <c r="CV35" s="1193"/>
      <c r="CW35" s="1193"/>
      <c r="CX35" s="1193"/>
      <c r="CY35" s="1193"/>
      <c r="CZ35" s="1746"/>
      <c r="DA35" s="1348"/>
      <c r="DB35" s="1758"/>
      <c r="DC35" s="1144"/>
      <c r="DD35" s="1193"/>
      <c r="DE35" s="1193"/>
      <c r="DF35" s="1193"/>
      <c r="DG35" s="1193"/>
      <c r="DH35" s="1746"/>
      <c r="DI35" s="1348"/>
      <c r="DJ35" s="1348"/>
      <c r="DK35" s="1144"/>
      <c r="DL35" s="1193"/>
      <c r="DM35" s="1193"/>
      <c r="DN35" s="1193"/>
      <c r="DO35" s="1193"/>
      <c r="DP35" s="1746"/>
      <c r="DQ35" s="1348"/>
      <c r="DR35" s="1348"/>
      <c r="DS35" s="1144"/>
      <c r="DT35" s="1193"/>
      <c r="DU35" s="1193"/>
      <c r="DV35" s="1193"/>
      <c r="DW35" s="1193"/>
      <c r="DX35" s="1746"/>
      <c r="DY35" s="1348"/>
      <c r="DZ35" s="1348"/>
      <c r="EA35" s="1193"/>
      <c r="EB35" s="1193"/>
      <c r="EC35" s="1193"/>
      <c r="ED35" s="1193"/>
      <c r="EE35" s="1193"/>
    </row>
    <row r="36" spans="1:135" s="44" customFormat="1" ht="20.45" customHeight="1">
      <c r="A36" s="1470" t="s">
        <v>71</v>
      </c>
      <c r="B36" s="1442"/>
      <c r="C36" s="1433">
        <v>32.682592953366914</v>
      </c>
      <c r="D36" s="1433">
        <v>0.96450036250614624</v>
      </c>
      <c r="E36" s="1433">
        <v>30.762027367173246</v>
      </c>
      <c r="F36" s="1433">
        <v>34.603158539560582</v>
      </c>
      <c r="G36" s="1433">
        <v>2.951113346123857</v>
      </c>
      <c r="H36" s="1346">
        <v>2403.5073200000588</v>
      </c>
      <c r="I36" s="1043">
        <v>3164</v>
      </c>
      <c r="J36" s="1346"/>
      <c r="K36" s="1433">
        <v>35.306527923341584</v>
      </c>
      <c r="L36" s="1433">
        <v>2.6080709143157228</v>
      </c>
      <c r="M36" s="1433">
        <v>30.168227511282879</v>
      </c>
      <c r="N36" s="1433">
        <v>40.444828335400288</v>
      </c>
      <c r="O36" s="1433">
        <v>7.3869368292980591</v>
      </c>
      <c r="P36" s="1346">
        <v>776.70830900000078</v>
      </c>
      <c r="Q36" s="1043">
        <v>991</v>
      </c>
      <c r="R36" s="1346"/>
      <c r="S36" s="1433">
        <v>37.504469271351553</v>
      </c>
      <c r="T36" s="1433">
        <v>1.4941834097012627</v>
      </c>
      <c r="U36" s="1433">
        <v>34.573272060623736</v>
      </c>
      <c r="V36" s="1433">
        <v>40.43566648207937</v>
      </c>
      <c r="W36" s="1433">
        <v>3.9840142754469556</v>
      </c>
      <c r="X36" s="1346">
        <v>3036.5995789999183</v>
      </c>
      <c r="Y36" s="1043">
        <v>3303</v>
      </c>
      <c r="Z36" s="1035"/>
      <c r="AA36" s="1433">
        <v>37.548473970702382</v>
      </c>
      <c r="AB36" s="1433">
        <v>1.694776443275994</v>
      </c>
      <c r="AC36" s="1433">
        <v>34.220770783692537</v>
      </c>
      <c r="AD36" s="1433">
        <v>40.876177157712235</v>
      </c>
      <c r="AE36" s="1433">
        <v>4.5135694318718844</v>
      </c>
      <c r="AF36" s="1433">
        <v>1936.0870099999981</v>
      </c>
      <c r="AG36" s="1043">
        <v>2151</v>
      </c>
      <c r="AH36" s="1433"/>
      <c r="AI36" s="1433">
        <v>39.966428790257034</v>
      </c>
      <c r="AJ36" s="1433">
        <v>1.5721336509076356</v>
      </c>
      <c r="AK36" s="1433">
        <v>36.881655968864521</v>
      </c>
      <c r="AL36" s="1433">
        <v>43.051201611649539</v>
      </c>
      <c r="AM36" s="1433">
        <v>3.9336355498715179</v>
      </c>
      <c r="AN36" s="1346">
        <v>2152.5962439999835</v>
      </c>
      <c r="AO36" s="1036">
        <v>2745</v>
      </c>
      <c r="AP36" s="1433"/>
      <c r="AQ36" s="1433">
        <v>42.983788145433074</v>
      </c>
      <c r="AR36" s="1433">
        <v>1.6237671888096539</v>
      </c>
      <c r="AS36" s="1433">
        <v>39.797702223655911</v>
      </c>
      <c r="AT36" s="1433">
        <v>46.16987406721023</v>
      </c>
      <c r="AU36" s="1433">
        <v>3.7776270051297827</v>
      </c>
      <c r="AV36" s="1346">
        <v>1920.701538000008</v>
      </c>
      <c r="AW36" s="1043">
        <v>2523</v>
      </c>
      <c r="AX36" s="1433"/>
      <c r="AY36" s="1433">
        <v>42.418889595753065</v>
      </c>
      <c r="AZ36" s="1433">
        <v>1.3225395399590092</v>
      </c>
      <c r="BA36" s="1433">
        <v>39.816825244105402</v>
      </c>
      <c r="BB36" s="1433">
        <v>45.02095394740072</v>
      </c>
      <c r="BC36" s="1433">
        <v>3.1178080156332535</v>
      </c>
      <c r="BD36" s="1346">
        <v>2111.7110880000096</v>
      </c>
      <c r="BE36" s="1036">
        <v>2833</v>
      </c>
      <c r="BF36" s="1433"/>
      <c r="BG36" s="1030">
        <v>43.14</v>
      </c>
      <c r="BH36" s="1030">
        <v>1.1520000000000001</v>
      </c>
      <c r="BI36" s="1030">
        <v>40.880000000000003</v>
      </c>
      <c r="BJ36" s="1030">
        <v>45.410000000000004</v>
      </c>
      <c r="BK36" s="1030">
        <v>2.7</v>
      </c>
      <c r="BL36" s="1031">
        <v>3692.3850000000002</v>
      </c>
      <c r="BM36" s="1127">
        <v>4674</v>
      </c>
      <c r="BN36" s="1043"/>
      <c r="BO36" s="1298">
        <v>42.784054952026366</v>
      </c>
      <c r="BP36" s="1298">
        <v>1.1510645500381942</v>
      </c>
      <c r="BQ36" s="1298">
        <v>40.520021160288053</v>
      </c>
      <c r="BR36" s="1298">
        <v>45.04808874376468</v>
      </c>
      <c r="BS36" s="1298">
        <v>2.6904054590638484</v>
      </c>
      <c r="BT36" s="1293">
        <v>3121.9842100000187</v>
      </c>
      <c r="BU36" s="1293">
        <v>4365</v>
      </c>
      <c r="BV36" s="1348"/>
      <c r="BW36" s="1323">
        <v>45.096561487518606</v>
      </c>
      <c r="BX36" s="1298">
        <v>1.0374388402547634</v>
      </c>
      <c r="BY36" s="1298">
        <v>43.057597380077901</v>
      </c>
      <c r="BZ36" s="1298">
        <v>47.135525594959311</v>
      </c>
      <c r="CA36" s="1298">
        <v>2.3004832431445927</v>
      </c>
      <c r="CB36" s="1293">
        <v>4035.5056660000378</v>
      </c>
      <c r="CC36" s="1293">
        <v>5496</v>
      </c>
      <c r="CD36" s="1348"/>
      <c r="CE36" s="1323">
        <v>45.732928018674698</v>
      </c>
      <c r="CF36" s="1298">
        <v>0.8536612057136892</v>
      </c>
      <c r="CG36" s="1298">
        <v>44.05786654788821</v>
      </c>
      <c r="CH36" s="1298">
        <v>47.40798948946118</v>
      </c>
      <c r="CI36" s="1298">
        <v>1.8666226780080712</v>
      </c>
      <c r="CJ36" s="1293">
        <v>6378.4320299999836</v>
      </c>
      <c r="CK36" s="1293">
        <v>8849</v>
      </c>
      <c r="CL36" s="1758"/>
      <c r="CM36" s="1323">
        <v>47.667050948580361</v>
      </c>
      <c r="CN36" s="1298">
        <v>0.8042210250706604</v>
      </c>
      <c r="CO36" s="1298">
        <v>46.089334397164841</v>
      </c>
      <c r="CP36" s="1298">
        <v>49.244767499995888</v>
      </c>
      <c r="CQ36" s="1298">
        <v>1.6871633740006147</v>
      </c>
      <c r="CR36" s="1293">
        <v>6723.7781469999882</v>
      </c>
      <c r="CS36" s="1293">
        <v>9862</v>
      </c>
      <c r="CT36" s="1758"/>
      <c r="CU36" s="1144">
        <v>48.582817345572565</v>
      </c>
      <c r="CV36" s="1193">
        <v>0.83724965241281801</v>
      </c>
      <c r="CW36" s="1193">
        <v>46.940401842734715</v>
      </c>
      <c r="CX36" s="1193">
        <v>50.225232848410414</v>
      </c>
      <c r="CY36" s="1193">
        <v>1.7233452034232797</v>
      </c>
      <c r="CZ36" s="1746">
        <v>6410.8981799999774</v>
      </c>
      <c r="DA36" s="1348">
        <v>10543</v>
      </c>
      <c r="DB36" s="1293"/>
      <c r="DC36" s="1144">
        <v>49.942521270134208</v>
      </c>
      <c r="DD36" s="1193">
        <v>1.1804292209849905</v>
      </c>
      <c r="DE36" s="1193">
        <v>47.62395577679073</v>
      </c>
      <c r="DF36" s="1193">
        <v>52.261086763477685</v>
      </c>
      <c r="DG36" s="1193">
        <v>2.3635755483792344</v>
      </c>
      <c r="DH36" s="1746">
        <v>3150.4471380000282</v>
      </c>
      <c r="DI36" s="1348">
        <v>5356</v>
      </c>
      <c r="DJ36" s="1348"/>
      <c r="DK36" s="1144">
        <v>50.683133320069274</v>
      </c>
      <c r="DL36" s="1193">
        <v>0.82820820091919989</v>
      </c>
      <c r="DM36" s="1193">
        <v>49.058309312633476</v>
      </c>
      <c r="DN36" s="1193">
        <v>52.307957327505072</v>
      </c>
      <c r="DO36" s="1193">
        <v>1.6340903702400928</v>
      </c>
      <c r="DP36" s="1746">
        <v>6470.5546049999584</v>
      </c>
      <c r="DQ36" s="1348">
        <v>10980</v>
      </c>
      <c r="DR36" s="1348"/>
      <c r="DS36" s="1144">
        <v>49.293637715637054</v>
      </c>
      <c r="DT36" s="1193">
        <v>1.140523642355793</v>
      </c>
      <c r="DU36" s="1193">
        <v>47.053462120884731</v>
      </c>
      <c r="DV36" s="1193">
        <v>51.533813310389384</v>
      </c>
      <c r="DW36" s="1193">
        <v>2.313733973003159</v>
      </c>
      <c r="DX36" s="1746">
        <v>2932.6883610000145</v>
      </c>
      <c r="DY36" s="1348">
        <v>4979</v>
      </c>
      <c r="DZ36" s="1348"/>
      <c r="EA36" s="1193">
        <v>4.2</v>
      </c>
      <c r="EB36" s="1193">
        <v>-1.4</v>
      </c>
      <c r="EC36" s="1193"/>
      <c r="ED36" s="1193" t="s">
        <v>393</v>
      </c>
      <c r="EE36" s="1193" t="s">
        <v>390</v>
      </c>
    </row>
    <row r="37" spans="1:135" s="44" customFormat="1" ht="5.0999999999999996" customHeight="1" thickBot="1">
      <c r="A37" s="175"/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56"/>
      <c r="BP37" s="156"/>
      <c r="BQ37" s="156"/>
      <c r="BR37" s="156"/>
      <c r="BS37" s="156"/>
      <c r="BT37" s="157"/>
      <c r="BU37" s="157"/>
      <c r="BV37" s="178"/>
      <c r="BW37" s="156"/>
      <c r="BX37" s="156"/>
      <c r="BY37" s="156"/>
      <c r="BZ37" s="156"/>
      <c r="CA37" s="156"/>
      <c r="CB37" s="157"/>
      <c r="CC37" s="157"/>
      <c r="CD37" s="178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900"/>
      <c r="DM37" s="900"/>
      <c r="DN37" s="900"/>
      <c r="DO37" s="900"/>
      <c r="DP37" s="900"/>
      <c r="DQ37" s="900"/>
      <c r="DR37" s="900"/>
      <c r="DS37" s="900"/>
      <c r="DT37" s="900"/>
      <c r="DU37" s="900"/>
      <c r="DV37" s="900"/>
      <c r="DW37" s="900"/>
      <c r="DX37" s="900"/>
      <c r="DY37" s="900"/>
      <c r="DZ37" s="900"/>
      <c r="EA37" s="900"/>
      <c r="EB37" s="900"/>
      <c r="EC37" s="2"/>
      <c r="ED37" s="900"/>
      <c r="EE37" s="900"/>
    </row>
    <row r="38" spans="1:135" ht="102.75" customHeight="1" thickTop="1">
      <c r="A38" s="2307" t="s">
        <v>485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  <c r="DZ38" s="2307"/>
      <c r="EA38" s="2307"/>
      <c r="EB38" s="2307"/>
      <c r="EC38" s="2307"/>
      <c r="ED38" s="2307"/>
      <c r="EE38" s="2307"/>
    </row>
    <row r="39" spans="1:135" ht="15" customHeight="1">
      <c r="A39" s="25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V39" s="60"/>
      <c r="BW39" s="60"/>
      <c r="BX39" s="60"/>
      <c r="BY39" s="60"/>
      <c r="BZ39" s="60"/>
      <c r="CA39" s="60"/>
      <c r="CB39" s="60"/>
      <c r="CC39" s="60"/>
      <c r="CD39" s="60"/>
      <c r="EA39" s="2"/>
      <c r="EB39" s="2"/>
      <c r="EC39" s="2"/>
    </row>
    <row r="40" spans="1:135" ht="15" customHeight="1">
      <c r="A40" s="61"/>
      <c r="Z40" s="39"/>
    </row>
    <row r="41" spans="1:135" ht="15" customHeight="1">
      <c r="A41" s="76"/>
      <c r="Z41" s="15"/>
    </row>
    <row r="42" spans="1:135" ht="15" customHeight="1">
      <c r="Z42" s="15"/>
    </row>
    <row r="43" spans="1:135" ht="15" customHeight="1">
      <c r="Z43" s="15"/>
    </row>
    <row r="44" spans="1:135" ht="15" customHeight="1">
      <c r="Z44" s="15"/>
    </row>
    <row r="45" spans="1:135" ht="15" customHeight="1">
      <c r="Z45" s="15"/>
    </row>
    <row r="46" spans="1:135" ht="15" customHeight="1">
      <c r="Z46" s="15"/>
    </row>
    <row r="47" spans="1:135" ht="15" customHeight="1">
      <c r="Z47" s="15"/>
    </row>
    <row r="48" spans="1:135" ht="15" customHeight="1">
      <c r="Z48" s="15"/>
    </row>
    <row r="49" spans="26:26" ht="15" customHeight="1">
      <c r="Z49" s="15"/>
    </row>
    <row r="50" spans="26:26" ht="15" customHeight="1">
      <c r="Z50" s="15"/>
    </row>
    <row r="51" spans="26:26" ht="15" customHeight="1">
      <c r="Z51" s="15"/>
    </row>
    <row r="52" spans="26:26" ht="15" customHeight="1">
      <c r="Z52" s="15"/>
    </row>
    <row r="53" spans="26:26" ht="15" customHeight="1">
      <c r="Z53" s="15"/>
    </row>
    <row r="54" spans="26:26" ht="15" customHeight="1">
      <c r="Z54" s="15"/>
    </row>
    <row r="55" spans="26:26" ht="15" customHeight="1">
      <c r="Z55" s="15"/>
    </row>
    <row r="56" spans="26:26" ht="15" customHeight="1">
      <c r="Z56" s="15"/>
    </row>
    <row r="57" spans="26:26" ht="15" customHeight="1">
      <c r="Z57" s="15"/>
    </row>
    <row r="58" spans="26:26" ht="15" customHeight="1"/>
    <row r="59" spans="26:26" ht="15" customHeight="1"/>
    <row r="61" spans="26:26" ht="13.5" customHeight="1"/>
    <row r="62" spans="26:26" ht="13.5" customHeight="1"/>
    <row r="74" ht="13.5" customHeight="1"/>
    <row r="75" ht="13.5" customHeight="1"/>
    <row r="92" ht="13.5" customHeight="1"/>
    <row r="93" ht="13.5" customHeight="1"/>
    <row r="105" ht="13.5" customHeight="1"/>
    <row r="106" ht="13.5" customHeight="1"/>
    <row r="121" ht="13.5" customHeight="1"/>
    <row r="122" ht="13.5" customHeight="1"/>
  </sheetData>
  <mergeCells count="119">
    <mergeCell ref="ED3:EE4"/>
    <mergeCell ref="EA3:EB4"/>
    <mergeCell ref="DC3:DI3"/>
    <mergeCell ref="DC4:DC5"/>
    <mergeCell ref="DD4:DD5"/>
    <mergeCell ref="DE4:DF4"/>
    <mergeCell ref="DG4:DG5"/>
    <mergeCell ref="DH4:DH5"/>
    <mergeCell ref="DI4:DI5"/>
    <mergeCell ref="DK3:DQ3"/>
    <mergeCell ref="DK4:DK5"/>
    <mergeCell ref="DM4:DN4"/>
    <mergeCell ref="DO4:DO5"/>
    <mergeCell ref="DQ4:DQ5"/>
    <mergeCell ref="DL4:DL5"/>
    <mergeCell ref="DP4:DP5"/>
    <mergeCell ref="DS3:DY3"/>
    <mergeCell ref="DS4:DS5"/>
    <mergeCell ref="DT4:DT5"/>
    <mergeCell ref="DU4:DV4"/>
    <mergeCell ref="DW4:DW5"/>
    <mergeCell ref="DX4:DX5"/>
    <mergeCell ref="DY4:DY5"/>
    <mergeCell ref="DZ4:DZ5"/>
    <mergeCell ref="BO4:BO5"/>
    <mergeCell ref="BS4:BS5"/>
    <mergeCell ref="BT4:BT5"/>
    <mergeCell ref="BU4:BU5"/>
    <mergeCell ref="BM4:BM5"/>
    <mergeCell ref="AZ4:AZ5"/>
    <mergeCell ref="AY4:AY5"/>
    <mergeCell ref="CM3:CS3"/>
    <mergeCell ref="CM4:CM5"/>
    <mergeCell ref="CN4:CN5"/>
    <mergeCell ref="CO4:CP4"/>
    <mergeCell ref="CQ4:CQ5"/>
    <mergeCell ref="CR4:CR5"/>
    <mergeCell ref="CS4:CS5"/>
    <mergeCell ref="AJ4:AJ5"/>
    <mergeCell ref="L4:L5"/>
    <mergeCell ref="Q4:Q5"/>
    <mergeCell ref="AC4:AD4"/>
    <mergeCell ref="AE4:AE5"/>
    <mergeCell ref="C4:C5"/>
    <mergeCell ref="H4:H5"/>
    <mergeCell ref="BE4:BE5"/>
    <mergeCell ref="U4:V4"/>
    <mergeCell ref="A1:EE1"/>
    <mergeCell ref="BW3:CC3"/>
    <mergeCell ref="C3:I3"/>
    <mergeCell ref="AY3:BE3"/>
    <mergeCell ref="AQ4:AQ5"/>
    <mergeCell ref="D4:D5"/>
    <mergeCell ref="E4:F4"/>
    <mergeCell ref="G4:G5"/>
    <mergeCell ref="CU3:DA3"/>
    <mergeCell ref="CU4:CU5"/>
    <mergeCell ref="CV4:CV5"/>
    <mergeCell ref="CW4:CX4"/>
    <mergeCell ref="CY4:CY5"/>
    <mergeCell ref="CZ4:CZ5"/>
    <mergeCell ref="DA4:DA5"/>
    <mergeCell ref="I4:I5"/>
    <mergeCell ref="AI3:AO3"/>
    <mergeCell ref="AR4:AR5"/>
    <mergeCell ref="S3:Y3"/>
    <mergeCell ref="AQ3:AW3"/>
    <mergeCell ref="X4:X5"/>
    <mergeCell ref="AU4:AU5"/>
    <mergeCell ref="AV4:AV5"/>
    <mergeCell ref="AG4:AG5"/>
    <mergeCell ref="A38:EE38"/>
    <mergeCell ref="K4:K5"/>
    <mergeCell ref="M4:N4"/>
    <mergeCell ref="O4:O5"/>
    <mergeCell ref="BG3:BM3"/>
    <mergeCell ref="A3:A5"/>
    <mergeCell ref="K3:Q3"/>
    <mergeCell ref="BD4:BD5"/>
    <mergeCell ref="AS4:AT4"/>
    <mergeCell ref="AW4:AW5"/>
    <mergeCell ref="BA4:BB4"/>
    <mergeCell ref="BG4:BG5"/>
    <mergeCell ref="BH4:BH5"/>
    <mergeCell ref="BI4:BJ4"/>
    <mergeCell ref="AK4:AL4"/>
    <mergeCell ref="T4:T5"/>
    <mergeCell ref="BW4:BW5"/>
    <mergeCell ref="BX4:BX5"/>
    <mergeCell ref="BY4:BZ4"/>
    <mergeCell ref="W4:W5"/>
    <mergeCell ref="AN4:AN5"/>
    <mergeCell ref="AF4:AF5"/>
    <mergeCell ref="S4:S5"/>
    <mergeCell ref="AB4:AB5"/>
    <mergeCell ref="CU2:EE2"/>
    <mergeCell ref="P4:P5"/>
    <mergeCell ref="BO3:BU3"/>
    <mergeCell ref="BP4:BP5"/>
    <mergeCell ref="BQ4:BR4"/>
    <mergeCell ref="CE3:CK3"/>
    <mergeCell ref="CE4:CE5"/>
    <mergeCell ref="CF4:CF5"/>
    <mergeCell ref="CG4:CH4"/>
    <mergeCell ref="CI4:CI5"/>
    <mergeCell ref="AA3:AG3"/>
    <mergeCell ref="BC4:BC5"/>
    <mergeCell ref="BK4:BK5"/>
    <mergeCell ref="BL4:BL5"/>
    <mergeCell ref="CA4:CA5"/>
    <mergeCell ref="CJ4:CJ5"/>
    <mergeCell ref="CK4:CK5"/>
    <mergeCell ref="CB4:CB5"/>
    <mergeCell ref="CC4:CC5"/>
    <mergeCell ref="Y4:Y5"/>
    <mergeCell ref="AM4:AM5"/>
    <mergeCell ref="AI4:AI5"/>
    <mergeCell ref="AA4:AA5"/>
    <mergeCell ref="AO4:AO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70C0"/>
  </sheetPr>
  <dimension ref="A1:DI60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1.85546875" style="70" customWidth="1"/>
    <col min="2" max="2" width="1.5703125" style="70" customWidth="1"/>
    <col min="3" max="3" width="8.7109375" style="63" hidden="1" customWidth="1"/>
    <col min="4" max="4" width="0.85546875" style="64" hidden="1" customWidth="1"/>
    <col min="5" max="5" width="7.7109375" style="63" hidden="1" customWidth="1"/>
    <col min="6" max="8" width="8.7109375" style="63" hidden="1" customWidth="1"/>
    <col min="9" max="9" width="8.42578125" style="63" hidden="1" customWidth="1"/>
    <col min="10" max="11" width="8.7109375" style="63" hidden="1" customWidth="1"/>
    <col min="12" max="12" width="0.85546875" style="64" hidden="1" customWidth="1"/>
    <col min="13" max="13" width="9.28515625" style="63" hidden="1" customWidth="1"/>
    <col min="14" max="16" width="8.7109375" style="63" hidden="1" customWidth="1"/>
    <col min="17" max="17" width="11.7109375" style="63" hidden="1" customWidth="1"/>
    <col min="18" max="18" width="8.7109375" style="63" hidden="1" customWidth="1"/>
    <col min="19" max="19" width="11.28515625" style="63" hidden="1" customWidth="1"/>
    <col min="20" max="20" width="0.85546875" style="63" hidden="1" customWidth="1"/>
    <col min="21" max="21" width="11.85546875" style="63" hidden="1" customWidth="1"/>
    <col min="22" max="24" width="8.7109375" style="63" hidden="1" customWidth="1"/>
    <col min="25" max="25" width="11.85546875" style="63" hidden="1" customWidth="1"/>
    <col min="26" max="26" width="8.7109375" style="63" hidden="1" customWidth="1"/>
    <col min="27" max="27" width="11.85546875" style="63" hidden="1" customWidth="1"/>
    <col min="28" max="28" width="0.7109375" style="63" hidden="1" customWidth="1"/>
    <col min="29" max="29" width="11.85546875" style="63" hidden="1" customWidth="1"/>
    <col min="30" max="30" width="10.7109375" style="63" hidden="1" customWidth="1"/>
    <col min="31" max="31" width="8.7109375" style="63" hidden="1" customWidth="1"/>
    <col min="32" max="32" width="0.140625" style="63" hidden="1" customWidth="1"/>
    <col min="33" max="33" width="11.85546875" style="63" hidden="1" customWidth="1"/>
    <col min="34" max="34" width="10.7109375" style="63" hidden="1" customWidth="1"/>
    <col min="35" max="35" width="11.85546875" style="63" hidden="1" customWidth="1"/>
    <col min="36" max="36" width="7.140625" style="63" hidden="1" customWidth="1"/>
    <col min="37" max="37" width="8.42578125" style="63" hidden="1" customWidth="1"/>
    <col min="38" max="38" width="6.140625" style="63" hidden="1" customWidth="1"/>
    <col min="39" max="40" width="10.7109375" style="63" hidden="1" customWidth="1"/>
    <col min="41" max="42" width="11.42578125" style="63" hidden="1" customWidth="1"/>
    <col min="43" max="43" width="0.85546875" style="63" hidden="1" customWidth="1"/>
    <col min="44" max="44" width="9.42578125" style="63" hidden="1" customWidth="1"/>
    <col min="45" max="45" width="10.7109375" style="63" hidden="1" customWidth="1"/>
    <col min="46" max="46" width="10.28515625" style="63" hidden="1" customWidth="1"/>
    <col min="47" max="47" width="10.85546875" style="63" hidden="1" customWidth="1"/>
    <col min="48" max="48" width="11.5703125" style="63" hidden="1" customWidth="1"/>
    <col min="49" max="49" width="10.7109375" style="63" hidden="1" customWidth="1"/>
    <col min="50" max="50" width="11.28515625" style="63" hidden="1" customWidth="1"/>
    <col min="51" max="51" width="0.5703125" style="63" hidden="1" customWidth="1"/>
    <col min="52" max="52" width="9.28515625" style="63" hidden="1" customWidth="1"/>
    <col min="53" max="53" width="8.28515625" style="63" hidden="1" customWidth="1"/>
    <col min="54" max="55" width="10.28515625" style="63" hidden="1" customWidth="1"/>
    <col min="56" max="56" width="12.28515625" style="63" hidden="1" customWidth="1"/>
    <col min="57" max="57" width="8.28515625" style="63" hidden="1" customWidth="1"/>
    <col min="58" max="58" width="12.28515625" style="63" hidden="1" customWidth="1"/>
    <col min="59" max="59" width="2.7109375" style="63" hidden="1" customWidth="1"/>
    <col min="60" max="60" width="11.28515625" style="3" hidden="1" customWidth="1"/>
    <col min="61" max="61" width="11.42578125" style="3" hidden="1" customWidth="1"/>
    <col min="62" max="62" width="10" style="3" hidden="1" customWidth="1"/>
    <col min="63" max="63" width="10.7109375" style="3" hidden="1" customWidth="1"/>
    <col min="64" max="64" width="11.5703125" style="3" hidden="1" customWidth="1"/>
    <col min="65" max="65" width="8.85546875" style="3" hidden="1" customWidth="1"/>
    <col min="66" max="66" width="11.28515625" style="16" hidden="1" customWidth="1"/>
    <col min="67" max="67" width="1.28515625" style="63" hidden="1" customWidth="1"/>
    <col min="68" max="68" width="11.28515625" style="3" customWidth="1"/>
    <col min="69" max="69" width="11.42578125" style="3" hidden="1" customWidth="1"/>
    <col min="70" max="71" width="11.85546875" style="3" hidden="1" customWidth="1"/>
    <col min="72" max="72" width="11.5703125" style="3" customWidth="1"/>
    <col min="73" max="73" width="8.7109375" style="3" hidden="1" customWidth="1"/>
    <col min="74" max="74" width="11.28515625" style="16" customWidth="1"/>
    <col min="75" max="75" width="1.28515625" style="16" customWidth="1"/>
    <col min="76" max="76" width="11.28515625" style="3" customWidth="1"/>
    <col min="77" max="79" width="9.7109375" style="3" hidden="1" customWidth="1"/>
    <col min="80" max="80" width="11.5703125" style="3" customWidth="1"/>
    <col min="81" max="81" width="9.7109375" style="3" hidden="1" customWidth="1"/>
    <col min="82" max="82" width="11.28515625" style="3" customWidth="1"/>
    <col min="83" max="83" width="1.28515625" style="3" customWidth="1"/>
    <col min="84" max="84" width="11.28515625" style="766" customWidth="1"/>
    <col min="85" max="85" width="11.42578125" style="766" hidden="1" customWidth="1"/>
    <col min="86" max="87" width="9.7109375" style="766" hidden="1" customWidth="1"/>
    <col min="88" max="88" width="11.5703125" style="766" customWidth="1"/>
    <col min="89" max="89" width="10.140625" style="766" hidden="1" customWidth="1"/>
    <col min="90" max="90" width="11.28515625" style="767" customWidth="1"/>
    <col min="91" max="91" width="1.28515625" style="767" customWidth="1"/>
    <col min="92" max="92" width="11.28515625" style="766" customWidth="1"/>
    <col min="93" max="93" width="11.42578125" style="766" hidden="1" customWidth="1"/>
    <col min="94" max="95" width="11.28515625" style="766" hidden="1" customWidth="1"/>
    <col min="96" max="96" width="11.5703125" style="766" customWidth="1"/>
    <col min="97" max="97" width="8.7109375" style="766" hidden="1" customWidth="1"/>
    <col min="98" max="98" width="11.28515625" style="767" customWidth="1"/>
    <col min="99" max="99" width="1.28515625" style="767" customWidth="1"/>
    <col min="100" max="100" width="11.28515625" style="767" customWidth="1"/>
    <col min="101" max="101" width="7.28515625" style="767" hidden="1" customWidth="1"/>
    <col min="102" max="103" width="11.28515625" style="767" customWidth="1"/>
    <col min="104" max="104" width="11.5703125" style="767" customWidth="1"/>
    <col min="105" max="105" width="10.5703125" style="767" hidden="1" customWidth="1"/>
    <col min="106" max="106" width="11.28515625" style="767" customWidth="1"/>
    <col min="107" max="107" width="1.28515625" style="767" customWidth="1"/>
    <col min="108" max="109" width="8.7109375" style="767" customWidth="1"/>
    <col min="110" max="110" width="1.28515625" style="767" customWidth="1"/>
    <col min="111" max="112" width="8.7109375" style="767" customWidth="1"/>
    <col min="113" max="113" width="0.42578125" style="767" customWidth="1"/>
    <col min="114" max="114" width="0.42578125" style="63" customWidth="1"/>
    <col min="115" max="16384" width="11.42578125" style="63"/>
  </cols>
  <sheetData>
    <row r="1" spans="1:113" ht="54.95" customHeight="1">
      <c r="A1" s="2327" t="s">
        <v>466</v>
      </c>
      <c r="B1" s="2327"/>
      <c r="C1" s="2327"/>
      <c r="D1" s="2327"/>
      <c r="E1" s="2327"/>
      <c r="F1" s="2327"/>
      <c r="G1" s="2327"/>
      <c r="H1" s="2327"/>
      <c r="I1" s="2327"/>
      <c r="J1" s="2327"/>
      <c r="K1" s="2327"/>
      <c r="L1" s="2327"/>
      <c r="M1" s="2327"/>
      <c r="N1" s="2327"/>
      <c r="O1" s="2327"/>
      <c r="P1" s="2327"/>
      <c r="Q1" s="2327"/>
      <c r="R1" s="2327"/>
      <c r="S1" s="2327"/>
      <c r="T1" s="2327"/>
      <c r="U1" s="2327"/>
      <c r="V1" s="2327"/>
      <c r="W1" s="2327"/>
      <c r="X1" s="2327"/>
      <c r="Y1" s="2327"/>
      <c r="Z1" s="2327"/>
      <c r="AA1" s="2327"/>
      <c r="AB1" s="2327"/>
      <c r="AC1" s="2327"/>
      <c r="AD1" s="2327"/>
      <c r="AE1" s="2327"/>
      <c r="AF1" s="2327"/>
      <c r="AG1" s="2327"/>
      <c r="AH1" s="2327"/>
      <c r="AI1" s="2327"/>
      <c r="AJ1" s="2327"/>
      <c r="AK1" s="2327"/>
      <c r="AL1" s="2327"/>
      <c r="AM1" s="2327"/>
      <c r="AN1" s="2327"/>
      <c r="AO1" s="2327"/>
      <c r="AP1" s="2327"/>
      <c r="AQ1" s="2327"/>
      <c r="AR1" s="2327"/>
      <c r="AS1" s="2327"/>
      <c r="AT1" s="2327"/>
      <c r="AU1" s="2327"/>
      <c r="AV1" s="2327"/>
      <c r="AW1" s="2327"/>
      <c r="AX1" s="2327"/>
      <c r="AY1" s="2327"/>
      <c r="AZ1" s="2327"/>
      <c r="BA1" s="2327"/>
      <c r="BB1" s="2327"/>
      <c r="BC1" s="2327"/>
      <c r="BD1" s="2327"/>
      <c r="BE1" s="2327"/>
      <c r="BF1" s="2327"/>
      <c r="BG1" s="2327"/>
      <c r="BH1" s="2327"/>
      <c r="BI1" s="2327"/>
      <c r="BJ1" s="2327"/>
      <c r="BK1" s="2327"/>
      <c r="BL1" s="2327"/>
      <c r="BM1" s="2327"/>
      <c r="BN1" s="2327"/>
      <c r="BO1" s="2327"/>
      <c r="BP1" s="2327"/>
      <c r="BQ1" s="2327"/>
      <c r="BR1" s="2327"/>
      <c r="BS1" s="2327"/>
      <c r="BT1" s="2327"/>
      <c r="BU1" s="2327"/>
      <c r="BV1" s="2327"/>
      <c r="BW1" s="2327"/>
      <c r="BX1" s="2327"/>
      <c r="BY1" s="2327"/>
      <c r="BZ1" s="2327"/>
      <c r="CA1" s="2327"/>
      <c r="CB1" s="2327"/>
      <c r="CC1" s="2327"/>
      <c r="CD1" s="2327"/>
      <c r="CE1" s="2327"/>
      <c r="CF1" s="2327"/>
      <c r="CG1" s="2327"/>
      <c r="CH1" s="2327"/>
      <c r="CI1" s="2327"/>
      <c r="CJ1" s="2327"/>
      <c r="CK1" s="2327"/>
      <c r="CL1" s="2327"/>
      <c r="CM1" s="2327"/>
      <c r="CN1" s="2327"/>
      <c r="CO1" s="2327"/>
      <c r="CP1" s="2327"/>
      <c r="CQ1" s="2327"/>
      <c r="CR1" s="2327"/>
      <c r="CS1" s="2327"/>
      <c r="CT1" s="2327"/>
      <c r="CU1" s="2327"/>
      <c r="CV1" s="2327"/>
      <c r="CW1" s="2327"/>
      <c r="CX1" s="2327"/>
      <c r="CY1" s="2327"/>
      <c r="CZ1" s="2327"/>
      <c r="DA1" s="2327"/>
      <c r="DB1" s="2327"/>
      <c r="DC1" s="2327"/>
      <c r="DD1" s="2327"/>
      <c r="DE1" s="2327"/>
      <c r="DF1" s="2327"/>
      <c r="DG1" s="2327"/>
      <c r="DH1" s="2327"/>
      <c r="DI1" s="2177"/>
    </row>
    <row r="2" spans="1:113" ht="24" customHeight="1" thickBot="1">
      <c r="A2" s="2316"/>
      <c r="B2" s="2316"/>
      <c r="C2" s="2316"/>
      <c r="D2" s="2316"/>
      <c r="E2" s="2316"/>
      <c r="F2" s="885"/>
      <c r="G2" s="885"/>
      <c r="H2" s="885"/>
      <c r="I2" s="885"/>
      <c r="J2" s="885"/>
      <c r="K2" s="885"/>
      <c r="L2" s="885"/>
      <c r="AB2" s="64"/>
      <c r="AQ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O2" s="64"/>
      <c r="CN2" s="2396"/>
      <c r="CO2" s="2396"/>
      <c r="CP2" s="2396"/>
      <c r="CQ2" s="2396"/>
      <c r="CR2" s="2396"/>
      <c r="CS2" s="2396"/>
      <c r="CT2" s="2396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180"/>
    </row>
    <row r="3" spans="1:113" s="1174" customFormat="1" ht="22.5" customHeight="1" thickTop="1">
      <c r="A3" s="2370" t="s">
        <v>19</v>
      </c>
      <c r="B3" s="1668"/>
      <c r="C3" s="1172">
        <v>1996</v>
      </c>
      <c r="D3" s="1172"/>
      <c r="E3" s="2408">
        <v>2000</v>
      </c>
      <c r="F3" s="2408"/>
      <c r="G3" s="2408"/>
      <c r="H3" s="2408"/>
      <c r="I3" s="2408"/>
      <c r="J3" s="2408"/>
      <c r="K3" s="2408"/>
      <c r="L3" s="1172"/>
      <c r="M3" s="2405" t="s">
        <v>77</v>
      </c>
      <c r="N3" s="2405"/>
      <c r="O3" s="2405"/>
      <c r="P3" s="2405"/>
      <c r="Q3" s="2405"/>
      <c r="R3" s="2405"/>
      <c r="S3" s="2405"/>
      <c r="T3" s="1172"/>
      <c r="U3" s="2405">
        <v>2009</v>
      </c>
      <c r="V3" s="2405"/>
      <c r="W3" s="2405"/>
      <c r="X3" s="2405"/>
      <c r="Y3" s="2405"/>
      <c r="Z3" s="2405"/>
      <c r="AA3" s="2405"/>
      <c r="AB3" s="1173"/>
      <c r="AC3" s="2405">
        <v>2010</v>
      </c>
      <c r="AD3" s="2405"/>
      <c r="AE3" s="2405"/>
      <c r="AF3" s="2405"/>
      <c r="AG3" s="2405"/>
      <c r="AH3" s="2405"/>
      <c r="AI3" s="2405"/>
      <c r="AJ3" s="2408" t="s">
        <v>73</v>
      </c>
      <c r="AK3" s="2408"/>
      <c r="AL3" s="2408"/>
      <c r="AM3" s="2408"/>
      <c r="AN3" s="2408"/>
      <c r="AO3" s="2408"/>
      <c r="AP3" s="2408"/>
      <c r="AQ3" s="1173"/>
      <c r="AR3" s="2405">
        <v>2011</v>
      </c>
      <c r="AS3" s="2405"/>
      <c r="AT3" s="2405"/>
      <c r="AU3" s="2405"/>
      <c r="AV3" s="2405"/>
      <c r="AW3" s="2405"/>
      <c r="AX3" s="2405"/>
      <c r="AY3" s="1172"/>
      <c r="AZ3" s="2346">
        <v>2012</v>
      </c>
      <c r="BA3" s="2346"/>
      <c r="BB3" s="2346"/>
      <c r="BC3" s="2346"/>
      <c r="BD3" s="2346"/>
      <c r="BE3" s="2346"/>
      <c r="BF3" s="2346"/>
      <c r="BG3" s="1361"/>
      <c r="BH3" s="2367">
        <v>2013</v>
      </c>
      <c r="BI3" s="2367"/>
      <c r="BJ3" s="2367"/>
      <c r="BK3" s="2367"/>
      <c r="BL3" s="2367"/>
      <c r="BM3" s="2367"/>
      <c r="BN3" s="2367"/>
      <c r="BO3" s="1361"/>
      <c r="BP3" s="2404">
        <v>2014</v>
      </c>
      <c r="BQ3" s="2404"/>
      <c r="BR3" s="2404"/>
      <c r="BS3" s="2404"/>
      <c r="BT3" s="2404"/>
      <c r="BU3" s="2404"/>
      <c r="BV3" s="2404"/>
      <c r="BW3" s="1358"/>
      <c r="BX3" s="2367">
        <v>2015</v>
      </c>
      <c r="BY3" s="2367"/>
      <c r="BZ3" s="2367"/>
      <c r="CA3" s="2367"/>
      <c r="CB3" s="2367"/>
      <c r="CC3" s="2367"/>
      <c r="CD3" s="2367"/>
      <c r="CE3" s="1166"/>
      <c r="CF3" s="2367">
        <v>2016</v>
      </c>
      <c r="CG3" s="2367"/>
      <c r="CH3" s="2367"/>
      <c r="CI3" s="2367"/>
      <c r="CJ3" s="2367"/>
      <c r="CK3" s="2367"/>
      <c r="CL3" s="2367"/>
      <c r="CM3" s="926"/>
      <c r="CN3" s="2367">
        <v>2017</v>
      </c>
      <c r="CO3" s="2367"/>
      <c r="CP3" s="2367"/>
      <c r="CQ3" s="2367"/>
      <c r="CR3" s="2367"/>
      <c r="CS3" s="2367"/>
      <c r="CT3" s="2367"/>
      <c r="CU3" s="1938"/>
      <c r="CV3" s="2404">
        <v>2018</v>
      </c>
      <c r="CW3" s="2404"/>
      <c r="CX3" s="2404"/>
      <c r="CY3" s="2404"/>
      <c r="CZ3" s="2404"/>
      <c r="DA3" s="2404"/>
      <c r="DB3" s="2404"/>
      <c r="DC3" s="926"/>
      <c r="DD3" s="2358" t="s">
        <v>373</v>
      </c>
      <c r="DE3" s="2358"/>
      <c r="DF3" s="1653"/>
      <c r="DG3" s="2358" t="s">
        <v>339</v>
      </c>
      <c r="DH3" s="2358"/>
      <c r="DI3" s="2178"/>
    </row>
    <row r="4" spans="1:113" s="65" customFormat="1" ht="36" customHeight="1">
      <c r="A4" s="2409"/>
      <c r="B4" s="1669"/>
      <c r="C4" s="2320" t="s">
        <v>0</v>
      </c>
      <c r="D4" s="886"/>
      <c r="E4" s="2311" t="s">
        <v>0</v>
      </c>
      <c r="F4" s="2323" t="s">
        <v>56</v>
      </c>
      <c r="G4" s="2311" t="s">
        <v>1</v>
      </c>
      <c r="H4" s="2311"/>
      <c r="I4" s="2311" t="s">
        <v>2</v>
      </c>
      <c r="J4" s="2323" t="s">
        <v>57</v>
      </c>
      <c r="K4" s="2311" t="s">
        <v>43</v>
      </c>
      <c r="L4" s="886"/>
      <c r="M4" s="2262" t="s">
        <v>0</v>
      </c>
      <c r="N4" s="2266" t="s">
        <v>56</v>
      </c>
      <c r="O4" s="2262" t="s">
        <v>1</v>
      </c>
      <c r="P4" s="2262"/>
      <c r="Q4" s="2262" t="s">
        <v>2</v>
      </c>
      <c r="R4" s="2266" t="s">
        <v>57</v>
      </c>
      <c r="S4" s="2262" t="s">
        <v>43</v>
      </c>
      <c r="T4" s="875"/>
      <c r="U4" s="2262" t="s">
        <v>0</v>
      </c>
      <c r="V4" s="2266" t="s">
        <v>56</v>
      </c>
      <c r="W4" s="2262" t="s">
        <v>1</v>
      </c>
      <c r="X4" s="2262"/>
      <c r="Y4" s="2262" t="s">
        <v>2</v>
      </c>
      <c r="Z4" s="2266" t="s">
        <v>57</v>
      </c>
      <c r="AA4" s="2262" t="s">
        <v>43</v>
      </c>
      <c r="AB4" s="235"/>
      <c r="AC4" s="2262" t="s">
        <v>0</v>
      </c>
      <c r="AD4" s="2266" t="s">
        <v>56</v>
      </c>
      <c r="AE4" s="2262" t="s">
        <v>1</v>
      </c>
      <c r="AF4" s="2262"/>
      <c r="AG4" s="2262" t="s">
        <v>2</v>
      </c>
      <c r="AH4" s="2266" t="s">
        <v>57</v>
      </c>
      <c r="AI4" s="2262" t="s">
        <v>43</v>
      </c>
      <c r="AJ4" s="2262" t="s">
        <v>0</v>
      </c>
      <c r="AK4" s="2266" t="s">
        <v>56</v>
      </c>
      <c r="AL4" s="2262" t="s">
        <v>1</v>
      </c>
      <c r="AM4" s="2262"/>
      <c r="AN4" s="2262" t="s">
        <v>2</v>
      </c>
      <c r="AO4" s="2266" t="s">
        <v>57</v>
      </c>
      <c r="AP4" s="2262" t="s">
        <v>43</v>
      </c>
      <c r="AQ4" s="235"/>
      <c r="AR4" s="2262" t="s">
        <v>0</v>
      </c>
      <c r="AS4" s="2266" t="s">
        <v>56</v>
      </c>
      <c r="AT4" s="2262" t="s">
        <v>1</v>
      </c>
      <c r="AU4" s="2262"/>
      <c r="AV4" s="2262" t="s">
        <v>2</v>
      </c>
      <c r="AW4" s="2266" t="s">
        <v>57</v>
      </c>
      <c r="AX4" s="2262" t="s">
        <v>43</v>
      </c>
      <c r="AY4" s="1154"/>
      <c r="AZ4" s="2262" t="s">
        <v>0</v>
      </c>
      <c r="BA4" s="2266" t="s">
        <v>56</v>
      </c>
      <c r="BB4" s="2262" t="s">
        <v>1</v>
      </c>
      <c r="BC4" s="2262"/>
      <c r="BD4" s="2262" t="s">
        <v>2</v>
      </c>
      <c r="BE4" s="2266" t="s">
        <v>57</v>
      </c>
      <c r="BF4" s="2262" t="s">
        <v>43</v>
      </c>
      <c r="BG4" s="1354"/>
      <c r="BH4" s="2262" t="s">
        <v>0</v>
      </c>
      <c r="BI4" s="2266" t="s">
        <v>56</v>
      </c>
      <c r="BJ4" s="2270" t="s">
        <v>1</v>
      </c>
      <c r="BK4" s="2270"/>
      <c r="BL4" s="2262" t="s">
        <v>2</v>
      </c>
      <c r="BM4" s="2266" t="s">
        <v>57</v>
      </c>
      <c r="BN4" s="2263" t="s">
        <v>43</v>
      </c>
      <c r="BO4" s="1354"/>
      <c r="BP4" s="2262" t="s">
        <v>0</v>
      </c>
      <c r="BQ4" s="2266" t="s">
        <v>56</v>
      </c>
      <c r="BR4" s="2270" t="s">
        <v>1</v>
      </c>
      <c r="BS4" s="2270"/>
      <c r="BT4" s="2262" t="s">
        <v>2</v>
      </c>
      <c r="BU4" s="2266" t="s">
        <v>57</v>
      </c>
      <c r="BV4" s="2263" t="s">
        <v>43</v>
      </c>
      <c r="BW4" s="1359"/>
      <c r="BX4" s="2262" t="s">
        <v>0</v>
      </c>
      <c r="BY4" s="2266" t="s">
        <v>56</v>
      </c>
      <c r="BZ4" s="2270" t="s">
        <v>1</v>
      </c>
      <c r="CA4" s="2270"/>
      <c r="CB4" s="2262" t="s">
        <v>2</v>
      </c>
      <c r="CC4" s="2266" t="s">
        <v>57</v>
      </c>
      <c r="CD4" s="2263" t="s">
        <v>43</v>
      </c>
      <c r="CE4" s="181"/>
      <c r="CF4" s="2262" t="s">
        <v>0</v>
      </c>
      <c r="CG4" s="2266" t="s">
        <v>56</v>
      </c>
      <c r="CH4" s="2270" t="s">
        <v>1</v>
      </c>
      <c r="CI4" s="2270"/>
      <c r="CJ4" s="2262" t="s">
        <v>2</v>
      </c>
      <c r="CK4" s="2266" t="s">
        <v>57</v>
      </c>
      <c r="CL4" s="2263" t="s">
        <v>43</v>
      </c>
      <c r="CM4" s="1363"/>
      <c r="CN4" s="2262" t="s">
        <v>0</v>
      </c>
      <c r="CO4" s="2266" t="s">
        <v>56</v>
      </c>
      <c r="CP4" s="2270" t="s">
        <v>1</v>
      </c>
      <c r="CQ4" s="2270"/>
      <c r="CR4" s="2262" t="s">
        <v>2</v>
      </c>
      <c r="CS4" s="2266" t="s">
        <v>57</v>
      </c>
      <c r="CT4" s="2263" t="s">
        <v>43</v>
      </c>
      <c r="CU4" s="1937"/>
      <c r="CV4" s="2262" t="s">
        <v>0</v>
      </c>
      <c r="CW4" s="2266" t="s">
        <v>56</v>
      </c>
      <c r="CX4" s="2270" t="s">
        <v>1</v>
      </c>
      <c r="CY4" s="2270"/>
      <c r="CZ4" s="2262" t="s">
        <v>2</v>
      </c>
      <c r="DA4" s="2266" t="s">
        <v>57</v>
      </c>
      <c r="DB4" s="2263" t="s">
        <v>43</v>
      </c>
      <c r="DC4" s="1311"/>
      <c r="DD4" s="2359"/>
      <c r="DE4" s="2359"/>
      <c r="DF4" s="566"/>
      <c r="DG4" s="2359"/>
      <c r="DH4" s="2359"/>
      <c r="DI4" s="566"/>
    </row>
    <row r="5" spans="1:113" s="65" customFormat="1" ht="42" customHeight="1" thickBot="1">
      <c r="A5" s="2372"/>
      <c r="B5" s="1670"/>
      <c r="C5" s="2321"/>
      <c r="D5" s="887"/>
      <c r="E5" s="2312"/>
      <c r="F5" s="2324"/>
      <c r="G5" s="884" t="s">
        <v>3</v>
      </c>
      <c r="H5" s="884" t="s">
        <v>4</v>
      </c>
      <c r="I5" s="2312"/>
      <c r="J5" s="2324"/>
      <c r="K5" s="2312"/>
      <c r="L5" s="887"/>
      <c r="M5" s="2265"/>
      <c r="N5" s="2267"/>
      <c r="O5" s="876" t="s">
        <v>3</v>
      </c>
      <c r="P5" s="876" t="s">
        <v>4</v>
      </c>
      <c r="Q5" s="2265"/>
      <c r="R5" s="2267"/>
      <c r="S5" s="2265"/>
      <c r="T5" s="876"/>
      <c r="U5" s="2265"/>
      <c r="V5" s="2267"/>
      <c r="W5" s="876" t="s">
        <v>3</v>
      </c>
      <c r="X5" s="876" t="s">
        <v>4</v>
      </c>
      <c r="Y5" s="2265"/>
      <c r="Z5" s="2267"/>
      <c r="AA5" s="2265"/>
      <c r="AB5" s="236"/>
      <c r="AC5" s="2265"/>
      <c r="AD5" s="2267"/>
      <c r="AE5" s="876" t="s">
        <v>3</v>
      </c>
      <c r="AF5" s="876" t="s">
        <v>4</v>
      </c>
      <c r="AG5" s="2265"/>
      <c r="AH5" s="2267"/>
      <c r="AI5" s="2265"/>
      <c r="AJ5" s="2265"/>
      <c r="AK5" s="2267"/>
      <c r="AL5" s="876" t="s">
        <v>3</v>
      </c>
      <c r="AM5" s="876" t="s">
        <v>4</v>
      </c>
      <c r="AN5" s="2265"/>
      <c r="AO5" s="2267"/>
      <c r="AP5" s="2265"/>
      <c r="AQ5" s="236"/>
      <c r="AR5" s="2265"/>
      <c r="AS5" s="2267"/>
      <c r="AT5" s="1155" t="s">
        <v>3</v>
      </c>
      <c r="AU5" s="1155" t="s">
        <v>4</v>
      </c>
      <c r="AV5" s="2265"/>
      <c r="AW5" s="2267"/>
      <c r="AX5" s="2265"/>
      <c r="AY5" s="1155"/>
      <c r="AZ5" s="2265"/>
      <c r="BA5" s="2267"/>
      <c r="BB5" s="1355" t="s">
        <v>3</v>
      </c>
      <c r="BC5" s="1355" t="s">
        <v>4</v>
      </c>
      <c r="BD5" s="2265"/>
      <c r="BE5" s="2267"/>
      <c r="BF5" s="2265"/>
      <c r="BG5" s="1355"/>
      <c r="BH5" s="2265"/>
      <c r="BI5" s="2267"/>
      <c r="BJ5" s="1355" t="s">
        <v>3</v>
      </c>
      <c r="BK5" s="1355" t="s">
        <v>4</v>
      </c>
      <c r="BL5" s="2265"/>
      <c r="BM5" s="2267"/>
      <c r="BN5" s="2264"/>
      <c r="BO5" s="1355"/>
      <c r="BP5" s="2265"/>
      <c r="BQ5" s="2267"/>
      <c r="BR5" s="1355" t="s">
        <v>3</v>
      </c>
      <c r="BS5" s="1355" t="s">
        <v>4</v>
      </c>
      <c r="BT5" s="2265"/>
      <c r="BU5" s="2267"/>
      <c r="BV5" s="2264"/>
      <c r="BW5" s="1357"/>
      <c r="BX5" s="2265"/>
      <c r="BY5" s="2267"/>
      <c r="BZ5" s="1355" t="s">
        <v>3</v>
      </c>
      <c r="CA5" s="1355" t="s">
        <v>4</v>
      </c>
      <c r="CB5" s="2265"/>
      <c r="CC5" s="2267"/>
      <c r="CD5" s="2264"/>
      <c r="CE5" s="230"/>
      <c r="CF5" s="2265"/>
      <c r="CG5" s="2267"/>
      <c r="CH5" s="1355" t="s">
        <v>3</v>
      </c>
      <c r="CI5" s="1355" t="s">
        <v>4</v>
      </c>
      <c r="CJ5" s="2265"/>
      <c r="CK5" s="2267"/>
      <c r="CL5" s="2264"/>
      <c r="CM5" s="1360"/>
      <c r="CN5" s="2265"/>
      <c r="CO5" s="2267"/>
      <c r="CP5" s="1355" t="s">
        <v>3</v>
      </c>
      <c r="CQ5" s="1355" t="s">
        <v>4</v>
      </c>
      <c r="CR5" s="2265"/>
      <c r="CS5" s="2267"/>
      <c r="CT5" s="2264"/>
      <c r="CU5" s="1936"/>
      <c r="CV5" s="2265"/>
      <c r="CW5" s="2267"/>
      <c r="CX5" s="1944" t="s">
        <v>3</v>
      </c>
      <c r="CY5" s="1944" t="s">
        <v>4</v>
      </c>
      <c r="CZ5" s="2265"/>
      <c r="DA5" s="2267"/>
      <c r="DB5" s="2264"/>
      <c r="DC5" s="1312"/>
      <c r="DD5" s="950" t="s">
        <v>494</v>
      </c>
      <c r="DE5" s="951" t="s">
        <v>431</v>
      </c>
      <c r="DF5" s="951"/>
      <c r="DG5" s="950" t="s">
        <v>494</v>
      </c>
      <c r="DH5" s="951" t="s">
        <v>431</v>
      </c>
      <c r="DI5" s="951"/>
    </row>
    <row r="6" spans="1:113" s="65" customFormat="1" ht="8.1" customHeight="1" thickTop="1">
      <c r="A6" s="69"/>
      <c r="B6" s="69"/>
      <c r="C6" s="67"/>
      <c r="D6" s="67"/>
      <c r="E6" s="67"/>
      <c r="F6" s="67"/>
      <c r="G6" s="67"/>
      <c r="H6" s="67"/>
      <c r="I6" s="67"/>
      <c r="J6" s="67"/>
      <c r="K6" s="67"/>
      <c r="L6" s="67"/>
      <c r="M6" s="136"/>
      <c r="N6" s="136"/>
      <c r="O6" s="136"/>
      <c r="P6" s="136"/>
      <c r="Q6" s="69"/>
      <c r="R6" s="69"/>
      <c r="S6" s="69"/>
      <c r="T6" s="69"/>
      <c r="U6" s="136"/>
      <c r="V6" s="136"/>
      <c r="W6" s="136"/>
      <c r="X6" s="136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110"/>
      <c r="BI6" s="110"/>
      <c r="BJ6" s="110"/>
      <c r="BK6" s="110"/>
      <c r="BL6" s="110"/>
      <c r="BM6" s="110"/>
      <c r="BN6" s="130"/>
      <c r="BO6" s="69"/>
      <c r="BP6" s="110"/>
      <c r="BQ6" s="110"/>
      <c r="BR6" s="110"/>
      <c r="BS6" s="110"/>
      <c r="BT6" s="110"/>
      <c r="BU6" s="110"/>
      <c r="BV6" s="130"/>
      <c r="BW6" s="130"/>
      <c r="BX6" s="110"/>
      <c r="BY6" s="110"/>
      <c r="BZ6" s="110"/>
      <c r="CA6" s="110"/>
      <c r="CB6" s="110"/>
      <c r="CC6" s="110"/>
      <c r="CD6" s="130"/>
      <c r="CE6" s="110"/>
      <c r="CF6" s="110"/>
      <c r="CG6" s="110"/>
      <c r="CH6" s="110"/>
      <c r="CI6" s="110"/>
      <c r="CJ6" s="110"/>
      <c r="CK6" s="110"/>
      <c r="CL6" s="130"/>
      <c r="CM6" s="799"/>
      <c r="CN6" s="110"/>
      <c r="CO6" s="110"/>
      <c r="CP6" s="110"/>
      <c r="CQ6" s="110"/>
      <c r="CR6" s="110"/>
      <c r="CS6" s="110"/>
      <c r="CT6" s="130"/>
      <c r="CU6" s="130"/>
      <c r="CV6" s="130"/>
      <c r="CW6" s="130"/>
      <c r="CX6" s="130"/>
      <c r="CY6" s="130"/>
      <c r="CZ6" s="130"/>
      <c r="DA6" s="130"/>
      <c r="DB6" s="130"/>
      <c r="DC6" s="799"/>
      <c r="DD6" s="799"/>
      <c r="DE6" s="799"/>
      <c r="DF6" s="799"/>
      <c r="DG6" s="799"/>
      <c r="DH6" s="799"/>
      <c r="DI6" s="799"/>
    </row>
    <row r="7" spans="1:113" s="66" customFormat="1" ht="23.1" customHeight="1">
      <c r="A7" s="1471" t="s">
        <v>6</v>
      </c>
      <c r="B7" s="1471"/>
      <c r="C7" s="1472">
        <v>41.3</v>
      </c>
      <c r="D7" s="1472"/>
      <c r="E7" s="1495">
        <v>50.422004317382317</v>
      </c>
      <c r="F7" s="1495">
        <v>0.56776939183938002</v>
      </c>
      <c r="G7" s="1495">
        <v>49.307317735924755</v>
      </c>
      <c r="H7" s="1495">
        <v>51.536690898839879</v>
      </c>
      <c r="I7" s="1495">
        <v>1.126034951457987</v>
      </c>
      <c r="J7" s="1495">
        <v>15627.930161998513</v>
      </c>
      <c r="K7" s="1496">
        <v>16518</v>
      </c>
      <c r="L7" s="1495"/>
      <c r="M7" s="1250">
        <v>47.831167429200164</v>
      </c>
      <c r="N7" s="1250"/>
      <c r="O7" s="1250">
        <v>45.236395336954985</v>
      </c>
      <c r="P7" s="1250">
        <v>50.425939521445351</v>
      </c>
      <c r="Q7" s="1250">
        <v>2.7533960093174841</v>
      </c>
      <c r="R7" s="1250"/>
      <c r="S7" s="1024">
        <v>3866</v>
      </c>
      <c r="T7" s="1024"/>
      <c r="U7" s="1250">
        <v>49.962875347977167</v>
      </c>
      <c r="V7" s="1250"/>
      <c r="W7" s="1250">
        <v>48.697494611697174</v>
      </c>
      <c r="X7" s="1250">
        <v>51.228256084257161</v>
      </c>
      <c r="Y7" s="1250">
        <v>1.2907438740508763</v>
      </c>
      <c r="Z7" s="1250"/>
      <c r="AA7" s="1016">
        <v>14637</v>
      </c>
      <c r="AB7" s="1474"/>
      <c r="AC7" s="1250">
        <v>50.50162992658224</v>
      </c>
      <c r="AD7" s="1250">
        <v>0.64572984006771927</v>
      </c>
      <c r="AE7" s="1250">
        <v>49.234606693886313</v>
      </c>
      <c r="AF7" s="1250">
        <v>51.768653159278152</v>
      </c>
      <c r="AG7" s="1250">
        <v>1.2786316818020766</v>
      </c>
      <c r="AH7" s="1250">
        <v>13039.718930999818</v>
      </c>
      <c r="AI7" s="1024">
        <v>13626</v>
      </c>
      <c r="AJ7" s="1250"/>
      <c r="AK7" s="1250"/>
      <c r="AL7" s="1250"/>
      <c r="AM7" s="1250"/>
      <c r="AN7" s="1250"/>
      <c r="AO7" s="1250"/>
      <c r="AP7" s="1024"/>
      <c r="AQ7" s="1474"/>
      <c r="AR7" s="1250">
        <v>51.101838949258358</v>
      </c>
      <c r="AS7" s="1250">
        <v>0.61227828602585743</v>
      </c>
      <c r="AT7" s="1250">
        <v>49.900452912663482</v>
      </c>
      <c r="AU7" s="1250">
        <v>52.303224985853234</v>
      </c>
      <c r="AV7" s="1250">
        <v>1.1981531361989144</v>
      </c>
      <c r="AW7" s="1250">
        <v>12672.520616000204</v>
      </c>
      <c r="AX7" s="1134">
        <v>13480</v>
      </c>
      <c r="AY7" s="1024"/>
      <c r="AZ7" s="1305">
        <v>51.800000000000004</v>
      </c>
      <c r="BA7" s="1305">
        <v>0.69699999999999995</v>
      </c>
      <c r="BB7" s="1305">
        <v>50.43</v>
      </c>
      <c r="BC7" s="1305">
        <v>53.16</v>
      </c>
      <c r="BD7" s="1305">
        <v>1.3</v>
      </c>
      <c r="BE7" s="1292">
        <v>13623.925999999999</v>
      </c>
      <c r="BF7" s="1292">
        <v>14235</v>
      </c>
      <c r="BG7" s="1024"/>
      <c r="BH7" s="1185">
        <v>51.333809019546507</v>
      </c>
      <c r="BI7" s="1185">
        <v>0.6338079943362982</v>
      </c>
      <c r="BJ7" s="1185">
        <v>50.090470533360495</v>
      </c>
      <c r="BK7" s="1185">
        <v>52.577147505732512</v>
      </c>
      <c r="BL7" s="1185">
        <v>1.2346794567591146</v>
      </c>
      <c r="BM7" s="1741">
        <v>12968.947088000165</v>
      </c>
      <c r="BN7" s="1292">
        <v>13723</v>
      </c>
      <c r="BO7" s="1366"/>
      <c r="BP7" s="1266">
        <v>52.178512279958142</v>
      </c>
      <c r="BQ7" s="1185">
        <v>0.61509268913342552</v>
      </c>
      <c r="BR7" s="1185">
        <v>50.971981803522461</v>
      </c>
      <c r="BS7" s="1185">
        <v>53.38504275639383</v>
      </c>
      <c r="BT7" s="1185">
        <v>1.1788237384638574</v>
      </c>
      <c r="BU7" s="1741">
        <v>14105.095451000163</v>
      </c>
      <c r="BV7" s="1292">
        <v>14788</v>
      </c>
      <c r="BW7" s="1292"/>
      <c r="BX7" s="1266">
        <v>53.254964164622777</v>
      </c>
      <c r="BY7" s="1185">
        <v>0.5728762923700873</v>
      </c>
      <c r="BZ7" s="1185">
        <v>52.131717577149793</v>
      </c>
      <c r="CA7" s="1185">
        <v>54.378210752095754</v>
      </c>
      <c r="CB7" s="1185">
        <v>1.07572374023049</v>
      </c>
      <c r="CC7" s="1741">
        <v>20685.521189999941</v>
      </c>
      <c r="CD7" s="1292">
        <v>24024</v>
      </c>
      <c r="CE7" s="1776"/>
      <c r="CF7" s="1266">
        <v>54.311291536066811</v>
      </c>
      <c r="CG7" s="1185">
        <v>0.60769269719212604</v>
      </c>
      <c r="CH7" s="1185">
        <v>53.119779934968335</v>
      </c>
      <c r="CI7" s="1185">
        <v>55.50280313716528</v>
      </c>
      <c r="CJ7" s="1185">
        <v>1.1189067319243773</v>
      </c>
      <c r="CK7" s="1741">
        <v>19034.458876999764</v>
      </c>
      <c r="CL7" s="1292">
        <v>22000</v>
      </c>
      <c r="CM7" s="1185"/>
      <c r="CN7" s="1266">
        <v>54.526994315735912</v>
      </c>
      <c r="CO7" s="1185">
        <v>0.64553305882022438</v>
      </c>
      <c r="CP7" s="1185">
        <v>53.261289045280577</v>
      </c>
      <c r="CQ7" s="1185">
        <v>55.79269958619124</v>
      </c>
      <c r="CR7" s="1185">
        <v>1.1838779432482498</v>
      </c>
      <c r="CS7" s="1741">
        <v>18772.975780999619</v>
      </c>
      <c r="CT7" s="1292">
        <v>22104</v>
      </c>
      <c r="CU7" s="1292"/>
      <c r="CV7" s="1266">
        <v>55.005069521538665</v>
      </c>
      <c r="CW7" s="1185">
        <v>0.68826889624620058</v>
      </c>
      <c r="CX7" s="1185">
        <v>53.655543529084305</v>
      </c>
      <c r="CY7" s="1185">
        <v>56.354595513993019</v>
      </c>
      <c r="CZ7" s="1185">
        <v>1.251282658549665</v>
      </c>
      <c r="DA7" s="1292">
        <v>19346.175818999985</v>
      </c>
      <c r="DB7" s="1292">
        <v>23184</v>
      </c>
      <c r="DC7" s="1185"/>
      <c r="DD7" s="1266">
        <v>2.8</v>
      </c>
      <c r="DE7" s="1185">
        <v>0.5</v>
      </c>
      <c r="DF7" s="1185"/>
      <c r="DG7" s="1185" t="s">
        <v>393</v>
      </c>
      <c r="DH7" s="1185" t="s">
        <v>390</v>
      </c>
      <c r="DI7" s="1185"/>
    </row>
    <row r="8" spans="1:113" s="65" customFormat="1" ht="5.0999999999999996" customHeight="1">
      <c r="A8" s="1475"/>
      <c r="B8" s="1475"/>
      <c r="C8" s="1476"/>
      <c r="D8" s="1476"/>
      <c r="E8" s="1497"/>
      <c r="F8" s="1497"/>
      <c r="G8" s="1497"/>
      <c r="H8" s="1497"/>
      <c r="I8" s="1497"/>
      <c r="J8" s="1497"/>
      <c r="K8" s="1498"/>
      <c r="L8" s="1497"/>
      <c r="M8" s="1252"/>
      <c r="N8" s="1252"/>
      <c r="O8" s="1252"/>
      <c r="P8" s="1252"/>
      <c r="Q8" s="1252"/>
      <c r="R8" s="1252"/>
      <c r="S8" s="1032"/>
      <c r="T8" s="1032"/>
      <c r="U8" s="1252"/>
      <c r="V8" s="1252"/>
      <c r="W8" s="1252"/>
      <c r="X8" s="1252"/>
      <c r="Y8" s="1252"/>
      <c r="Z8" s="1252"/>
      <c r="AA8" s="1253"/>
      <c r="AB8" s="1252"/>
      <c r="AC8" s="1252"/>
      <c r="AD8" s="1252"/>
      <c r="AE8" s="1252"/>
      <c r="AF8" s="1252"/>
      <c r="AG8" s="1252"/>
      <c r="AH8" s="1252"/>
      <c r="AI8" s="1032"/>
      <c r="AJ8" s="1252"/>
      <c r="AK8" s="1252"/>
      <c r="AL8" s="1252"/>
      <c r="AM8" s="1252"/>
      <c r="AN8" s="1252"/>
      <c r="AO8" s="1252"/>
      <c r="AP8" s="1032"/>
      <c r="AQ8" s="1252"/>
      <c r="AR8" s="1252"/>
      <c r="AS8" s="1252"/>
      <c r="AT8" s="1252"/>
      <c r="AU8" s="1252"/>
      <c r="AV8" s="1252"/>
      <c r="AW8" s="1252"/>
      <c r="AX8" s="1273"/>
      <c r="AY8" s="1032"/>
      <c r="AZ8" s="1298"/>
      <c r="BA8" s="1298"/>
      <c r="BB8" s="1298"/>
      <c r="BC8" s="1298"/>
      <c r="BD8" s="1298"/>
      <c r="BE8" s="1293"/>
      <c r="BF8" s="1293"/>
      <c r="BG8" s="1032"/>
      <c r="BH8" s="1190"/>
      <c r="BI8" s="1190"/>
      <c r="BJ8" s="1190"/>
      <c r="BK8" s="1190"/>
      <c r="BL8" s="1190"/>
      <c r="BM8" s="1744"/>
      <c r="BN8" s="1744"/>
      <c r="BO8" s="1758"/>
      <c r="BP8" s="1142"/>
      <c r="BQ8" s="1190"/>
      <c r="BR8" s="1190"/>
      <c r="BS8" s="1190"/>
      <c r="BT8" s="1190"/>
      <c r="BU8" s="1744"/>
      <c r="BV8" s="1744"/>
      <c r="BW8" s="1744"/>
      <c r="BX8" s="1142"/>
      <c r="BY8" s="1190"/>
      <c r="BZ8" s="1190"/>
      <c r="CA8" s="1190"/>
      <c r="CB8" s="1190"/>
      <c r="CC8" s="1744"/>
      <c r="CD8" s="1744"/>
      <c r="CE8" s="1828"/>
      <c r="CF8" s="1142"/>
      <c r="CG8" s="1190"/>
      <c r="CH8" s="1190"/>
      <c r="CI8" s="1190"/>
      <c r="CJ8" s="1190"/>
      <c r="CK8" s="1744"/>
      <c r="CL8" s="1744"/>
      <c r="CM8" s="1190"/>
      <c r="CN8" s="1142"/>
      <c r="CO8" s="1190"/>
      <c r="CP8" s="1190"/>
      <c r="CQ8" s="1190"/>
      <c r="CR8" s="1190"/>
      <c r="CS8" s="1744"/>
      <c r="CT8" s="1744"/>
      <c r="CU8" s="1744"/>
      <c r="CV8" s="1142"/>
      <c r="CW8" s="1190"/>
      <c r="CX8" s="1190"/>
      <c r="CY8" s="1190"/>
      <c r="CZ8" s="1190"/>
      <c r="DA8" s="1744"/>
      <c r="DB8" s="1744"/>
      <c r="DC8" s="1190"/>
      <c r="DD8" s="1142"/>
      <c r="DE8" s="1190"/>
      <c r="DF8" s="1190"/>
      <c r="DG8" s="1190"/>
      <c r="DH8" s="1190"/>
      <c r="DI8" s="1190"/>
    </row>
    <row r="9" spans="1:113" s="65" customFormat="1" ht="20.25" customHeight="1">
      <c r="A9" s="1384" t="s">
        <v>20</v>
      </c>
      <c r="B9" s="1384"/>
      <c r="C9" s="1476">
        <v>34.4</v>
      </c>
      <c r="D9" s="1476"/>
      <c r="E9" s="1497">
        <v>44.264507422402396</v>
      </c>
      <c r="F9" s="1497">
        <v>2.3634685767241623</v>
      </c>
      <c r="G9" s="1497">
        <v>39.624372279442234</v>
      </c>
      <c r="H9" s="1497">
        <v>48.904642565362558</v>
      </c>
      <c r="I9" s="1497">
        <v>5.3394213882701065</v>
      </c>
      <c r="J9" s="1497">
        <v>246.20317799999805</v>
      </c>
      <c r="K9" s="1350">
        <v>741</v>
      </c>
      <c r="L9" s="1497"/>
      <c r="M9" s="1478">
        <v>46.289300122715822</v>
      </c>
      <c r="N9" s="1478">
        <v>2.7196134396829685</v>
      </c>
      <c r="O9" s="1478">
        <v>40.954129569423159</v>
      </c>
      <c r="P9" s="1478">
        <v>51.624470676008485</v>
      </c>
      <c r="Q9" s="1478">
        <v>5.8752528823574863</v>
      </c>
      <c r="R9" s="1479">
        <v>297.8707619999978</v>
      </c>
      <c r="S9" s="1043">
        <v>724</v>
      </c>
      <c r="T9" s="1043"/>
      <c r="U9" s="1034">
        <v>50.618036671879871</v>
      </c>
      <c r="V9" s="1034"/>
      <c r="W9" s="1034">
        <v>45.265590963617285</v>
      </c>
      <c r="X9" s="1034">
        <v>55.970482380142464</v>
      </c>
      <c r="Y9" s="1034">
        <v>5.3890628987602387</v>
      </c>
      <c r="Z9" s="1034"/>
      <c r="AA9" s="1036">
        <v>662</v>
      </c>
      <c r="AB9" s="1478"/>
      <c r="AC9" s="1034">
        <v>44.873306599893958</v>
      </c>
      <c r="AD9" s="1034">
        <v>2.6633166967626942</v>
      </c>
      <c r="AE9" s="1034">
        <v>39.647461484123248</v>
      </c>
      <c r="AF9" s="1034">
        <v>50.099151715664668</v>
      </c>
      <c r="AG9" s="1034">
        <v>5.9351915393927932</v>
      </c>
      <c r="AH9" s="1034">
        <v>185.76634600000017</v>
      </c>
      <c r="AI9" s="1043">
        <v>565</v>
      </c>
      <c r="AJ9" s="1034">
        <v>47.981934255361615</v>
      </c>
      <c r="AK9" s="1034">
        <v>1.9828121609698059</v>
      </c>
      <c r="AL9" s="1034">
        <v>44.09283927507019</v>
      </c>
      <c r="AM9" s="1034">
        <v>51.87102923565304</v>
      </c>
      <c r="AN9" s="1034">
        <v>4.1324139840157486</v>
      </c>
      <c r="AO9" s="1034">
        <v>404.83158300000019</v>
      </c>
      <c r="AP9" s="1043">
        <v>1227</v>
      </c>
      <c r="AQ9" s="1478"/>
      <c r="AR9" s="1034">
        <v>44.433153584338505</v>
      </c>
      <c r="AS9" s="1034">
        <v>3.2675334722761011</v>
      </c>
      <c r="AT9" s="1034">
        <v>38.021740380093185</v>
      </c>
      <c r="AU9" s="1034">
        <v>50.844566788583833</v>
      </c>
      <c r="AV9" s="1034">
        <v>7.3538185086818117</v>
      </c>
      <c r="AW9" s="1034">
        <v>193.44456799999975</v>
      </c>
      <c r="AX9" s="1135">
        <v>610</v>
      </c>
      <c r="AY9" s="1043"/>
      <c r="AZ9" s="1298">
        <v>43.730000000000004</v>
      </c>
      <c r="BA9" s="1298">
        <v>3.4299999999999997</v>
      </c>
      <c r="BB9" s="1298">
        <v>37</v>
      </c>
      <c r="BC9" s="1298">
        <v>50.449999999999996</v>
      </c>
      <c r="BD9" s="1298">
        <v>7.8</v>
      </c>
      <c r="BE9" s="1293">
        <v>226.96600000000001</v>
      </c>
      <c r="BF9" s="1293">
        <v>600</v>
      </c>
      <c r="BG9" s="1043"/>
      <c r="BH9" s="1193">
        <v>46.217126427530495</v>
      </c>
      <c r="BI9" s="1193">
        <v>3.8809529616692262</v>
      </c>
      <c r="BJ9" s="1193">
        <v>38.603877267784817</v>
      </c>
      <c r="BK9" s="1193">
        <v>53.830375587276166</v>
      </c>
      <c r="BL9" s="1193">
        <v>8.3972182211601769</v>
      </c>
      <c r="BM9" s="1293">
        <v>187.94774299999983</v>
      </c>
      <c r="BN9" s="1293">
        <v>514</v>
      </c>
      <c r="BO9" s="1348"/>
      <c r="BP9" s="1144">
        <v>46.193901218464298</v>
      </c>
      <c r="BQ9" s="1193">
        <v>3.2549761976112062</v>
      </c>
      <c r="BR9" s="1193">
        <v>39.809126936683178</v>
      </c>
      <c r="BS9" s="1193">
        <v>52.57867550024541</v>
      </c>
      <c r="BT9" s="1193">
        <v>7.0463331993058649</v>
      </c>
      <c r="BU9" s="1293">
        <v>212.28161600000061</v>
      </c>
      <c r="BV9" s="1293">
        <v>546</v>
      </c>
      <c r="BW9" s="1293"/>
      <c r="BX9" s="1144">
        <v>49.573701298440156</v>
      </c>
      <c r="BY9" s="1193">
        <v>2.2247325155448148</v>
      </c>
      <c r="BZ9" s="1193">
        <v>45.211637028355902</v>
      </c>
      <c r="CA9" s="1193">
        <v>53.93576556852441</v>
      </c>
      <c r="CB9" s="1193">
        <v>4.4877272773151127</v>
      </c>
      <c r="CC9" s="1293">
        <v>307.03788099999952</v>
      </c>
      <c r="CD9" s="1293">
        <v>967</v>
      </c>
      <c r="CE9" s="1758"/>
      <c r="CF9" s="1144">
        <v>53.130845099100824</v>
      </c>
      <c r="CG9" s="1193">
        <v>2.4246601948037538</v>
      </c>
      <c r="CH9" s="1193">
        <v>48.376779822063327</v>
      </c>
      <c r="CI9" s="1193">
        <v>57.884910376138322</v>
      </c>
      <c r="CJ9" s="1193">
        <v>4.5635641410958634</v>
      </c>
      <c r="CK9" s="1293">
        <v>300.23229199999992</v>
      </c>
      <c r="CL9" s="1293">
        <v>897</v>
      </c>
      <c r="CM9" s="1193"/>
      <c r="CN9" s="1144">
        <v>52.22295315327996</v>
      </c>
      <c r="CO9" s="1193">
        <v>2.5767646662698516</v>
      </c>
      <c r="CP9" s="1193">
        <v>47.170656335543953</v>
      </c>
      <c r="CQ9" s="1193">
        <v>57.27524997101596</v>
      </c>
      <c r="CR9" s="1193">
        <v>4.9341611507621401</v>
      </c>
      <c r="CS9" s="1293">
        <v>253.02127900000013</v>
      </c>
      <c r="CT9" s="1293">
        <v>911</v>
      </c>
      <c r="CU9" s="1293"/>
      <c r="CV9" s="1144">
        <v>51.225309182755474</v>
      </c>
      <c r="CW9" s="1193">
        <v>2.7733746535721604</v>
      </c>
      <c r="CX9" s="1193">
        <v>45.787403732977729</v>
      </c>
      <c r="CY9" s="1193">
        <v>56.663214632533212</v>
      </c>
      <c r="CZ9" s="1193">
        <v>5.4140710867701145</v>
      </c>
      <c r="DA9" s="1293">
        <v>279.91114799999986</v>
      </c>
      <c r="DB9" s="1293">
        <v>958</v>
      </c>
      <c r="DC9" s="1193"/>
      <c r="DD9" s="1144">
        <v>5</v>
      </c>
      <c r="DE9" s="1193">
        <v>-1</v>
      </c>
      <c r="DF9" s="1193"/>
      <c r="DG9" s="1193" t="s">
        <v>390</v>
      </c>
      <c r="DH9" s="1193" t="s">
        <v>390</v>
      </c>
      <c r="DI9" s="1193"/>
    </row>
    <row r="10" spans="1:113" s="65" customFormat="1" ht="20.25" customHeight="1">
      <c r="A10" s="1385" t="s">
        <v>21</v>
      </c>
      <c r="B10" s="1385"/>
      <c r="C10" s="1480">
        <v>43.8</v>
      </c>
      <c r="D10" s="1480"/>
      <c r="E10" s="1499">
        <v>40.892857142856961</v>
      </c>
      <c r="F10" s="1499">
        <v>2.1767361995091381</v>
      </c>
      <c r="G10" s="1499">
        <v>36.619328721211822</v>
      </c>
      <c r="H10" s="1499">
        <v>45.166385564502093</v>
      </c>
      <c r="I10" s="1499">
        <v>5.3230230206337232</v>
      </c>
      <c r="J10" s="1499">
        <v>608.07712000000015</v>
      </c>
      <c r="K10" s="1274">
        <v>560</v>
      </c>
      <c r="L10" s="1499"/>
      <c r="M10" s="1482">
        <v>41.843174460085223</v>
      </c>
      <c r="N10" s="1482">
        <v>2.4592422189707857</v>
      </c>
      <c r="O10" s="1482">
        <v>37.018784170413568</v>
      </c>
      <c r="P10" s="1482">
        <v>46.66756474975687</v>
      </c>
      <c r="Q10" s="1482">
        <v>5.8772840509906592</v>
      </c>
      <c r="R10" s="1483">
        <v>684.6737339999994</v>
      </c>
      <c r="S10" s="1105">
        <v>669</v>
      </c>
      <c r="T10" s="1105"/>
      <c r="U10" s="1096">
        <v>46.699479836635156</v>
      </c>
      <c r="V10" s="1096"/>
      <c r="W10" s="1096">
        <v>41.485403867897375</v>
      </c>
      <c r="X10" s="1096">
        <v>51.913555805372937</v>
      </c>
      <c r="Y10" s="1096">
        <v>5.6902531670524779</v>
      </c>
      <c r="Z10" s="1096"/>
      <c r="AA10" s="1098">
        <v>597</v>
      </c>
      <c r="AB10" s="1482"/>
      <c r="AC10" s="1096">
        <v>49.482467707531356</v>
      </c>
      <c r="AD10" s="1096">
        <v>2.7163222353342342</v>
      </c>
      <c r="AE10" s="1096">
        <v>44.152617410856102</v>
      </c>
      <c r="AF10" s="1096">
        <v>54.812318004206602</v>
      </c>
      <c r="AG10" s="1096">
        <v>5.4894639681052189</v>
      </c>
      <c r="AH10" s="1096">
        <v>502.03215099999971</v>
      </c>
      <c r="AI10" s="1105">
        <v>557</v>
      </c>
      <c r="AJ10" s="1096">
        <v>48.02623370401264</v>
      </c>
      <c r="AK10" s="1096">
        <v>1.8748083928873807</v>
      </c>
      <c r="AL10" s="1096">
        <v>44.348977707045016</v>
      </c>
      <c r="AM10" s="1096">
        <v>51.703489700980256</v>
      </c>
      <c r="AN10" s="1096">
        <v>3.9037172984287931</v>
      </c>
      <c r="AO10" s="1096">
        <v>1053.0584619999986</v>
      </c>
      <c r="AP10" s="1105">
        <v>1154</v>
      </c>
      <c r="AQ10" s="1482"/>
      <c r="AR10" s="1096">
        <v>46.407718982502338</v>
      </c>
      <c r="AS10" s="1096">
        <v>2.3179672523886752</v>
      </c>
      <c r="AT10" s="1096">
        <v>41.859503646663462</v>
      </c>
      <c r="AU10" s="1096">
        <v>50.955934318341214</v>
      </c>
      <c r="AV10" s="1096">
        <v>4.9947881585445861</v>
      </c>
      <c r="AW10" s="1096">
        <v>556.43883099999641</v>
      </c>
      <c r="AX10" s="1140">
        <v>607</v>
      </c>
      <c r="AY10" s="1105"/>
      <c r="AZ10" s="1301">
        <v>48.17</v>
      </c>
      <c r="BA10" s="1301">
        <v>1.5389999999999999</v>
      </c>
      <c r="BB10" s="1301">
        <v>45.15</v>
      </c>
      <c r="BC10" s="1301">
        <v>51.190000000000005</v>
      </c>
      <c r="BD10" s="1301">
        <v>3.2</v>
      </c>
      <c r="BE10" s="1263">
        <v>647.03700000000003</v>
      </c>
      <c r="BF10" s="1263">
        <v>647</v>
      </c>
      <c r="BG10" s="1105"/>
      <c r="BH10" s="1267">
        <v>49.334831020089787</v>
      </c>
      <c r="BI10" s="1267">
        <v>2.1696901031620954</v>
      </c>
      <c r="BJ10" s="1267">
        <v>45.078559037936557</v>
      </c>
      <c r="BK10" s="1267">
        <v>53.591103002243024</v>
      </c>
      <c r="BL10" s="1267">
        <v>4.397886966063731</v>
      </c>
      <c r="BM10" s="1263">
        <v>561.23618399999975</v>
      </c>
      <c r="BN10" s="1263">
        <v>661</v>
      </c>
      <c r="BO10" s="1814"/>
      <c r="BP10" s="1143">
        <v>43.788121243504918</v>
      </c>
      <c r="BQ10" s="1267">
        <v>2.4097321166698475</v>
      </c>
      <c r="BR10" s="1267">
        <v>39.061329184076975</v>
      </c>
      <c r="BS10" s="1267">
        <v>48.514913302932861</v>
      </c>
      <c r="BT10" s="1267">
        <v>5.5031639820063818</v>
      </c>
      <c r="BU10" s="1263">
        <v>576.40662999999881</v>
      </c>
      <c r="BV10" s="1263">
        <v>655</v>
      </c>
      <c r="BW10" s="1293"/>
      <c r="BX10" s="1143">
        <v>51.003486906819916</v>
      </c>
      <c r="BY10" s="1267">
        <v>2.0889608554259618</v>
      </c>
      <c r="BZ10" s="1267">
        <v>46.907632036452846</v>
      </c>
      <c r="CA10" s="1267">
        <v>55.099341777186986</v>
      </c>
      <c r="CB10" s="1195">
        <v>4.0957216498596623</v>
      </c>
      <c r="CC10" s="1263">
        <v>751.21393699999908</v>
      </c>
      <c r="CD10" s="1263">
        <v>836</v>
      </c>
      <c r="CE10" s="1779"/>
      <c r="CF10" s="1143">
        <v>50.0353992668636</v>
      </c>
      <c r="CG10" s="1267">
        <v>2.1886993553813108</v>
      </c>
      <c r="CH10" s="1267">
        <v>45.743985719682065</v>
      </c>
      <c r="CI10" s="1267">
        <v>54.326812814045134</v>
      </c>
      <c r="CJ10" s="1195">
        <v>4.3743017692491897</v>
      </c>
      <c r="CK10" s="1263">
        <v>692.82225800000003</v>
      </c>
      <c r="CL10" s="1263">
        <v>764</v>
      </c>
      <c r="CM10" s="1195"/>
      <c r="CN10" s="1143">
        <v>51.675838671425225</v>
      </c>
      <c r="CO10" s="1267">
        <v>2.425526476088014</v>
      </c>
      <c r="CP10" s="1267">
        <v>46.920076588497558</v>
      </c>
      <c r="CQ10" s="1267">
        <v>56.431600754352885</v>
      </c>
      <c r="CR10" s="1195">
        <v>4.6937341288458629</v>
      </c>
      <c r="CS10" s="1263">
        <v>614.15562699999953</v>
      </c>
      <c r="CT10" s="1263">
        <v>750</v>
      </c>
      <c r="CU10" s="1293"/>
      <c r="CV10" s="1143">
        <v>52.22765822379467</v>
      </c>
      <c r="CW10" s="1267">
        <v>2.1433640368350937</v>
      </c>
      <c r="CX10" s="1267">
        <v>48.025048611800571</v>
      </c>
      <c r="CY10" s="1267">
        <v>56.430267835788769</v>
      </c>
      <c r="CZ10" s="1195">
        <v>4.1038869245310856</v>
      </c>
      <c r="DA10" s="1263">
        <v>664.09902300000044</v>
      </c>
      <c r="DB10" s="1263">
        <v>829</v>
      </c>
      <c r="DC10" s="1195"/>
      <c r="DD10" s="1317">
        <v>8.4</v>
      </c>
      <c r="DE10" s="1195">
        <v>0.5</v>
      </c>
      <c r="DF10" s="1195"/>
      <c r="DG10" s="1195" t="s">
        <v>393</v>
      </c>
      <c r="DH10" s="1195" t="s">
        <v>390</v>
      </c>
      <c r="DI10" s="1195"/>
    </row>
    <row r="11" spans="1:113" s="65" customFormat="1" ht="20.25" customHeight="1">
      <c r="A11" s="1385" t="s">
        <v>49</v>
      </c>
      <c r="B11" s="1385"/>
      <c r="C11" s="1480">
        <v>32.1</v>
      </c>
      <c r="D11" s="1480"/>
      <c r="E11" s="1499">
        <v>47.586206896551928</v>
      </c>
      <c r="F11" s="1499">
        <v>2.5424717868218325</v>
      </c>
      <c r="G11" s="1499">
        <v>42.594639500987796</v>
      </c>
      <c r="H11" s="1499">
        <v>52.577774292116061</v>
      </c>
      <c r="I11" s="1499">
        <v>5.3428754940458578</v>
      </c>
      <c r="J11" s="1499">
        <v>250.182999999998</v>
      </c>
      <c r="K11" s="1274">
        <v>725</v>
      </c>
      <c r="L11" s="1499"/>
      <c r="M11" s="1482">
        <v>47.36187419499332</v>
      </c>
      <c r="N11" s="1482">
        <v>2.5937955615846473</v>
      </c>
      <c r="O11" s="1482">
        <v>42.273525424720745</v>
      </c>
      <c r="P11" s="1482">
        <v>52.450222965265901</v>
      </c>
      <c r="Q11" s="1482">
        <v>5.4765475515300466</v>
      </c>
      <c r="R11" s="1483">
        <v>318.01677099999966</v>
      </c>
      <c r="S11" s="1105">
        <v>663</v>
      </c>
      <c r="T11" s="1105"/>
      <c r="U11" s="1096">
        <v>49.671844181947719</v>
      </c>
      <c r="V11" s="1096"/>
      <c r="W11" s="1096">
        <v>44.344848871764633</v>
      </c>
      <c r="X11" s="1096">
        <v>54.998839492130813</v>
      </c>
      <c r="Y11" s="1096">
        <v>5.4656058285067273</v>
      </c>
      <c r="Z11" s="1096"/>
      <c r="AA11" s="1098">
        <v>531</v>
      </c>
      <c r="AB11" s="1482"/>
      <c r="AC11" s="1096">
        <v>48.053739163973461</v>
      </c>
      <c r="AD11" s="1096">
        <v>4.2555893381192513</v>
      </c>
      <c r="AE11" s="1096">
        <v>39.703605368631614</v>
      </c>
      <c r="AF11" s="1096">
        <v>56.403872959315315</v>
      </c>
      <c r="AG11" s="1096">
        <v>8.8558963613589601</v>
      </c>
      <c r="AH11" s="1096">
        <v>228.87471799999994</v>
      </c>
      <c r="AI11" s="1105">
        <v>495</v>
      </c>
      <c r="AJ11" s="1096">
        <v>48.864466376782637</v>
      </c>
      <c r="AK11" s="1096">
        <v>2.6542267195876388</v>
      </c>
      <c r="AL11" s="1096">
        <v>43.658456440543979</v>
      </c>
      <c r="AM11" s="1096">
        <v>54.070476313021295</v>
      </c>
      <c r="AN11" s="1096">
        <v>5.4318135782380352</v>
      </c>
      <c r="AO11" s="1096">
        <v>458.69892300000203</v>
      </c>
      <c r="AP11" s="1105">
        <v>1026</v>
      </c>
      <c r="AQ11" s="1482"/>
      <c r="AR11" s="1096">
        <v>49.191641483092788</v>
      </c>
      <c r="AS11" s="1096">
        <v>3.6139877249537036</v>
      </c>
      <c r="AT11" s="1096">
        <v>42.100430691728377</v>
      </c>
      <c r="AU11" s="1096">
        <v>56.282852274457198</v>
      </c>
      <c r="AV11" s="1096">
        <v>7.3467516350228621</v>
      </c>
      <c r="AW11" s="1096">
        <v>233.35283299999949</v>
      </c>
      <c r="AX11" s="1140">
        <v>482</v>
      </c>
      <c r="AY11" s="1105"/>
      <c r="AZ11" s="1301">
        <v>51.239999999999995</v>
      </c>
      <c r="BA11" s="1301">
        <v>2.395</v>
      </c>
      <c r="BB11" s="1301">
        <v>46.54</v>
      </c>
      <c r="BC11" s="1301">
        <v>55.94</v>
      </c>
      <c r="BD11" s="1301">
        <v>4.7</v>
      </c>
      <c r="BE11" s="1263">
        <v>230.72300000000001</v>
      </c>
      <c r="BF11" s="1263">
        <v>488</v>
      </c>
      <c r="BG11" s="1105"/>
      <c r="BH11" s="1267">
        <v>42.546217578748866</v>
      </c>
      <c r="BI11" s="1267">
        <v>3.3875735925421404</v>
      </c>
      <c r="BJ11" s="1267">
        <v>35.900828659655801</v>
      </c>
      <c r="BK11" s="1267">
        <v>49.191606497841924</v>
      </c>
      <c r="BL11" s="1267">
        <v>7.9621028268190353</v>
      </c>
      <c r="BM11" s="1263">
        <v>179.61899400000038</v>
      </c>
      <c r="BN11" s="1263">
        <v>467</v>
      </c>
      <c r="BO11" s="1814"/>
      <c r="BP11" s="1143">
        <v>47.99949582373727</v>
      </c>
      <c r="BQ11" s="1267">
        <v>2.9498265804061394</v>
      </c>
      <c r="BR11" s="1267">
        <v>42.213285497494788</v>
      </c>
      <c r="BS11" s="1267">
        <v>53.785706149979752</v>
      </c>
      <c r="BT11" s="1267">
        <v>6.1455365932142909</v>
      </c>
      <c r="BU11" s="1263">
        <v>205.72963799999985</v>
      </c>
      <c r="BV11" s="1263">
        <v>493</v>
      </c>
      <c r="BW11" s="1293"/>
      <c r="BX11" s="1143">
        <v>47.942123564902609</v>
      </c>
      <c r="BY11" s="1267">
        <v>2.6561126302685882</v>
      </c>
      <c r="BZ11" s="1267">
        <v>42.734246248929288</v>
      </c>
      <c r="CA11" s="1267">
        <v>53.150000880875922</v>
      </c>
      <c r="CB11" s="1195">
        <v>5.5402481841940583</v>
      </c>
      <c r="CC11" s="1263">
        <v>331.78228700000062</v>
      </c>
      <c r="CD11" s="1263">
        <v>790</v>
      </c>
      <c r="CE11" s="1779"/>
      <c r="CF11" s="1143">
        <v>52.337564441468366</v>
      </c>
      <c r="CG11" s="1267">
        <v>2.7363515209666769</v>
      </c>
      <c r="CH11" s="1267">
        <v>46.972361606252392</v>
      </c>
      <c r="CI11" s="1267">
        <v>57.702767276684341</v>
      </c>
      <c r="CJ11" s="1195">
        <v>5.2282744720130632</v>
      </c>
      <c r="CK11" s="1263">
        <v>296.43644799999964</v>
      </c>
      <c r="CL11" s="1263">
        <v>754</v>
      </c>
      <c r="CM11" s="1195"/>
      <c r="CN11" s="1143">
        <v>52.08541699553998</v>
      </c>
      <c r="CO11" s="1267">
        <v>2.317275746349833</v>
      </c>
      <c r="CP11" s="1267">
        <v>47.541903560900998</v>
      </c>
      <c r="CQ11" s="1267">
        <v>56.628930430178961</v>
      </c>
      <c r="CR11" s="1195">
        <v>4.4489914452413029</v>
      </c>
      <c r="CS11" s="1263">
        <v>306.17166799999967</v>
      </c>
      <c r="CT11" s="1263">
        <v>792</v>
      </c>
      <c r="CU11" s="1293"/>
      <c r="CV11" s="1143">
        <v>53.426321842342062</v>
      </c>
      <c r="CW11" s="1267">
        <v>2.7320050206052247</v>
      </c>
      <c r="CX11" s="1267">
        <v>48.069532065946731</v>
      </c>
      <c r="CY11" s="1267">
        <v>58.783111618737394</v>
      </c>
      <c r="CZ11" s="1195">
        <v>5.113593686399021</v>
      </c>
      <c r="DA11" s="1263">
        <v>294.86933699999958</v>
      </c>
      <c r="DB11" s="1263">
        <v>822</v>
      </c>
      <c r="DC11" s="1195"/>
      <c r="DD11" s="1317">
        <v>5.4</v>
      </c>
      <c r="DE11" s="1195">
        <v>1.3</v>
      </c>
      <c r="DF11" s="1195"/>
      <c r="DG11" s="1195" t="s">
        <v>390</v>
      </c>
      <c r="DH11" s="1195" t="s">
        <v>390</v>
      </c>
      <c r="DI11" s="1195"/>
    </row>
    <row r="12" spans="1:113" s="65" customFormat="1" ht="20.25" customHeight="1">
      <c r="A12" s="1385" t="s">
        <v>22</v>
      </c>
      <c r="B12" s="1385"/>
      <c r="C12" s="1480">
        <v>49.2</v>
      </c>
      <c r="D12" s="1480"/>
      <c r="E12" s="1499">
        <v>57.560975609756518</v>
      </c>
      <c r="F12" s="1499">
        <v>2.6495781539094958</v>
      </c>
      <c r="G12" s="1499">
        <v>52.3591291257151</v>
      </c>
      <c r="H12" s="1499">
        <v>62.762822093797929</v>
      </c>
      <c r="I12" s="1499">
        <v>4.603080691113921</v>
      </c>
      <c r="J12" s="1499">
        <v>658.62194999999156</v>
      </c>
      <c r="K12" s="1274">
        <v>615</v>
      </c>
      <c r="L12" s="1499"/>
      <c r="M12" s="1482">
        <v>54.530981457438266</v>
      </c>
      <c r="N12" s="1482">
        <v>2.0760574789465567</v>
      </c>
      <c r="O12" s="1482">
        <v>50.458299447928177</v>
      </c>
      <c r="P12" s="1482">
        <v>58.603663466948355</v>
      </c>
      <c r="Q12" s="1482">
        <v>3.8071155579089124</v>
      </c>
      <c r="R12" s="1483">
        <v>730.82223600000259</v>
      </c>
      <c r="S12" s="1105">
        <v>838</v>
      </c>
      <c r="T12" s="1105"/>
      <c r="U12" s="1096">
        <v>55.990634524405266</v>
      </c>
      <c r="V12" s="1096"/>
      <c r="W12" s="1096">
        <v>51.171411572453074</v>
      </c>
      <c r="X12" s="1096">
        <v>60.809857476357465</v>
      </c>
      <c r="Y12" s="1096">
        <v>4.3865987158654161</v>
      </c>
      <c r="Z12" s="1096"/>
      <c r="AA12" s="1098">
        <v>497</v>
      </c>
      <c r="AB12" s="1482"/>
      <c r="AC12" s="1096">
        <v>47.965829753262277</v>
      </c>
      <c r="AD12" s="1096">
        <v>2.5297562143239758</v>
      </c>
      <c r="AE12" s="1096">
        <v>43.002051253775214</v>
      </c>
      <c r="AF12" s="1096">
        <v>52.929608252749325</v>
      </c>
      <c r="AG12" s="1096">
        <v>5.2740799592900212</v>
      </c>
      <c r="AH12" s="1096">
        <v>543.51389800000095</v>
      </c>
      <c r="AI12" s="1105">
        <v>461</v>
      </c>
      <c r="AJ12" s="1096">
        <v>52.096028942767035</v>
      </c>
      <c r="AK12" s="1096">
        <v>1.7413744145125076</v>
      </c>
      <c r="AL12" s="1096">
        <v>48.68049083603276</v>
      </c>
      <c r="AM12" s="1096">
        <v>55.511567049501309</v>
      </c>
      <c r="AN12" s="1096">
        <v>3.3426240921848196</v>
      </c>
      <c r="AO12" s="1096">
        <v>1119.9061959999981</v>
      </c>
      <c r="AP12" s="1105">
        <v>958</v>
      </c>
      <c r="AQ12" s="1482"/>
      <c r="AR12" s="1096">
        <v>45.916139111380012</v>
      </c>
      <c r="AS12" s="1096">
        <v>2.2069566478052511</v>
      </c>
      <c r="AT12" s="1096">
        <v>41.585743994393141</v>
      </c>
      <c r="AU12" s="1096">
        <v>50.246534228366876</v>
      </c>
      <c r="AV12" s="1096">
        <v>4.8064943841462302</v>
      </c>
      <c r="AW12" s="1096">
        <v>566.39213800000107</v>
      </c>
      <c r="AX12" s="1140">
        <v>481</v>
      </c>
      <c r="AY12" s="1105"/>
      <c r="AZ12" s="1301">
        <v>52.910000000000004</v>
      </c>
      <c r="BA12" s="1301">
        <v>1.9319999999999999</v>
      </c>
      <c r="BB12" s="1301">
        <v>49.120000000000005</v>
      </c>
      <c r="BC12" s="1301">
        <v>56.699999999999996</v>
      </c>
      <c r="BD12" s="1301">
        <v>3.6999999999999997</v>
      </c>
      <c r="BE12" s="1263">
        <v>502.50099999999998</v>
      </c>
      <c r="BF12" s="1263">
        <v>501</v>
      </c>
      <c r="BG12" s="1105"/>
      <c r="BH12" s="1267">
        <v>51.708794840221664</v>
      </c>
      <c r="BI12" s="1267">
        <v>2.5437868994025661</v>
      </c>
      <c r="BJ12" s="1267">
        <v>46.718658740731556</v>
      </c>
      <c r="BK12" s="1267">
        <v>56.698930939711765</v>
      </c>
      <c r="BL12" s="1267">
        <v>4.9194472763536208</v>
      </c>
      <c r="BM12" s="1263">
        <v>501.26617299999862</v>
      </c>
      <c r="BN12" s="1263">
        <v>458</v>
      </c>
      <c r="BO12" s="1814"/>
      <c r="BP12" s="1143">
        <v>52.149091694208991</v>
      </c>
      <c r="BQ12" s="1267">
        <v>2.5545501852842025</v>
      </c>
      <c r="BR12" s="1267">
        <v>47.138232832478558</v>
      </c>
      <c r="BS12" s="1267">
        <v>57.159950555939432</v>
      </c>
      <c r="BT12" s="1267">
        <v>4.8985516377994323</v>
      </c>
      <c r="BU12" s="1263">
        <v>619.76082900000074</v>
      </c>
      <c r="BV12" s="1263">
        <v>518</v>
      </c>
      <c r="BW12" s="1293"/>
      <c r="BX12" s="1143">
        <v>53.999551917142021</v>
      </c>
      <c r="BY12" s="1267">
        <v>2.3868062462482893</v>
      </c>
      <c r="BZ12" s="1267">
        <v>49.319707408363435</v>
      </c>
      <c r="CA12" s="1267">
        <v>58.679396425920608</v>
      </c>
      <c r="CB12" s="1195">
        <v>4.4200482439384903</v>
      </c>
      <c r="CC12" s="1263">
        <v>834.12251400000093</v>
      </c>
      <c r="CD12" s="1263">
        <v>793</v>
      </c>
      <c r="CE12" s="1779"/>
      <c r="CF12" s="1143">
        <v>52.369884004109799</v>
      </c>
      <c r="CG12" s="1267">
        <v>2.5808805661962579</v>
      </c>
      <c r="CH12" s="1267">
        <v>47.309515252138112</v>
      </c>
      <c r="CI12" s="1267">
        <v>57.430252756081487</v>
      </c>
      <c r="CJ12" s="1195">
        <v>4.9281769766641448</v>
      </c>
      <c r="CK12" s="1263">
        <v>730.99719099999868</v>
      </c>
      <c r="CL12" s="1263">
        <v>720</v>
      </c>
      <c r="CM12" s="1195"/>
      <c r="CN12" s="1143">
        <v>53.13861883466361</v>
      </c>
      <c r="CO12" s="1267">
        <v>2.4360828067602909</v>
      </c>
      <c r="CP12" s="1267">
        <v>48.362158813518832</v>
      </c>
      <c r="CQ12" s="1267">
        <v>57.915078855808389</v>
      </c>
      <c r="CR12" s="1195">
        <v>4.5843924064717596</v>
      </c>
      <c r="CS12" s="1263">
        <v>830.28304399999536</v>
      </c>
      <c r="CT12" s="1263">
        <v>764</v>
      </c>
      <c r="CU12" s="1293"/>
      <c r="CV12" s="1143">
        <v>57.602840888237495</v>
      </c>
      <c r="CW12" s="1267">
        <v>2.6148782302062088</v>
      </c>
      <c r="CX12" s="1267">
        <v>52.475707934805271</v>
      </c>
      <c r="CY12" s="1267">
        <v>62.729973841669718</v>
      </c>
      <c r="CZ12" s="1195">
        <v>4.53949525732535</v>
      </c>
      <c r="DA12" s="1263">
        <v>768.59538899999939</v>
      </c>
      <c r="DB12" s="1263">
        <v>767</v>
      </c>
      <c r="DC12" s="1195"/>
      <c r="DD12" s="1317">
        <v>5.5</v>
      </c>
      <c r="DE12" s="1195">
        <v>4.5</v>
      </c>
      <c r="DF12" s="1195"/>
      <c r="DG12" s="1195" t="s">
        <v>390</v>
      </c>
      <c r="DH12" s="1195" t="s">
        <v>390</v>
      </c>
      <c r="DI12" s="1195"/>
    </row>
    <row r="13" spans="1:113" s="65" customFormat="1" ht="20.25" customHeight="1">
      <c r="A13" s="1385" t="s">
        <v>23</v>
      </c>
      <c r="B13" s="1385"/>
      <c r="C13" s="1480">
        <v>28.4</v>
      </c>
      <c r="D13" s="1480"/>
      <c r="E13" s="1499">
        <v>33.055555555555557</v>
      </c>
      <c r="F13" s="1499">
        <v>2.2038610044535378</v>
      </c>
      <c r="G13" s="1499">
        <v>28.728773724109267</v>
      </c>
      <c r="H13" s="1499">
        <v>37.382337387001854</v>
      </c>
      <c r="I13" s="1499">
        <v>6.6671425344812905</v>
      </c>
      <c r="J13" s="1499">
        <v>257.78591999999912</v>
      </c>
      <c r="K13" s="1274">
        <v>720</v>
      </c>
      <c r="L13" s="1499"/>
      <c r="M13" s="1482">
        <v>37.828887742589735</v>
      </c>
      <c r="N13" s="1482">
        <v>2.3014351812990301</v>
      </c>
      <c r="O13" s="1482">
        <v>33.31407360377974</v>
      </c>
      <c r="P13" s="1482">
        <v>42.343701881399724</v>
      </c>
      <c r="Q13" s="1482">
        <v>6.0838034598303947</v>
      </c>
      <c r="R13" s="1483">
        <v>467.42700500000109</v>
      </c>
      <c r="S13" s="1105">
        <v>685</v>
      </c>
      <c r="T13" s="1105"/>
      <c r="U13" s="1096">
        <v>41.248698123756917</v>
      </c>
      <c r="V13" s="1096"/>
      <c r="W13" s="1096">
        <v>36.309760705769499</v>
      </c>
      <c r="X13" s="1096">
        <v>46.187635541744335</v>
      </c>
      <c r="Y13" s="1096">
        <v>6.1022438022775285</v>
      </c>
      <c r="Z13" s="1096"/>
      <c r="AA13" s="1098">
        <v>565</v>
      </c>
      <c r="AB13" s="1482"/>
      <c r="AC13" s="1096">
        <v>42.16895179678567</v>
      </c>
      <c r="AD13" s="1096">
        <v>2.7437269920622973</v>
      </c>
      <c r="AE13" s="1096">
        <v>36.785329068814391</v>
      </c>
      <c r="AF13" s="1096">
        <v>47.552574524756949</v>
      </c>
      <c r="AG13" s="1096">
        <v>6.5065098257231</v>
      </c>
      <c r="AH13" s="1096">
        <v>364.1745940000007</v>
      </c>
      <c r="AI13" s="1105">
        <v>583</v>
      </c>
      <c r="AJ13" s="1096">
        <v>41.728465421587281</v>
      </c>
      <c r="AK13" s="1096">
        <v>1.9187256910186936</v>
      </c>
      <c r="AL13" s="1096">
        <v>37.965069876420145</v>
      </c>
      <c r="AM13" s="1096">
        <v>45.491860966754416</v>
      </c>
      <c r="AN13" s="1096">
        <v>4.5981218615005286</v>
      </c>
      <c r="AO13" s="1096">
        <v>698.5324120000007</v>
      </c>
      <c r="AP13" s="1105">
        <v>1148</v>
      </c>
      <c r="AQ13" s="1482"/>
      <c r="AR13" s="1096">
        <v>44.754145110499408</v>
      </c>
      <c r="AS13" s="1096">
        <v>1.9087197165650895</v>
      </c>
      <c r="AT13" s="1096">
        <v>41.008937632803899</v>
      </c>
      <c r="AU13" s="1096">
        <v>48.49935258819491</v>
      </c>
      <c r="AV13" s="1096">
        <v>4.2649004061018259</v>
      </c>
      <c r="AW13" s="1096">
        <v>398.91077699999897</v>
      </c>
      <c r="AX13" s="1140">
        <v>602</v>
      </c>
      <c r="AY13" s="1105"/>
      <c r="AZ13" s="1301">
        <v>45.68</v>
      </c>
      <c r="BA13" s="1301">
        <v>2.8540000000000001</v>
      </c>
      <c r="BB13" s="1301">
        <v>40.08</v>
      </c>
      <c r="BC13" s="1301">
        <v>51.27</v>
      </c>
      <c r="BD13" s="1301">
        <v>6.2</v>
      </c>
      <c r="BE13" s="1263">
        <v>434.834</v>
      </c>
      <c r="BF13" s="1263">
        <v>594</v>
      </c>
      <c r="BG13" s="1105"/>
      <c r="BH13" s="1267">
        <v>45.53556471442635</v>
      </c>
      <c r="BI13" s="1267">
        <v>2.3380599262059243</v>
      </c>
      <c r="BJ13" s="1267">
        <v>40.949002356049739</v>
      </c>
      <c r="BK13" s="1267">
        <v>50.122127072802961</v>
      </c>
      <c r="BL13" s="1267">
        <v>5.1345798407660723</v>
      </c>
      <c r="BM13" s="1263">
        <v>311.25865000000073</v>
      </c>
      <c r="BN13" s="1263">
        <v>547</v>
      </c>
      <c r="BO13" s="1814"/>
      <c r="BP13" s="1143">
        <v>42.510977760814995</v>
      </c>
      <c r="BQ13" s="1267">
        <v>2.070336283420017</v>
      </c>
      <c r="BR13" s="1267">
        <v>38.449925066568127</v>
      </c>
      <c r="BS13" s="1267">
        <v>46.572030455061864</v>
      </c>
      <c r="BT13" s="1267">
        <v>4.8701215367677904</v>
      </c>
      <c r="BU13" s="1263">
        <v>303.12010400000173</v>
      </c>
      <c r="BV13" s="1263">
        <v>556</v>
      </c>
      <c r="BW13" s="1293"/>
      <c r="BX13" s="1143">
        <v>46.566004972560641</v>
      </c>
      <c r="BY13" s="1267">
        <v>1.9565463375431964</v>
      </c>
      <c r="BZ13" s="1267">
        <v>42.729777106006836</v>
      </c>
      <c r="CA13" s="1267">
        <v>50.402232839114447</v>
      </c>
      <c r="CB13" s="1195">
        <v>4.2016624331335821</v>
      </c>
      <c r="CC13" s="1263">
        <v>404.85258099999959</v>
      </c>
      <c r="CD13" s="1263">
        <v>1034</v>
      </c>
      <c r="CE13" s="1779"/>
      <c r="CF13" s="1143">
        <v>47.579886305735492</v>
      </c>
      <c r="CG13" s="1267">
        <v>2.2133283155146382</v>
      </c>
      <c r="CH13" s="1267">
        <v>43.240182410722824</v>
      </c>
      <c r="CI13" s="1267">
        <v>51.919590200748168</v>
      </c>
      <c r="CJ13" s="1195">
        <v>4.6518150575064192</v>
      </c>
      <c r="CK13" s="1263">
        <v>350.77864399999942</v>
      </c>
      <c r="CL13" s="1263">
        <v>896</v>
      </c>
      <c r="CM13" s="1195"/>
      <c r="CN13" s="1143">
        <v>50.021337552542676</v>
      </c>
      <c r="CO13" s="1267">
        <v>2.1589395809393177</v>
      </c>
      <c r="CP13" s="1267">
        <v>45.788275947326717</v>
      </c>
      <c r="CQ13" s="1267">
        <v>54.254399157758634</v>
      </c>
      <c r="CR13" s="1195">
        <v>4.3160372884302749</v>
      </c>
      <c r="CS13" s="1263">
        <v>332.69045200000005</v>
      </c>
      <c r="CT13" s="1263">
        <v>871</v>
      </c>
      <c r="CU13" s="1293"/>
      <c r="CV13" s="1143">
        <v>46.423366596955994</v>
      </c>
      <c r="CW13" s="1267">
        <v>2.6471854793688485</v>
      </c>
      <c r="CX13" s="1267">
        <v>41.232887075449177</v>
      </c>
      <c r="CY13" s="1267">
        <v>51.613846118462817</v>
      </c>
      <c r="CZ13" s="1195">
        <v>5.7022695108510852</v>
      </c>
      <c r="DA13" s="1263">
        <v>346.48300799999913</v>
      </c>
      <c r="DB13" s="1263">
        <v>910</v>
      </c>
      <c r="DC13" s="1195"/>
      <c r="DD13" s="1317">
        <v>3.9</v>
      </c>
      <c r="DE13" s="1195">
        <v>-3.6</v>
      </c>
      <c r="DF13" s="1195"/>
      <c r="DG13" s="1195" t="s">
        <v>390</v>
      </c>
      <c r="DH13" s="1195" t="s">
        <v>390</v>
      </c>
      <c r="DI13" s="1195"/>
    </row>
    <row r="14" spans="1:113" s="65" customFormat="1" ht="20.25" customHeight="1">
      <c r="A14" s="1385" t="s">
        <v>24</v>
      </c>
      <c r="B14" s="1385"/>
      <c r="C14" s="1480">
        <v>28</v>
      </c>
      <c r="D14" s="1480"/>
      <c r="E14" s="1499">
        <v>41.226575809199304</v>
      </c>
      <c r="F14" s="1499">
        <v>3.0299661145762857</v>
      </c>
      <c r="G14" s="1499">
        <v>35.277923735427848</v>
      </c>
      <c r="H14" s="1499">
        <v>47.175227882970766</v>
      </c>
      <c r="I14" s="1499">
        <v>7.3495459060176875</v>
      </c>
      <c r="J14" s="1499">
        <v>927.07199300000241</v>
      </c>
      <c r="K14" s="1274">
        <v>587</v>
      </c>
      <c r="L14" s="1499"/>
      <c r="M14" s="1482">
        <v>45.128776458651799</v>
      </c>
      <c r="N14" s="1482">
        <v>2.9102165717749249</v>
      </c>
      <c r="O14" s="1482">
        <v>39.419692391451477</v>
      </c>
      <c r="P14" s="1482">
        <v>50.837860525852122</v>
      </c>
      <c r="Q14" s="1482">
        <v>6.4486937163947795</v>
      </c>
      <c r="R14" s="1483">
        <v>1123.1974889999967</v>
      </c>
      <c r="S14" s="1105">
        <v>693</v>
      </c>
      <c r="T14" s="1105"/>
      <c r="U14" s="1096">
        <v>44.046344280312013</v>
      </c>
      <c r="V14" s="1096"/>
      <c r="W14" s="1096">
        <v>39.081507257490301</v>
      </c>
      <c r="X14" s="1096">
        <v>49.011181303133732</v>
      </c>
      <c r="Y14" s="1096">
        <v>5.7446213186165958</v>
      </c>
      <c r="Z14" s="1096"/>
      <c r="AA14" s="1098">
        <v>617</v>
      </c>
      <c r="AB14" s="1482"/>
      <c r="AC14" s="1096">
        <v>47.692580353139981</v>
      </c>
      <c r="AD14" s="1096">
        <v>3.102969485104893</v>
      </c>
      <c r="AE14" s="1096">
        <v>41.604067504543586</v>
      </c>
      <c r="AF14" s="1096">
        <v>53.781093201736375</v>
      </c>
      <c r="AG14" s="1096">
        <v>6.5061891433194381</v>
      </c>
      <c r="AH14" s="1096">
        <v>707.95195499999943</v>
      </c>
      <c r="AI14" s="1105">
        <v>562</v>
      </c>
      <c r="AJ14" s="1096">
        <v>45.756863080753661</v>
      </c>
      <c r="AK14" s="1096">
        <v>2.2646804574633461</v>
      </c>
      <c r="AL14" s="1096">
        <v>41.314910599093999</v>
      </c>
      <c r="AM14" s="1096">
        <v>50.198815562413323</v>
      </c>
      <c r="AN14" s="1096">
        <v>4.9493787488590328</v>
      </c>
      <c r="AO14" s="1096">
        <v>1509.1093740000003</v>
      </c>
      <c r="AP14" s="1105">
        <v>1179</v>
      </c>
      <c r="AQ14" s="1482"/>
      <c r="AR14" s="1096">
        <v>47.017440457038276</v>
      </c>
      <c r="AS14" s="1096">
        <v>2.5638687229804029</v>
      </c>
      <c r="AT14" s="1096">
        <v>41.986727864821816</v>
      </c>
      <c r="AU14" s="1096">
        <v>52.048153049254729</v>
      </c>
      <c r="AV14" s="1096">
        <v>5.4530163659655457</v>
      </c>
      <c r="AW14" s="1096">
        <v>636.00145200000111</v>
      </c>
      <c r="AX14" s="1140">
        <v>520</v>
      </c>
      <c r="AY14" s="1105"/>
      <c r="AZ14" s="1301">
        <v>46.589999999999996</v>
      </c>
      <c r="BA14" s="1301">
        <v>2.891</v>
      </c>
      <c r="BB14" s="1301">
        <v>40.910000000000004</v>
      </c>
      <c r="BC14" s="1301">
        <v>52.26</v>
      </c>
      <c r="BD14" s="1301">
        <v>6.2</v>
      </c>
      <c r="BE14" s="1263">
        <v>729.59900000000005</v>
      </c>
      <c r="BF14" s="1263">
        <v>578</v>
      </c>
      <c r="BG14" s="1105"/>
      <c r="BH14" s="1267">
        <v>48.754407359476986</v>
      </c>
      <c r="BI14" s="1267">
        <v>2.2735346115820407</v>
      </c>
      <c r="BJ14" s="1267">
        <v>44.294424040371013</v>
      </c>
      <c r="BK14" s="1267">
        <v>53.214390678582966</v>
      </c>
      <c r="BL14" s="1267">
        <v>4.6632391505013473</v>
      </c>
      <c r="BM14" s="1263">
        <v>639.28271899999993</v>
      </c>
      <c r="BN14" s="1263">
        <v>537</v>
      </c>
      <c r="BO14" s="1814"/>
      <c r="BP14" s="1143">
        <v>47.058426745481626</v>
      </c>
      <c r="BQ14" s="1267">
        <v>3.2116868107854524</v>
      </c>
      <c r="BR14" s="1267">
        <v>40.758566437536018</v>
      </c>
      <c r="BS14" s="1267">
        <v>53.358287053427233</v>
      </c>
      <c r="BT14" s="1267">
        <v>6.8</v>
      </c>
      <c r="BU14" s="1263">
        <v>718.69015900000056</v>
      </c>
      <c r="BV14" s="1263">
        <v>568</v>
      </c>
      <c r="BW14" s="1293"/>
      <c r="BX14" s="1143">
        <v>47.391357202460455</v>
      </c>
      <c r="BY14" s="1267">
        <v>2.5393247320090926</v>
      </c>
      <c r="BZ14" s="1267">
        <v>42.412467557866236</v>
      </c>
      <c r="CA14" s="1267">
        <v>52.370246847054666</v>
      </c>
      <c r="CB14" s="1195">
        <v>5.3582021742083734</v>
      </c>
      <c r="CC14" s="1263">
        <v>1157.8105299999991</v>
      </c>
      <c r="CD14" s="1263">
        <v>825</v>
      </c>
      <c r="CE14" s="1779"/>
      <c r="CF14" s="1143">
        <v>45.842675176713513</v>
      </c>
      <c r="CG14" s="1267">
        <v>2.2448136008290041</v>
      </c>
      <c r="CH14" s="1267">
        <v>41.441237640850289</v>
      </c>
      <c r="CI14" s="1267">
        <v>50.244112712576737</v>
      </c>
      <c r="CJ14" s="1195">
        <v>4.8967770580048784</v>
      </c>
      <c r="CK14" s="1263">
        <v>1074.4511289999973</v>
      </c>
      <c r="CL14" s="1263">
        <v>754</v>
      </c>
      <c r="CM14" s="1195"/>
      <c r="CN14" s="1143">
        <v>46.837133772997475</v>
      </c>
      <c r="CO14" s="1267">
        <v>2.5298917743037741</v>
      </c>
      <c r="CP14" s="1267">
        <v>41.876741259142314</v>
      </c>
      <c r="CQ14" s="1267">
        <v>51.797526286852637</v>
      </c>
      <c r="CR14" s="1195">
        <v>5.4014658253112549</v>
      </c>
      <c r="CS14" s="1263">
        <v>972.5333540000014</v>
      </c>
      <c r="CT14" s="1263">
        <v>786</v>
      </c>
      <c r="CU14" s="1293"/>
      <c r="CV14" s="1143">
        <v>51.118283855758037</v>
      </c>
      <c r="CW14" s="1267">
        <v>2.472784646147832</v>
      </c>
      <c r="CX14" s="1267">
        <v>46.269761465862281</v>
      </c>
      <c r="CY14" s="1267">
        <v>55.9668062456538</v>
      </c>
      <c r="CZ14" s="1195">
        <v>4.8373780565978333</v>
      </c>
      <c r="DA14" s="1263">
        <v>908.32206399999905</v>
      </c>
      <c r="DB14" s="1263">
        <v>865</v>
      </c>
      <c r="DC14" s="1195"/>
      <c r="DD14" s="1690">
        <v>4</v>
      </c>
      <c r="DE14" s="1195">
        <v>4.3</v>
      </c>
      <c r="DF14" s="1195"/>
      <c r="DG14" s="1195" t="s">
        <v>390</v>
      </c>
      <c r="DH14" s="1195" t="s">
        <v>390</v>
      </c>
      <c r="DI14" s="1195"/>
    </row>
    <row r="15" spans="1:113" s="65" customFormat="1" ht="20.25" customHeight="1">
      <c r="A15" s="1410" t="s">
        <v>185</v>
      </c>
      <c r="B15" s="1410"/>
      <c r="C15" s="1480"/>
      <c r="D15" s="1480"/>
      <c r="E15" s="1499"/>
      <c r="F15" s="1499"/>
      <c r="G15" s="1499"/>
      <c r="H15" s="1499"/>
      <c r="I15" s="1499"/>
      <c r="J15" s="1499"/>
      <c r="K15" s="1274"/>
      <c r="L15" s="1499"/>
      <c r="M15" s="1482" t="s">
        <v>79</v>
      </c>
      <c r="N15" s="1482" t="s">
        <v>79</v>
      </c>
      <c r="O15" s="1482" t="s">
        <v>79</v>
      </c>
      <c r="P15" s="1482" t="s">
        <v>79</v>
      </c>
      <c r="Q15" s="1482" t="s">
        <v>79</v>
      </c>
      <c r="R15" s="1483" t="s">
        <v>79</v>
      </c>
      <c r="S15" s="1105" t="s">
        <v>79</v>
      </c>
      <c r="T15" s="1105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096" t="s">
        <v>79</v>
      </c>
      <c r="Z15" s="1096" t="s">
        <v>79</v>
      </c>
      <c r="AA15" s="1098" t="s">
        <v>79</v>
      </c>
      <c r="AB15" s="1482" t="s">
        <v>79</v>
      </c>
      <c r="AC15" s="1096" t="s">
        <v>79</v>
      </c>
      <c r="AD15" s="1096" t="s">
        <v>79</v>
      </c>
      <c r="AE15" s="1096" t="s">
        <v>79</v>
      </c>
      <c r="AF15" s="1096" t="s">
        <v>79</v>
      </c>
      <c r="AG15" s="1096" t="s">
        <v>79</v>
      </c>
      <c r="AH15" s="1096" t="s">
        <v>79</v>
      </c>
      <c r="AI15" s="1105" t="s">
        <v>79</v>
      </c>
      <c r="AJ15" s="1096" t="s">
        <v>79</v>
      </c>
      <c r="AK15" s="1096" t="s">
        <v>79</v>
      </c>
      <c r="AL15" s="1096" t="s">
        <v>79</v>
      </c>
      <c r="AM15" s="1096" t="s">
        <v>79</v>
      </c>
      <c r="AN15" s="1096" t="s">
        <v>79</v>
      </c>
      <c r="AO15" s="1096" t="s">
        <v>79</v>
      </c>
      <c r="AP15" s="1105" t="s">
        <v>79</v>
      </c>
      <c r="AQ15" s="1482" t="s">
        <v>79</v>
      </c>
      <c r="AR15" s="1096" t="s">
        <v>79</v>
      </c>
      <c r="AS15" s="1096" t="s">
        <v>79</v>
      </c>
      <c r="AT15" s="1096" t="s">
        <v>79</v>
      </c>
      <c r="AU15" s="1096" t="s">
        <v>79</v>
      </c>
      <c r="AV15" s="1096" t="s">
        <v>79</v>
      </c>
      <c r="AW15" s="1096" t="s">
        <v>79</v>
      </c>
      <c r="AX15" s="1140" t="s">
        <v>79</v>
      </c>
      <c r="AY15" s="1105" t="s">
        <v>79</v>
      </c>
      <c r="AZ15" s="1301" t="s">
        <v>79</v>
      </c>
      <c r="BA15" s="1301" t="s">
        <v>79</v>
      </c>
      <c r="BB15" s="1301" t="s">
        <v>79</v>
      </c>
      <c r="BC15" s="1301" t="s">
        <v>79</v>
      </c>
      <c r="BD15" s="1301" t="s">
        <v>79</v>
      </c>
      <c r="BE15" s="1263" t="s">
        <v>79</v>
      </c>
      <c r="BF15" s="1263" t="s">
        <v>79</v>
      </c>
      <c r="BG15" s="1105" t="s">
        <v>79</v>
      </c>
      <c r="BH15" s="1267" t="s">
        <v>79</v>
      </c>
      <c r="BI15" s="1267" t="s">
        <v>79</v>
      </c>
      <c r="BJ15" s="1267" t="s">
        <v>79</v>
      </c>
      <c r="BK15" s="1267" t="s">
        <v>79</v>
      </c>
      <c r="BL15" s="1267" t="s">
        <v>79</v>
      </c>
      <c r="BM15" s="1263" t="s">
        <v>79</v>
      </c>
      <c r="BN15" s="1263" t="s">
        <v>79</v>
      </c>
      <c r="BO15" s="1814"/>
      <c r="BP15" s="1143">
        <v>55.599842342280446</v>
      </c>
      <c r="BQ15" s="1267">
        <v>2.1002896574101015</v>
      </c>
      <c r="BR15" s="1267">
        <v>51.480034830703481</v>
      </c>
      <c r="BS15" s="1267">
        <v>59.719649853857412</v>
      </c>
      <c r="BT15" s="1267">
        <v>3.77751009522729</v>
      </c>
      <c r="BU15" s="1263">
        <v>456.63732899999962</v>
      </c>
      <c r="BV15" s="1263">
        <v>505</v>
      </c>
      <c r="BW15" s="1293"/>
      <c r="BX15" s="1143">
        <v>60.573001172207853</v>
      </c>
      <c r="BY15" s="1267">
        <v>2.2654968647596969</v>
      </c>
      <c r="BZ15" s="1267">
        <v>56.131009670440235</v>
      </c>
      <c r="CA15" s="1267">
        <v>65.01499267397547</v>
      </c>
      <c r="CB15" s="1195">
        <v>3.7401099845109766</v>
      </c>
      <c r="CC15" s="1263">
        <v>697.55965500000138</v>
      </c>
      <c r="CD15" s="1263">
        <v>935</v>
      </c>
      <c r="CE15" s="1779"/>
      <c r="CF15" s="1143">
        <v>60.891262656090731</v>
      </c>
      <c r="CG15" s="1267">
        <v>2.2504359107319374</v>
      </c>
      <c r="CH15" s="1267">
        <v>56.478801378284793</v>
      </c>
      <c r="CI15" s="1267">
        <v>65.303723933896663</v>
      </c>
      <c r="CJ15" s="1195">
        <v>3.6958273035693643</v>
      </c>
      <c r="CK15" s="1263">
        <v>621.17670500000031</v>
      </c>
      <c r="CL15" s="1263">
        <v>824</v>
      </c>
      <c r="CM15" s="1195"/>
      <c r="CN15" s="1143">
        <v>60.834870945652121</v>
      </c>
      <c r="CO15" s="1267">
        <v>2.4124048740801243</v>
      </c>
      <c r="CP15" s="1267">
        <v>56.104836562632741</v>
      </c>
      <c r="CQ15" s="1267">
        <v>65.5649053286715</v>
      </c>
      <c r="CR15" s="1195">
        <v>3.9654968221027174</v>
      </c>
      <c r="CS15" s="1263">
        <v>585.8964940000003</v>
      </c>
      <c r="CT15" s="1263">
        <v>773</v>
      </c>
      <c r="CU15" s="1293"/>
      <c r="CV15" s="1143">
        <v>64.837670887490546</v>
      </c>
      <c r="CW15" s="1267">
        <v>2.6162961298892453</v>
      </c>
      <c r="CX15" s="1267">
        <v>59.707757781581009</v>
      </c>
      <c r="CY15" s="1267">
        <v>69.967583993400069</v>
      </c>
      <c r="CZ15" s="1195">
        <v>4.0351482310787636</v>
      </c>
      <c r="DA15" s="1263">
        <v>615.86639300000024</v>
      </c>
      <c r="DB15" s="1263">
        <v>797</v>
      </c>
      <c r="DC15" s="1195"/>
      <c r="DD15" s="2176">
        <v>9.1999999999999993</v>
      </c>
      <c r="DE15" s="1195">
        <v>4</v>
      </c>
      <c r="DF15" s="1195"/>
      <c r="DG15" s="2171" t="s">
        <v>393</v>
      </c>
      <c r="DH15" s="1195" t="s">
        <v>390</v>
      </c>
      <c r="DI15" s="1193"/>
    </row>
    <row r="16" spans="1:113" s="65" customFormat="1" ht="20.25" customHeight="1">
      <c r="A16" s="1385" t="s">
        <v>25</v>
      </c>
      <c r="B16" s="1385"/>
      <c r="C16" s="1480">
        <v>31.6</v>
      </c>
      <c r="D16" s="1480"/>
      <c r="E16" s="1499">
        <v>43.78194207836399</v>
      </c>
      <c r="F16" s="1499">
        <v>2.2603532389542313</v>
      </c>
      <c r="G16" s="1499">
        <v>39.34425054192203</v>
      </c>
      <c r="H16" s="1499">
        <v>48.21963361480595</v>
      </c>
      <c r="I16" s="1499">
        <v>5.1627523395570094</v>
      </c>
      <c r="J16" s="1499">
        <v>718.88246400000855</v>
      </c>
      <c r="K16" s="1274">
        <v>587</v>
      </c>
      <c r="L16" s="1499"/>
      <c r="M16" s="1482">
        <v>44.683343106552641</v>
      </c>
      <c r="N16" s="1482">
        <v>3.1672212029839892</v>
      </c>
      <c r="O16" s="1482">
        <v>38.470083144175732</v>
      </c>
      <c r="P16" s="1482">
        <v>50.896603068929544</v>
      </c>
      <c r="Q16" s="1482">
        <v>7.0881473560100039</v>
      </c>
      <c r="R16" s="1483">
        <v>798.02600300000313</v>
      </c>
      <c r="S16" s="1105">
        <v>530</v>
      </c>
      <c r="T16" s="1105"/>
      <c r="U16" s="1096">
        <v>40.614661471405405</v>
      </c>
      <c r="V16" s="1096"/>
      <c r="W16" s="1096">
        <v>35.692466393483642</v>
      </c>
      <c r="X16" s="1096">
        <v>45.536856549327169</v>
      </c>
      <c r="Y16" s="1096">
        <v>6.1764973860833123</v>
      </c>
      <c r="Z16" s="1096"/>
      <c r="AA16" s="1098">
        <v>481</v>
      </c>
      <c r="AB16" s="1482"/>
      <c r="AC16" s="1096">
        <v>41.359485985245335</v>
      </c>
      <c r="AD16" s="1096">
        <v>2.6777665575589422</v>
      </c>
      <c r="AE16" s="1096">
        <v>36.105287976047634</v>
      </c>
      <c r="AF16" s="1096">
        <v>46.613683994443036</v>
      </c>
      <c r="AG16" s="1096">
        <v>6.4743709786775741</v>
      </c>
      <c r="AH16" s="1096">
        <v>640.73226900000122</v>
      </c>
      <c r="AI16" s="1105">
        <v>577</v>
      </c>
      <c r="AJ16" s="1096">
        <v>41.026256424760163</v>
      </c>
      <c r="AK16" s="1096">
        <v>2.0348203586702081</v>
      </c>
      <c r="AL16" s="1096">
        <v>37.035152376443001</v>
      </c>
      <c r="AM16" s="1096">
        <v>45.017360473077332</v>
      </c>
      <c r="AN16" s="1096">
        <v>4.9598002255018159</v>
      </c>
      <c r="AO16" s="1096">
        <v>1159.4726729999966</v>
      </c>
      <c r="AP16" s="1105">
        <v>1058</v>
      </c>
      <c r="AQ16" s="1482"/>
      <c r="AR16" s="1096">
        <v>46.494500584472945</v>
      </c>
      <c r="AS16" s="1096">
        <v>2.8949441520235841</v>
      </c>
      <c r="AT16" s="1096">
        <v>40.814166069366124</v>
      </c>
      <c r="AU16" s="1096">
        <v>52.174835099579774</v>
      </c>
      <c r="AV16" s="1096">
        <v>6.2264227287783029</v>
      </c>
      <c r="AW16" s="1096">
        <v>608.80733300000077</v>
      </c>
      <c r="AX16" s="1140">
        <v>501</v>
      </c>
      <c r="AY16" s="1105"/>
      <c r="AZ16" s="1301">
        <v>49.11</v>
      </c>
      <c r="BA16" s="1301">
        <v>2.7390000000000003</v>
      </c>
      <c r="BB16" s="1301">
        <v>43.74</v>
      </c>
      <c r="BC16" s="1301">
        <v>54.49</v>
      </c>
      <c r="BD16" s="1301">
        <v>5.6000000000000005</v>
      </c>
      <c r="BE16" s="1263">
        <v>605.14200000000005</v>
      </c>
      <c r="BF16" s="1263">
        <v>514</v>
      </c>
      <c r="BG16" s="1105"/>
      <c r="BH16" s="1267">
        <v>47.568522847491998</v>
      </c>
      <c r="BI16" s="1267">
        <v>2.5348601054150386</v>
      </c>
      <c r="BJ16" s="1267">
        <v>42.595898402354834</v>
      </c>
      <c r="BK16" s="1267">
        <v>52.541147292629162</v>
      </c>
      <c r="BL16" s="1267">
        <v>5.328860249753764</v>
      </c>
      <c r="BM16" s="1263">
        <v>595.76650699999936</v>
      </c>
      <c r="BN16" s="1263">
        <v>513</v>
      </c>
      <c r="BO16" s="1814"/>
      <c r="BP16" s="1143">
        <v>49.686637060040091</v>
      </c>
      <c r="BQ16" s="1267">
        <v>2.7591951682210203</v>
      </c>
      <c r="BR16" s="1267">
        <v>44.274358358462763</v>
      </c>
      <c r="BS16" s="1267">
        <v>55.09891576161742</v>
      </c>
      <c r="BT16" s="1267">
        <v>5.5531936381342888</v>
      </c>
      <c r="BU16" s="1263">
        <v>598.57365400000003</v>
      </c>
      <c r="BV16" s="1263">
        <v>503</v>
      </c>
      <c r="BW16" s="1293"/>
      <c r="BX16" s="1143">
        <v>48.874781545471862</v>
      </c>
      <c r="BY16" s="1267">
        <v>2.5760270808968846</v>
      </c>
      <c r="BZ16" s="1267">
        <v>43.823929090250772</v>
      </c>
      <c r="CA16" s="1267">
        <v>53.925634000692959</v>
      </c>
      <c r="CB16" s="1195">
        <v>5.2706675790000004</v>
      </c>
      <c r="CC16" s="1263">
        <v>789.40226799999982</v>
      </c>
      <c r="CD16" s="1263">
        <v>790</v>
      </c>
      <c r="CE16" s="1779"/>
      <c r="CF16" s="1143">
        <v>50.894349826517526</v>
      </c>
      <c r="CG16" s="1267">
        <v>2.5222325716408407</v>
      </c>
      <c r="CH16" s="1267">
        <v>45.948973020667324</v>
      </c>
      <c r="CI16" s="1267">
        <v>55.839726632367729</v>
      </c>
      <c r="CJ16" s="1195">
        <v>4.955820400964587</v>
      </c>
      <c r="CK16" s="1263">
        <v>750.34676599999909</v>
      </c>
      <c r="CL16" s="1263">
        <v>714</v>
      </c>
      <c r="CM16" s="1195"/>
      <c r="CN16" s="1143">
        <v>55.227032595399493</v>
      </c>
      <c r="CO16" s="1267">
        <v>2.6085889909859463</v>
      </c>
      <c r="CP16" s="1267">
        <v>50.112337400118804</v>
      </c>
      <c r="CQ16" s="1267">
        <v>60.341727790680189</v>
      </c>
      <c r="CR16" s="1195">
        <v>4.7233915501070145</v>
      </c>
      <c r="CS16" s="1263">
        <v>674.95488799999771</v>
      </c>
      <c r="CT16" s="1263">
        <v>680</v>
      </c>
      <c r="CU16" s="1293"/>
      <c r="CV16" s="1143">
        <v>51.807209455904122</v>
      </c>
      <c r="CW16" s="1267">
        <v>2.711644219742801</v>
      </c>
      <c r="CX16" s="1267">
        <v>46.490342201274473</v>
      </c>
      <c r="CY16" s="1267">
        <v>57.124076710533778</v>
      </c>
      <c r="CZ16" s="1195">
        <v>5.2341059250659425</v>
      </c>
      <c r="DA16" s="1263">
        <v>727.91551399999923</v>
      </c>
      <c r="DB16" s="1263">
        <v>796</v>
      </c>
      <c r="DC16" s="1195"/>
      <c r="DD16" s="1690">
        <v>2.1</v>
      </c>
      <c r="DE16" s="1195">
        <v>-3.4</v>
      </c>
      <c r="DF16" s="1195"/>
      <c r="DG16" s="1195" t="s">
        <v>390</v>
      </c>
      <c r="DH16" s="1195" t="s">
        <v>390</v>
      </c>
      <c r="DI16" s="1195"/>
    </row>
    <row r="17" spans="1:113" s="65" customFormat="1" ht="20.25" customHeight="1">
      <c r="A17" s="1385" t="s">
        <v>26</v>
      </c>
      <c r="B17" s="1385"/>
      <c r="C17" s="1480">
        <v>12.9</v>
      </c>
      <c r="D17" s="1480"/>
      <c r="E17" s="1499">
        <v>24.635332252836601</v>
      </c>
      <c r="F17" s="1499">
        <v>2.836271683828985</v>
      </c>
      <c r="G17" s="1499">
        <v>19.066955315344689</v>
      </c>
      <c r="H17" s="1499">
        <v>30.20370919032851</v>
      </c>
      <c r="I17" s="1499">
        <v>11.513023874489885</v>
      </c>
      <c r="J17" s="1499">
        <v>259.13136199999758</v>
      </c>
      <c r="K17" s="1274">
        <v>617</v>
      </c>
      <c r="L17" s="1499"/>
      <c r="M17" s="1482">
        <v>37.229218964205742</v>
      </c>
      <c r="N17" s="1482">
        <v>3.3474654206338057</v>
      </c>
      <c r="O17" s="1482">
        <v>30.662366969823481</v>
      </c>
      <c r="P17" s="1482">
        <v>43.796070958588004</v>
      </c>
      <c r="Q17" s="1482">
        <v>8.9915005304093185</v>
      </c>
      <c r="R17" s="1483">
        <v>359.77911899999782</v>
      </c>
      <c r="S17" s="1105">
        <v>681</v>
      </c>
      <c r="T17" s="1105"/>
      <c r="U17" s="1096">
        <v>37.294509103949707</v>
      </c>
      <c r="V17" s="1096"/>
      <c r="W17" s="1096">
        <v>28.542517050646175</v>
      </c>
      <c r="X17" s="1096">
        <v>46.046501157253239</v>
      </c>
      <c r="Y17" s="1096">
        <v>11.959920627796297</v>
      </c>
      <c r="Z17" s="1096"/>
      <c r="AA17" s="1098">
        <v>468</v>
      </c>
      <c r="AB17" s="1482"/>
      <c r="AC17" s="1096">
        <v>37.458943938217296</v>
      </c>
      <c r="AD17" s="1096">
        <v>2.9495449002334864</v>
      </c>
      <c r="AE17" s="1096">
        <v>31.671474190677547</v>
      </c>
      <c r="AF17" s="1096">
        <v>43.246413685757041</v>
      </c>
      <c r="AG17" s="1096">
        <v>7.8740738262624346</v>
      </c>
      <c r="AH17" s="1096">
        <v>244.4992180000007</v>
      </c>
      <c r="AI17" s="1105">
        <v>427</v>
      </c>
      <c r="AJ17" s="1096">
        <v>37.372217776688402</v>
      </c>
      <c r="AK17" s="1096">
        <v>2.9270266551662338</v>
      </c>
      <c r="AL17" s="1096">
        <v>31.631137055144677</v>
      </c>
      <c r="AM17" s="1096">
        <v>43.113298498232119</v>
      </c>
      <c r="AN17" s="1096">
        <v>7.8320924721572718</v>
      </c>
      <c r="AO17" s="1096">
        <v>517.37067399999898</v>
      </c>
      <c r="AP17" s="1105">
        <v>895</v>
      </c>
      <c r="AQ17" s="1482"/>
      <c r="AR17" s="1096">
        <v>37.991434245381036</v>
      </c>
      <c r="AS17" s="1096">
        <v>3.0311197110569124</v>
      </c>
      <c r="AT17" s="1096">
        <v>32.04390192352195</v>
      </c>
      <c r="AU17" s="1096">
        <v>43.938966567240115</v>
      </c>
      <c r="AV17" s="1096">
        <v>7.9784292729760091</v>
      </c>
      <c r="AW17" s="1096">
        <v>249.53831800000026</v>
      </c>
      <c r="AX17" s="1140">
        <v>463</v>
      </c>
      <c r="AY17" s="1105"/>
      <c r="AZ17" s="1301">
        <v>41.47</v>
      </c>
      <c r="BA17" s="1301">
        <v>3.5990000000000002</v>
      </c>
      <c r="BB17" s="1301">
        <v>34.410000000000004</v>
      </c>
      <c r="BC17" s="1301">
        <v>48.53</v>
      </c>
      <c r="BD17" s="1301">
        <v>8.6999999999999993</v>
      </c>
      <c r="BE17" s="1263">
        <v>222.553</v>
      </c>
      <c r="BF17" s="1263">
        <v>469</v>
      </c>
      <c r="BG17" s="1105"/>
      <c r="BH17" s="1267">
        <v>33.60124129294929</v>
      </c>
      <c r="BI17" s="1267">
        <v>3.0976178423222418</v>
      </c>
      <c r="BJ17" s="1267">
        <v>27.524657353851552</v>
      </c>
      <c r="BK17" s="1267">
        <v>39.677825232047034</v>
      </c>
      <c r="BL17" s="1267">
        <v>9.2187601503050125</v>
      </c>
      <c r="BM17" s="1263">
        <v>180.82242400000064</v>
      </c>
      <c r="BN17" s="1263">
        <v>426</v>
      </c>
      <c r="BO17" s="1814"/>
      <c r="BP17" s="1143">
        <v>40.96015943957886</v>
      </c>
      <c r="BQ17" s="1267">
        <v>2.7102045529643397</v>
      </c>
      <c r="BR17" s="1267">
        <v>35.643977913940653</v>
      </c>
      <c r="BS17" s="1267">
        <v>46.276340965217067</v>
      </c>
      <c r="BT17" s="1267">
        <v>6.6166845784919754</v>
      </c>
      <c r="BU17" s="1263">
        <v>179.47363000000038</v>
      </c>
      <c r="BV17" s="1263">
        <v>416</v>
      </c>
      <c r="BW17" s="1293"/>
      <c r="BX17" s="1143">
        <v>40.400574476354322</v>
      </c>
      <c r="BY17" s="1267">
        <v>2.3878788916063343</v>
      </c>
      <c r="BZ17" s="1267">
        <v>35.718626816766324</v>
      </c>
      <c r="CA17" s="1267">
        <v>45.08252213594232</v>
      </c>
      <c r="CB17" s="1195">
        <v>5.9105072701476402</v>
      </c>
      <c r="CC17" s="1263">
        <v>261.95473300000032</v>
      </c>
      <c r="CD17" s="1263">
        <v>758</v>
      </c>
      <c r="CE17" s="1779"/>
      <c r="CF17" s="1143">
        <v>43.863247584108869</v>
      </c>
      <c r="CG17" s="1267">
        <v>2.3986297696916918</v>
      </c>
      <c r="CH17" s="1267">
        <v>39.160220526957602</v>
      </c>
      <c r="CI17" s="1267">
        <v>48.566274641260129</v>
      </c>
      <c r="CJ17" s="1195">
        <v>5.4684272182360862</v>
      </c>
      <c r="CK17" s="1263">
        <v>246.17832000000001</v>
      </c>
      <c r="CL17" s="1263">
        <v>713</v>
      </c>
      <c r="CM17" s="1195"/>
      <c r="CN17" s="1143">
        <v>41.80886858448541</v>
      </c>
      <c r="CO17" s="1267">
        <v>2.5979954587756469</v>
      </c>
      <c r="CP17" s="1267">
        <v>36.714944268973163</v>
      </c>
      <c r="CQ17" s="1267">
        <v>46.902792899997657</v>
      </c>
      <c r="CR17" s="1195">
        <v>6.2139817381705491</v>
      </c>
      <c r="CS17" s="1263">
        <v>208.20792800000009</v>
      </c>
      <c r="CT17" s="1263">
        <v>653</v>
      </c>
      <c r="CU17" s="1293"/>
      <c r="CV17" s="1143">
        <v>40.038800103032905</v>
      </c>
      <c r="CW17" s="1267">
        <v>2.3210455392018088</v>
      </c>
      <c r="CX17" s="1267">
        <v>35.487800774272571</v>
      </c>
      <c r="CY17" s="1267">
        <v>44.589799431793239</v>
      </c>
      <c r="CZ17" s="1195">
        <v>5.7969907520430208</v>
      </c>
      <c r="DA17" s="1263">
        <v>212.52984800000064</v>
      </c>
      <c r="DB17" s="1263">
        <v>816</v>
      </c>
      <c r="DC17" s="1195"/>
      <c r="DD17" s="1690">
        <v>-1</v>
      </c>
      <c r="DE17" s="1195">
        <v>-1.8</v>
      </c>
      <c r="DF17" s="1195"/>
      <c r="DG17" s="1195" t="s">
        <v>390</v>
      </c>
      <c r="DH17" s="1195" t="s">
        <v>390</v>
      </c>
      <c r="DI17" s="1195"/>
    </row>
    <row r="18" spans="1:113" s="69" customFormat="1" ht="20.25" customHeight="1">
      <c r="A18" s="1385" t="s">
        <v>27</v>
      </c>
      <c r="B18" s="1385"/>
      <c r="C18" s="1480">
        <v>33.6</v>
      </c>
      <c r="D18" s="1480"/>
      <c r="E18" s="1499">
        <v>45.958795562599533</v>
      </c>
      <c r="F18" s="1499">
        <v>3.242471183950471</v>
      </c>
      <c r="G18" s="1499">
        <v>39.592937924865367</v>
      </c>
      <c r="H18" s="1499">
        <v>52.324653200333707</v>
      </c>
      <c r="I18" s="1499">
        <v>7.0551700588714672</v>
      </c>
      <c r="J18" s="1499">
        <v>449.38684199999784</v>
      </c>
      <c r="K18" s="1274">
        <v>631</v>
      </c>
      <c r="L18" s="1499"/>
      <c r="M18" s="1482">
        <v>52.739814323781012</v>
      </c>
      <c r="N18" s="1482">
        <v>2.7144170973765873</v>
      </c>
      <c r="O18" s="1482">
        <v>47.414837635562449</v>
      </c>
      <c r="P18" s="1482">
        <v>58.064791011999574</v>
      </c>
      <c r="Q18" s="1482">
        <v>5.1468082172458924</v>
      </c>
      <c r="R18" s="1483">
        <v>572.79064000000494</v>
      </c>
      <c r="S18" s="1105">
        <v>618</v>
      </c>
      <c r="T18" s="1105"/>
      <c r="U18" s="1096">
        <v>52.062582403105104</v>
      </c>
      <c r="V18" s="1096"/>
      <c r="W18" s="1096">
        <v>46.683810646893953</v>
      </c>
      <c r="X18" s="1096">
        <v>57.441354159316262</v>
      </c>
      <c r="Y18" s="1096">
        <v>5.2653068682162081</v>
      </c>
      <c r="Z18" s="1096"/>
      <c r="AA18" s="1098">
        <v>522</v>
      </c>
      <c r="AB18" s="1482"/>
      <c r="AC18" s="1096">
        <v>55.338920242633627</v>
      </c>
      <c r="AD18" s="1096">
        <v>2.568042289298079</v>
      </c>
      <c r="AE18" s="1096">
        <v>50.300018458653724</v>
      </c>
      <c r="AF18" s="1096">
        <v>60.377822026613529</v>
      </c>
      <c r="AG18" s="1096">
        <v>4.6405717315019723</v>
      </c>
      <c r="AH18" s="1096">
        <v>400.70598600000244</v>
      </c>
      <c r="AI18" s="1105">
        <v>522</v>
      </c>
      <c r="AJ18" s="1096">
        <v>53.731772221095383</v>
      </c>
      <c r="AK18" s="1096">
        <v>2.0490898009225464</v>
      </c>
      <c r="AL18" s="1096">
        <v>49.712680036873316</v>
      </c>
      <c r="AM18" s="1096">
        <v>57.750864405317458</v>
      </c>
      <c r="AN18" s="1096">
        <v>3.8135533525508074</v>
      </c>
      <c r="AO18" s="1096">
        <v>786.51820800000007</v>
      </c>
      <c r="AP18" s="1105">
        <v>1044</v>
      </c>
      <c r="AQ18" s="1482"/>
      <c r="AR18" s="1096">
        <v>56.647747147949659</v>
      </c>
      <c r="AS18" s="1096">
        <v>3.0199795444223692</v>
      </c>
      <c r="AT18" s="1096">
        <v>50.722073580427505</v>
      </c>
      <c r="AU18" s="1096">
        <v>62.573420715471805</v>
      </c>
      <c r="AV18" s="1096">
        <v>5.3311556001246485</v>
      </c>
      <c r="AW18" s="1096">
        <v>354.8159319999989</v>
      </c>
      <c r="AX18" s="1140">
        <v>469</v>
      </c>
      <c r="AY18" s="1105"/>
      <c r="AZ18" s="1301">
        <v>58.56</v>
      </c>
      <c r="BA18" s="1301">
        <v>2.65</v>
      </c>
      <c r="BB18" s="1301">
        <v>53.36</v>
      </c>
      <c r="BC18" s="1301">
        <v>63.749999999999993</v>
      </c>
      <c r="BD18" s="1301">
        <v>4.5</v>
      </c>
      <c r="BE18" s="1263">
        <v>423.36700000000002</v>
      </c>
      <c r="BF18" s="1263">
        <v>561</v>
      </c>
      <c r="BG18" s="1105"/>
      <c r="BH18" s="1267">
        <v>53.126047925957145</v>
      </c>
      <c r="BI18" s="1267">
        <v>2.9366047716291988</v>
      </c>
      <c r="BJ18" s="1267">
        <v>47.365322652828553</v>
      </c>
      <c r="BK18" s="1267">
        <v>58.886773199085731</v>
      </c>
      <c r="BL18" s="1267">
        <v>5.5276175930157736</v>
      </c>
      <c r="BM18" s="1263">
        <v>299.54406399999965</v>
      </c>
      <c r="BN18" s="1263">
        <v>493</v>
      </c>
      <c r="BO18" s="1814"/>
      <c r="BP18" s="1143">
        <v>56.381668672524555</v>
      </c>
      <c r="BQ18" s="1267">
        <v>2.3153354536671586</v>
      </c>
      <c r="BR18" s="1267">
        <v>51.840039683311332</v>
      </c>
      <c r="BS18" s="1267">
        <v>60.923297661737777</v>
      </c>
      <c r="BT18" s="1267">
        <v>4.1065394270521987</v>
      </c>
      <c r="BU18" s="1263">
        <v>343.46481500000124</v>
      </c>
      <c r="BV18" s="1263">
        <v>500</v>
      </c>
      <c r="BW18" s="1293"/>
      <c r="BX18" s="1143">
        <v>58.156341077877393</v>
      </c>
      <c r="BY18" s="1267">
        <v>2.2162439284051523</v>
      </c>
      <c r="BZ18" s="1267">
        <v>53.810920499745642</v>
      </c>
      <c r="CA18" s="1267">
        <v>62.501761656009144</v>
      </c>
      <c r="CB18" s="1195">
        <v>3.8108379711119902</v>
      </c>
      <c r="CC18" s="1263">
        <v>469.90177499999947</v>
      </c>
      <c r="CD18" s="1263">
        <v>935</v>
      </c>
      <c r="CE18" s="1779"/>
      <c r="CF18" s="1143">
        <v>59.001285398283954</v>
      </c>
      <c r="CG18" s="1267">
        <v>2.0025720764484634</v>
      </c>
      <c r="CH18" s="1267">
        <v>55.074814219431168</v>
      </c>
      <c r="CI18" s="1267">
        <v>62.927756577136741</v>
      </c>
      <c r="CJ18" s="1195">
        <v>3.3941160144736582</v>
      </c>
      <c r="CK18" s="1263">
        <v>459.12539899999922</v>
      </c>
      <c r="CL18" s="1263">
        <v>874</v>
      </c>
      <c r="CM18" s="1195"/>
      <c r="CN18" s="1143">
        <v>56.019690518205998</v>
      </c>
      <c r="CO18" s="1267">
        <v>2.1339957949154287</v>
      </c>
      <c r="CP18" s="1267">
        <v>51.835536526634563</v>
      </c>
      <c r="CQ18" s="1267">
        <v>60.20384450977744</v>
      </c>
      <c r="CR18" s="1195">
        <v>3.8093673406173054</v>
      </c>
      <c r="CS18" s="1263">
        <v>434.11716799999954</v>
      </c>
      <c r="CT18" s="1263">
        <v>862</v>
      </c>
      <c r="CU18" s="1293"/>
      <c r="CV18" s="1143">
        <v>57.792995725290211</v>
      </c>
      <c r="CW18" s="1267">
        <v>2.4569815699866631</v>
      </c>
      <c r="CX18" s="1267">
        <v>52.975459280214196</v>
      </c>
      <c r="CY18" s="1267">
        <v>62.61053217036622</v>
      </c>
      <c r="CZ18" s="1195">
        <v>4.2513483496608027</v>
      </c>
      <c r="DA18" s="1263">
        <v>385.74292300000099</v>
      </c>
      <c r="DB18" s="1263">
        <v>873</v>
      </c>
      <c r="DC18" s="1195"/>
      <c r="DD18" s="1317">
        <v>1.4</v>
      </c>
      <c r="DE18" s="1195">
        <v>1.8</v>
      </c>
      <c r="DF18" s="1195"/>
      <c r="DG18" s="1195" t="s">
        <v>390</v>
      </c>
      <c r="DH18" s="1195" t="s">
        <v>390</v>
      </c>
      <c r="DI18" s="1195"/>
    </row>
    <row r="19" spans="1:113" s="65" customFormat="1" ht="20.25" customHeight="1">
      <c r="A19" s="1385" t="s">
        <v>28</v>
      </c>
      <c r="B19" s="1385"/>
      <c r="C19" s="1480">
        <v>48.4</v>
      </c>
      <c r="D19" s="1480"/>
      <c r="E19" s="1499">
        <v>60.893854748603516</v>
      </c>
      <c r="F19" s="1499">
        <v>2.5038004113397956</v>
      </c>
      <c r="G19" s="1499">
        <v>55.978209838393312</v>
      </c>
      <c r="H19" s="1499">
        <v>65.809499658813721</v>
      </c>
      <c r="I19" s="1499">
        <v>4.1117456296313959</v>
      </c>
      <c r="J19" s="1499">
        <v>418.44489899999735</v>
      </c>
      <c r="K19" s="1274">
        <v>537</v>
      </c>
      <c r="L19" s="1499"/>
      <c r="M19" s="1482">
        <v>54.597335702681313</v>
      </c>
      <c r="N19" s="1482">
        <v>1.6952113361180525</v>
      </c>
      <c r="O19" s="1482">
        <v>51.271774257037315</v>
      </c>
      <c r="P19" s="1482">
        <v>57.922897148325312</v>
      </c>
      <c r="Q19" s="1482">
        <v>3.1049341772822063</v>
      </c>
      <c r="R19" s="1483">
        <v>508.11844099999519</v>
      </c>
      <c r="S19" s="1105">
        <v>799</v>
      </c>
      <c r="T19" s="1105"/>
      <c r="U19" s="1096">
        <v>55.513558105922336</v>
      </c>
      <c r="V19" s="1096"/>
      <c r="W19" s="1096">
        <v>50.66724646105677</v>
      </c>
      <c r="X19" s="1096">
        <v>60.359869750787901</v>
      </c>
      <c r="Y19" s="1096">
        <v>4.4491654090622497</v>
      </c>
      <c r="Z19" s="1096"/>
      <c r="AA19" s="1098">
        <v>559</v>
      </c>
      <c r="AB19" s="1482"/>
      <c r="AC19" s="1096">
        <v>56.600927899870371</v>
      </c>
      <c r="AD19" s="1096">
        <v>1.9023415742957344</v>
      </c>
      <c r="AE19" s="1096">
        <v>52.868235337756076</v>
      </c>
      <c r="AF19" s="1096">
        <v>60.333620461984658</v>
      </c>
      <c r="AG19" s="1096">
        <v>3.36097241667321</v>
      </c>
      <c r="AH19" s="1096">
        <v>352.733318</v>
      </c>
      <c r="AI19" s="1105">
        <v>544</v>
      </c>
      <c r="AJ19" s="1096">
        <v>56.051653589968275</v>
      </c>
      <c r="AK19" s="1096">
        <v>1.5389107924465597</v>
      </c>
      <c r="AL19" s="1096">
        <v>53.033228367534235</v>
      </c>
      <c r="AM19" s="1096">
        <v>59.070078812402315</v>
      </c>
      <c r="AN19" s="1096">
        <v>2.7455225562194352</v>
      </c>
      <c r="AO19" s="1096">
        <v>712.79460000000086</v>
      </c>
      <c r="AP19" s="1105">
        <v>1103</v>
      </c>
      <c r="AQ19" s="1482"/>
      <c r="AR19" s="1096">
        <v>59.925002764597835</v>
      </c>
      <c r="AS19" s="1096">
        <v>2.2327466060881771</v>
      </c>
      <c r="AT19" s="1096">
        <v>55.544003704154832</v>
      </c>
      <c r="AU19" s="1096">
        <v>64.306001825040838</v>
      </c>
      <c r="AV19" s="1096">
        <v>3.72590154873923</v>
      </c>
      <c r="AW19" s="1096">
        <v>363.01844799999986</v>
      </c>
      <c r="AX19" s="1140">
        <v>528</v>
      </c>
      <c r="AY19" s="1105"/>
      <c r="AZ19" s="1301">
        <v>58.77</v>
      </c>
      <c r="BA19" s="1301">
        <v>2.02</v>
      </c>
      <c r="BB19" s="1301">
        <v>54.81</v>
      </c>
      <c r="BC19" s="1301">
        <v>62.73</v>
      </c>
      <c r="BD19" s="1301">
        <v>3.4000000000000004</v>
      </c>
      <c r="BE19" s="1263">
        <v>349.89800000000002</v>
      </c>
      <c r="BF19" s="1263">
        <v>562</v>
      </c>
      <c r="BG19" s="1105"/>
      <c r="BH19" s="1267">
        <v>58.472790805130217</v>
      </c>
      <c r="BI19" s="1267">
        <v>2.0806994078338521</v>
      </c>
      <c r="BJ19" s="1267">
        <v>54.391091497040399</v>
      </c>
      <c r="BK19" s="1267">
        <v>62.554490113220027</v>
      </c>
      <c r="BL19" s="1267">
        <v>3.5584061906128457</v>
      </c>
      <c r="BM19" s="1263">
        <v>351.12562299999956</v>
      </c>
      <c r="BN19" s="1263">
        <v>537</v>
      </c>
      <c r="BO19" s="1814"/>
      <c r="BP19" s="1143">
        <v>59.032893112699689</v>
      </c>
      <c r="BQ19" s="1267">
        <v>2.0796237590030935</v>
      </c>
      <c r="BR19" s="1267">
        <v>54.953622639997477</v>
      </c>
      <c r="BS19" s="1267">
        <v>63.112163585401902</v>
      </c>
      <c r="BT19" s="1267">
        <v>3.5228220223475817</v>
      </c>
      <c r="BU19" s="1263">
        <v>413.10860799999796</v>
      </c>
      <c r="BV19" s="1263">
        <v>590</v>
      </c>
      <c r="BW19" s="1293"/>
      <c r="BX19" s="1143">
        <v>56.503040468994861</v>
      </c>
      <c r="BY19" s="1267">
        <v>1.9627636097074879</v>
      </c>
      <c r="BZ19" s="1267">
        <v>52.654622309641461</v>
      </c>
      <c r="CA19" s="1267">
        <v>60.351458628348254</v>
      </c>
      <c r="CB19" s="1195">
        <v>3.4737309592826655</v>
      </c>
      <c r="CC19" s="1263">
        <v>590.72514899999953</v>
      </c>
      <c r="CD19" s="1263">
        <v>926</v>
      </c>
      <c r="CE19" s="1779"/>
      <c r="CF19" s="1143">
        <v>59.449767132050326</v>
      </c>
      <c r="CG19" s="1267">
        <v>1.9224302668115918</v>
      </c>
      <c r="CH19" s="1267">
        <v>55.680431124241345</v>
      </c>
      <c r="CI19" s="1267">
        <v>63.2191031398593</v>
      </c>
      <c r="CJ19" s="1195">
        <v>3.2337052936498032</v>
      </c>
      <c r="CK19" s="1263">
        <v>589.07698700000094</v>
      </c>
      <c r="CL19" s="1263">
        <v>889</v>
      </c>
      <c r="CM19" s="1195"/>
      <c r="CN19" s="1143">
        <v>54.917413101030796</v>
      </c>
      <c r="CO19" s="1267">
        <v>2.021845686046972</v>
      </c>
      <c r="CP19" s="1267">
        <v>50.953153322369801</v>
      </c>
      <c r="CQ19" s="1267">
        <v>58.881672879691791</v>
      </c>
      <c r="CR19" s="1195">
        <v>3.681611299365851</v>
      </c>
      <c r="CS19" s="1263">
        <v>522.62599199999931</v>
      </c>
      <c r="CT19" s="1263">
        <v>874</v>
      </c>
      <c r="CU19" s="1293"/>
      <c r="CV19" s="1143">
        <v>55.93908683584182</v>
      </c>
      <c r="CW19" s="1267">
        <v>2.267336792214556</v>
      </c>
      <c r="CX19" s="1267">
        <v>51.493397147654761</v>
      </c>
      <c r="CY19" s="1267">
        <v>60.384776524028879</v>
      </c>
      <c r="CZ19" s="1195">
        <v>4.0532245348735412</v>
      </c>
      <c r="DA19" s="1263">
        <v>499.15233299999971</v>
      </c>
      <c r="DB19" s="1263">
        <v>828</v>
      </c>
      <c r="DC19" s="1195"/>
      <c r="DD19" s="1317">
        <v>-3.1</v>
      </c>
      <c r="DE19" s="1195">
        <v>1</v>
      </c>
      <c r="DF19" s="1195"/>
      <c r="DG19" s="1195" t="s">
        <v>390</v>
      </c>
      <c r="DH19" s="1195" t="s">
        <v>390</v>
      </c>
      <c r="DI19" s="1195"/>
    </row>
    <row r="20" spans="1:113" s="65" customFormat="1" ht="20.25" customHeight="1">
      <c r="A20" s="1385" t="s">
        <v>29</v>
      </c>
      <c r="B20" s="1385"/>
      <c r="C20" s="1480">
        <v>29.3</v>
      </c>
      <c r="D20" s="1480"/>
      <c r="E20" s="1499">
        <v>43.506493506493527</v>
      </c>
      <c r="F20" s="1499">
        <v>2.5356774679142191</v>
      </c>
      <c r="G20" s="1499">
        <v>38.528265216956093</v>
      </c>
      <c r="H20" s="1499">
        <v>48.484721796030961</v>
      </c>
      <c r="I20" s="1499">
        <v>5.8282735829670074</v>
      </c>
      <c r="J20" s="1499">
        <v>748.14370399999768</v>
      </c>
      <c r="K20" s="1274">
        <v>616</v>
      </c>
      <c r="L20" s="1499"/>
      <c r="M20" s="1482">
        <v>46.942940315053576</v>
      </c>
      <c r="N20" s="1482">
        <v>2.265660962669946</v>
      </c>
      <c r="O20" s="1482">
        <v>42.498305840387033</v>
      </c>
      <c r="P20" s="1482">
        <v>51.387574789720126</v>
      </c>
      <c r="Q20" s="1482">
        <v>4.8264146801716166</v>
      </c>
      <c r="R20" s="1483">
        <v>847.81491599999879</v>
      </c>
      <c r="S20" s="1105">
        <v>537</v>
      </c>
      <c r="T20" s="1105"/>
      <c r="U20" s="1096">
        <v>44.851629214921445</v>
      </c>
      <c r="V20" s="1096"/>
      <c r="W20" s="1096">
        <v>40.192398810072397</v>
      </c>
      <c r="X20" s="1096">
        <v>49.510859619770493</v>
      </c>
      <c r="Y20" s="1096">
        <v>5.2942231412570768</v>
      </c>
      <c r="Z20" s="1096"/>
      <c r="AA20" s="1098">
        <v>546</v>
      </c>
      <c r="AB20" s="1482"/>
      <c r="AC20" s="1096">
        <v>48.030382015062543</v>
      </c>
      <c r="AD20" s="1096">
        <v>2.8568827188515917</v>
      </c>
      <c r="AE20" s="1096">
        <v>42.424730001996444</v>
      </c>
      <c r="AF20" s="1096">
        <v>53.636034028128634</v>
      </c>
      <c r="AG20" s="1096">
        <v>5.9480741126640648</v>
      </c>
      <c r="AH20" s="1096">
        <v>606.65903700000035</v>
      </c>
      <c r="AI20" s="1105">
        <v>546</v>
      </c>
      <c r="AJ20" s="1096">
        <v>46.432426595281584</v>
      </c>
      <c r="AK20" s="1096">
        <v>2.0978298795650043</v>
      </c>
      <c r="AL20" s="1096">
        <v>42.317735443634028</v>
      </c>
      <c r="AM20" s="1096">
        <v>50.547117746929139</v>
      </c>
      <c r="AN20" s="1096">
        <v>4.5180276659893197</v>
      </c>
      <c r="AO20" s="1096">
        <v>1219.9027759999985</v>
      </c>
      <c r="AP20" s="1105">
        <v>1092</v>
      </c>
      <c r="AQ20" s="1482"/>
      <c r="AR20" s="1096">
        <v>49.490433469067192</v>
      </c>
      <c r="AS20" s="1096">
        <v>2.6892220275503793</v>
      </c>
      <c r="AT20" s="1096">
        <v>44.213758030889153</v>
      </c>
      <c r="AU20" s="1096">
        <v>54.767108907245223</v>
      </c>
      <c r="AV20" s="1096">
        <v>5.4338219309216864</v>
      </c>
      <c r="AW20" s="1096">
        <v>624.16324600000007</v>
      </c>
      <c r="AX20" s="1140">
        <v>554</v>
      </c>
      <c r="AY20" s="1105"/>
      <c r="AZ20" s="1301">
        <v>47.56</v>
      </c>
      <c r="BA20" s="1301">
        <v>2.754</v>
      </c>
      <c r="BB20" s="1301">
        <v>42.16</v>
      </c>
      <c r="BC20" s="1301">
        <v>52.959999999999994</v>
      </c>
      <c r="BD20" s="1301">
        <v>5.8000000000000007</v>
      </c>
      <c r="BE20" s="1263">
        <v>579.678</v>
      </c>
      <c r="BF20" s="1263">
        <v>528</v>
      </c>
      <c r="BG20" s="1105"/>
      <c r="BH20" s="1267">
        <v>48.005560430702253</v>
      </c>
      <c r="BI20" s="1267">
        <v>2.9567866171225541</v>
      </c>
      <c r="BJ20" s="1267">
        <v>42.205244515851916</v>
      </c>
      <c r="BK20" s="1267">
        <v>53.805876345552583</v>
      </c>
      <c r="BL20" s="1267">
        <v>6.1592586162821314</v>
      </c>
      <c r="BM20" s="1263">
        <v>559.07036099999925</v>
      </c>
      <c r="BN20" s="1263">
        <v>496</v>
      </c>
      <c r="BO20" s="1814"/>
      <c r="BP20" s="1143">
        <v>49.617481526130611</v>
      </c>
      <c r="BQ20" s="1267">
        <v>2.710951723574798</v>
      </c>
      <c r="BR20" s="1267">
        <v>44.299834393554548</v>
      </c>
      <c r="BS20" s="1267">
        <v>54.935128658706667</v>
      </c>
      <c r="BT20" s="1267">
        <v>5.4637027922247512</v>
      </c>
      <c r="BU20" s="1263">
        <v>540.42265700000144</v>
      </c>
      <c r="BV20" s="1263">
        <v>471</v>
      </c>
      <c r="BW20" s="1293"/>
      <c r="BX20" s="1143">
        <v>52.910606261497207</v>
      </c>
      <c r="BY20" s="1267">
        <v>2.4116376759730263</v>
      </c>
      <c r="BZ20" s="1267">
        <v>48.18207441991769</v>
      </c>
      <c r="CA20" s="1267">
        <v>57.639138103076725</v>
      </c>
      <c r="CB20" s="1195">
        <v>4.557947539013484</v>
      </c>
      <c r="CC20" s="1263">
        <v>820.98670699999832</v>
      </c>
      <c r="CD20" s="1263">
        <v>888</v>
      </c>
      <c r="CE20" s="1779"/>
      <c r="CF20" s="1143">
        <v>54.261888009655934</v>
      </c>
      <c r="CG20" s="1267">
        <v>2.3375716990854896</v>
      </c>
      <c r="CH20" s="1267">
        <v>49.678578368567308</v>
      </c>
      <c r="CI20" s="1267">
        <v>58.845197650744566</v>
      </c>
      <c r="CJ20" s="1195">
        <v>4.3079439083828364</v>
      </c>
      <c r="CK20" s="1263">
        <v>707.54537499999935</v>
      </c>
      <c r="CL20" s="1263">
        <v>793</v>
      </c>
      <c r="CM20" s="1195"/>
      <c r="CN20" s="1143">
        <v>54.922730718378631</v>
      </c>
      <c r="CO20" s="1267">
        <v>2.4779838704647563</v>
      </c>
      <c r="CP20" s="1267">
        <v>50.064114723277456</v>
      </c>
      <c r="CQ20" s="1267">
        <v>59.781346713479813</v>
      </c>
      <c r="CR20" s="1195">
        <v>4.5117637780445534</v>
      </c>
      <c r="CS20" s="1263">
        <v>716.73870700000168</v>
      </c>
      <c r="CT20" s="1263">
        <v>767</v>
      </c>
      <c r="CU20" s="1293"/>
      <c r="CV20" s="1143">
        <v>54.635476874432442</v>
      </c>
      <c r="CW20" s="1267">
        <v>2.2960814438110697</v>
      </c>
      <c r="CX20" s="1267">
        <v>50.133425995604476</v>
      </c>
      <c r="CY20" s="1267">
        <v>59.137527753260407</v>
      </c>
      <c r="CZ20" s="1195">
        <v>4.2025467245176706</v>
      </c>
      <c r="DA20" s="1263">
        <v>761.74939400000176</v>
      </c>
      <c r="DB20" s="1263">
        <v>825</v>
      </c>
      <c r="DC20" s="1195"/>
      <c r="DD20" s="1317">
        <v>5</v>
      </c>
      <c r="DE20" s="1195">
        <v>-0.3</v>
      </c>
      <c r="DF20" s="1195"/>
      <c r="DG20" s="1195" t="s">
        <v>390</v>
      </c>
      <c r="DH20" s="1195" t="s">
        <v>390</v>
      </c>
      <c r="DI20" s="1195"/>
    </row>
    <row r="21" spans="1:113" s="65" customFormat="1" ht="20.25" customHeight="1">
      <c r="A21" s="1385" t="s">
        <v>30</v>
      </c>
      <c r="B21" s="1385"/>
      <c r="C21" s="1480">
        <v>32.9</v>
      </c>
      <c r="D21" s="1480"/>
      <c r="E21" s="1499">
        <v>46.732026143790492</v>
      </c>
      <c r="F21" s="1499">
        <v>1.8268782858200383</v>
      </c>
      <c r="G21" s="1499">
        <v>43.145364480747062</v>
      </c>
      <c r="H21" s="1499">
        <v>50.318687806833914</v>
      </c>
      <c r="I21" s="1499">
        <v>3.9092640242023498</v>
      </c>
      <c r="J21" s="1499">
        <v>810.95936400001165</v>
      </c>
      <c r="K21" s="1274">
        <v>612</v>
      </c>
      <c r="L21" s="1499"/>
      <c r="M21" s="1482">
        <v>44.560614541413983</v>
      </c>
      <c r="N21" s="1482">
        <v>2.4143805539406338</v>
      </c>
      <c r="O21" s="1482">
        <v>39.824231109903927</v>
      </c>
      <c r="P21" s="1482">
        <v>49.296997972924046</v>
      </c>
      <c r="Q21" s="1482">
        <v>5.4181940235513224</v>
      </c>
      <c r="R21" s="1483">
        <v>1156.8579480000119</v>
      </c>
      <c r="S21" s="1105">
        <v>709</v>
      </c>
      <c r="T21" s="1105"/>
      <c r="U21" s="1096">
        <v>45.691993602779682</v>
      </c>
      <c r="V21" s="1096"/>
      <c r="W21" s="1096">
        <v>41.139401367625027</v>
      </c>
      <c r="X21" s="1096">
        <v>50.244585837934338</v>
      </c>
      <c r="Y21" s="1096">
        <v>5.0779091185165885</v>
      </c>
      <c r="Z21" s="1096"/>
      <c r="AA21" s="1098">
        <v>610</v>
      </c>
      <c r="AB21" s="1482"/>
      <c r="AC21" s="1096">
        <v>50.107014001206274</v>
      </c>
      <c r="AD21" s="1096">
        <v>2.4464299654555335</v>
      </c>
      <c r="AE21" s="1096">
        <v>45.306734672206126</v>
      </c>
      <c r="AF21" s="1096">
        <v>54.907293330206421</v>
      </c>
      <c r="AG21" s="1096">
        <v>4.8824102058778411</v>
      </c>
      <c r="AH21" s="1096">
        <v>687.15914899999962</v>
      </c>
      <c r="AI21" s="1105">
        <v>542</v>
      </c>
      <c r="AJ21" s="1096">
        <v>47.710266213079862</v>
      </c>
      <c r="AK21" s="1096">
        <v>1.845253474974361</v>
      </c>
      <c r="AL21" s="1096">
        <v>44.090979339542585</v>
      </c>
      <c r="AM21" s="1096">
        <v>51.329553086617132</v>
      </c>
      <c r="AN21" s="1096">
        <v>3.8676235146817963</v>
      </c>
      <c r="AO21" s="1096">
        <v>1503.1773429999989</v>
      </c>
      <c r="AP21" s="1105">
        <v>1152</v>
      </c>
      <c r="AQ21" s="1482"/>
      <c r="AR21" s="1096">
        <v>47.368144004107442</v>
      </c>
      <c r="AS21" s="1096">
        <v>2.6798650180616135</v>
      </c>
      <c r="AT21" s="1096">
        <v>42.109828486247757</v>
      </c>
      <c r="AU21" s="1096">
        <v>52.626459521967128</v>
      </c>
      <c r="AV21" s="1096">
        <v>5.6575259056576792</v>
      </c>
      <c r="AW21" s="1096">
        <v>628.67573400000117</v>
      </c>
      <c r="AX21" s="1140">
        <v>490</v>
      </c>
      <c r="AY21" s="1105"/>
      <c r="AZ21" s="1301">
        <v>51.019999999999996</v>
      </c>
      <c r="BA21" s="1301">
        <v>2.9449999999999998</v>
      </c>
      <c r="BB21" s="1301">
        <v>45.24</v>
      </c>
      <c r="BC21" s="1301">
        <v>56.8</v>
      </c>
      <c r="BD21" s="1301">
        <v>5.8000000000000007</v>
      </c>
      <c r="BE21" s="1263">
        <v>796.14599999999996</v>
      </c>
      <c r="BF21" s="1263">
        <v>557</v>
      </c>
      <c r="BG21" s="1105"/>
      <c r="BH21" s="1267">
        <v>50.137148777259632</v>
      </c>
      <c r="BI21" s="1267">
        <v>2.9819530064627373</v>
      </c>
      <c r="BJ21" s="1267">
        <v>44.28746406191356</v>
      </c>
      <c r="BK21" s="1267">
        <v>55.986833492605705</v>
      </c>
      <c r="BL21" s="1267">
        <v>5.9475919137532642</v>
      </c>
      <c r="BM21" s="1263">
        <v>780.93441399999892</v>
      </c>
      <c r="BN21" s="1263">
        <v>561</v>
      </c>
      <c r="BO21" s="1814"/>
      <c r="BP21" s="1143">
        <v>50.697465339031424</v>
      </c>
      <c r="BQ21" s="1267">
        <v>2.0967544458049323</v>
      </c>
      <c r="BR21" s="1267">
        <v>46.584592295409678</v>
      </c>
      <c r="BS21" s="1267">
        <v>54.810338382653171</v>
      </c>
      <c r="BT21" s="1267">
        <v>4.1358171099545364</v>
      </c>
      <c r="BU21" s="1263">
        <v>842.49441099999649</v>
      </c>
      <c r="BV21" s="1263">
        <v>564</v>
      </c>
      <c r="BW21" s="1293"/>
      <c r="BX21" s="1143">
        <v>50.903814186556552</v>
      </c>
      <c r="BY21" s="1267">
        <v>2.0097718786313439</v>
      </c>
      <c r="BZ21" s="1267">
        <v>46.963226254505322</v>
      </c>
      <c r="CA21" s="1267">
        <v>54.844402118607782</v>
      </c>
      <c r="CB21" s="1195">
        <v>3.9481754181833293</v>
      </c>
      <c r="CC21" s="1263">
        <v>1249.7161660000017</v>
      </c>
      <c r="CD21" s="1263">
        <v>884</v>
      </c>
      <c r="CE21" s="1779"/>
      <c r="CF21" s="1143">
        <v>50.988812264402291</v>
      </c>
      <c r="CG21" s="1267">
        <v>2.0777647888137514</v>
      </c>
      <c r="CH21" s="1267">
        <v>46.914909678992757</v>
      </c>
      <c r="CI21" s="1267">
        <v>55.062714849811833</v>
      </c>
      <c r="CJ21" s="1195">
        <v>4.0749425149178018</v>
      </c>
      <c r="CK21" s="1263">
        <v>1205.6366440000011</v>
      </c>
      <c r="CL21" s="1263">
        <v>812</v>
      </c>
      <c r="CM21" s="1195"/>
      <c r="CN21" s="1143">
        <v>54.258596234396407</v>
      </c>
      <c r="CO21" s="1267">
        <v>2.3348174386107949</v>
      </c>
      <c r="CP21" s="1267">
        <v>49.680688569990203</v>
      </c>
      <c r="CQ21" s="1267">
        <v>58.836503898802619</v>
      </c>
      <c r="CR21" s="1195">
        <v>4.3031290904106978</v>
      </c>
      <c r="CS21" s="1263">
        <v>1071.4781700000015</v>
      </c>
      <c r="CT21" s="1263">
        <v>818</v>
      </c>
      <c r="CU21" s="1293"/>
      <c r="CV21" s="1143">
        <v>52.711543788165372</v>
      </c>
      <c r="CW21" s="1267">
        <v>2.5601636352185908</v>
      </c>
      <c r="CX21" s="1267">
        <v>47.691692695798082</v>
      </c>
      <c r="CY21" s="1267">
        <v>57.731394880532662</v>
      </c>
      <c r="CZ21" s="1195">
        <v>4.8569316154109501</v>
      </c>
      <c r="DA21" s="1263">
        <v>1182.3292929999986</v>
      </c>
      <c r="DB21" s="1263">
        <v>823</v>
      </c>
      <c r="DC21" s="1195"/>
      <c r="DD21" s="1690">
        <v>2</v>
      </c>
      <c r="DE21" s="1195">
        <v>-1.6</v>
      </c>
      <c r="DF21" s="1195"/>
      <c r="DG21" s="1195" t="s">
        <v>390</v>
      </c>
      <c r="DH21" s="1195" t="s">
        <v>390</v>
      </c>
      <c r="DI21" s="1195"/>
    </row>
    <row r="22" spans="1:113" s="65" customFormat="1" ht="20.25" customHeight="1">
      <c r="A22" s="1385" t="s">
        <v>31</v>
      </c>
      <c r="B22" s="1385"/>
      <c r="C22" s="1480">
        <v>43</v>
      </c>
      <c r="D22" s="1480"/>
      <c r="E22" s="1499">
        <v>50.766609880749591</v>
      </c>
      <c r="F22" s="1499">
        <v>2.5467132686068887</v>
      </c>
      <c r="G22" s="1499">
        <v>45.766715296542934</v>
      </c>
      <c r="H22" s="1499">
        <v>55.766504464956249</v>
      </c>
      <c r="I22" s="1499">
        <v>5.0165123780947756</v>
      </c>
      <c r="J22" s="1499">
        <v>745.67196999999737</v>
      </c>
      <c r="K22" s="1274">
        <v>587</v>
      </c>
      <c r="L22" s="1499"/>
      <c r="M22" s="1482">
        <v>49.558823021304896</v>
      </c>
      <c r="N22" s="1482">
        <v>1.7833242626263304</v>
      </c>
      <c r="O22" s="1482">
        <v>46.0604070500831</v>
      </c>
      <c r="P22" s="1482">
        <v>53.057238992526692</v>
      </c>
      <c r="Q22" s="1482">
        <v>3.5983991424891086</v>
      </c>
      <c r="R22" s="1483">
        <v>737.454844000001</v>
      </c>
      <c r="S22" s="1105">
        <v>760</v>
      </c>
      <c r="T22" s="1105"/>
      <c r="U22" s="1096">
        <v>52.102084365187743</v>
      </c>
      <c r="V22" s="1096"/>
      <c r="W22" s="1096">
        <v>46.580215606472116</v>
      </c>
      <c r="X22" s="1096">
        <v>57.623953123903362</v>
      </c>
      <c r="Y22" s="1096">
        <v>5.4012870751125996</v>
      </c>
      <c r="Z22" s="1096"/>
      <c r="AA22" s="1098">
        <v>447</v>
      </c>
      <c r="AB22" s="1482"/>
      <c r="AC22" s="1096">
        <v>51.693627998551527</v>
      </c>
      <c r="AD22" s="1096">
        <v>3.3520952091979148</v>
      </c>
      <c r="AE22" s="1096">
        <v>45.116291402465087</v>
      </c>
      <c r="AF22" s="1096">
        <v>58.270964594637967</v>
      </c>
      <c r="AG22" s="1096">
        <v>6.4845423681461112</v>
      </c>
      <c r="AH22" s="1096">
        <v>502.88496099999838</v>
      </c>
      <c r="AI22" s="1105">
        <v>466</v>
      </c>
      <c r="AJ22" s="1096">
        <v>51.884724676773018</v>
      </c>
      <c r="AK22" s="1096">
        <v>2.548607882404319</v>
      </c>
      <c r="AL22" s="1096">
        <v>46.88587591172314</v>
      </c>
      <c r="AM22" s="1096">
        <v>56.883573441822897</v>
      </c>
      <c r="AN22" s="1096">
        <v>4.912058218062092</v>
      </c>
      <c r="AO22" s="1096">
        <v>945.00763000000302</v>
      </c>
      <c r="AP22" s="1105">
        <v>913</v>
      </c>
      <c r="AQ22" s="1482"/>
      <c r="AR22" s="1096">
        <v>53.489177809219171</v>
      </c>
      <c r="AS22" s="1096">
        <v>2.4806197993959693</v>
      </c>
      <c r="AT22" s="1096">
        <v>48.621812663153477</v>
      </c>
      <c r="AU22" s="1096">
        <v>58.356542955284866</v>
      </c>
      <c r="AV22" s="1096">
        <v>4.6376106363863769</v>
      </c>
      <c r="AW22" s="1096">
        <v>542.51603199999886</v>
      </c>
      <c r="AX22" s="1140">
        <v>487</v>
      </c>
      <c r="AY22" s="1105"/>
      <c r="AZ22" s="1301">
        <v>51.4</v>
      </c>
      <c r="BA22" s="1301">
        <v>2.5839999999999996</v>
      </c>
      <c r="BB22" s="1301">
        <v>46.33</v>
      </c>
      <c r="BC22" s="1301">
        <v>56.47</v>
      </c>
      <c r="BD22" s="1301">
        <v>5</v>
      </c>
      <c r="BE22" s="1263">
        <v>538.06600000000003</v>
      </c>
      <c r="BF22" s="1263">
        <v>532</v>
      </c>
      <c r="BG22" s="1105"/>
      <c r="BH22" s="1267">
        <v>48.931184570763577</v>
      </c>
      <c r="BI22" s="1267">
        <v>2.6691554622949121</v>
      </c>
      <c r="BJ22" s="1267">
        <v>43.695113486870007</v>
      </c>
      <c r="BK22" s="1267">
        <v>54.16725565465714</v>
      </c>
      <c r="BL22" s="1267">
        <v>5.4549169118005265</v>
      </c>
      <c r="BM22" s="1263">
        <v>485.84024500000015</v>
      </c>
      <c r="BN22" s="1263">
        <v>481</v>
      </c>
      <c r="BO22" s="1814"/>
      <c r="BP22" s="1143">
        <v>48.590854251071136</v>
      </c>
      <c r="BQ22" s="1267">
        <v>3.1284875682494482</v>
      </c>
      <c r="BR22" s="1267">
        <v>42.454192796744614</v>
      </c>
      <c r="BS22" s="1267">
        <v>54.727515705397664</v>
      </c>
      <c r="BT22" s="1267">
        <v>6.4384288287759093</v>
      </c>
      <c r="BU22" s="1263">
        <v>526.72972299999844</v>
      </c>
      <c r="BV22" s="1263">
        <v>513</v>
      </c>
      <c r="BW22" s="1293"/>
      <c r="BX22" s="1143">
        <v>50.859432137470172</v>
      </c>
      <c r="BY22" s="1267">
        <v>2.138460705688833</v>
      </c>
      <c r="BZ22" s="1267">
        <v>46.666522215901445</v>
      </c>
      <c r="CA22" s="1267">
        <v>55.052342059038892</v>
      </c>
      <c r="CB22" s="1195">
        <v>4.2046491984194674</v>
      </c>
      <c r="CC22" s="1263">
        <v>870.9873849999974</v>
      </c>
      <c r="CD22" s="1263">
        <v>1004</v>
      </c>
      <c r="CE22" s="1779"/>
      <c r="CF22" s="1143">
        <v>49.756742108178479</v>
      </c>
      <c r="CG22" s="1267">
        <v>1.9710080859943562</v>
      </c>
      <c r="CH22" s="1267">
        <v>45.892158888448456</v>
      </c>
      <c r="CI22" s="1267">
        <v>53.621325327908501</v>
      </c>
      <c r="CJ22" s="1195">
        <v>3.9612884656095346</v>
      </c>
      <c r="CK22" s="1263">
        <v>733.30056699999955</v>
      </c>
      <c r="CL22" s="1263">
        <v>908</v>
      </c>
      <c r="CM22" s="1195"/>
      <c r="CN22" s="1143">
        <v>51.625913589117523</v>
      </c>
      <c r="CO22" s="1267">
        <v>2.2292852771495952</v>
      </c>
      <c r="CP22" s="1267">
        <v>47.254924239953141</v>
      </c>
      <c r="CQ22" s="1267">
        <v>55.996902938281899</v>
      </c>
      <c r="CR22" s="1195">
        <v>4.3181517229740933</v>
      </c>
      <c r="CS22" s="1263">
        <v>775.91322100000355</v>
      </c>
      <c r="CT22" s="1263">
        <v>894</v>
      </c>
      <c r="CU22" s="1293"/>
      <c r="CV22" s="1143">
        <v>50.911198015839133</v>
      </c>
      <c r="CW22" s="1267">
        <v>2.3794049298743447</v>
      </c>
      <c r="CX22" s="1267">
        <v>46.245770278289839</v>
      </c>
      <c r="CY22" s="1267">
        <v>55.576625753388434</v>
      </c>
      <c r="CZ22" s="1195">
        <v>4.6736376722741451</v>
      </c>
      <c r="DA22" s="1263">
        <v>736.37292699999921</v>
      </c>
      <c r="DB22" s="1263">
        <v>910</v>
      </c>
      <c r="DC22" s="1195"/>
      <c r="DD22" s="1690">
        <v>2.2999999999999998</v>
      </c>
      <c r="DE22" s="1195">
        <v>-0.7</v>
      </c>
      <c r="DF22" s="1195"/>
      <c r="DG22" s="1195" t="s">
        <v>390</v>
      </c>
      <c r="DH22" s="1195" t="s">
        <v>390</v>
      </c>
      <c r="DI22" s="1195"/>
    </row>
    <row r="23" spans="1:113" s="65" customFormat="1" ht="20.25" customHeight="1">
      <c r="A23" s="1385" t="s">
        <v>440</v>
      </c>
      <c r="B23" s="1385"/>
      <c r="C23" s="1480"/>
      <c r="D23" s="1480"/>
      <c r="E23" s="1499"/>
      <c r="F23" s="1499"/>
      <c r="G23" s="1499"/>
      <c r="H23" s="1499"/>
      <c r="I23" s="1499"/>
      <c r="J23" s="1499"/>
      <c r="K23" s="1274"/>
      <c r="L23" s="1499"/>
      <c r="M23" s="1482"/>
      <c r="N23" s="1482"/>
      <c r="O23" s="1482"/>
      <c r="P23" s="1482"/>
      <c r="Q23" s="1482"/>
      <c r="R23" s="1483"/>
      <c r="S23" s="1105"/>
      <c r="T23" s="1105"/>
      <c r="U23" s="1096"/>
      <c r="V23" s="1096"/>
      <c r="W23" s="1096"/>
      <c r="X23" s="1096"/>
      <c r="Y23" s="1096"/>
      <c r="Z23" s="1096"/>
      <c r="AA23" s="1098"/>
      <c r="AB23" s="1482"/>
      <c r="AC23" s="1096"/>
      <c r="AD23" s="1096"/>
      <c r="AE23" s="1096"/>
      <c r="AF23" s="1096"/>
      <c r="AG23" s="1096"/>
      <c r="AH23" s="1096"/>
      <c r="AI23" s="1105"/>
      <c r="AJ23" s="1096"/>
      <c r="AK23" s="1096"/>
      <c r="AL23" s="1096"/>
      <c r="AM23" s="1096"/>
      <c r="AN23" s="1096"/>
      <c r="AO23" s="1096"/>
      <c r="AP23" s="1105"/>
      <c r="AQ23" s="1482"/>
      <c r="AR23" s="1096"/>
      <c r="AS23" s="1096"/>
      <c r="AT23" s="1096"/>
      <c r="AU23" s="1096"/>
      <c r="AV23" s="1096"/>
      <c r="AW23" s="1096"/>
      <c r="AX23" s="1140"/>
      <c r="AY23" s="1105"/>
      <c r="AZ23" s="1301"/>
      <c r="BA23" s="1301"/>
      <c r="BB23" s="1301"/>
      <c r="BC23" s="1301"/>
      <c r="BD23" s="1301"/>
      <c r="BE23" s="1263"/>
      <c r="BF23" s="1263"/>
      <c r="BG23" s="1105"/>
      <c r="BH23" s="1267" t="s">
        <v>79</v>
      </c>
      <c r="BI23" s="1267" t="s">
        <v>79</v>
      </c>
      <c r="BJ23" s="1267" t="s">
        <v>79</v>
      </c>
      <c r="BK23" s="1267" t="s">
        <v>79</v>
      </c>
      <c r="BL23" s="1267" t="s">
        <v>79</v>
      </c>
      <c r="BM23" s="1263" t="s">
        <v>79</v>
      </c>
      <c r="BN23" s="1263" t="s">
        <v>79</v>
      </c>
      <c r="BO23" s="1814"/>
      <c r="BP23" s="1143">
        <v>57.515625801491389</v>
      </c>
      <c r="BQ23" s="1267">
        <v>1.4088509574298311</v>
      </c>
      <c r="BR23" s="1267">
        <v>54.75210471446654</v>
      </c>
      <c r="BS23" s="1267">
        <v>60.27914688851623</v>
      </c>
      <c r="BT23" s="1267">
        <v>2.4495099163005185</v>
      </c>
      <c r="BU23" s="1263">
        <v>4290.1274559999802</v>
      </c>
      <c r="BV23" s="1263">
        <v>1788</v>
      </c>
      <c r="BW23" s="1293"/>
      <c r="BX23" s="1143">
        <v>58.673178707826004</v>
      </c>
      <c r="BY23" s="1267">
        <v>1.4098716754170719</v>
      </c>
      <c r="BZ23" s="1267">
        <v>55.90882352455403</v>
      </c>
      <c r="CA23" s="1267">
        <v>61.437533891097971</v>
      </c>
      <c r="CB23" s="1195">
        <v>2.4029236296158252</v>
      </c>
      <c r="CC23" s="1263">
        <v>6104.4350039999817</v>
      </c>
      <c r="CD23" s="1263">
        <v>2632</v>
      </c>
      <c r="CE23" s="1779"/>
      <c r="CF23" s="1143">
        <v>60.422414710354452</v>
      </c>
      <c r="CG23" s="1267">
        <v>1.5199835830713231</v>
      </c>
      <c r="CH23" s="1267">
        <v>57.442161564188844</v>
      </c>
      <c r="CI23" s="1267">
        <v>63.402667856520068</v>
      </c>
      <c r="CJ23" s="1195">
        <v>2.5155955622721033</v>
      </c>
      <c r="CK23" s="1263">
        <v>5700.4383630000029</v>
      </c>
      <c r="CL23" s="1263">
        <v>2409</v>
      </c>
      <c r="CM23" s="1195"/>
      <c r="CN23" s="1143">
        <v>59.39167390115707</v>
      </c>
      <c r="CO23" s="1267">
        <v>1.5231488384298422</v>
      </c>
      <c r="CP23" s="1267">
        <v>56.405215676985087</v>
      </c>
      <c r="CQ23" s="1267">
        <v>62.378132125329053</v>
      </c>
      <c r="CR23" s="1195">
        <v>2.5645831113713871</v>
      </c>
      <c r="CS23" s="1263">
        <v>6246.4627890000102</v>
      </c>
      <c r="CT23" s="1263">
        <v>2419</v>
      </c>
      <c r="CU23" s="1293"/>
      <c r="CV23" s="2201">
        <v>57.417619678259811</v>
      </c>
      <c r="CW23" s="2171">
        <v>1.6910772274619319</v>
      </c>
      <c r="CX23" s="2171">
        <v>54.10183323759059</v>
      </c>
      <c r="CY23" s="2171">
        <v>60.733406118929032</v>
      </c>
      <c r="CZ23" s="2174">
        <v>2.9452234992288071</v>
      </c>
      <c r="DA23" s="2198">
        <v>6475.7380309999808</v>
      </c>
      <c r="DB23" s="2198">
        <v>2844</v>
      </c>
      <c r="DC23" s="2174"/>
      <c r="DD23" s="2225">
        <v>-0.1</v>
      </c>
      <c r="DE23" s="2174">
        <v>-2</v>
      </c>
      <c r="DF23" s="2174"/>
      <c r="DG23" s="1711"/>
      <c r="DH23" s="1195"/>
      <c r="DI23" s="1193"/>
    </row>
    <row r="24" spans="1:113" s="65" customFormat="1" ht="20.25" customHeight="1">
      <c r="A24" s="1385" t="s">
        <v>441</v>
      </c>
      <c r="B24" s="1385"/>
      <c r="C24" s="1480"/>
      <c r="D24" s="1480"/>
      <c r="E24" s="1499"/>
      <c r="F24" s="1499"/>
      <c r="G24" s="1499"/>
      <c r="H24" s="1499"/>
      <c r="I24" s="1499"/>
      <c r="J24" s="1499"/>
      <c r="K24" s="1274"/>
      <c r="L24" s="1499"/>
      <c r="M24" s="1482" t="s">
        <v>79</v>
      </c>
      <c r="N24" s="1482" t="s">
        <v>79</v>
      </c>
      <c r="O24" s="1482" t="s">
        <v>79</v>
      </c>
      <c r="P24" s="1482" t="s">
        <v>79</v>
      </c>
      <c r="Q24" s="1482" t="s">
        <v>79</v>
      </c>
      <c r="R24" s="1483" t="s">
        <v>79</v>
      </c>
      <c r="S24" s="1105" t="s">
        <v>79</v>
      </c>
      <c r="T24" s="1105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096" t="s">
        <v>79</v>
      </c>
      <c r="Z24" s="1096" t="s">
        <v>79</v>
      </c>
      <c r="AA24" s="1098" t="s">
        <v>79</v>
      </c>
      <c r="AB24" s="1482" t="s">
        <v>79</v>
      </c>
      <c r="AC24" s="1096" t="s">
        <v>79</v>
      </c>
      <c r="AD24" s="1096" t="s">
        <v>79</v>
      </c>
      <c r="AE24" s="1096" t="s">
        <v>79</v>
      </c>
      <c r="AF24" s="1096" t="s">
        <v>79</v>
      </c>
      <c r="AG24" s="1096" t="s">
        <v>79</v>
      </c>
      <c r="AH24" s="1096" t="s">
        <v>79</v>
      </c>
      <c r="AI24" s="1105" t="s">
        <v>79</v>
      </c>
      <c r="AJ24" s="1096" t="s">
        <v>79</v>
      </c>
      <c r="AK24" s="1096" t="s">
        <v>79</v>
      </c>
      <c r="AL24" s="1096" t="s">
        <v>79</v>
      </c>
      <c r="AM24" s="1096" t="s">
        <v>79</v>
      </c>
      <c r="AN24" s="1096" t="s">
        <v>79</v>
      </c>
      <c r="AO24" s="1096" t="s">
        <v>79</v>
      </c>
      <c r="AP24" s="1105" t="s">
        <v>79</v>
      </c>
      <c r="AQ24" s="1482" t="s">
        <v>79</v>
      </c>
      <c r="AR24" s="1096" t="s">
        <v>79</v>
      </c>
      <c r="AS24" s="1096" t="s">
        <v>79</v>
      </c>
      <c r="AT24" s="1096" t="s">
        <v>79</v>
      </c>
      <c r="AU24" s="1096" t="s">
        <v>79</v>
      </c>
      <c r="AV24" s="1096" t="s">
        <v>79</v>
      </c>
      <c r="AW24" s="1096" t="s">
        <v>79</v>
      </c>
      <c r="AX24" s="1140" t="s">
        <v>79</v>
      </c>
      <c r="AY24" s="1105" t="s">
        <v>79</v>
      </c>
      <c r="AZ24" s="1301" t="s">
        <v>79</v>
      </c>
      <c r="BA24" s="1301" t="s">
        <v>79</v>
      </c>
      <c r="BB24" s="1301" t="s">
        <v>79</v>
      </c>
      <c r="BC24" s="1301" t="s">
        <v>79</v>
      </c>
      <c r="BD24" s="1301" t="s">
        <v>79</v>
      </c>
      <c r="BE24" s="1263" t="s">
        <v>79</v>
      </c>
      <c r="BF24" s="1263" t="s">
        <v>79</v>
      </c>
      <c r="BG24" s="1105" t="s">
        <v>79</v>
      </c>
      <c r="BH24" s="1267" t="s">
        <v>79</v>
      </c>
      <c r="BI24" s="1267" t="s">
        <v>79</v>
      </c>
      <c r="BJ24" s="1267" t="s">
        <v>79</v>
      </c>
      <c r="BK24" s="1267" t="s">
        <v>79</v>
      </c>
      <c r="BL24" s="1267" t="s">
        <v>79</v>
      </c>
      <c r="BM24" s="1263" t="s">
        <v>79</v>
      </c>
      <c r="BN24" s="1263" t="s">
        <v>79</v>
      </c>
      <c r="BO24" s="1814"/>
      <c r="BP24" s="1143">
        <v>57.087142402899737</v>
      </c>
      <c r="BQ24" s="1267">
        <v>1.5542856507502092</v>
      </c>
      <c r="BR24" s="1267">
        <v>54.026328253811528</v>
      </c>
      <c r="BS24" s="1267">
        <v>60.147956551987946</v>
      </c>
      <c r="BT24" s="1267">
        <v>2.7226544985920671</v>
      </c>
      <c r="BU24" s="1263">
        <v>3750.4348069999846</v>
      </c>
      <c r="BV24" s="1263">
        <v>1287</v>
      </c>
      <c r="BW24" s="1293"/>
      <c r="BX24" s="1143">
        <v>58.678919483266142</v>
      </c>
      <c r="BY24" s="1267">
        <v>1.5537592205544322</v>
      </c>
      <c r="BZ24" s="1267">
        <v>55.624175861049316</v>
      </c>
      <c r="CA24" s="1267">
        <v>61.733663105482975</v>
      </c>
      <c r="CB24" s="1195">
        <v>2.6479001901143184</v>
      </c>
      <c r="CC24" s="1263">
        <v>5472.7001030000065</v>
      </c>
      <c r="CD24" s="1263">
        <v>1748</v>
      </c>
      <c r="CE24" s="1779"/>
      <c r="CF24" s="1143">
        <v>60.663619872177144</v>
      </c>
      <c r="CG24" s="1267">
        <v>1.6895953787609546</v>
      </c>
      <c r="CH24" s="1267">
        <v>57.3418177299151</v>
      </c>
      <c r="CI24" s="1267">
        <v>63.985422014439187</v>
      </c>
      <c r="CJ24" s="1195">
        <v>2.7851872049855588</v>
      </c>
      <c r="CK24" s="1263">
        <v>5075.5958059999975</v>
      </c>
      <c r="CL24" s="1263">
        <v>1595</v>
      </c>
      <c r="CM24" s="1195"/>
      <c r="CN24" s="1143">
        <v>59.131025462579103</v>
      </c>
      <c r="CO24" s="1267">
        <v>1.6734414477378199</v>
      </c>
      <c r="CP24" s="1267">
        <v>55.843518040450903</v>
      </c>
      <c r="CQ24" s="1267">
        <v>62.418532884707304</v>
      </c>
      <c r="CR24" s="1195">
        <v>2.8300565306394905</v>
      </c>
      <c r="CS24" s="1263">
        <v>5616.5453989999933</v>
      </c>
      <c r="CT24" s="1263">
        <v>1613</v>
      </c>
      <c r="CU24" s="1293"/>
      <c r="CV24" s="1143">
        <v>56.779050238947313</v>
      </c>
      <c r="CW24" s="1267">
        <v>1.8345443682709028</v>
      </c>
      <c r="CX24" s="1267">
        <v>53.175771661668058</v>
      </c>
      <c r="CY24" s="1267">
        <v>60.382328816226568</v>
      </c>
      <c r="CZ24" s="1195">
        <v>3.2310233449669536</v>
      </c>
      <c r="DA24" s="1263">
        <v>5908.3299559999796</v>
      </c>
      <c r="DB24" s="1263">
        <v>2046</v>
      </c>
      <c r="DC24" s="1195"/>
      <c r="DD24" s="2176">
        <v>-0.3</v>
      </c>
      <c r="DE24" s="1195">
        <v>-2.2999999999999998</v>
      </c>
      <c r="DF24" s="1195"/>
      <c r="DG24" s="2171" t="s">
        <v>390</v>
      </c>
      <c r="DH24" s="1195" t="s">
        <v>390</v>
      </c>
      <c r="DI24" s="1193"/>
    </row>
    <row r="25" spans="1:113" s="65" customFormat="1" ht="20.25" customHeight="1">
      <c r="A25" s="1484" t="s">
        <v>442</v>
      </c>
      <c r="B25" s="1484"/>
      <c r="C25" s="1485"/>
      <c r="D25" s="1485"/>
      <c r="E25" s="1500"/>
      <c r="F25" s="1500"/>
      <c r="G25" s="1500"/>
      <c r="H25" s="1500"/>
      <c r="I25" s="1500"/>
      <c r="J25" s="1500"/>
      <c r="K25" s="1447"/>
      <c r="L25" s="1500"/>
      <c r="M25" s="1486" t="s">
        <v>79</v>
      </c>
      <c r="N25" s="1486" t="s">
        <v>79</v>
      </c>
      <c r="O25" s="1486" t="s">
        <v>79</v>
      </c>
      <c r="P25" s="1486" t="s">
        <v>79</v>
      </c>
      <c r="Q25" s="1486" t="s">
        <v>79</v>
      </c>
      <c r="R25" s="1487" t="s">
        <v>79</v>
      </c>
      <c r="S25" s="1073" t="s">
        <v>79</v>
      </c>
      <c r="T25" s="1073" t="s">
        <v>79</v>
      </c>
      <c r="U25" s="1064" t="s">
        <v>79</v>
      </c>
      <c r="V25" s="1064" t="s">
        <v>79</v>
      </c>
      <c r="W25" s="1064" t="s">
        <v>79</v>
      </c>
      <c r="X25" s="1064" t="s">
        <v>79</v>
      </c>
      <c r="Y25" s="1064" t="s">
        <v>79</v>
      </c>
      <c r="Z25" s="1064" t="s">
        <v>79</v>
      </c>
      <c r="AA25" s="1066" t="s">
        <v>79</v>
      </c>
      <c r="AB25" s="1486" t="s">
        <v>79</v>
      </c>
      <c r="AC25" s="1064" t="s">
        <v>79</v>
      </c>
      <c r="AD25" s="1064" t="s">
        <v>79</v>
      </c>
      <c r="AE25" s="1064" t="s">
        <v>79</v>
      </c>
      <c r="AF25" s="1064" t="s">
        <v>79</v>
      </c>
      <c r="AG25" s="1064" t="s">
        <v>79</v>
      </c>
      <c r="AH25" s="1064" t="s">
        <v>79</v>
      </c>
      <c r="AI25" s="1073" t="s">
        <v>79</v>
      </c>
      <c r="AJ25" s="1064" t="s">
        <v>79</v>
      </c>
      <c r="AK25" s="1064" t="s">
        <v>79</v>
      </c>
      <c r="AL25" s="1064" t="s">
        <v>79</v>
      </c>
      <c r="AM25" s="1064" t="s">
        <v>79</v>
      </c>
      <c r="AN25" s="1064" t="s">
        <v>79</v>
      </c>
      <c r="AO25" s="1064" t="s">
        <v>79</v>
      </c>
      <c r="AP25" s="1073" t="s">
        <v>79</v>
      </c>
      <c r="AQ25" s="1486" t="s">
        <v>79</v>
      </c>
      <c r="AR25" s="1064" t="s">
        <v>79</v>
      </c>
      <c r="AS25" s="1064" t="s">
        <v>79</v>
      </c>
      <c r="AT25" s="1064" t="s">
        <v>79</v>
      </c>
      <c r="AU25" s="1064" t="s">
        <v>79</v>
      </c>
      <c r="AV25" s="1064" t="s">
        <v>79</v>
      </c>
      <c r="AW25" s="1064" t="s">
        <v>79</v>
      </c>
      <c r="AX25" s="1137" t="s">
        <v>79</v>
      </c>
      <c r="AY25" s="1073" t="s">
        <v>79</v>
      </c>
      <c r="AZ25" s="1303" t="s">
        <v>79</v>
      </c>
      <c r="BA25" s="1303" t="s">
        <v>79</v>
      </c>
      <c r="BB25" s="1303" t="s">
        <v>79</v>
      </c>
      <c r="BC25" s="1303" t="s">
        <v>79</v>
      </c>
      <c r="BD25" s="1303" t="s">
        <v>79</v>
      </c>
      <c r="BE25" s="1294" t="s">
        <v>79</v>
      </c>
      <c r="BF25" s="1294" t="s">
        <v>79</v>
      </c>
      <c r="BG25" s="1073" t="s">
        <v>79</v>
      </c>
      <c r="BH25" s="1271" t="s">
        <v>79</v>
      </c>
      <c r="BI25" s="1271" t="s">
        <v>79</v>
      </c>
      <c r="BJ25" s="1271" t="s">
        <v>79</v>
      </c>
      <c r="BK25" s="1271" t="s">
        <v>79</v>
      </c>
      <c r="BL25" s="1271" t="s">
        <v>79</v>
      </c>
      <c r="BM25" s="1294" t="s">
        <v>79</v>
      </c>
      <c r="BN25" s="1294" t="s">
        <v>79</v>
      </c>
      <c r="BO25" s="1798"/>
      <c r="BP25" s="1269">
        <v>60.49324473937758</v>
      </c>
      <c r="BQ25" s="1271">
        <v>2.9283511265788835</v>
      </c>
      <c r="BR25" s="1271">
        <v>54.726519326063247</v>
      </c>
      <c r="BS25" s="1271">
        <v>66.25997015269192</v>
      </c>
      <c r="BT25" s="1271">
        <v>4.8407903050912013</v>
      </c>
      <c r="BU25" s="1294">
        <v>539.69264900000007</v>
      </c>
      <c r="BV25" s="1294">
        <v>501</v>
      </c>
      <c r="BW25" s="1830"/>
      <c r="BX25" s="1269">
        <v>58.623446545974311</v>
      </c>
      <c r="BY25" s="1271">
        <v>2.220130940472965</v>
      </c>
      <c r="BZ25" s="1271">
        <v>54.258593394225343</v>
      </c>
      <c r="CA25" s="1271">
        <v>62.988299697723285</v>
      </c>
      <c r="CB25" s="1314">
        <v>3.7871040876654529</v>
      </c>
      <c r="CC25" s="1294">
        <v>631.73490100000004</v>
      </c>
      <c r="CD25" s="1294">
        <v>884</v>
      </c>
      <c r="CE25" s="1800"/>
      <c r="CF25" s="1269">
        <v>58.463105290697868</v>
      </c>
      <c r="CG25" s="1271">
        <v>2.1197919819599189</v>
      </c>
      <c r="CH25" s="1271">
        <v>54.295521953681302</v>
      </c>
      <c r="CI25" s="1271">
        <v>62.630688627714434</v>
      </c>
      <c r="CJ25" s="1314">
        <v>3.6258627923022786</v>
      </c>
      <c r="CK25" s="1294">
        <v>624.84255700000097</v>
      </c>
      <c r="CL25" s="1294">
        <v>814</v>
      </c>
      <c r="CM25" s="1314"/>
      <c r="CN25" s="1269">
        <v>61.715698942681904</v>
      </c>
      <c r="CO25" s="1271">
        <v>2.4452416947791322</v>
      </c>
      <c r="CP25" s="1271">
        <v>56.911975315930206</v>
      </c>
      <c r="CQ25" s="1271">
        <v>66.519422569433601</v>
      </c>
      <c r="CR25" s="1314">
        <v>3.9621064602219542</v>
      </c>
      <c r="CS25" s="1294">
        <v>629.9173900000003</v>
      </c>
      <c r="CT25" s="1294">
        <v>806</v>
      </c>
      <c r="CU25" s="1293"/>
      <c r="CV25" s="1269">
        <v>64.066941592256939</v>
      </c>
      <c r="CW25" s="1271">
        <v>2.5763253600009075</v>
      </c>
      <c r="CX25" s="1271">
        <v>59.006710758732773</v>
      </c>
      <c r="CY25" s="1271">
        <v>69.127172425781112</v>
      </c>
      <c r="CZ25" s="1314">
        <v>4.0213022441394015</v>
      </c>
      <c r="DA25" s="1294">
        <v>567.40807500000017</v>
      </c>
      <c r="DB25" s="1294">
        <v>798</v>
      </c>
      <c r="DC25" s="1314"/>
      <c r="DD25" s="2176">
        <v>3.6</v>
      </c>
      <c r="DE25" s="1195">
        <v>2.4</v>
      </c>
      <c r="DF25" s="1195"/>
      <c r="DG25" s="2171" t="s">
        <v>390</v>
      </c>
      <c r="DH25" s="1195" t="s">
        <v>390</v>
      </c>
      <c r="DI25" s="1193"/>
    </row>
    <row r="26" spans="1:113" s="65" customFormat="1" ht="20.25" customHeight="1">
      <c r="A26" s="1385" t="s">
        <v>32</v>
      </c>
      <c r="B26" s="1385"/>
      <c r="C26" s="1480">
        <v>44.2</v>
      </c>
      <c r="D26" s="1480"/>
      <c r="E26" s="1499">
        <v>48.285714285714235</v>
      </c>
      <c r="F26" s="1499">
        <v>2.7700006540595106</v>
      </c>
      <c r="G26" s="1499">
        <v>42.847445502492647</v>
      </c>
      <c r="H26" s="1499">
        <v>53.723983068935823</v>
      </c>
      <c r="I26" s="1499">
        <v>5.7366877450936675</v>
      </c>
      <c r="J26" s="1499">
        <v>537.19680000000324</v>
      </c>
      <c r="K26" s="1274">
        <v>700</v>
      </c>
      <c r="L26" s="1499"/>
      <c r="M26" s="1482">
        <v>40.145951712639224</v>
      </c>
      <c r="N26" s="1482">
        <v>2.9532295318228234</v>
      </c>
      <c r="O26" s="1482">
        <v>34.352487463127318</v>
      </c>
      <c r="P26" s="1482">
        <v>45.939415962151138</v>
      </c>
      <c r="Q26" s="1482">
        <v>7.3562324613992214</v>
      </c>
      <c r="R26" s="1483">
        <v>618.45550400000263</v>
      </c>
      <c r="S26" s="1105">
        <v>736</v>
      </c>
      <c r="T26" s="1105"/>
      <c r="U26" s="1096">
        <v>44.519152461107289</v>
      </c>
      <c r="V26" s="1096"/>
      <c r="W26" s="1096">
        <v>39.809635450124567</v>
      </c>
      <c r="X26" s="1096">
        <v>49.228669472090012</v>
      </c>
      <c r="Y26" s="1096">
        <v>5.3913280687050475</v>
      </c>
      <c r="Z26" s="1096"/>
      <c r="AA26" s="1098">
        <v>658</v>
      </c>
      <c r="AB26" s="1482"/>
      <c r="AC26" s="1096">
        <v>45.688456515376366</v>
      </c>
      <c r="AD26" s="1096">
        <v>2.7539166451494537</v>
      </c>
      <c r="AE26" s="1096">
        <v>40.284840089741699</v>
      </c>
      <c r="AF26" s="1096">
        <v>51.092072941011025</v>
      </c>
      <c r="AG26" s="1096">
        <v>6.0275983370605397</v>
      </c>
      <c r="AH26" s="1096">
        <v>431.45412000000022</v>
      </c>
      <c r="AI26" s="1105">
        <v>549</v>
      </c>
      <c r="AJ26" s="1096">
        <v>45.060899275393574</v>
      </c>
      <c r="AK26" s="1096">
        <v>2.1630993263996685</v>
      </c>
      <c r="AL26" s="1096">
        <v>40.818188393462073</v>
      </c>
      <c r="AM26" s="1096">
        <v>49.303610157325075</v>
      </c>
      <c r="AN26" s="1096">
        <v>4.8003909402244744</v>
      </c>
      <c r="AO26" s="1096">
        <v>931.24876500000721</v>
      </c>
      <c r="AP26" s="1105">
        <v>1207</v>
      </c>
      <c r="AQ26" s="1482"/>
      <c r="AR26" s="1096">
        <v>46.311670461661805</v>
      </c>
      <c r="AS26" s="1096">
        <v>2.6900532050856105</v>
      </c>
      <c r="AT26" s="1096">
        <v>41.033364122784612</v>
      </c>
      <c r="AU26" s="1096">
        <v>51.589976800538992</v>
      </c>
      <c r="AV26" s="1096">
        <v>5.808585996293349</v>
      </c>
      <c r="AW26" s="1096">
        <v>421.94124300000186</v>
      </c>
      <c r="AX26" s="1140">
        <v>566</v>
      </c>
      <c r="AY26" s="1105"/>
      <c r="AZ26" s="1301">
        <v>45.28</v>
      </c>
      <c r="BA26" s="1301">
        <v>2.1890000000000001</v>
      </c>
      <c r="BB26" s="1301">
        <v>40.98</v>
      </c>
      <c r="BC26" s="1301">
        <v>49.57</v>
      </c>
      <c r="BD26" s="1301">
        <v>4.8</v>
      </c>
      <c r="BE26" s="1263">
        <v>500.41500000000002</v>
      </c>
      <c r="BF26" s="1263">
        <v>662</v>
      </c>
      <c r="BG26" s="1105"/>
      <c r="BH26" s="1267">
        <v>48.95158754240402</v>
      </c>
      <c r="BI26" s="1267">
        <v>2.7260868148602748</v>
      </c>
      <c r="BJ26" s="1267">
        <v>43.603834462783567</v>
      </c>
      <c r="BK26" s="1267">
        <v>54.299340622024481</v>
      </c>
      <c r="BL26" s="1267">
        <v>5.5689446486261929</v>
      </c>
      <c r="BM26" s="1263">
        <v>529.66191500000207</v>
      </c>
      <c r="BN26" s="1263">
        <v>642</v>
      </c>
      <c r="BO26" s="1814"/>
      <c r="BP26" s="1143">
        <v>43.321933600058571</v>
      </c>
      <c r="BQ26" s="1267">
        <v>1.9949393934953843</v>
      </c>
      <c r="BR26" s="1267">
        <v>39.408775112863161</v>
      </c>
      <c r="BS26" s="1267">
        <v>47.235092087253982</v>
      </c>
      <c r="BT26" s="1267">
        <v>4.6049177119201516</v>
      </c>
      <c r="BU26" s="1263">
        <v>503.19686100000132</v>
      </c>
      <c r="BV26" s="1263">
        <v>572</v>
      </c>
      <c r="BW26" s="1293"/>
      <c r="BX26" s="1143">
        <v>45.408711940203652</v>
      </c>
      <c r="BY26" s="1267">
        <v>2.1267648235752548</v>
      </c>
      <c r="BZ26" s="1267">
        <v>41.238734298861104</v>
      </c>
      <c r="CA26" s="1267">
        <v>49.578689581546207</v>
      </c>
      <c r="CB26" s="1195">
        <v>4.6836052658262561</v>
      </c>
      <c r="CC26" s="1263">
        <v>889.99582399999701</v>
      </c>
      <c r="CD26" s="1263">
        <v>1045</v>
      </c>
      <c r="CE26" s="1779"/>
      <c r="CF26" s="1143">
        <v>48.342661709047654</v>
      </c>
      <c r="CG26" s="1267">
        <v>1.8762633655053014</v>
      </c>
      <c r="CH26" s="1267">
        <v>44.663845792639115</v>
      </c>
      <c r="CI26" s="1267">
        <v>52.021477625456178</v>
      </c>
      <c r="CJ26" s="1195">
        <v>3.8811751342896086</v>
      </c>
      <c r="CK26" s="1263">
        <v>825.61997600000029</v>
      </c>
      <c r="CL26" s="1263">
        <v>1004</v>
      </c>
      <c r="CM26" s="1195"/>
      <c r="CN26" s="1143">
        <v>45.447381001292314</v>
      </c>
      <c r="CO26" s="1267">
        <v>1.9560225409508185</v>
      </c>
      <c r="CP26" s="1267">
        <v>41.612181540345198</v>
      </c>
      <c r="CQ26" s="1267">
        <v>49.282580462239437</v>
      </c>
      <c r="CR26" s="1195">
        <v>4.3039279664876577</v>
      </c>
      <c r="CS26" s="1263">
        <v>752.42688899999939</v>
      </c>
      <c r="CT26" s="1263">
        <v>970</v>
      </c>
      <c r="CU26" s="1293"/>
      <c r="CV26" s="1143">
        <v>51.512284348690784</v>
      </c>
      <c r="CW26" s="1267">
        <v>2.0514554180630085</v>
      </c>
      <c r="CX26" s="1267">
        <v>47.489884928730611</v>
      </c>
      <c r="CY26" s="1267">
        <v>55.534683768650964</v>
      </c>
      <c r="CZ26" s="1195">
        <v>3.982458638752151</v>
      </c>
      <c r="DA26" s="1263">
        <v>709.35095700000204</v>
      </c>
      <c r="DB26" s="1263">
        <v>949</v>
      </c>
      <c r="DC26" s="1195"/>
      <c r="DD26" s="1690">
        <v>8.1999999999999993</v>
      </c>
      <c r="DE26" s="1195">
        <v>6.1</v>
      </c>
      <c r="DF26" s="1195"/>
      <c r="DG26" s="1195" t="s">
        <v>393</v>
      </c>
      <c r="DH26" s="1195" t="s">
        <v>391</v>
      </c>
      <c r="DI26" s="1195"/>
    </row>
    <row r="27" spans="1:113" s="65" customFormat="1" ht="20.25" customHeight="1">
      <c r="A27" s="1385" t="s">
        <v>33</v>
      </c>
      <c r="B27" s="1385"/>
      <c r="C27" s="1480">
        <v>48.7</v>
      </c>
      <c r="D27" s="1480"/>
      <c r="E27" s="1499">
        <v>54.532577903681975</v>
      </c>
      <c r="F27" s="1499">
        <v>2.6068753299204559</v>
      </c>
      <c r="G27" s="1499">
        <v>49.414568740875367</v>
      </c>
      <c r="H27" s="1499">
        <v>59.65058706648859</v>
      </c>
      <c r="I27" s="1499">
        <v>4.7803999556464065</v>
      </c>
      <c r="J27" s="1499">
        <v>44.273260000000214</v>
      </c>
      <c r="K27" s="1274">
        <v>706</v>
      </c>
      <c r="L27" s="1499"/>
      <c r="M27" s="1482">
        <v>54.028879038088128</v>
      </c>
      <c r="N27" s="1482">
        <v>1.9273337543154572</v>
      </c>
      <c r="O27" s="1482">
        <v>50.247954093994053</v>
      </c>
      <c r="P27" s="1482">
        <v>57.809803982182203</v>
      </c>
      <c r="Q27" s="1482">
        <v>3.5672288387785476</v>
      </c>
      <c r="R27" s="1483">
        <v>85.832845000000219</v>
      </c>
      <c r="S27" s="1105">
        <v>1084</v>
      </c>
      <c r="T27" s="1105"/>
      <c r="U27" s="1096">
        <v>49.942542357552739</v>
      </c>
      <c r="V27" s="1096"/>
      <c r="W27" s="1096">
        <v>45.1679309429067</v>
      </c>
      <c r="X27" s="1096">
        <v>54.71715377219877</v>
      </c>
      <c r="Y27" s="1096">
        <v>4.87229598506066</v>
      </c>
      <c r="Z27" s="1096"/>
      <c r="AA27" s="1098">
        <v>723</v>
      </c>
      <c r="AB27" s="1482"/>
      <c r="AC27" s="1096">
        <v>50.108737102623834</v>
      </c>
      <c r="AD27" s="1096">
        <v>2.3338301063140952</v>
      </c>
      <c r="AE27" s="1096">
        <v>45.529396359202337</v>
      </c>
      <c r="AF27" s="1096">
        <v>54.688077846045324</v>
      </c>
      <c r="AG27" s="1096">
        <v>4.6575312834852687</v>
      </c>
      <c r="AH27" s="1096">
        <v>59.69673499999994</v>
      </c>
      <c r="AI27" s="1105">
        <v>605</v>
      </c>
      <c r="AJ27" s="1096">
        <v>50.022052908210703</v>
      </c>
      <c r="AK27" s="1096">
        <v>1.8549965797092227</v>
      </c>
      <c r="AL27" s="1096">
        <v>46.383655873629088</v>
      </c>
      <c r="AM27" s="1096">
        <v>53.660449942792312</v>
      </c>
      <c r="AN27" s="1096">
        <v>3.7083575580416466</v>
      </c>
      <c r="AO27" s="1096">
        <v>124.77946099999978</v>
      </c>
      <c r="AP27" s="1105">
        <v>1328</v>
      </c>
      <c r="AQ27" s="1482"/>
      <c r="AR27" s="1096">
        <v>55.525351451414849</v>
      </c>
      <c r="AS27" s="1096">
        <v>2.2321587770476614</v>
      </c>
      <c r="AT27" s="1096">
        <v>51.145505803753743</v>
      </c>
      <c r="AU27" s="1096">
        <v>59.905197099075956</v>
      </c>
      <c r="AV27" s="1096">
        <v>4.0200714064832512</v>
      </c>
      <c r="AW27" s="1096">
        <v>79.440639000000331</v>
      </c>
      <c r="AX27" s="1140">
        <v>690</v>
      </c>
      <c r="AY27" s="1105"/>
      <c r="AZ27" s="1301">
        <v>54.879999999999995</v>
      </c>
      <c r="BA27" s="1301">
        <v>2.113</v>
      </c>
      <c r="BB27" s="1301">
        <v>50.739999999999995</v>
      </c>
      <c r="BC27" s="1301">
        <v>59.03</v>
      </c>
      <c r="BD27" s="1301">
        <v>3.9</v>
      </c>
      <c r="BE27" s="1263">
        <v>78.293000000000006</v>
      </c>
      <c r="BF27" s="1263">
        <v>616</v>
      </c>
      <c r="BG27" s="1105"/>
      <c r="BH27" s="1267">
        <v>51.374240198191487</v>
      </c>
      <c r="BI27" s="1267">
        <v>1.7942941086507533</v>
      </c>
      <c r="BJ27" s="1267">
        <v>47.854380965178137</v>
      </c>
      <c r="BK27" s="1267">
        <v>54.894099431204843</v>
      </c>
      <c r="BL27" s="1267">
        <v>3.4925949303166872</v>
      </c>
      <c r="BM27" s="1263">
        <v>68.061828000000162</v>
      </c>
      <c r="BN27" s="1263">
        <v>582</v>
      </c>
      <c r="BO27" s="1814"/>
      <c r="BP27" s="1143">
        <v>50.711720226740056</v>
      </c>
      <c r="BQ27" s="1267">
        <v>2.1552880590268741</v>
      </c>
      <c r="BR27" s="1267">
        <v>46.484031010700996</v>
      </c>
      <c r="BS27" s="1267">
        <v>54.939409442779109</v>
      </c>
      <c r="BT27" s="1267">
        <v>4.250078777431022</v>
      </c>
      <c r="BU27" s="1263">
        <v>73.379536000000087</v>
      </c>
      <c r="BV27" s="1263">
        <v>557</v>
      </c>
      <c r="BW27" s="1293"/>
      <c r="BX27" s="1143">
        <v>56.377300993834481</v>
      </c>
      <c r="BY27" s="1267">
        <v>2.0607515508249614</v>
      </c>
      <c r="BZ27" s="1267">
        <v>52.336756502950855</v>
      </c>
      <c r="CA27" s="1267">
        <v>60.4178454847181</v>
      </c>
      <c r="CB27" s="1195">
        <v>3.6552859297934974</v>
      </c>
      <c r="CC27" s="1263">
        <v>110.27501299999987</v>
      </c>
      <c r="CD27" s="1263">
        <v>879</v>
      </c>
      <c r="CE27" s="1779"/>
      <c r="CF27" s="1143">
        <v>59.112067975128959</v>
      </c>
      <c r="CG27" s="1267">
        <v>2.2537202307419935</v>
      </c>
      <c r="CH27" s="1267">
        <v>54.693167084979834</v>
      </c>
      <c r="CI27" s="1267">
        <v>63.530968865278084</v>
      </c>
      <c r="CJ27" s="1195">
        <v>3.8126228838588982</v>
      </c>
      <c r="CK27" s="1263">
        <v>100.1958230000002</v>
      </c>
      <c r="CL27" s="1263">
        <v>794</v>
      </c>
      <c r="CM27" s="1195"/>
      <c r="CN27" s="1143">
        <v>59.94646738520408</v>
      </c>
      <c r="CO27" s="1267">
        <v>2.0455229122762408</v>
      </c>
      <c r="CP27" s="1267">
        <v>55.93578335356537</v>
      </c>
      <c r="CQ27" s="1267">
        <v>63.957151416842791</v>
      </c>
      <c r="CR27" s="1195">
        <v>3.4122492975809853</v>
      </c>
      <c r="CS27" s="1263">
        <v>87.266053000000312</v>
      </c>
      <c r="CT27" s="1263">
        <v>828</v>
      </c>
      <c r="CU27" s="1293"/>
      <c r="CV27" s="1143">
        <v>52.922129124679465</v>
      </c>
      <c r="CW27" s="1267">
        <v>2.2216472732068651</v>
      </c>
      <c r="CX27" s="1267">
        <v>48.566025343715438</v>
      </c>
      <c r="CY27" s="1267">
        <v>57.278232905643478</v>
      </c>
      <c r="CZ27" s="1195">
        <v>4.1979552031492853</v>
      </c>
      <c r="DA27" s="1263">
        <v>97.917609999999911</v>
      </c>
      <c r="DB27" s="1263">
        <v>782</v>
      </c>
      <c r="DC27" s="1195"/>
      <c r="DD27" s="1690">
        <v>2.2000000000000002</v>
      </c>
      <c r="DE27" s="1195">
        <v>-7</v>
      </c>
      <c r="DF27" s="1195"/>
      <c r="DG27" s="1195" t="s">
        <v>390</v>
      </c>
      <c r="DH27" s="1195" t="s">
        <v>391</v>
      </c>
      <c r="DI27" s="1195"/>
    </row>
    <row r="28" spans="1:113" s="65" customFormat="1" ht="20.25" customHeight="1">
      <c r="A28" s="1385" t="s">
        <v>34</v>
      </c>
      <c r="B28" s="1385"/>
      <c r="C28" s="1480">
        <v>49.3</v>
      </c>
      <c r="D28" s="1480"/>
      <c r="E28" s="1499">
        <v>60.254372019077906</v>
      </c>
      <c r="F28" s="1499">
        <v>1.6221390469704235</v>
      </c>
      <c r="G28" s="1499">
        <v>57.069669470991599</v>
      </c>
      <c r="H28" s="1499">
        <v>63.439074567164212</v>
      </c>
      <c r="I28" s="1499">
        <v>2.6921516109350825</v>
      </c>
      <c r="J28" s="1499">
        <v>105.02224299999979</v>
      </c>
      <c r="K28" s="1274">
        <v>629</v>
      </c>
      <c r="L28" s="1499"/>
      <c r="M28" s="1482">
        <v>55.652013402591258</v>
      </c>
      <c r="N28" s="1482">
        <v>1.9323921248841933</v>
      </c>
      <c r="O28" s="1482">
        <v>51.861165257901035</v>
      </c>
      <c r="P28" s="1482">
        <v>59.442861547281488</v>
      </c>
      <c r="Q28" s="1482">
        <v>3.4722771140463675</v>
      </c>
      <c r="R28" s="1483">
        <v>125.35009199999899</v>
      </c>
      <c r="S28" s="1105">
        <v>772</v>
      </c>
      <c r="T28" s="1105"/>
      <c r="U28" s="1096">
        <v>52.1888488889931</v>
      </c>
      <c r="V28" s="1096"/>
      <c r="W28" s="1096">
        <v>47.729119158332473</v>
      </c>
      <c r="X28" s="1096">
        <v>56.648578619653733</v>
      </c>
      <c r="Y28" s="1096">
        <v>4.355089658495837</v>
      </c>
      <c r="Z28" s="1096"/>
      <c r="AA28" s="1098">
        <v>540</v>
      </c>
      <c r="AB28" s="1482"/>
      <c r="AC28" s="1096">
        <v>61.511348204331526</v>
      </c>
      <c r="AD28" s="1096">
        <v>2.6679869094444695</v>
      </c>
      <c r="AE28" s="1096">
        <v>56.276339398729135</v>
      </c>
      <c r="AF28" s="1096">
        <v>66.746357009933917</v>
      </c>
      <c r="AG28" s="1096">
        <v>4.3373897456804471</v>
      </c>
      <c r="AH28" s="1096">
        <v>88.594500999999937</v>
      </c>
      <c r="AI28" s="1105">
        <v>479</v>
      </c>
      <c r="AJ28" s="1096">
        <v>56.422488502124821</v>
      </c>
      <c r="AK28" s="1096">
        <v>1.7202360229057319</v>
      </c>
      <c r="AL28" s="1096">
        <v>53.048411313528717</v>
      </c>
      <c r="AM28" s="1096">
        <v>59.796565690720925</v>
      </c>
      <c r="AN28" s="1096">
        <v>3.0488481961247582</v>
      </c>
      <c r="AO28" s="1096">
        <v>195.08561200000037</v>
      </c>
      <c r="AP28" s="1105">
        <v>1019</v>
      </c>
      <c r="AQ28" s="1482"/>
      <c r="AR28" s="1096">
        <v>57.047681078141046</v>
      </c>
      <c r="AS28" s="1096">
        <v>2.8630744237280634</v>
      </c>
      <c r="AT28" s="1096">
        <v>51.42987996890237</v>
      </c>
      <c r="AU28" s="1096">
        <v>62.665482187379716</v>
      </c>
      <c r="AV28" s="1096">
        <v>5.0187393591097385</v>
      </c>
      <c r="AW28" s="1096">
        <v>77.441139000000149</v>
      </c>
      <c r="AX28" s="1140">
        <v>436</v>
      </c>
      <c r="AY28" s="1105"/>
      <c r="AZ28" s="1301">
        <v>54.55</v>
      </c>
      <c r="BA28" s="1301">
        <v>2.6640000000000001</v>
      </c>
      <c r="BB28" s="1301">
        <v>49.32</v>
      </c>
      <c r="BC28" s="1301">
        <v>59.77</v>
      </c>
      <c r="BD28" s="1301">
        <v>4.9000000000000004</v>
      </c>
      <c r="BE28" s="1263">
        <v>75.796999999999997</v>
      </c>
      <c r="BF28" s="1263">
        <v>415</v>
      </c>
      <c r="BG28" s="1105"/>
      <c r="BH28" s="1267">
        <v>51.566365836590847</v>
      </c>
      <c r="BI28" s="1267">
        <v>2.4823013947797183</v>
      </c>
      <c r="BJ28" s="1267">
        <v>46.696845593832251</v>
      </c>
      <c r="BK28" s="1267">
        <v>56.435886079349437</v>
      </c>
      <c r="BL28" s="1267">
        <v>4.8137993719509096</v>
      </c>
      <c r="BM28" s="1263">
        <v>70.519988000000112</v>
      </c>
      <c r="BN28" s="1263">
        <v>418</v>
      </c>
      <c r="BO28" s="1814"/>
      <c r="BP28" s="1143">
        <v>52.721617289480008</v>
      </c>
      <c r="BQ28" s="1267">
        <v>2.7456836481151634</v>
      </c>
      <c r="BR28" s="1267">
        <v>47.335842009384827</v>
      </c>
      <c r="BS28" s="1267">
        <v>58.10739256957519</v>
      </c>
      <c r="BT28" s="1267">
        <v>5.2078896461756177</v>
      </c>
      <c r="BU28" s="1263">
        <v>80.855086000000142</v>
      </c>
      <c r="BV28" s="1263">
        <v>461</v>
      </c>
      <c r="BW28" s="1293"/>
      <c r="BX28" s="1143">
        <v>54.441603453137702</v>
      </c>
      <c r="BY28" s="1267">
        <v>2.4847487890152067</v>
      </c>
      <c r="BZ28" s="1267">
        <v>49.56972162601204</v>
      </c>
      <c r="CA28" s="1267">
        <v>59.313485280263357</v>
      </c>
      <c r="CB28" s="1195">
        <v>4.5640624658567068</v>
      </c>
      <c r="CC28" s="1263">
        <v>122.62933999999994</v>
      </c>
      <c r="CD28" s="1263">
        <v>786</v>
      </c>
      <c r="CE28" s="1779"/>
      <c r="CF28" s="1143">
        <v>61.904004922151181</v>
      </c>
      <c r="CG28" s="1267">
        <v>2.7324733051477019</v>
      </c>
      <c r="CH28" s="1267">
        <v>56.546406159126995</v>
      </c>
      <c r="CI28" s="1267">
        <v>67.261603685175359</v>
      </c>
      <c r="CJ28" s="1195">
        <v>4.4140493148771016</v>
      </c>
      <c r="CK28" s="1263">
        <v>115.74776799999987</v>
      </c>
      <c r="CL28" s="1263">
        <v>716</v>
      </c>
      <c r="CM28" s="1195"/>
      <c r="CN28" s="1143">
        <v>59.055060354459989</v>
      </c>
      <c r="CO28" s="1267">
        <v>2.5246422581493433</v>
      </c>
      <c r="CP28" s="1267">
        <v>54.104960636881053</v>
      </c>
      <c r="CQ28" s="1267">
        <v>64.005160072038919</v>
      </c>
      <c r="CR28" s="1195">
        <v>4.275065071470503</v>
      </c>
      <c r="CS28" s="1263">
        <v>118.90960500000007</v>
      </c>
      <c r="CT28" s="1263">
        <v>699</v>
      </c>
      <c r="CU28" s="1293"/>
      <c r="CV28" s="1143">
        <v>64.926280421858223</v>
      </c>
      <c r="CW28" s="1267">
        <v>2.5619256453295089</v>
      </c>
      <c r="CX28" s="1267">
        <v>59.902974461115178</v>
      </c>
      <c r="CY28" s="1267">
        <v>69.949586382601254</v>
      </c>
      <c r="CZ28" s="1195">
        <v>3.9458993009970822</v>
      </c>
      <c r="DA28" s="1263">
        <v>112.30374900000015</v>
      </c>
      <c r="DB28" s="1263">
        <v>763</v>
      </c>
      <c r="DC28" s="1195"/>
      <c r="DD28" s="1317">
        <v>12.2</v>
      </c>
      <c r="DE28" s="1195">
        <v>5.8</v>
      </c>
      <c r="DF28" s="1195"/>
      <c r="DG28" s="1195" t="s">
        <v>393</v>
      </c>
      <c r="DH28" s="1195" t="s">
        <v>392</v>
      </c>
      <c r="DI28" s="1195"/>
    </row>
    <row r="29" spans="1:113" s="65" customFormat="1" ht="20.25" customHeight="1">
      <c r="A29" s="1385" t="s">
        <v>35</v>
      </c>
      <c r="B29" s="1385"/>
      <c r="C29" s="1480">
        <v>34.1</v>
      </c>
      <c r="D29" s="1480"/>
      <c r="E29" s="1499">
        <v>50.350877192982999</v>
      </c>
      <c r="F29" s="1499">
        <v>2.0519615978747141</v>
      </c>
      <c r="G29" s="1499">
        <v>46.322315435881052</v>
      </c>
      <c r="H29" s="1499">
        <v>54.37943895008496</v>
      </c>
      <c r="I29" s="1499">
        <v>4.0753244278347545</v>
      </c>
      <c r="J29" s="1499">
        <v>136.34114999999878</v>
      </c>
      <c r="K29" s="1274">
        <v>570</v>
      </c>
      <c r="L29" s="1499"/>
      <c r="M29" s="1482">
        <v>56.114717625792188</v>
      </c>
      <c r="N29" s="1482">
        <v>1.8921775647896295</v>
      </c>
      <c r="O29" s="1482">
        <v>52.402759934318411</v>
      </c>
      <c r="P29" s="1482">
        <v>59.826675317265966</v>
      </c>
      <c r="Q29" s="1482">
        <v>3.3719809077679859</v>
      </c>
      <c r="R29" s="1483">
        <v>176.19350000000009</v>
      </c>
      <c r="S29" s="1105">
        <v>740</v>
      </c>
      <c r="T29" s="1105"/>
      <c r="U29" s="1096">
        <v>57.333371236531775</v>
      </c>
      <c r="V29" s="1096"/>
      <c r="W29" s="1096">
        <v>52.630267112022302</v>
      </c>
      <c r="X29" s="1096">
        <v>62.036475361041241</v>
      </c>
      <c r="Y29" s="1096">
        <v>4.180645977336356</v>
      </c>
      <c r="Z29" s="1096"/>
      <c r="AA29" s="1098">
        <v>689</v>
      </c>
      <c r="AB29" s="1482"/>
      <c r="AC29" s="1096">
        <v>56.680287279517358</v>
      </c>
      <c r="AD29" s="1096">
        <v>2.5976171522739349</v>
      </c>
      <c r="AE29" s="1096">
        <v>51.583354975389476</v>
      </c>
      <c r="AF29" s="1096">
        <v>61.777219583645248</v>
      </c>
      <c r="AG29" s="1096">
        <v>4.5829286987623288</v>
      </c>
      <c r="AH29" s="1096">
        <v>125.39230200000037</v>
      </c>
      <c r="AI29" s="1105">
        <v>563</v>
      </c>
      <c r="AJ29" s="1096">
        <v>57.033706569043311</v>
      </c>
      <c r="AK29" s="1096">
        <v>1.9439464175682462</v>
      </c>
      <c r="AL29" s="1096">
        <v>53.220842999141446</v>
      </c>
      <c r="AM29" s="1096">
        <v>60.846570138945168</v>
      </c>
      <c r="AN29" s="1096">
        <v>3.4084167670480308</v>
      </c>
      <c r="AO29" s="1096">
        <v>273.27779899999967</v>
      </c>
      <c r="AP29" s="1105">
        <v>1252</v>
      </c>
      <c r="AQ29" s="1482"/>
      <c r="AR29" s="1096">
        <v>55.978672946903643</v>
      </c>
      <c r="AS29" s="1096">
        <v>2.3617341181999381</v>
      </c>
      <c r="AT29" s="1096">
        <v>51.344580155255478</v>
      </c>
      <c r="AU29" s="1096">
        <v>60.612765738551801</v>
      </c>
      <c r="AV29" s="1096">
        <v>4.2189891147295819</v>
      </c>
      <c r="AW29" s="1096">
        <v>121.65825200000005</v>
      </c>
      <c r="AX29" s="1140">
        <v>552</v>
      </c>
      <c r="AY29" s="1105"/>
      <c r="AZ29" s="1301">
        <v>57.389999999999993</v>
      </c>
      <c r="BA29" s="1301">
        <v>2.3319999999999999</v>
      </c>
      <c r="BB29" s="1301">
        <v>52.82</v>
      </c>
      <c r="BC29" s="1301">
        <v>61.970000000000006</v>
      </c>
      <c r="BD29" s="1301">
        <v>4.1000000000000005</v>
      </c>
      <c r="BE29" s="1263">
        <v>141.54300000000001</v>
      </c>
      <c r="BF29" s="1263">
        <v>604</v>
      </c>
      <c r="BG29" s="1105"/>
      <c r="BH29" s="1267">
        <v>56.89159322992402</v>
      </c>
      <c r="BI29" s="1267">
        <v>2.8177474155033058</v>
      </c>
      <c r="BJ29" s="1267">
        <v>51.364029934173757</v>
      </c>
      <c r="BK29" s="1267">
        <v>62.419156525674282</v>
      </c>
      <c r="BL29" s="1267">
        <v>4.952836184628449</v>
      </c>
      <c r="BM29" s="1263">
        <v>104.91296799999957</v>
      </c>
      <c r="BN29" s="1263">
        <v>542</v>
      </c>
      <c r="BO29" s="1814"/>
      <c r="BP29" s="1143">
        <v>54.828639132390698</v>
      </c>
      <c r="BQ29" s="1267">
        <v>2.9057977384751053</v>
      </c>
      <c r="BR29" s="1267">
        <v>49.12879325262994</v>
      </c>
      <c r="BS29" s="1267">
        <v>60.528485012151457</v>
      </c>
      <c r="BT29" s="1267">
        <v>5.2997808890691012</v>
      </c>
      <c r="BU29" s="1263">
        <v>116.18040500000006</v>
      </c>
      <c r="BV29" s="1263">
        <v>558</v>
      </c>
      <c r="BW29" s="1293"/>
      <c r="BX29" s="1143">
        <v>60.655470094968763</v>
      </c>
      <c r="BY29" s="1267">
        <v>2.459075237433606</v>
      </c>
      <c r="BZ29" s="1267">
        <v>55.833926760789012</v>
      </c>
      <c r="CA29" s="1267">
        <v>65.477013429148528</v>
      </c>
      <c r="CB29" s="1195">
        <v>4.0541689539021162</v>
      </c>
      <c r="CC29" s="1263">
        <v>177.76667599999976</v>
      </c>
      <c r="CD29" s="1263">
        <v>839</v>
      </c>
      <c r="CE29" s="1779"/>
      <c r="CF29" s="1143">
        <v>58.808691894488952</v>
      </c>
      <c r="CG29" s="1267">
        <v>2.7217464861227536</v>
      </c>
      <c r="CH29" s="1267">
        <v>53.47212535609107</v>
      </c>
      <c r="CI29" s="1267">
        <v>64.145258432886834</v>
      </c>
      <c r="CJ29" s="1195">
        <v>4.6281364173274744</v>
      </c>
      <c r="CK29" s="1263">
        <v>161.60504499999973</v>
      </c>
      <c r="CL29" s="1263">
        <v>739</v>
      </c>
      <c r="CM29" s="1195"/>
      <c r="CN29" s="1143">
        <v>60.62934839712176</v>
      </c>
      <c r="CO29" s="1267">
        <v>2.44597658060473</v>
      </c>
      <c r="CP29" s="1267">
        <v>55.833489521761081</v>
      </c>
      <c r="CQ29" s="1267">
        <v>65.425207272482439</v>
      </c>
      <c r="CR29" s="1195">
        <v>4.0343111797666076</v>
      </c>
      <c r="CS29" s="1263">
        <v>158.37574300000011</v>
      </c>
      <c r="CT29" s="1263">
        <v>769</v>
      </c>
      <c r="CU29" s="1293"/>
      <c r="CV29" s="1143">
        <v>62.024842632852121</v>
      </c>
      <c r="CW29" s="1267">
        <v>2.1798426432604141</v>
      </c>
      <c r="CX29" s="1267">
        <v>57.750707447338748</v>
      </c>
      <c r="CY29" s="1267">
        <v>66.298977818365486</v>
      </c>
      <c r="CZ29" s="1195">
        <v>3.5144670276129606</v>
      </c>
      <c r="DA29" s="1263">
        <v>128.65995399999989</v>
      </c>
      <c r="DB29" s="1263">
        <v>741</v>
      </c>
      <c r="DC29" s="1195"/>
      <c r="DD29" s="1317">
        <v>7.2</v>
      </c>
      <c r="DE29" s="1195">
        <v>1.4</v>
      </c>
      <c r="DF29" s="1195"/>
      <c r="DG29" s="1195" t="s">
        <v>391</v>
      </c>
      <c r="DH29" s="1195" t="s">
        <v>390</v>
      </c>
      <c r="DI29" s="1195"/>
    </row>
    <row r="30" spans="1:113" s="65" customFormat="1" ht="20.25" customHeight="1">
      <c r="A30" s="1385" t="s">
        <v>36</v>
      </c>
      <c r="B30" s="1385"/>
      <c r="C30" s="1480">
        <v>47.4</v>
      </c>
      <c r="D30" s="1480"/>
      <c r="E30" s="1499">
        <v>56.968876860621876</v>
      </c>
      <c r="F30" s="1499">
        <v>2.5647883181711122</v>
      </c>
      <c r="G30" s="1499">
        <v>51.933496011220214</v>
      </c>
      <c r="H30" s="1499">
        <v>62.004257710023538</v>
      </c>
      <c r="I30" s="1499">
        <v>4.5020868577873427</v>
      </c>
      <c r="J30" s="1499">
        <v>1201.3080540000115</v>
      </c>
      <c r="K30" s="1274">
        <v>739</v>
      </c>
      <c r="L30" s="1499"/>
      <c r="M30" s="1482">
        <v>52.685665447444407</v>
      </c>
      <c r="N30" s="1482">
        <v>2.8046152034954357</v>
      </c>
      <c r="O30" s="1482">
        <v>47.183743656401177</v>
      </c>
      <c r="P30" s="1482">
        <v>58.187587238487637</v>
      </c>
      <c r="Q30" s="1482">
        <v>5.3232984335997937</v>
      </c>
      <c r="R30" s="1483">
        <v>1106.2659360000093</v>
      </c>
      <c r="S30" s="1105">
        <v>740</v>
      </c>
      <c r="T30" s="1105"/>
      <c r="U30" s="1096">
        <v>52.679770206940155</v>
      </c>
      <c r="V30" s="1096"/>
      <c r="W30" s="1096">
        <v>46.995764906818934</v>
      </c>
      <c r="X30" s="1096">
        <v>58.363775507061376</v>
      </c>
      <c r="Y30" s="1096">
        <v>5.4989133996874049</v>
      </c>
      <c r="Z30" s="1096"/>
      <c r="AA30" s="1098">
        <v>675</v>
      </c>
      <c r="AB30" s="1482"/>
      <c r="AC30" s="1096">
        <v>57.233027463651055</v>
      </c>
      <c r="AD30" s="1096">
        <v>2.5262441376464637</v>
      </c>
      <c r="AE30" s="1096">
        <v>52.27614020949494</v>
      </c>
      <c r="AF30" s="1096">
        <v>62.18991471780717</v>
      </c>
      <c r="AG30" s="1096">
        <v>4.4139620942660986</v>
      </c>
      <c r="AH30" s="1096">
        <v>813.61043899999618</v>
      </c>
      <c r="AI30" s="1105">
        <v>664</v>
      </c>
      <c r="AJ30" s="1096">
        <v>54.89084680467866</v>
      </c>
      <c r="AK30" s="1096">
        <v>1.9651067055339828</v>
      </c>
      <c r="AL30" s="1096">
        <v>51.036479369040563</v>
      </c>
      <c r="AM30" s="1096">
        <v>58.745214240316756</v>
      </c>
      <c r="AN30" s="1096">
        <v>3.5800262155301374</v>
      </c>
      <c r="AO30" s="1096">
        <v>1675.4632740000059</v>
      </c>
      <c r="AP30" s="1105">
        <v>1339</v>
      </c>
      <c r="AQ30" s="1482"/>
      <c r="AR30" s="1096">
        <v>53.905523944617151</v>
      </c>
      <c r="AS30" s="1096">
        <v>2.6530721785011826</v>
      </c>
      <c r="AT30" s="1096">
        <v>48.69978018058783</v>
      </c>
      <c r="AU30" s="1096">
        <v>59.111267708646473</v>
      </c>
      <c r="AV30" s="1096">
        <v>4.9217074324831058</v>
      </c>
      <c r="AW30" s="1096">
        <v>757.39745599999901</v>
      </c>
      <c r="AX30" s="1140">
        <v>639</v>
      </c>
      <c r="AY30" s="1105"/>
      <c r="AZ30" s="1301">
        <v>55.059999999999995</v>
      </c>
      <c r="BA30" s="1301">
        <v>3.347</v>
      </c>
      <c r="BB30" s="1301">
        <v>48.49</v>
      </c>
      <c r="BC30" s="1301">
        <v>61.629999999999995</v>
      </c>
      <c r="BD30" s="1301">
        <v>6.1</v>
      </c>
      <c r="BE30" s="1263">
        <v>831.67399999999998</v>
      </c>
      <c r="BF30" s="1263">
        <v>676</v>
      </c>
      <c r="BG30" s="1105"/>
      <c r="BH30" s="1267">
        <v>51.454905882053701</v>
      </c>
      <c r="BI30" s="1267">
        <v>2.3291419832381286</v>
      </c>
      <c r="BJ30" s="1267">
        <v>46.885837815021716</v>
      </c>
      <c r="BK30" s="1267">
        <v>56.023973949085679</v>
      </c>
      <c r="BL30" s="1267">
        <v>4.5265693198954624</v>
      </c>
      <c r="BM30" s="1263">
        <v>1014.4584389999998</v>
      </c>
      <c r="BN30" s="1263">
        <v>733</v>
      </c>
      <c r="BO30" s="1814"/>
      <c r="BP30" s="1143">
        <v>60.550252576327154</v>
      </c>
      <c r="BQ30" s="1267">
        <v>3.028100877878221</v>
      </c>
      <c r="BR30" s="1267">
        <v>54.61050388572091</v>
      </c>
      <c r="BS30" s="1267">
        <v>66.490001266933405</v>
      </c>
      <c r="BT30" s="1267">
        <v>5.0009715055459463</v>
      </c>
      <c r="BU30" s="1263">
        <v>942.30406599999969</v>
      </c>
      <c r="BV30" s="1263">
        <v>635</v>
      </c>
      <c r="BW30" s="1293"/>
      <c r="BX30" s="1143">
        <v>54.250590222613738</v>
      </c>
      <c r="BY30" s="1267">
        <v>1.9409103056843604</v>
      </c>
      <c r="BZ30" s="1267">
        <v>50.445020143196473</v>
      </c>
      <c r="CA30" s="1267">
        <v>58.056160302031003</v>
      </c>
      <c r="CB30" s="1195">
        <v>3.5776759252202828</v>
      </c>
      <c r="CC30" s="1263">
        <v>1423.9877130000025</v>
      </c>
      <c r="CD30" s="1263">
        <v>990</v>
      </c>
      <c r="CE30" s="1779"/>
      <c r="CF30" s="1143">
        <v>55.402253270451872</v>
      </c>
      <c r="CG30" s="1267">
        <v>2.338445429633214</v>
      </c>
      <c r="CH30" s="1267">
        <v>50.817230493614439</v>
      </c>
      <c r="CI30" s="1267">
        <v>59.987276047289306</v>
      </c>
      <c r="CJ30" s="1195">
        <v>4.2208489575646837</v>
      </c>
      <c r="CK30" s="1263">
        <v>1294.2978049999999</v>
      </c>
      <c r="CL30" s="1263">
        <v>889</v>
      </c>
      <c r="CM30" s="1195"/>
      <c r="CN30" s="1143">
        <v>57.239759950799353</v>
      </c>
      <c r="CO30" s="1267">
        <v>2.2443371617711745</v>
      </c>
      <c r="CP30" s="1267">
        <v>52.839258170884115</v>
      </c>
      <c r="CQ30" s="1267">
        <v>61.640261730714585</v>
      </c>
      <c r="CR30" s="1195">
        <v>3.9209409048890191</v>
      </c>
      <c r="CS30" s="1263">
        <v>1183.3882349999981</v>
      </c>
      <c r="CT30" s="1263">
        <v>897</v>
      </c>
      <c r="CU30" s="1293"/>
      <c r="CV30" s="1143">
        <v>61.108789868050891</v>
      </c>
      <c r="CW30" s="1267">
        <v>2.4503132362924629</v>
      </c>
      <c r="CX30" s="1267">
        <v>56.304328384949429</v>
      </c>
      <c r="CY30" s="1267">
        <v>65.913251351152354</v>
      </c>
      <c r="CZ30" s="1195">
        <v>4.0097557840423601</v>
      </c>
      <c r="DA30" s="1263">
        <v>1309.9638280000054</v>
      </c>
      <c r="DB30" s="1263">
        <v>909</v>
      </c>
      <c r="DC30" s="1195"/>
      <c r="DD30" s="1317">
        <v>0.5</v>
      </c>
      <c r="DE30" s="1195">
        <v>3.9</v>
      </c>
      <c r="DF30" s="1195"/>
      <c r="DG30" s="1195" t="s">
        <v>390</v>
      </c>
      <c r="DH30" s="1195" t="s">
        <v>390</v>
      </c>
      <c r="DI30" s="1195"/>
    </row>
    <row r="31" spans="1:113" s="65" customFormat="1" ht="20.25" customHeight="1">
      <c r="A31" s="1385" t="s">
        <v>37</v>
      </c>
      <c r="B31" s="1385"/>
      <c r="C31" s="1480">
        <v>17</v>
      </c>
      <c r="D31" s="1480"/>
      <c r="E31" s="1499">
        <v>24.175824175824211</v>
      </c>
      <c r="F31" s="1499">
        <v>1.7687307717636185</v>
      </c>
      <c r="G31" s="1499">
        <v>20.703321984206006</v>
      </c>
      <c r="H31" s="1499">
        <v>27.648326367442415</v>
      </c>
      <c r="I31" s="1499">
        <v>7.3161136468404111</v>
      </c>
      <c r="J31" s="1499">
        <v>768.19169699999736</v>
      </c>
      <c r="K31" s="1274">
        <v>819</v>
      </c>
      <c r="L31" s="1499"/>
      <c r="M31" s="1482">
        <v>24.711049308105235</v>
      </c>
      <c r="N31" s="1482">
        <v>2.357113250454737</v>
      </c>
      <c r="O31" s="1482">
        <v>20.087009354078521</v>
      </c>
      <c r="P31" s="1482">
        <v>29.335089262131948</v>
      </c>
      <c r="Q31" s="1482">
        <v>9.5387015786561644</v>
      </c>
      <c r="R31" s="1483">
        <v>1077.1313539999919</v>
      </c>
      <c r="S31" s="1105">
        <v>732</v>
      </c>
      <c r="T31" s="1105"/>
      <c r="U31" s="1096">
        <v>25.121235342356268</v>
      </c>
      <c r="V31" s="1096"/>
      <c r="W31" s="1096">
        <v>20.853218767483984</v>
      </c>
      <c r="X31" s="1096">
        <v>29.389251917228552</v>
      </c>
      <c r="Y31" s="1096">
        <v>8.6586738873830349</v>
      </c>
      <c r="Z31" s="1096"/>
      <c r="AA31" s="1098">
        <v>668</v>
      </c>
      <c r="AB31" s="1482"/>
      <c r="AC31" s="1096">
        <v>24.693221096805441</v>
      </c>
      <c r="AD31" s="1096">
        <v>2.0076811345513823</v>
      </c>
      <c r="AE31" s="1096">
        <v>20.753835794346543</v>
      </c>
      <c r="AF31" s="1096">
        <v>28.632606399264343</v>
      </c>
      <c r="AG31" s="1096">
        <v>8.1304951131349785</v>
      </c>
      <c r="AH31" s="1096">
        <v>676.83443300000147</v>
      </c>
      <c r="AI31" s="1105">
        <v>578</v>
      </c>
      <c r="AJ31" s="1096">
        <v>24.923467417187304</v>
      </c>
      <c r="AK31" s="1096">
        <v>1.5784264203728766</v>
      </c>
      <c r="AL31" s="1096">
        <v>21.827536098494431</v>
      </c>
      <c r="AM31" s="1096">
        <v>28.019398735880173</v>
      </c>
      <c r="AN31" s="1096">
        <v>6.3330932006851848</v>
      </c>
      <c r="AO31" s="1096">
        <v>1464.8218560000057</v>
      </c>
      <c r="AP31" s="1105">
        <v>1246</v>
      </c>
      <c r="AQ31" s="1482"/>
      <c r="AR31" s="1096">
        <v>25.591689750818265</v>
      </c>
      <c r="AS31" s="1096">
        <v>2.359923665673072</v>
      </c>
      <c r="AT31" s="1096">
        <v>20.961149351007826</v>
      </c>
      <c r="AU31" s="1096">
        <v>30.222230150628697</v>
      </c>
      <c r="AV31" s="1096">
        <v>9.2214452763816279</v>
      </c>
      <c r="AW31" s="1096">
        <v>625.31140600000197</v>
      </c>
      <c r="AX31" s="1140">
        <v>583</v>
      </c>
      <c r="AY31" s="1105"/>
      <c r="AZ31" s="1301">
        <v>24.12</v>
      </c>
      <c r="BA31" s="1301">
        <v>2.089</v>
      </c>
      <c r="BB31" s="1301">
        <v>20.03</v>
      </c>
      <c r="BC31" s="1301">
        <v>28.22</v>
      </c>
      <c r="BD31" s="1301">
        <v>8.6999999999999993</v>
      </c>
      <c r="BE31" s="1263">
        <v>595.00199999999995</v>
      </c>
      <c r="BF31" s="1263">
        <v>578</v>
      </c>
      <c r="BG31" s="1105"/>
      <c r="BH31" s="1267">
        <v>27.762112304814462</v>
      </c>
      <c r="BI31" s="1267">
        <v>2.4904687331615651</v>
      </c>
      <c r="BJ31" s="1267">
        <v>22.876570228581699</v>
      </c>
      <c r="BK31" s="1267">
        <v>32.647654381047225</v>
      </c>
      <c r="BL31" s="1267">
        <v>8.9707465549358485</v>
      </c>
      <c r="BM31" s="1263">
        <v>489.70504300000067</v>
      </c>
      <c r="BN31" s="1263">
        <v>568</v>
      </c>
      <c r="BO31" s="1814"/>
      <c r="BP31" s="1143">
        <v>25.546607989583759</v>
      </c>
      <c r="BQ31" s="1267">
        <v>1.8946561114287288</v>
      </c>
      <c r="BR31" s="1267">
        <v>21.830159426320105</v>
      </c>
      <c r="BS31" s="1267">
        <v>29.263056552847409</v>
      </c>
      <c r="BT31" s="1267">
        <v>7.4164684102141702</v>
      </c>
      <c r="BU31" s="1263">
        <v>541.19845599999996</v>
      </c>
      <c r="BV31" s="1263">
        <v>605</v>
      </c>
      <c r="BW31" s="1293"/>
      <c r="BX31" s="1143">
        <v>30.012924874159658</v>
      </c>
      <c r="BY31" s="1267">
        <v>2.5297731208821865</v>
      </c>
      <c r="BZ31" s="1267">
        <v>25.052763207570568</v>
      </c>
      <c r="CA31" s="1267">
        <v>34.973086540748746</v>
      </c>
      <c r="CB31" s="1195">
        <v>8.4289456342199252</v>
      </c>
      <c r="CC31" s="1263">
        <v>792.39224100000047</v>
      </c>
      <c r="CD31" s="1263">
        <v>721</v>
      </c>
      <c r="CE31" s="1779"/>
      <c r="CF31" s="1143">
        <v>29.960884418758127</v>
      </c>
      <c r="CG31" s="1267">
        <v>2.1747636270625073</v>
      </c>
      <c r="CH31" s="1267">
        <v>25.696794849696346</v>
      </c>
      <c r="CI31" s="1267">
        <v>34.224973987819908</v>
      </c>
      <c r="CJ31" s="1195">
        <v>7.2586763350047017</v>
      </c>
      <c r="CK31" s="1263">
        <v>708.74186499999792</v>
      </c>
      <c r="CL31" s="1263">
        <v>609</v>
      </c>
      <c r="CM31" s="1195"/>
      <c r="CN31" s="1143">
        <v>28.019320513574687</v>
      </c>
      <c r="CO31" s="1267">
        <v>2.2715892311178632</v>
      </c>
      <c r="CP31" s="1267">
        <v>23.565385238144973</v>
      </c>
      <c r="CQ31" s="1267">
        <v>32.473255789004405</v>
      </c>
      <c r="CR31" s="1195">
        <v>8.1072245489227086</v>
      </c>
      <c r="CS31" s="1263">
        <v>636.54022200000031</v>
      </c>
      <c r="CT31" s="1263">
        <v>643</v>
      </c>
      <c r="CU31" s="1293"/>
      <c r="CV31" s="1143">
        <v>32.766140752424448</v>
      </c>
      <c r="CW31" s="1267">
        <v>2.6137771972891075</v>
      </c>
      <c r="CX31" s="1267">
        <v>27.641166653690263</v>
      </c>
      <c r="CY31" s="1267">
        <v>37.891114851158633</v>
      </c>
      <c r="CZ31" s="1195">
        <v>7.977067598648178</v>
      </c>
      <c r="DA31" s="1263">
        <v>651.47566999999935</v>
      </c>
      <c r="DB31" s="1263">
        <v>688</v>
      </c>
      <c r="DC31" s="1195"/>
      <c r="DD31" s="1317">
        <v>7.3</v>
      </c>
      <c r="DE31" s="1195">
        <v>4.8</v>
      </c>
      <c r="DF31" s="1195"/>
      <c r="DG31" s="1195" t="s">
        <v>391</v>
      </c>
      <c r="DH31" s="1195" t="s">
        <v>390</v>
      </c>
      <c r="DI31" s="1195"/>
    </row>
    <row r="32" spans="1:113" s="65" customFormat="1" ht="20.25" customHeight="1">
      <c r="A32" s="1385" t="s">
        <v>38</v>
      </c>
      <c r="B32" s="1385"/>
      <c r="C32" s="1480">
        <v>48.8</v>
      </c>
      <c r="D32" s="1480"/>
      <c r="E32" s="1499">
        <v>57.459379615951988</v>
      </c>
      <c r="F32" s="1499">
        <v>2.3662918538038369</v>
      </c>
      <c r="G32" s="1499">
        <v>52.813701608015876</v>
      </c>
      <c r="H32" s="1499">
        <v>62.105057623888108</v>
      </c>
      <c r="I32" s="1499">
        <v>4.1181994473655994</v>
      </c>
      <c r="J32" s="1499">
        <v>477.94575200000588</v>
      </c>
      <c r="K32" s="1274">
        <v>677</v>
      </c>
      <c r="L32" s="1499"/>
      <c r="M32" s="1482">
        <v>53.824478140190621</v>
      </c>
      <c r="N32" s="1482">
        <v>2.1165900920678924</v>
      </c>
      <c r="O32" s="1482">
        <v>49.672281740577304</v>
      </c>
      <c r="P32" s="1482">
        <v>57.976674539803938</v>
      </c>
      <c r="Q32" s="1482">
        <v>3.9323931512258161</v>
      </c>
      <c r="R32" s="1483">
        <v>558.64030900000307</v>
      </c>
      <c r="S32" s="1105">
        <v>987</v>
      </c>
      <c r="T32" s="1105"/>
      <c r="U32" s="1096">
        <v>50.82629843826885</v>
      </c>
      <c r="V32" s="1096"/>
      <c r="W32" s="1096">
        <v>46.064250227773314</v>
      </c>
      <c r="X32" s="1096">
        <v>55.588346648764372</v>
      </c>
      <c r="Y32" s="1096">
        <v>4.7749802926512315</v>
      </c>
      <c r="Z32" s="1096"/>
      <c r="AA32" s="1098">
        <v>589</v>
      </c>
      <c r="AB32" s="1482"/>
      <c r="AC32" s="1096">
        <v>47.838106527603621</v>
      </c>
      <c r="AD32" s="1096">
        <v>2.4979353038300922</v>
      </c>
      <c r="AE32" s="1096">
        <v>42.936765645800548</v>
      </c>
      <c r="AF32" s="1096">
        <v>52.739447409406701</v>
      </c>
      <c r="AG32" s="1096">
        <v>5.2216433407303224</v>
      </c>
      <c r="AH32" s="1096">
        <v>432.47907999999927</v>
      </c>
      <c r="AI32" s="1105">
        <v>604</v>
      </c>
      <c r="AJ32" s="1096">
        <v>49.32629337195312</v>
      </c>
      <c r="AK32" s="1096">
        <v>1.8663694909557975</v>
      </c>
      <c r="AL32" s="1096">
        <v>45.665589467910543</v>
      </c>
      <c r="AM32" s="1096">
        <v>52.986997275995684</v>
      </c>
      <c r="AN32" s="1096">
        <v>3.7837213448862412</v>
      </c>
      <c r="AO32" s="1096">
        <v>861.55074899999943</v>
      </c>
      <c r="AP32" s="1105">
        <v>1193</v>
      </c>
      <c r="AQ32" s="1482"/>
      <c r="AR32" s="1096">
        <v>53.580017389831049</v>
      </c>
      <c r="AS32" s="1096">
        <v>2.3783694993049038</v>
      </c>
      <c r="AT32" s="1096">
        <v>48.913283371098608</v>
      </c>
      <c r="AU32" s="1096">
        <v>58.246751408563483</v>
      </c>
      <c r="AV32" s="1096">
        <v>4.4389113986295472</v>
      </c>
      <c r="AW32" s="1096">
        <v>373.05480799999884</v>
      </c>
      <c r="AX32" s="1140">
        <v>560</v>
      </c>
      <c r="AY32" s="1105"/>
      <c r="AZ32" s="1301">
        <v>48.68</v>
      </c>
      <c r="BA32" s="1301">
        <v>2.464</v>
      </c>
      <c r="BB32" s="1301">
        <v>43.85</v>
      </c>
      <c r="BC32" s="1301">
        <v>53.52</v>
      </c>
      <c r="BD32" s="1301">
        <v>5.0999999999999996</v>
      </c>
      <c r="BE32" s="1263">
        <v>441.75200000000001</v>
      </c>
      <c r="BF32" s="1263">
        <v>620</v>
      </c>
      <c r="BG32" s="1105"/>
      <c r="BH32" s="1267">
        <v>51.622602840888376</v>
      </c>
      <c r="BI32" s="1267">
        <v>1.9772520097030182</v>
      </c>
      <c r="BJ32" s="1267">
        <v>47.743835860161454</v>
      </c>
      <c r="BK32" s="1267">
        <v>55.501369821615299</v>
      </c>
      <c r="BL32" s="1267">
        <v>3.8302059580322227</v>
      </c>
      <c r="BM32" s="1263">
        <v>420.76029499999976</v>
      </c>
      <c r="BN32" s="1263">
        <v>628</v>
      </c>
      <c r="BO32" s="1814"/>
      <c r="BP32" s="1143">
        <v>57.251253931264102</v>
      </c>
      <c r="BQ32" s="1267">
        <v>1.5323879897653363</v>
      </c>
      <c r="BR32" s="1267">
        <v>54.245409699916323</v>
      </c>
      <c r="BS32" s="1267">
        <v>60.257098162611875</v>
      </c>
      <c r="BT32" s="1267">
        <v>2.6766016192503357</v>
      </c>
      <c r="BU32" s="1263">
        <v>473.82979999999878</v>
      </c>
      <c r="BV32" s="1263">
        <v>627</v>
      </c>
      <c r="BW32" s="1293"/>
      <c r="BX32" s="1143">
        <v>55.687856259656343</v>
      </c>
      <c r="BY32" s="1267">
        <v>2.061195058180564</v>
      </c>
      <c r="BZ32" s="1267">
        <v>51.646442177675425</v>
      </c>
      <c r="CA32" s="1267">
        <v>59.72927034163726</v>
      </c>
      <c r="CB32" s="1195">
        <v>3.7013366946104158</v>
      </c>
      <c r="CC32" s="1263">
        <v>733.10469000000023</v>
      </c>
      <c r="CD32" s="1263">
        <v>1010</v>
      </c>
      <c r="CE32" s="1779"/>
      <c r="CF32" s="1143">
        <v>56.78827641733475</v>
      </c>
      <c r="CG32" s="1267">
        <v>1.9776977280488248</v>
      </c>
      <c r="CH32" s="1267">
        <v>52.910576722531189</v>
      </c>
      <c r="CI32" s="1267">
        <v>60.66597611213831</v>
      </c>
      <c r="CJ32" s="1195">
        <v>3.4825810058308586</v>
      </c>
      <c r="CK32" s="1263">
        <v>625.39053199999967</v>
      </c>
      <c r="CL32" s="1263">
        <v>912</v>
      </c>
      <c r="CM32" s="1195"/>
      <c r="CN32" s="1143">
        <v>56.54412702191447</v>
      </c>
      <c r="CO32" s="1267">
        <v>2.2882719541676542</v>
      </c>
      <c r="CP32" s="1267">
        <v>52.057481709096031</v>
      </c>
      <c r="CQ32" s="1267">
        <v>61.030772334732909</v>
      </c>
      <c r="CR32" s="1195">
        <v>4.0468782076709786</v>
      </c>
      <c r="CS32" s="1263">
        <v>572.20488500000033</v>
      </c>
      <c r="CT32" s="1263">
        <v>961</v>
      </c>
      <c r="CU32" s="1293"/>
      <c r="CV32" s="1143">
        <v>56.533541748865993</v>
      </c>
      <c r="CW32" s="1267">
        <v>2.2720408046930793</v>
      </c>
      <c r="CX32" s="1267">
        <v>52.078628649388349</v>
      </c>
      <c r="CY32" s="1267">
        <v>60.988454848343629</v>
      </c>
      <c r="CZ32" s="1195">
        <v>4.0189252864891563</v>
      </c>
      <c r="DA32" s="1263">
        <v>709.03352699999721</v>
      </c>
      <c r="DB32" s="1263">
        <v>966</v>
      </c>
      <c r="DC32" s="1195"/>
      <c r="DD32" s="1317">
        <v>-0.8</v>
      </c>
      <c r="DE32" s="1195">
        <v>0</v>
      </c>
      <c r="DF32" s="1195"/>
      <c r="DG32" s="1195" t="s">
        <v>390</v>
      </c>
      <c r="DH32" s="1195" t="s">
        <v>390</v>
      </c>
      <c r="DI32" s="1195"/>
    </row>
    <row r="33" spans="1:113" s="77" customFormat="1" ht="20.25" customHeight="1">
      <c r="A33" s="1385" t="s">
        <v>39</v>
      </c>
      <c r="B33" s="1385"/>
      <c r="C33" s="1480">
        <v>52.6</v>
      </c>
      <c r="D33" s="1480"/>
      <c r="E33" s="1499">
        <v>60.117878192534377</v>
      </c>
      <c r="F33" s="1499">
        <v>1.9644402060290853</v>
      </c>
      <c r="G33" s="1499">
        <v>56.261144861696742</v>
      </c>
      <c r="H33" s="1499">
        <v>63.974611523372019</v>
      </c>
      <c r="I33" s="1499">
        <v>3.2676472708130864</v>
      </c>
      <c r="J33" s="1499">
        <v>175.95417400000028</v>
      </c>
      <c r="K33" s="1274">
        <v>509</v>
      </c>
      <c r="L33" s="1499"/>
      <c r="M33" s="1482">
        <v>57.229835769208634</v>
      </c>
      <c r="N33" s="1482">
        <v>1.9739744436590929</v>
      </c>
      <c r="O33" s="1482">
        <v>53.357413986357784</v>
      </c>
      <c r="P33" s="1482">
        <v>61.102257552059491</v>
      </c>
      <c r="Q33" s="1482">
        <v>3.4492051516966793</v>
      </c>
      <c r="R33" s="1483">
        <v>241.95730800000331</v>
      </c>
      <c r="S33" s="1105">
        <v>690</v>
      </c>
      <c r="T33" s="1105"/>
      <c r="U33" s="1096">
        <v>52.400749922640735</v>
      </c>
      <c r="V33" s="1096"/>
      <c r="W33" s="1096">
        <v>47.046803755347128</v>
      </c>
      <c r="X33" s="1096">
        <v>57.754696089934342</v>
      </c>
      <c r="Y33" s="1096">
        <v>5.2071822201260787</v>
      </c>
      <c r="Z33" s="1096"/>
      <c r="AA33" s="1098">
        <v>460</v>
      </c>
      <c r="AB33" s="1482"/>
      <c r="AC33" s="1096">
        <v>46.310457653319716</v>
      </c>
      <c r="AD33" s="1096">
        <v>2.7391682011313838</v>
      </c>
      <c r="AE33" s="1096">
        <v>40.935779988227779</v>
      </c>
      <c r="AF33" s="1096">
        <v>51.685135318411653</v>
      </c>
      <c r="AG33" s="1096">
        <v>5.9147940658172908</v>
      </c>
      <c r="AH33" s="1096">
        <v>145.60110700000052</v>
      </c>
      <c r="AI33" s="1105">
        <v>398</v>
      </c>
      <c r="AJ33" s="1096">
        <v>49.705571506819325</v>
      </c>
      <c r="AK33" s="1096">
        <v>1.7947210958581163</v>
      </c>
      <c r="AL33" s="1096">
        <v>46.185399025372043</v>
      </c>
      <c r="AM33" s="1096">
        <v>53.225743988266608</v>
      </c>
      <c r="AN33" s="1096">
        <v>3.6107040749182229</v>
      </c>
      <c r="AO33" s="1096">
        <v>329.01469199999855</v>
      </c>
      <c r="AP33" s="1105">
        <v>858</v>
      </c>
      <c r="AQ33" s="1482"/>
      <c r="AR33" s="1096">
        <v>45.931502398762916</v>
      </c>
      <c r="AS33" s="1096">
        <v>2.665928384024121</v>
      </c>
      <c r="AT33" s="1096">
        <v>40.700532742926939</v>
      </c>
      <c r="AU33" s="1096">
        <v>51.162472054598886</v>
      </c>
      <c r="AV33" s="1096">
        <v>5.8041393048269265</v>
      </c>
      <c r="AW33" s="1096">
        <v>137.83729400000013</v>
      </c>
      <c r="AX33" s="1140">
        <v>377</v>
      </c>
      <c r="AY33" s="1105"/>
      <c r="AZ33" s="1301">
        <v>48.49</v>
      </c>
      <c r="BA33" s="1301">
        <v>3.0710000000000002</v>
      </c>
      <c r="BB33" s="1301">
        <v>42.47</v>
      </c>
      <c r="BC33" s="1301">
        <v>54.52</v>
      </c>
      <c r="BD33" s="1301">
        <v>6.3</v>
      </c>
      <c r="BE33" s="1263">
        <v>157.06399999999999</v>
      </c>
      <c r="BF33" s="1263">
        <v>420</v>
      </c>
      <c r="BG33" s="1105"/>
      <c r="BH33" s="1267">
        <v>55.155792528268996</v>
      </c>
      <c r="BI33" s="1267">
        <v>2.3593673723010751</v>
      </c>
      <c r="BJ33" s="1267">
        <v>50.52743144218752</v>
      </c>
      <c r="BK33" s="1267">
        <v>59.78415361435048</v>
      </c>
      <c r="BL33" s="1267">
        <v>4.2776420465571743</v>
      </c>
      <c r="BM33" s="1263">
        <v>145.43521600000014</v>
      </c>
      <c r="BN33" s="1263">
        <v>474</v>
      </c>
      <c r="BO33" s="1814"/>
      <c r="BP33" s="1143">
        <v>50.334082373576706</v>
      </c>
      <c r="BQ33" s="1267">
        <v>2.5637962430118915</v>
      </c>
      <c r="BR33" s="1267">
        <v>45.305086976276229</v>
      </c>
      <c r="BS33" s="1267">
        <v>55.363077770877176</v>
      </c>
      <c r="BT33" s="1267">
        <v>5.0935591196111236</v>
      </c>
      <c r="BU33" s="1263">
        <v>149.51088099999956</v>
      </c>
      <c r="BV33" s="1263">
        <v>475</v>
      </c>
      <c r="BW33" s="1293"/>
      <c r="BX33" s="1143">
        <v>56.312179957607569</v>
      </c>
      <c r="BY33" s="1267">
        <v>2.3434038430010666</v>
      </c>
      <c r="BZ33" s="1267">
        <v>51.71743515008189</v>
      </c>
      <c r="CA33" s="1267">
        <v>60.90692476513324</v>
      </c>
      <c r="CB33" s="1195">
        <v>4.1614511190389134</v>
      </c>
      <c r="CC33" s="1263">
        <v>216.48987500000064</v>
      </c>
      <c r="CD33" s="1263">
        <v>798</v>
      </c>
      <c r="CE33" s="1779"/>
      <c r="CF33" s="1143">
        <v>48.513832726786035</v>
      </c>
      <c r="CG33" s="1267">
        <v>2.1339227713508131</v>
      </c>
      <c r="CH33" s="1267">
        <v>44.329820396769783</v>
      </c>
      <c r="CI33" s="1267">
        <v>52.697845056802294</v>
      </c>
      <c r="CJ33" s="1195">
        <v>4.3985862411002747</v>
      </c>
      <c r="CK33" s="1263">
        <v>209.00709200000051</v>
      </c>
      <c r="CL33" s="1263">
        <v>777</v>
      </c>
      <c r="CM33" s="1195"/>
      <c r="CN33" s="1143">
        <v>44.66397801513375</v>
      </c>
      <c r="CO33" s="1267">
        <v>2.2289914418038008</v>
      </c>
      <c r="CP33" s="1267">
        <v>40.293564792847356</v>
      </c>
      <c r="CQ33" s="1267">
        <v>49.034391237420138</v>
      </c>
      <c r="CR33" s="1195">
        <v>4.9905797487374253</v>
      </c>
      <c r="CS33" s="1263">
        <v>212.17104300000022</v>
      </c>
      <c r="CT33" s="1263">
        <v>804</v>
      </c>
      <c r="CU33" s="1293"/>
      <c r="CV33" s="1143">
        <v>52.402114591101245</v>
      </c>
      <c r="CW33" s="1267">
        <v>2.4770488529313197</v>
      </c>
      <c r="CX33" s="1267">
        <v>47.545231140691342</v>
      </c>
      <c r="CY33" s="1267">
        <v>57.258998041511141</v>
      </c>
      <c r="CZ33" s="1195">
        <v>4.7270017102553412</v>
      </c>
      <c r="DA33" s="1263">
        <v>231.96087400000013</v>
      </c>
      <c r="DB33" s="1263">
        <v>821</v>
      </c>
      <c r="DC33" s="1195"/>
      <c r="DD33" s="1317">
        <v>2.1</v>
      </c>
      <c r="DE33" s="1195">
        <v>7.7</v>
      </c>
      <c r="DF33" s="1195"/>
      <c r="DG33" s="1195" t="s">
        <v>390</v>
      </c>
      <c r="DH33" s="1195" t="s">
        <v>391</v>
      </c>
      <c r="DI33" s="1195"/>
    </row>
    <row r="34" spans="1:113" s="70" customFormat="1" ht="20.25" customHeight="1">
      <c r="A34" s="1385" t="s">
        <v>40</v>
      </c>
      <c r="B34" s="1385"/>
      <c r="C34" s="1480">
        <v>56.2</v>
      </c>
      <c r="D34" s="1480"/>
      <c r="E34" s="1499">
        <v>69.117647058823735</v>
      </c>
      <c r="F34" s="1499">
        <v>1.8423831149369851</v>
      </c>
      <c r="G34" s="1499">
        <v>65.500545176189632</v>
      </c>
      <c r="H34" s="1499">
        <v>72.734748941457823</v>
      </c>
      <c r="I34" s="1499">
        <v>2.6655755705471198</v>
      </c>
      <c r="J34" s="1499">
        <v>135.30585599999912</v>
      </c>
      <c r="K34" s="1274">
        <v>612</v>
      </c>
      <c r="L34" s="1499"/>
      <c r="M34" s="1482">
        <v>65.666138509891212</v>
      </c>
      <c r="N34" s="1482">
        <v>1.8407707604866537</v>
      </c>
      <c r="O34" s="1482">
        <v>62.055027528671999</v>
      </c>
      <c r="P34" s="1482">
        <v>69.277249491110425</v>
      </c>
      <c r="Q34" s="1482">
        <v>2.8032267501299479</v>
      </c>
      <c r="R34" s="1483">
        <v>157.69181399999849</v>
      </c>
      <c r="S34" s="1105">
        <v>916</v>
      </c>
      <c r="T34" s="1105"/>
      <c r="U34" s="1096">
        <v>66.965389083221439</v>
      </c>
      <c r="V34" s="1096"/>
      <c r="W34" s="1096">
        <v>62.681485988616629</v>
      </c>
      <c r="X34" s="1096">
        <v>71.249292177826248</v>
      </c>
      <c r="Y34" s="1096">
        <v>3.2602846518748265</v>
      </c>
      <c r="Z34" s="1096"/>
      <c r="AA34" s="1098">
        <v>590</v>
      </c>
      <c r="AB34" s="1482"/>
      <c r="AC34" s="1096">
        <v>67.641819600065944</v>
      </c>
      <c r="AD34" s="1096">
        <v>1.7358916963295496</v>
      </c>
      <c r="AE34" s="1096">
        <v>64.235727807153268</v>
      </c>
      <c r="AF34" s="1096">
        <v>71.047911392978619</v>
      </c>
      <c r="AG34" s="1096">
        <v>2.5662995268209157</v>
      </c>
      <c r="AH34" s="1096">
        <v>111.95249100000022</v>
      </c>
      <c r="AI34" s="1105">
        <v>548</v>
      </c>
      <c r="AJ34" s="1096">
        <v>67.291117565704212</v>
      </c>
      <c r="AK34" s="1096">
        <v>1.458660333340311</v>
      </c>
      <c r="AL34" s="1096">
        <v>64.430095885481421</v>
      </c>
      <c r="AM34" s="1096">
        <v>70.152139245927017</v>
      </c>
      <c r="AN34" s="1096">
        <v>2.167686295172687</v>
      </c>
      <c r="AO34" s="1096">
        <v>232.48836199999897</v>
      </c>
      <c r="AP34" s="1105">
        <v>1138</v>
      </c>
      <c r="AQ34" s="1482"/>
      <c r="AR34" s="1096">
        <v>64.475335861192292</v>
      </c>
      <c r="AS34" s="1096">
        <v>2.4392032777959209</v>
      </c>
      <c r="AT34" s="1096">
        <v>59.689236426928325</v>
      </c>
      <c r="AU34" s="1096">
        <v>69.261435295456266</v>
      </c>
      <c r="AV34" s="1096">
        <v>3.7831571487230939</v>
      </c>
      <c r="AW34" s="1096">
        <v>115.11928400000019</v>
      </c>
      <c r="AX34" s="1140">
        <v>550</v>
      </c>
      <c r="AY34" s="1105"/>
      <c r="AZ34" s="1301">
        <v>64.710000000000008</v>
      </c>
      <c r="BA34" s="1301">
        <v>1.6639999999999999</v>
      </c>
      <c r="BB34" s="1301">
        <v>61.44</v>
      </c>
      <c r="BC34" s="1301">
        <v>67.97</v>
      </c>
      <c r="BD34" s="1301">
        <v>2.6</v>
      </c>
      <c r="BE34" s="1263">
        <v>121.32599999999999</v>
      </c>
      <c r="BF34" s="1263">
        <v>571</v>
      </c>
      <c r="BG34" s="1105"/>
      <c r="BH34" s="1267">
        <v>64.928064004283542</v>
      </c>
      <c r="BI34" s="1267">
        <v>3.1465228460288355</v>
      </c>
      <c r="BJ34" s="1267">
        <v>58.755543324376546</v>
      </c>
      <c r="BK34" s="1267">
        <v>71.100584684190551</v>
      </c>
      <c r="BL34" s="1267">
        <v>4.8461676692242781</v>
      </c>
      <c r="BM34" s="1263">
        <v>128.76488199999972</v>
      </c>
      <c r="BN34" s="1263">
        <v>563</v>
      </c>
      <c r="BO34" s="1814"/>
      <c r="BP34" s="1143">
        <v>63.046502416800529</v>
      </c>
      <c r="BQ34" s="1267">
        <v>2.9635668469842087</v>
      </c>
      <c r="BR34" s="1267">
        <v>57.233339973139543</v>
      </c>
      <c r="BS34" s="1267">
        <v>68.859664860461521</v>
      </c>
      <c r="BT34" s="1267">
        <v>4.7006046860332766</v>
      </c>
      <c r="BU34" s="1263">
        <v>127.06096600000002</v>
      </c>
      <c r="BV34" s="1263">
        <v>516</v>
      </c>
      <c r="BW34" s="1293"/>
      <c r="BX34" s="1143">
        <v>67.050590411196495</v>
      </c>
      <c r="BY34" s="1267">
        <v>2.0002178349603859</v>
      </c>
      <c r="BZ34" s="1267">
        <v>63.128735226673662</v>
      </c>
      <c r="CA34" s="1267">
        <v>70.972445595719336</v>
      </c>
      <c r="CB34" s="1195">
        <v>2.9831472365773202</v>
      </c>
      <c r="CC34" s="1263">
        <v>198.05061400000062</v>
      </c>
      <c r="CD34" s="1263">
        <v>960</v>
      </c>
      <c r="CE34" s="1779"/>
      <c r="CF34" s="1143">
        <v>65.208209859373298</v>
      </c>
      <c r="CG34" s="1267">
        <v>1.9698664227289497</v>
      </c>
      <c r="CH34" s="1267">
        <v>61.345865114832407</v>
      </c>
      <c r="CI34" s="1267">
        <v>69.070554603914189</v>
      </c>
      <c r="CJ34" s="1195">
        <v>3.0208871351891484</v>
      </c>
      <c r="CK34" s="1263">
        <v>184.4670330000007</v>
      </c>
      <c r="CL34" s="1263">
        <v>910</v>
      </c>
      <c r="CM34" s="1195"/>
      <c r="CN34" s="1143">
        <v>65.153246030540899</v>
      </c>
      <c r="CO34" s="1267">
        <v>1.9609910062305602</v>
      </c>
      <c r="CP34" s="1267">
        <v>61.308304833512693</v>
      </c>
      <c r="CQ34" s="1267">
        <v>68.998187227569105</v>
      </c>
      <c r="CR34" s="1195">
        <v>3.009813210705321</v>
      </c>
      <c r="CS34" s="1263">
        <v>177.19845600000045</v>
      </c>
      <c r="CT34" s="1263">
        <v>925</v>
      </c>
      <c r="CU34" s="1293"/>
      <c r="CV34" s="1143">
        <v>67.339369881739387</v>
      </c>
      <c r="CW34" s="1267">
        <v>2.023377404425204</v>
      </c>
      <c r="CX34" s="1267">
        <v>63.372024539375005</v>
      </c>
      <c r="CY34" s="1267">
        <v>71.306715224103769</v>
      </c>
      <c r="CZ34" s="1195">
        <v>3.0047465665013431</v>
      </c>
      <c r="DA34" s="1263">
        <v>178.14805099999975</v>
      </c>
      <c r="DB34" s="1263">
        <v>913</v>
      </c>
      <c r="DC34" s="1195"/>
      <c r="DD34" s="1317">
        <v>4.3</v>
      </c>
      <c r="DE34" s="1195">
        <v>2.1</v>
      </c>
      <c r="DF34" s="1195"/>
      <c r="DG34" s="1195" t="s">
        <v>390</v>
      </c>
      <c r="DH34" s="1195" t="s">
        <v>390</v>
      </c>
      <c r="DI34" s="1195"/>
    </row>
    <row r="35" spans="1:113" s="23" customFormat="1" ht="20.25" customHeight="1">
      <c r="A35" s="1384" t="s">
        <v>41</v>
      </c>
      <c r="B35" s="1384"/>
      <c r="C35" s="1476">
        <v>44.7</v>
      </c>
      <c r="D35" s="1476"/>
      <c r="E35" s="1497">
        <v>58.859784283512298</v>
      </c>
      <c r="F35" s="1497">
        <v>2.4207964328390692</v>
      </c>
      <c r="G35" s="1497">
        <v>54.107098881814174</v>
      </c>
      <c r="H35" s="1497">
        <v>63.612469685210414</v>
      </c>
      <c r="I35" s="1497">
        <v>4.1128190704517733</v>
      </c>
      <c r="J35" s="1497">
        <v>240.80755600000307</v>
      </c>
      <c r="K35" s="1350">
        <v>649</v>
      </c>
      <c r="L35" s="1497"/>
      <c r="M35" s="1478">
        <v>50.121359640483142</v>
      </c>
      <c r="N35" s="1478">
        <v>2.0935628308656824</v>
      </c>
      <c r="O35" s="1478">
        <v>46.01433670710454</v>
      </c>
      <c r="P35" s="1478">
        <v>54.228382573861744</v>
      </c>
      <c r="Q35" s="1478">
        <v>4.1769873081709195</v>
      </c>
      <c r="R35" s="1479">
        <v>307.19273599999826</v>
      </c>
      <c r="S35" s="1043">
        <v>851</v>
      </c>
      <c r="T35" s="1043"/>
      <c r="U35" s="1034">
        <v>49.719379218215835</v>
      </c>
      <c r="V35" s="1034"/>
      <c r="W35" s="1034">
        <v>45.104873477405022</v>
      </c>
      <c r="X35" s="1034">
        <v>54.333884959026648</v>
      </c>
      <c r="Y35" s="1034">
        <v>4.7300504288311895</v>
      </c>
      <c r="Z35" s="1034"/>
      <c r="AA35" s="1036">
        <v>602</v>
      </c>
      <c r="AB35" s="1478"/>
      <c r="AC35" s="1034">
        <v>47.458959478958747</v>
      </c>
      <c r="AD35" s="1034">
        <v>2.66878818888719</v>
      </c>
      <c r="AE35" s="1034">
        <v>42.222378437404394</v>
      </c>
      <c r="AF35" s="1034">
        <v>52.695540520513099</v>
      </c>
      <c r="AG35" s="1034">
        <v>5.6233600950952489</v>
      </c>
      <c r="AH35" s="1034">
        <v>208.67516499999945</v>
      </c>
      <c r="AI35" s="1043">
        <v>558</v>
      </c>
      <c r="AJ35" s="1034">
        <v>48.60736031678546</v>
      </c>
      <c r="AK35" s="1034">
        <v>1.8495335833028661</v>
      </c>
      <c r="AL35" s="1034">
        <v>44.97967842321394</v>
      </c>
      <c r="AM35" s="1034">
        <v>52.235042210356987</v>
      </c>
      <c r="AN35" s="1034">
        <v>3.8050483944181006</v>
      </c>
      <c r="AO35" s="1034">
        <v>424.1775579999973</v>
      </c>
      <c r="AP35" s="1043">
        <v>1160</v>
      </c>
      <c r="AQ35" s="1478"/>
      <c r="AR35" s="1034">
        <v>53.177296139479701</v>
      </c>
      <c r="AS35" s="1034">
        <v>2.3752837348941696</v>
      </c>
      <c r="AT35" s="1034">
        <v>48.516616874541228</v>
      </c>
      <c r="AU35" s="1034">
        <v>57.837975404418174</v>
      </c>
      <c r="AV35" s="1034">
        <v>4.4667252894242591</v>
      </c>
      <c r="AW35" s="1034">
        <v>207.16795700000006</v>
      </c>
      <c r="AX35" s="1135">
        <v>550</v>
      </c>
      <c r="AY35" s="1043"/>
      <c r="AZ35" s="1298">
        <v>51.839999999999996</v>
      </c>
      <c r="BA35" s="1298">
        <v>2.8979999999999997</v>
      </c>
      <c r="BB35" s="1298">
        <v>46.150000000000006</v>
      </c>
      <c r="BC35" s="1298">
        <v>57.52</v>
      </c>
      <c r="BD35" s="1298">
        <v>5.6000000000000005</v>
      </c>
      <c r="BE35" s="1293">
        <v>205.84899999999999</v>
      </c>
      <c r="BF35" s="1293">
        <v>588</v>
      </c>
      <c r="BG35" s="1043"/>
      <c r="BH35" s="1193">
        <v>48.169233096692579</v>
      </c>
      <c r="BI35" s="1193">
        <v>2.4036641069193854</v>
      </c>
      <c r="BJ35" s="1193">
        <v>43.453975291958962</v>
      </c>
      <c r="BK35" s="1193">
        <v>52.884490901426197</v>
      </c>
      <c r="BL35" s="1193">
        <v>4.9900402235891672</v>
      </c>
      <c r="BM35" s="1293">
        <v>232.15120899999985</v>
      </c>
      <c r="BN35" s="1293">
        <v>581</v>
      </c>
      <c r="BO35" s="1348"/>
      <c r="BP35" s="1269">
        <v>52.603645423561204</v>
      </c>
      <c r="BQ35" s="1271">
        <v>2.3071339026218833</v>
      </c>
      <c r="BR35" s="1271">
        <v>48.078104125626041</v>
      </c>
      <c r="BS35" s="1271">
        <v>57.129186721496374</v>
      </c>
      <c r="BT35" s="1271">
        <v>4.3858821647149879</v>
      </c>
      <c r="BU35" s="1294">
        <v>270.55813500000028</v>
      </c>
      <c r="BV35" s="1294">
        <v>596</v>
      </c>
      <c r="BW35" s="1293"/>
      <c r="BX35" s="1143">
        <v>53.757274740715808</v>
      </c>
      <c r="BY35" s="1267">
        <v>2.0505586899229624</v>
      </c>
      <c r="BZ35" s="1267">
        <v>49.736715535272069</v>
      </c>
      <c r="CA35" s="1267">
        <v>57.777833946159554</v>
      </c>
      <c r="CB35" s="1692">
        <v>3.8144766449067542</v>
      </c>
      <c r="CC35" s="1263">
        <v>378.34063199999861</v>
      </c>
      <c r="CD35" s="1263">
        <v>999</v>
      </c>
      <c r="CE35" s="1831"/>
      <c r="CF35" s="1143">
        <v>58.68376682038695</v>
      </c>
      <c r="CG35" s="1267">
        <v>2.0751042730136278</v>
      </c>
      <c r="CH35" s="1267">
        <v>54.615080745650324</v>
      </c>
      <c r="CI35" s="1267">
        <v>62.752452895123575</v>
      </c>
      <c r="CJ35" s="1692">
        <v>3.536078860385508</v>
      </c>
      <c r="CK35" s="1263">
        <v>350.84284999999988</v>
      </c>
      <c r="CL35" s="1263">
        <v>929</v>
      </c>
      <c r="CM35" s="1692"/>
      <c r="CN35" s="1143">
        <v>55.377071577299461</v>
      </c>
      <c r="CO35" s="1267">
        <v>2.3440726161131407</v>
      </c>
      <c r="CP35" s="1267">
        <v>50.781017163034889</v>
      </c>
      <c r="CQ35" s="1267">
        <v>59.973125991564032</v>
      </c>
      <c r="CR35" s="1692">
        <v>4.2329298920061325</v>
      </c>
      <c r="CS35" s="1263">
        <v>329.24386900000036</v>
      </c>
      <c r="CT35" s="1263">
        <v>994</v>
      </c>
      <c r="CU35" s="1703"/>
      <c r="CV35" s="1143">
        <v>56.824496351361987</v>
      </c>
      <c r="CW35" s="1267">
        <v>2.3129909432599902</v>
      </c>
      <c r="CX35" s="1267">
        <v>52.289290103825401</v>
      </c>
      <c r="CY35" s="1267">
        <v>61.359702598898572</v>
      </c>
      <c r="CZ35" s="1692">
        <v>4.0704116917431357</v>
      </c>
      <c r="DA35" s="1263">
        <v>357.68497399999973</v>
      </c>
      <c r="DB35" s="1263">
        <v>989</v>
      </c>
      <c r="DC35" s="1692"/>
      <c r="DD35" s="1317">
        <v>4.2</v>
      </c>
      <c r="DE35" s="1195">
        <v>1.4</v>
      </c>
      <c r="DF35" s="1195"/>
      <c r="DG35" s="1195" t="s">
        <v>390</v>
      </c>
      <c r="DH35" s="1195" t="s">
        <v>390</v>
      </c>
      <c r="DI35" s="1195"/>
    </row>
    <row r="36" spans="1:113" ht="20.25" customHeight="1">
      <c r="A36" s="1385"/>
      <c r="B36" s="1385"/>
      <c r="C36" s="1480"/>
      <c r="D36" s="1480"/>
      <c r="E36" s="1499"/>
      <c r="F36" s="1499"/>
      <c r="G36" s="1499"/>
      <c r="H36" s="1499"/>
      <c r="I36" s="1499"/>
      <c r="J36" s="1499"/>
      <c r="K36" s="1274"/>
      <c r="L36" s="1499"/>
      <c r="M36" s="1482"/>
      <c r="N36" s="1482"/>
      <c r="O36" s="1482"/>
      <c r="P36" s="1482"/>
      <c r="Q36" s="1482"/>
      <c r="R36" s="1483"/>
      <c r="S36" s="1105"/>
      <c r="T36" s="1105"/>
      <c r="U36" s="1096"/>
      <c r="V36" s="1096"/>
      <c r="W36" s="1096"/>
      <c r="X36" s="1096"/>
      <c r="Y36" s="1096"/>
      <c r="Z36" s="1096"/>
      <c r="AA36" s="1105"/>
      <c r="AB36" s="1482"/>
      <c r="AC36" s="1096"/>
      <c r="AD36" s="1096"/>
      <c r="AE36" s="1096"/>
      <c r="AF36" s="1096"/>
      <c r="AG36" s="1096"/>
      <c r="AH36" s="1096"/>
      <c r="AI36" s="1105"/>
      <c r="AJ36" s="1096"/>
      <c r="AK36" s="1096"/>
      <c r="AL36" s="1096"/>
      <c r="AM36" s="1096"/>
      <c r="AN36" s="1096"/>
      <c r="AO36" s="1096"/>
      <c r="AP36" s="1105"/>
      <c r="AQ36" s="1482"/>
      <c r="AR36" s="1096"/>
      <c r="AS36" s="1096"/>
      <c r="AT36" s="1096"/>
      <c r="AU36" s="1096"/>
      <c r="AV36" s="1096"/>
      <c r="AW36" s="1096"/>
      <c r="AX36" s="1274"/>
      <c r="AY36" s="1105"/>
      <c r="AZ36" s="1301"/>
      <c r="BA36" s="1301"/>
      <c r="BB36" s="1301"/>
      <c r="BC36" s="1301"/>
      <c r="BD36" s="1301"/>
      <c r="BE36" s="1263"/>
      <c r="BF36" s="1263"/>
      <c r="BG36" s="1105"/>
      <c r="BH36" s="1267"/>
      <c r="BI36" s="1267"/>
      <c r="BJ36" s="1267"/>
      <c r="BK36" s="1267"/>
      <c r="BL36" s="1267"/>
      <c r="BM36" s="1263"/>
      <c r="BN36" s="1263"/>
      <c r="BO36" s="1814"/>
      <c r="BP36" s="1267"/>
      <c r="BQ36" s="1267"/>
      <c r="BR36" s="1267"/>
      <c r="BS36" s="1267"/>
      <c r="BT36" s="1267"/>
      <c r="BU36" s="1263"/>
      <c r="BV36" s="1263"/>
      <c r="BW36" s="1293"/>
      <c r="BX36" s="1196"/>
      <c r="BY36" s="1196"/>
      <c r="BZ36" s="1196"/>
      <c r="CA36" s="1196"/>
      <c r="CB36" s="1196"/>
      <c r="CC36" s="1833"/>
      <c r="CD36" s="1833"/>
      <c r="CE36" s="1834"/>
      <c r="CF36" s="1196"/>
      <c r="CG36" s="1196"/>
      <c r="CH36" s="1196"/>
      <c r="CI36" s="1196"/>
      <c r="CJ36" s="1196"/>
      <c r="CK36" s="1833"/>
      <c r="CL36" s="1833"/>
      <c r="CM36" s="1196"/>
      <c r="CN36" s="1196"/>
      <c r="CO36" s="1196"/>
      <c r="CP36" s="1196"/>
      <c r="CQ36" s="1196"/>
      <c r="CR36" s="1196"/>
      <c r="CS36" s="1833"/>
      <c r="CT36" s="1833"/>
      <c r="CU36" s="1833"/>
      <c r="CV36" s="1196"/>
      <c r="CW36" s="1196"/>
      <c r="CX36" s="1196"/>
      <c r="CY36" s="1196"/>
      <c r="CZ36" s="1196"/>
      <c r="DA36" s="1833"/>
      <c r="DB36" s="1833"/>
      <c r="DC36" s="1196"/>
      <c r="DD36" s="1195"/>
      <c r="DE36" s="1195"/>
      <c r="DF36" s="1195"/>
      <c r="DG36" s="1195"/>
      <c r="DH36" s="1195"/>
      <c r="DI36" s="1195"/>
    </row>
    <row r="37" spans="1:113" ht="20.25" customHeight="1">
      <c r="A37" s="1484" t="s">
        <v>265</v>
      </c>
      <c r="B37" s="1484"/>
      <c r="C37" s="1485"/>
      <c r="D37" s="1485"/>
      <c r="E37" s="1500"/>
      <c r="F37" s="1500"/>
      <c r="G37" s="1500"/>
      <c r="H37" s="1500"/>
      <c r="I37" s="1500"/>
      <c r="J37" s="1500"/>
      <c r="K37" s="1447"/>
      <c r="L37" s="1500"/>
      <c r="M37" s="1486">
        <v>54.738489775052436</v>
      </c>
      <c r="N37" s="1486">
        <v>1.2831715709417035</v>
      </c>
      <c r="O37" s="1486">
        <v>52.221242625064633</v>
      </c>
      <c r="P37" s="1486">
        <v>57.255736925040232</v>
      </c>
      <c r="Q37" s="1486">
        <v>2.3441851907403564</v>
      </c>
      <c r="R37" s="1487">
        <v>5518.7047860001194</v>
      </c>
      <c r="S37" s="1073">
        <v>1346</v>
      </c>
      <c r="T37" s="1073"/>
      <c r="U37" s="1064">
        <v>57.629462898173777</v>
      </c>
      <c r="V37" s="1064"/>
      <c r="W37" s="1064">
        <v>54.716098990347248</v>
      </c>
      <c r="X37" s="1064">
        <v>60.542826806000306</v>
      </c>
      <c r="Y37" s="1064">
        <v>2.5764186931277258</v>
      </c>
      <c r="Z37" s="1064"/>
      <c r="AA37" s="1066">
        <v>1341</v>
      </c>
      <c r="AB37" s="1486"/>
      <c r="AC37" s="1064">
        <v>57.406590225727861</v>
      </c>
      <c r="AD37" s="1064">
        <v>1.4673531282742078</v>
      </c>
      <c r="AE37" s="1064">
        <v>54.527413225176844</v>
      </c>
      <c r="AF37" s="1064">
        <v>60.285767226278878</v>
      </c>
      <c r="AG37" s="1064">
        <v>2.5560708666103382</v>
      </c>
      <c r="AH37" s="1064">
        <v>3977.740957999994</v>
      </c>
      <c r="AI37" s="1073">
        <v>1233</v>
      </c>
      <c r="AJ37" s="1064">
        <v>57.52222911670988</v>
      </c>
      <c r="AK37" s="1064">
        <v>1.0835627503338348</v>
      </c>
      <c r="AL37" s="1064">
        <v>55.396925199321679</v>
      </c>
      <c r="AM37" s="1064">
        <v>59.647533034098075</v>
      </c>
      <c r="AN37" s="1064">
        <v>1.8837287201358928</v>
      </c>
      <c r="AO37" s="1064">
        <v>8267.2619159999795</v>
      </c>
      <c r="AP37" s="1073">
        <v>2574</v>
      </c>
      <c r="AQ37" s="1486"/>
      <c r="AR37" s="1064">
        <v>58.375737464558917</v>
      </c>
      <c r="AS37" s="1064">
        <v>1.3986192631052077</v>
      </c>
      <c r="AT37" s="1064">
        <v>55.631427088776206</v>
      </c>
      <c r="AU37" s="1064">
        <v>61.120047840341627</v>
      </c>
      <c r="AV37" s="1064">
        <v>2.3958913820220902</v>
      </c>
      <c r="AW37" s="1064">
        <v>3800.0754959999995</v>
      </c>
      <c r="AX37" s="1137">
        <v>1183</v>
      </c>
      <c r="AY37" s="1073"/>
      <c r="AZ37" s="1303">
        <v>58.53</v>
      </c>
      <c r="BA37" s="1303">
        <v>1.659</v>
      </c>
      <c r="BB37" s="1303">
        <v>55.269999999999996</v>
      </c>
      <c r="BC37" s="1303">
        <v>61.78</v>
      </c>
      <c r="BD37" s="1303">
        <v>2.8000000000000003</v>
      </c>
      <c r="BE37" s="1294">
        <v>4188.7020000000002</v>
      </c>
      <c r="BF37" s="1294">
        <v>1354</v>
      </c>
      <c r="BG37" s="1073"/>
      <c r="BH37" s="1271">
        <v>57.067106805268743</v>
      </c>
      <c r="BI37" s="1271">
        <v>1.4002471001134571</v>
      </c>
      <c r="BJ37" s="1271">
        <v>54.320247937443156</v>
      </c>
      <c r="BK37" s="1271">
        <v>59.81396567309433</v>
      </c>
      <c r="BL37" s="1271">
        <v>2.453685106013082</v>
      </c>
      <c r="BM37" s="1294">
        <v>4130.8012040000067</v>
      </c>
      <c r="BN37" s="1294">
        <v>1301</v>
      </c>
      <c r="BO37" s="1798"/>
      <c r="BP37" s="1272">
        <v>57.331328015234227</v>
      </c>
      <c r="BQ37" s="1271">
        <v>1.2892110646029888</v>
      </c>
      <c r="BR37" s="1271">
        <v>54.79504662242546</v>
      </c>
      <c r="BS37" s="1271">
        <v>59.867609408043002</v>
      </c>
      <c r="BT37" s="1271">
        <v>2.2487026015870701</v>
      </c>
      <c r="BU37" s="1294">
        <v>4746.7647850000258</v>
      </c>
      <c r="BV37" s="1294">
        <v>2293</v>
      </c>
      <c r="BW37" s="1293"/>
      <c r="BX37" s="1315">
        <v>58.868009719794188</v>
      </c>
      <c r="BY37" s="1193">
        <v>1.2878840629742732</v>
      </c>
      <c r="BZ37" s="1193">
        <v>56.337937083197318</v>
      </c>
      <c r="CA37" s="1193">
        <v>61.398082356391058</v>
      </c>
      <c r="CB37" s="1193">
        <v>2.1877486076129835</v>
      </c>
      <c r="CC37" s="1293">
        <v>6801.9946589999618</v>
      </c>
      <c r="CD37" s="1293">
        <v>3567</v>
      </c>
      <c r="CE37" s="1758"/>
      <c r="CF37" s="1315">
        <v>60.468484807781607</v>
      </c>
      <c r="CG37" s="1193">
        <v>1.3897155945848447</v>
      </c>
      <c r="CH37" s="1193">
        <v>57.73836219845996</v>
      </c>
      <c r="CI37" s="1193">
        <v>63.198607417103261</v>
      </c>
      <c r="CJ37" s="1193">
        <v>2.2982477550123832</v>
      </c>
      <c r="CK37" s="1293">
        <v>6321.6150679999864</v>
      </c>
      <c r="CL37" s="1293">
        <v>3233</v>
      </c>
      <c r="CM37" s="1193"/>
      <c r="CN37" s="1315">
        <v>59.51543262833998</v>
      </c>
      <c r="CO37" s="1193">
        <v>1.4091292918009171</v>
      </c>
      <c r="CP37" s="1193">
        <v>56.74717144310636</v>
      </c>
      <c r="CQ37" s="1193">
        <v>62.283693813573606</v>
      </c>
      <c r="CR37" s="1193">
        <v>2.3676704168490237</v>
      </c>
      <c r="CS37" s="1293">
        <v>6832.3592830000125</v>
      </c>
      <c r="CT37" s="1293">
        <v>3192</v>
      </c>
      <c r="CU37" s="1293"/>
      <c r="CV37" s="1315">
        <v>58.06200984737869</v>
      </c>
      <c r="CW37" s="1193">
        <v>1.5627933894139621</v>
      </c>
      <c r="CX37" s="1193">
        <v>54.992484771734716</v>
      </c>
      <c r="CY37" s="1193">
        <v>61.13153492302267</v>
      </c>
      <c r="CZ37" s="1193">
        <v>2.6915936832395357</v>
      </c>
      <c r="DA37" s="1293">
        <v>7091.6044239999665</v>
      </c>
      <c r="DB37" s="1293">
        <v>3641</v>
      </c>
      <c r="DC37" s="1193"/>
      <c r="DD37" s="1318">
        <v>0.8</v>
      </c>
      <c r="DE37" s="1314">
        <v>-1.4</v>
      </c>
      <c r="DF37" s="1314"/>
      <c r="DG37" s="1314"/>
      <c r="DH37" s="1314" t="s">
        <v>390</v>
      </c>
      <c r="DI37" s="1314"/>
    </row>
    <row r="38" spans="1:113" ht="5.25" customHeight="1" thickBot="1">
      <c r="A38" s="190"/>
      <c r="B38" s="190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2"/>
      <c r="T38" s="192"/>
      <c r="U38" s="191"/>
      <c r="V38" s="191"/>
      <c r="W38" s="191"/>
      <c r="X38" s="191"/>
      <c r="Y38" s="191"/>
      <c r="Z38" s="191"/>
      <c r="AA38" s="192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90"/>
      <c r="AW38" s="190"/>
      <c r="AX38" s="190"/>
      <c r="AY38" s="190"/>
      <c r="AZ38" s="190"/>
      <c r="BA38" s="190"/>
      <c r="BB38" s="190"/>
      <c r="BC38" s="190"/>
      <c r="BD38" s="190"/>
      <c r="BE38" s="190"/>
      <c r="BF38" s="190"/>
      <c r="BG38" s="190"/>
      <c r="BH38" s="179"/>
      <c r="BI38" s="179"/>
      <c r="BJ38" s="179"/>
      <c r="BK38" s="179"/>
      <c r="BL38" s="179"/>
      <c r="BM38" s="179"/>
      <c r="BN38" s="180"/>
      <c r="BO38" s="190"/>
      <c r="BP38" s="179"/>
      <c r="BQ38" s="179"/>
      <c r="BR38" s="179"/>
      <c r="BS38" s="179"/>
      <c r="BT38" s="179"/>
      <c r="BU38" s="179"/>
      <c r="BV38" s="180"/>
      <c r="BW38" s="901"/>
      <c r="BX38" s="179"/>
      <c r="BY38" s="179"/>
      <c r="BZ38" s="179"/>
      <c r="CA38" s="179"/>
      <c r="CB38" s="179"/>
      <c r="CC38" s="179"/>
      <c r="CD38" s="179"/>
      <c r="CE38" s="179"/>
      <c r="CF38" s="825"/>
      <c r="CG38" s="825"/>
      <c r="CH38" s="825"/>
      <c r="CI38" s="825"/>
      <c r="CJ38" s="825"/>
      <c r="CK38" s="825"/>
      <c r="CL38" s="826"/>
      <c r="CM38" s="826"/>
      <c r="CN38" s="825"/>
      <c r="CO38" s="825"/>
      <c r="CP38" s="825"/>
      <c r="CQ38" s="825"/>
      <c r="CR38" s="825"/>
      <c r="CS38" s="825"/>
      <c r="CT38" s="826"/>
      <c r="CU38" s="826"/>
      <c r="CV38" s="826"/>
      <c r="CW38" s="826"/>
      <c r="CX38" s="826"/>
      <c r="CY38" s="826"/>
      <c r="CZ38" s="826"/>
      <c r="DA38" s="826"/>
      <c r="DB38" s="826"/>
      <c r="DC38" s="826"/>
      <c r="DD38" s="826"/>
      <c r="DE38" s="826"/>
      <c r="DF38" s="826"/>
      <c r="DG38" s="826"/>
      <c r="DH38" s="826"/>
      <c r="DI38" s="826"/>
    </row>
    <row r="39" spans="1:113" ht="129.75" customHeight="1" thickTop="1">
      <c r="A39" s="2307" t="s">
        <v>496</v>
      </c>
      <c r="B39" s="2307"/>
      <c r="C39" s="2307"/>
      <c r="D39" s="2307"/>
      <c r="E39" s="2307"/>
      <c r="F39" s="2307"/>
      <c r="G39" s="2307"/>
      <c r="H39" s="2307"/>
      <c r="I39" s="2307"/>
      <c r="J39" s="2307"/>
      <c r="K39" s="2307"/>
      <c r="L39" s="2307"/>
      <c r="M39" s="2307"/>
      <c r="N39" s="2307"/>
      <c r="O39" s="2307"/>
      <c r="P39" s="2307"/>
      <c r="Q39" s="2307"/>
      <c r="R39" s="2307"/>
      <c r="S39" s="2307"/>
      <c r="T39" s="2307"/>
      <c r="U39" s="2307"/>
      <c r="V39" s="2307"/>
      <c r="W39" s="2307"/>
      <c r="X39" s="2307"/>
      <c r="Y39" s="2307"/>
      <c r="Z39" s="2307"/>
      <c r="AA39" s="2307"/>
      <c r="AB39" s="2307"/>
      <c r="AC39" s="2307"/>
      <c r="AD39" s="2307"/>
      <c r="AE39" s="2307"/>
      <c r="AF39" s="2307"/>
      <c r="AG39" s="2307"/>
      <c r="AH39" s="2307"/>
      <c r="AI39" s="2307"/>
      <c r="AJ39" s="2307"/>
      <c r="AK39" s="2307"/>
      <c r="AL39" s="2307"/>
      <c r="AM39" s="2307"/>
      <c r="AN39" s="2307"/>
      <c r="AO39" s="2307"/>
      <c r="AP39" s="2307"/>
      <c r="AQ39" s="2307"/>
      <c r="AR39" s="2307"/>
      <c r="AS39" s="2307"/>
      <c r="AT39" s="2307"/>
      <c r="AU39" s="2307"/>
      <c r="AV39" s="2307"/>
      <c r="AW39" s="2307"/>
      <c r="AX39" s="2307"/>
      <c r="AY39" s="2307"/>
      <c r="AZ39" s="2307"/>
      <c r="BA39" s="2307"/>
      <c r="BB39" s="2307"/>
      <c r="BC39" s="2307"/>
      <c r="BD39" s="2307"/>
      <c r="BE39" s="2307"/>
      <c r="BF39" s="2307"/>
      <c r="BG39" s="2307"/>
      <c r="BH39" s="2307"/>
      <c r="BI39" s="2307"/>
      <c r="BJ39" s="2307"/>
      <c r="BK39" s="2307"/>
      <c r="BL39" s="2307"/>
      <c r="BM39" s="2307"/>
      <c r="BN39" s="2307"/>
      <c r="BO39" s="2307"/>
      <c r="BP39" s="2307"/>
      <c r="BQ39" s="2307"/>
      <c r="BR39" s="2307"/>
      <c r="BS39" s="2307"/>
      <c r="BT39" s="2307"/>
      <c r="BU39" s="2307"/>
      <c r="BV39" s="2307"/>
      <c r="BW39" s="2307"/>
      <c r="BX39" s="2307"/>
      <c r="BY39" s="2307"/>
      <c r="BZ39" s="2307"/>
      <c r="CA39" s="2307"/>
      <c r="CB39" s="2307"/>
      <c r="CC39" s="2307"/>
      <c r="CD39" s="2307"/>
      <c r="CE39" s="2307"/>
      <c r="CF39" s="2307"/>
      <c r="CG39" s="2307"/>
      <c r="CH39" s="2307"/>
      <c r="CI39" s="2307"/>
      <c r="CJ39" s="2307"/>
      <c r="CK39" s="2307"/>
      <c r="CL39" s="2307"/>
      <c r="CM39" s="2307"/>
      <c r="CN39" s="2307"/>
      <c r="CO39" s="2307"/>
      <c r="CP39" s="2307"/>
      <c r="CQ39" s="2307"/>
      <c r="CR39" s="2307"/>
      <c r="CS39" s="2307"/>
      <c r="CT39" s="2307"/>
      <c r="CU39" s="2307"/>
      <c r="CV39" s="2307"/>
      <c r="CW39" s="2307"/>
      <c r="CX39" s="2307"/>
      <c r="CY39" s="2307"/>
      <c r="CZ39" s="2307"/>
      <c r="DA39" s="2307"/>
      <c r="DB39" s="2307"/>
      <c r="DC39" s="2307"/>
      <c r="DD39" s="2307"/>
      <c r="DE39" s="792"/>
      <c r="DF39" s="792"/>
      <c r="DG39" s="23"/>
      <c r="DH39" s="737"/>
      <c r="DI39" s="737"/>
    </row>
    <row r="40" spans="1:113" ht="20.25" customHeight="1">
      <c r="A40" s="2417"/>
      <c r="B40" s="2417"/>
      <c r="C40" s="2417"/>
      <c r="D40" s="2417"/>
      <c r="E40" s="2417"/>
      <c r="F40" s="2417"/>
      <c r="G40" s="2417"/>
      <c r="H40" s="2417"/>
      <c r="I40" s="2417"/>
      <c r="J40" s="2417"/>
      <c r="K40" s="2417"/>
      <c r="L40" s="2417"/>
      <c r="M40" s="2417"/>
      <c r="N40" s="2417"/>
      <c r="O40" s="2417"/>
      <c r="P40" s="2417"/>
      <c r="Q40" s="2417"/>
      <c r="R40" s="2417"/>
      <c r="S40" s="2417"/>
      <c r="T40" s="2417"/>
      <c r="U40" s="2417"/>
      <c r="V40" s="2417"/>
      <c r="W40" s="2417"/>
      <c r="X40" s="2417"/>
      <c r="Y40" s="2417"/>
      <c r="Z40" s="2417"/>
      <c r="AA40" s="2417"/>
      <c r="AB40" s="2417"/>
      <c r="AC40" s="2417"/>
      <c r="AD40" s="2417"/>
      <c r="AE40" s="2417"/>
      <c r="AF40" s="2417"/>
      <c r="AG40" s="2417"/>
      <c r="AH40" s="2417"/>
      <c r="AI40" s="2417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4"/>
      <c r="BO40" s="23"/>
      <c r="BP40" s="23"/>
      <c r="BQ40" s="23"/>
      <c r="BR40" s="23"/>
      <c r="BS40" s="23"/>
      <c r="BT40" s="23"/>
      <c r="BU40" s="23"/>
      <c r="BV40" s="24"/>
      <c r="BW40" s="24"/>
      <c r="BX40" s="23"/>
      <c r="BY40" s="23"/>
      <c r="BZ40" s="23"/>
      <c r="CA40" s="23"/>
      <c r="CB40" s="23"/>
      <c r="CC40" s="23"/>
      <c r="CD40" s="23"/>
      <c r="CE40" s="23"/>
      <c r="CF40" s="827"/>
      <c r="CG40" s="827"/>
      <c r="CH40" s="827"/>
      <c r="CI40" s="827"/>
      <c r="CJ40" s="827"/>
      <c r="CK40" s="827"/>
      <c r="CL40" s="828"/>
      <c r="CM40" s="828"/>
      <c r="CN40" s="827"/>
      <c r="CO40" s="827"/>
      <c r="CP40" s="827"/>
      <c r="CQ40" s="827"/>
      <c r="CR40" s="827"/>
      <c r="CS40" s="827"/>
      <c r="CT40" s="828"/>
      <c r="CU40" s="828"/>
      <c r="CV40" s="828"/>
      <c r="CW40" s="828"/>
      <c r="CX40" s="828"/>
      <c r="CY40" s="828"/>
      <c r="CZ40" s="828"/>
      <c r="DA40" s="828"/>
      <c r="DB40" s="828"/>
      <c r="DC40" s="828"/>
      <c r="DD40" s="828"/>
      <c r="DE40" s="828"/>
      <c r="DF40" s="828"/>
      <c r="DG40" s="828"/>
      <c r="DH40" s="828"/>
      <c r="DI40" s="828"/>
    </row>
    <row r="41" spans="1:113" ht="20.25" customHeight="1">
      <c r="A41" s="2416"/>
      <c r="B41" s="2416"/>
      <c r="C41" s="2416"/>
      <c r="D41" s="2416"/>
      <c r="E41" s="2416"/>
      <c r="F41" s="2416"/>
      <c r="G41" s="2416"/>
      <c r="H41" s="2416"/>
      <c r="I41" s="2416"/>
      <c r="J41" s="2416"/>
      <c r="K41" s="2416"/>
      <c r="L41" s="2416"/>
      <c r="M41" s="2416"/>
      <c r="N41" s="2416"/>
      <c r="O41" s="2416"/>
      <c r="P41" s="2416"/>
      <c r="Q41" s="2416"/>
      <c r="R41" s="2416"/>
      <c r="S41" s="2416"/>
      <c r="T41" s="2416"/>
      <c r="U41" s="2416"/>
      <c r="V41" s="2416"/>
      <c r="W41" s="2416"/>
      <c r="X41" s="2416"/>
      <c r="Y41" s="2416"/>
      <c r="Z41" s="2416"/>
      <c r="AA41" s="2416"/>
      <c r="AB41" s="2416"/>
      <c r="AC41" s="2416"/>
      <c r="AD41" s="2416"/>
      <c r="AE41" s="2416"/>
      <c r="AF41" s="2416"/>
      <c r="AG41" s="2416"/>
      <c r="AH41" s="2416"/>
      <c r="AI41" s="2416"/>
      <c r="BH41" s="23"/>
      <c r="BI41" s="23"/>
      <c r="BJ41" s="23"/>
      <c r="BK41" s="23"/>
      <c r="BL41" s="23"/>
      <c r="BM41" s="23"/>
      <c r="BN41" s="24"/>
      <c r="BP41" s="23"/>
      <c r="BQ41" s="23"/>
      <c r="BR41" s="23"/>
      <c r="BS41" s="23"/>
      <c r="BT41" s="23"/>
      <c r="BU41" s="23"/>
      <c r="BV41" s="24"/>
      <c r="BX41" s="23"/>
      <c r="BY41" s="23"/>
      <c r="BZ41" s="23"/>
      <c r="CA41" s="23"/>
      <c r="CB41" s="23"/>
      <c r="CC41" s="23"/>
      <c r="CD41" s="23"/>
      <c r="CE41" s="23"/>
      <c r="CF41" s="827"/>
      <c r="CG41" s="827"/>
      <c r="CH41" s="827"/>
      <c r="CI41" s="827"/>
      <c r="CJ41" s="827"/>
      <c r="CK41" s="827"/>
      <c r="CL41" s="828"/>
      <c r="CM41" s="828"/>
      <c r="CN41" s="827"/>
      <c r="CO41" s="827"/>
      <c r="CP41" s="827"/>
      <c r="CQ41" s="827"/>
      <c r="CR41" s="827"/>
      <c r="CS41" s="827"/>
      <c r="CT41" s="828"/>
      <c r="CU41" s="828"/>
      <c r="CV41" s="828"/>
      <c r="CW41" s="828"/>
      <c r="CX41" s="828"/>
      <c r="CY41" s="828"/>
      <c r="CZ41" s="828"/>
      <c r="DA41" s="828"/>
      <c r="DB41" s="828"/>
      <c r="DC41" s="828"/>
      <c r="DD41" s="828"/>
      <c r="DE41" s="828"/>
      <c r="DF41" s="828"/>
      <c r="DG41" s="828"/>
      <c r="DH41" s="828"/>
      <c r="DI41" s="828"/>
    </row>
    <row r="42" spans="1:113" ht="20.25" customHeight="1">
      <c r="BH42" s="23"/>
      <c r="BI42" s="23"/>
      <c r="BJ42" s="23"/>
      <c r="BK42" s="23"/>
      <c r="BL42" s="23"/>
      <c r="BM42" s="23"/>
      <c r="BN42" s="24"/>
      <c r="BP42" s="23"/>
      <c r="BQ42" s="23"/>
      <c r="BR42" s="23"/>
      <c r="BS42" s="23"/>
      <c r="BT42" s="23"/>
      <c r="BU42" s="23"/>
      <c r="BV42" s="24"/>
      <c r="BX42" s="23"/>
      <c r="BY42" s="23"/>
      <c r="BZ42" s="23"/>
      <c r="CA42" s="23"/>
      <c r="CB42" s="23"/>
      <c r="CC42" s="23"/>
      <c r="CD42" s="23"/>
      <c r="CE42" s="23"/>
      <c r="CF42" s="827"/>
      <c r="CG42" s="827"/>
      <c r="CH42" s="827"/>
      <c r="CI42" s="827"/>
      <c r="CJ42" s="827"/>
      <c r="CK42" s="827"/>
      <c r="CL42" s="828"/>
      <c r="CM42" s="828"/>
      <c r="CN42" s="827"/>
      <c r="CO42" s="827"/>
      <c r="CP42" s="827"/>
      <c r="CQ42" s="827"/>
      <c r="CR42" s="827"/>
      <c r="CS42" s="827"/>
      <c r="CT42" s="828"/>
      <c r="CU42" s="828"/>
      <c r="CV42" s="828"/>
      <c r="CW42" s="828"/>
      <c r="CX42" s="828"/>
      <c r="CY42" s="828"/>
      <c r="CZ42" s="828"/>
      <c r="DA42" s="828"/>
      <c r="DB42" s="828"/>
      <c r="DC42" s="828"/>
      <c r="DD42" s="828"/>
      <c r="DE42" s="828"/>
      <c r="DF42" s="828"/>
      <c r="DG42" s="828"/>
      <c r="DH42" s="828"/>
      <c r="DI42" s="828"/>
    </row>
    <row r="43" spans="1:113" ht="20.25" customHeight="1"/>
    <row r="44" spans="1:113" ht="20.25" customHeight="1"/>
    <row r="45" spans="1:113" ht="13.5" customHeight="1"/>
    <row r="48" spans="1:113" ht="13.5" customHeight="1"/>
    <row r="49" ht="13.5" customHeight="1"/>
    <row r="59" ht="13.5" customHeight="1"/>
    <row r="60" ht="13.5" customHeight="1"/>
  </sheetData>
  <mergeCells count="101">
    <mergeCell ref="A1:DH1"/>
    <mergeCell ref="BN4:BN5"/>
    <mergeCell ref="DG3:DH4"/>
    <mergeCell ref="S4:S5"/>
    <mergeCell ref="BB4:BC4"/>
    <mergeCell ref="BD4:BD5"/>
    <mergeCell ref="CC4:CC5"/>
    <mergeCell ref="CD4:CD5"/>
    <mergeCell ref="E3:K3"/>
    <mergeCell ref="F4:F5"/>
    <mergeCell ref="AA4:AA5"/>
    <mergeCell ref="CN3:CT3"/>
    <mergeCell ref="CN4:CN5"/>
    <mergeCell ref="CV3:DB3"/>
    <mergeCell ref="CV4:CV5"/>
    <mergeCell ref="CX4:CY4"/>
    <mergeCell ref="CZ4:CZ5"/>
    <mergeCell ref="DB4:DB5"/>
    <mergeCell ref="CW4:CW5"/>
    <mergeCell ref="DA4:DA5"/>
    <mergeCell ref="A2:E2"/>
    <mergeCell ref="AJ4:AJ5"/>
    <mergeCell ref="AL4:AM4"/>
    <mergeCell ref="A3:A5"/>
    <mergeCell ref="A41:AI41"/>
    <mergeCell ref="AC3:AI3"/>
    <mergeCell ref="AC4:AC5"/>
    <mergeCell ref="AD4:AD5"/>
    <mergeCell ref="G4:H4"/>
    <mergeCell ref="O4:P4"/>
    <mergeCell ref="Q4:Q5"/>
    <mergeCell ref="AE4:AF4"/>
    <mergeCell ref="AG4:AG5"/>
    <mergeCell ref="A40:AI40"/>
    <mergeCell ref="R4:R5"/>
    <mergeCell ref="J4:J5"/>
    <mergeCell ref="A39:DD39"/>
    <mergeCell ref="AT4:AU4"/>
    <mergeCell ref="CO4:CO5"/>
    <mergeCell ref="I4:I5"/>
    <mergeCell ref="N4:N5"/>
    <mergeCell ref="M4:M5"/>
    <mergeCell ref="BE4:BE5"/>
    <mergeCell ref="BF4:BF5"/>
    <mergeCell ref="AW4:AW5"/>
    <mergeCell ref="AR4:AR5"/>
    <mergeCell ref="AV4:AV5"/>
    <mergeCell ref="AN4:AN5"/>
    <mergeCell ref="V4:V5"/>
    <mergeCell ref="Z4:Z5"/>
    <mergeCell ref="M3:S3"/>
    <mergeCell ref="C4:C5"/>
    <mergeCell ref="W4:X4"/>
    <mergeCell ref="AI4:AI5"/>
    <mergeCell ref="U4:U5"/>
    <mergeCell ref="Y4:Y5"/>
    <mergeCell ref="AH4:AH5"/>
    <mergeCell ref="AK4:AK5"/>
    <mergeCell ref="E4:E5"/>
    <mergeCell ref="U3:AA3"/>
    <mergeCell ref="K4:K5"/>
    <mergeCell ref="BP3:BV3"/>
    <mergeCell ref="BP4:BP5"/>
    <mergeCell ref="BQ4:BQ5"/>
    <mergeCell ref="BR4:BS4"/>
    <mergeCell ref="BT4:BT5"/>
    <mergeCell ref="BU4:BU5"/>
    <mergeCell ref="BV4:BV5"/>
    <mergeCell ref="AR3:AX3"/>
    <mergeCell ref="AO4:AO5"/>
    <mergeCell ref="AS4:AS5"/>
    <mergeCell ref="AP4:AP5"/>
    <mergeCell ref="BH3:BN3"/>
    <mergeCell ref="BH4:BH5"/>
    <mergeCell ref="BM4:BM5"/>
    <mergeCell ref="BL4:BL5"/>
    <mergeCell ref="BI4:BI5"/>
    <mergeCell ref="AZ4:AZ5"/>
    <mergeCell ref="BA4:BA5"/>
    <mergeCell ref="AJ3:AP3"/>
    <mergeCell ref="BJ4:BK4"/>
    <mergeCell ref="AX4:AX5"/>
    <mergeCell ref="AZ3:BF3"/>
    <mergeCell ref="CN2:DH2"/>
    <mergeCell ref="CT4:CT5"/>
    <mergeCell ref="DD3:DE4"/>
    <mergeCell ref="BX3:CD3"/>
    <mergeCell ref="BX4:BX5"/>
    <mergeCell ref="BY4:BY5"/>
    <mergeCell ref="BZ4:CA4"/>
    <mergeCell ref="CB4:CB5"/>
    <mergeCell ref="CS4:CS5"/>
    <mergeCell ref="CF3:CL3"/>
    <mergeCell ref="CF4:CF5"/>
    <mergeCell ref="CG4:CG5"/>
    <mergeCell ref="CH4:CI4"/>
    <mergeCell ref="CJ4:CJ5"/>
    <mergeCell ref="CK4:CK5"/>
    <mergeCell ref="CL4:CL5"/>
    <mergeCell ref="CP4:CQ4"/>
    <mergeCell ref="CR4:CR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92D050"/>
  </sheetPr>
  <dimension ref="A1:EG126"/>
  <sheetViews>
    <sheetView showGridLines="0" view="pageBreakPreview" zoomScale="60" zoomScaleNormal="80" zoomScalePageLayoutView="55" workbookViewId="0">
      <pane xSplit="1" topLeftCell="CT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0" style="62" customWidth="1"/>
    <col min="2" max="2" width="1.140625" style="62" customWidth="1"/>
    <col min="3" max="3" width="6.7109375" style="42" hidden="1" customWidth="1"/>
    <col min="4" max="6" width="8.7109375" style="42" hidden="1" customWidth="1"/>
    <col min="7" max="7" width="8.140625" style="42" hidden="1" customWidth="1"/>
    <col min="8" max="8" width="8.7109375" style="42" hidden="1" customWidth="1"/>
    <col min="9" max="9" width="8.28515625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8.7109375" style="42" hidden="1" customWidth="1"/>
    <col min="25" max="25" width="11.28515625" style="42" hidden="1" customWidth="1"/>
    <col min="26" max="26" width="0.5703125" style="2" hidden="1" customWidth="1"/>
    <col min="27" max="33" width="8.7109375" style="3" hidden="1" customWidth="1"/>
    <col min="34" max="34" width="0.85546875" style="42" hidden="1" customWidth="1"/>
    <col min="35" max="35" width="9.28515625" style="3" hidden="1" customWidth="1"/>
    <col min="36" max="38" width="8.7109375" style="3" hidden="1" customWidth="1"/>
    <col min="39" max="39" width="11.7109375" style="3" hidden="1" customWidth="1"/>
    <col min="40" max="40" width="8.7109375" style="3" hidden="1" customWidth="1"/>
    <col min="41" max="41" width="11.28515625" style="3" hidden="1" customWidth="1"/>
    <col min="42" max="42" width="0.5703125" style="42" hidden="1" customWidth="1"/>
    <col min="43" max="43" width="9.28515625" style="42" hidden="1" customWidth="1"/>
    <col min="44" max="46" width="8.7109375" style="42" hidden="1" customWidth="1"/>
    <col min="47" max="47" width="11.7109375" style="42" hidden="1" customWidth="1"/>
    <col min="48" max="48" width="8.7109375" style="42" hidden="1" customWidth="1"/>
    <col min="49" max="49" width="11.28515625" style="42" hidden="1" customWidth="1"/>
    <col min="50" max="50" width="0.85546875" style="42" hidden="1" customWidth="1"/>
    <col min="51" max="51" width="0.5703125" style="42" hidden="1" customWidth="1"/>
    <col min="52" max="52" width="9.28515625" style="42" hidden="1" customWidth="1"/>
    <col min="53" max="55" width="8.7109375" style="42" hidden="1" customWidth="1"/>
    <col min="56" max="56" width="11.7109375" style="42" hidden="1" customWidth="1"/>
    <col min="57" max="57" width="8.7109375" style="42" hidden="1" customWidth="1"/>
    <col min="58" max="58" width="11.28515625" style="42" hidden="1" customWidth="1"/>
    <col min="59" max="59" width="2.28515625" style="42" hidden="1" customWidth="1"/>
    <col min="60" max="60" width="9.28515625" style="42" hidden="1" customWidth="1"/>
    <col min="61" max="63" width="8.7109375" style="42" hidden="1" customWidth="1"/>
    <col min="64" max="64" width="11.7109375" style="42" hidden="1" customWidth="1"/>
    <col min="65" max="65" width="8.7109375" style="42" hidden="1" customWidth="1"/>
    <col min="66" max="66" width="11.28515625" style="42" hidden="1" customWidth="1"/>
    <col min="67" max="67" width="2" style="42" hidden="1" customWidth="1"/>
    <col min="68" max="68" width="9.7109375" style="3" hidden="1" customWidth="1"/>
    <col min="69" max="69" width="11.42578125" style="3" hidden="1" customWidth="1"/>
    <col min="70" max="70" width="10.42578125" style="3" hidden="1" customWidth="1"/>
    <col min="71" max="71" width="10.7109375" style="3" hidden="1" customWidth="1"/>
    <col min="72" max="72" width="11.5703125" style="3" hidden="1" customWidth="1"/>
    <col min="73" max="73" width="10.7109375" style="3" hidden="1" customWidth="1"/>
    <col min="74" max="74" width="11" style="16" hidden="1" customWidth="1"/>
    <col min="75" max="75" width="1.28515625" style="42" hidden="1" customWidth="1"/>
    <col min="76" max="76" width="10.7109375" style="42" customWidth="1"/>
    <col min="77" max="79" width="5.140625" style="42" hidden="1" customWidth="1"/>
    <col min="80" max="80" width="11.5703125" style="42" customWidth="1"/>
    <col min="81" max="81" width="5.140625" style="42" hidden="1" customWidth="1"/>
    <col min="82" max="82" width="11" style="42" customWidth="1"/>
    <col min="83" max="83" width="1.28515625" style="42" customWidth="1"/>
    <col min="84" max="84" width="10.7109375" style="3" customWidth="1"/>
    <col min="85" max="85" width="10.7109375" style="3" hidden="1" customWidth="1"/>
    <col min="86" max="87" width="9.5703125" style="3" hidden="1" customWidth="1"/>
    <col min="88" max="88" width="11.5703125" style="3" customWidth="1"/>
    <col min="89" max="89" width="10.7109375" style="3" hidden="1" customWidth="1"/>
    <col min="90" max="90" width="11" style="3" customWidth="1"/>
    <col min="91" max="91" width="1.28515625" style="3" customWidth="1"/>
    <col min="92" max="92" width="10.7109375" style="3" customWidth="1"/>
    <col min="93" max="95" width="9.7109375" style="3" hidden="1" customWidth="1"/>
    <col min="96" max="96" width="11.5703125" style="3" customWidth="1"/>
    <col min="97" max="97" width="9.7109375" style="3" hidden="1" customWidth="1"/>
    <col min="98" max="98" width="11" style="3" customWidth="1"/>
    <col min="99" max="99" width="1.28515625" style="3" customWidth="1"/>
    <col min="100" max="100" width="10.7109375" style="3" customWidth="1"/>
    <col min="101" max="101" width="10.7109375" style="3" hidden="1" customWidth="1"/>
    <col min="102" max="102" width="11.5703125" style="3" hidden="1" customWidth="1"/>
    <col min="103" max="103" width="10.5703125" style="3" hidden="1" customWidth="1"/>
    <col min="104" max="104" width="11.5703125" style="3" customWidth="1"/>
    <col min="105" max="105" width="10.7109375" style="3" hidden="1" customWidth="1"/>
    <col min="106" max="106" width="11" style="3" customWidth="1"/>
    <col min="107" max="107" width="1.28515625" style="3" customWidth="1"/>
    <col min="108" max="109" width="10.7109375" style="3" hidden="1" customWidth="1"/>
    <col min="110" max="111" width="11" style="3" hidden="1" customWidth="1"/>
    <col min="112" max="112" width="11.28515625" style="3" hidden="1" customWidth="1"/>
    <col min="113" max="113" width="10.7109375" style="3" hidden="1" customWidth="1"/>
    <col min="114" max="114" width="11" style="3" hidden="1" customWidth="1"/>
    <col min="115" max="115" width="1.28515625" style="3" hidden="1" customWidth="1"/>
    <col min="116" max="116" width="11" style="3" customWidth="1"/>
    <col min="117" max="117" width="6.28515625" style="3" hidden="1" customWidth="1"/>
    <col min="118" max="119" width="11" style="3" hidden="1" customWidth="1"/>
    <col min="120" max="120" width="11.5703125" style="3" customWidth="1"/>
    <col min="121" max="121" width="7.7109375" style="3" hidden="1" customWidth="1"/>
    <col min="122" max="122" width="11" style="3" customWidth="1"/>
    <col min="123" max="123" width="1.7109375" style="2159" customWidth="1"/>
    <col min="124" max="124" width="11" style="2159" customWidth="1"/>
    <col min="125" max="125" width="11" style="2159" hidden="1" customWidth="1"/>
    <col min="126" max="128" width="11" style="2159" customWidth="1"/>
    <col min="129" max="129" width="11" style="2159" hidden="1" customWidth="1"/>
    <col min="130" max="130" width="11" style="2159" customWidth="1"/>
    <col min="131" max="131" width="0.42578125" style="2162" customWidth="1"/>
    <col min="132" max="132" width="1.28515625" style="3" customWidth="1"/>
    <col min="133" max="134" width="8.28515625" style="3" customWidth="1"/>
    <col min="135" max="135" width="1.28515625" style="3" customWidth="1"/>
    <col min="136" max="137" width="8.28515625" style="3" customWidth="1"/>
    <col min="138" max="16384" width="11.42578125" style="42"/>
  </cols>
  <sheetData>
    <row r="1" spans="1:137" ht="51.75" customHeight="1">
      <c r="A1" s="2290" t="s">
        <v>467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  <c r="EF1" s="2290"/>
      <c r="EG1" s="2290"/>
    </row>
    <row r="2" spans="1:137" ht="24" customHeight="1" thickBot="1">
      <c r="A2" s="42"/>
      <c r="B2" s="42"/>
      <c r="J2" s="42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  <c r="EF2" s="2396"/>
      <c r="EG2" s="2396"/>
    </row>
    <row r="3" spans="1:137" s="1164" customFormat="1" ht="22.5" customHeight="1" thickTop="1">
      <c r="A3" s="2398" t="s">
        <v>67</v>
      </c>
      <c r="B3" s="1159"/>
      <c r="C3" s="2401">
        <v>2000</v>
      </c>
      <c r="D3" s="2401"/>
      <c r="E3" s="2401"/>
      <c r="F3" s="2401"/>
      <c r="G3" s="2401"/>
      <c r="H3" s="2401"/>
      <c r="I3" s="2401"/>
      <c r="J3" s="1159"/>
      <c r="K3" s="2401">
        <v>2005</v>
      </c>
      <c r="L3" s="2401"/>
      <c r="M3" s="2401"/>
      <c r="N3" s="2401"/>
      <c r="O3" s="2401"/>
      <c r="P3" s="2401"/>
      <c r="Q3" s="2401"/>
      <c r="R3" s="1159"/>
      <c r="S3" s="2402" t="s">
        <v>78</v>
      </c>
      <c r="T3" s="2402"/>
      <c r="U3" s="2402"/>
      <c r="V3" s="2402"/>
      <c r="W3" s="2402"/>
      <c r="X3" s="2402"/>
      <c r="Y3" s="2402"/>
      <c r="Z3" s="1160"/>
      <c r="AA3" s="2357">
        <v>2008</v>
      </c>
      <c r="AB3" s="2357"/>
      <c r="AC3" s="2357"/>
      <c r="AD3" s="2357"/>
      <c r="AE3" s="2357"/>
      <c r="AF3" s="2357"/>
      <c r="AG3" s="2357"/>
      <c r="AH3" s="116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1162"/>
      <c r="AZ3" s="2346">
        <v>2011</v>
      </c>
      <c r="BA3" s="2346"/>
      <c r="BB3" s="2346"/>
      <c r="BC3" s="2346"/>
      <c r="BD3" s="2346"/>
      <c r="BE3" s="2346"/>
      <c r="BF3" s="2346"/>
      <c r="BG3" s="1162"/>
      <c r="BH3" s="2346">
        <v>2012</v>
      </c>
      <c r="BI3" s="2346"/>
      <c r="BJ3" s="2346"/>
      <c r="BK3" s="2346"/>
      <c r="BL3" s="2346"/>
      <c r="BM3" s="2346"/>
      <c r="BN3" s="2346"/>
      <c r="BO3" s="1356"/>
      <c r="BP3" s="2346">
        <v>2013</v>
      </c>
      <c r="BQ3" s="2346"/>
      <c r="BR3" s="2346"/>
      <c r="BS3" s="2346"/>
      <c r="BT3" s="2346"/>
      <c r="BU3" s="2346"/>
      <c r="BV3" s="2346"/>
      <c r="BW3" s="1356"/>
      <c r="BX3" s="2403">
        <v>2014</v>
      </c>
      <c r="BY3" s="2403"/>
      <c r="BZ3" s="2403"/>
      <c r="CA3" s="2403"/>
      <c r="CB3" s="2403"/>
      <c r="CC3" s="2403"/>
      <c r="CD3" s="2403"/>
      <c r="CE3" s="1356"/>
      <c r="CF3" s="2288">
        <v>2015</v>
      </c>
      <c r="CG3" s="2288"/>
      <c r="CH3" s="2288"/>
      <c r="CI3" s="2288"/>
      <c r="CJ3" s="2288"/>
      <c r="CK3" s="2288"/>
      <c r="CL3" s="2288"/>
      <c r="CM3" s="1163"/>
      <c r="CN3" s="2367">
        <v>2016</v>
      </c>
      <c r="CO3" s="2367"/>
      <c r="CP3" s="2367"/>
      <c r="CQ3" s="2367"/>
      <c r="CR3" s="2367"/>
      <c r="CS3" s="2367"/>
      <c r="CT3" s="2367"/>
      <c r="CU3" s="926"/>
      <c r="CV3" s="2367">
        <v>2017</v>
      </c>
      <c r="CW3" s="2367"/>
      <c r="CX3" s="2367"/>
      <c r="CY3" s="2367"/>
      <c r="CZ3" s="2367"/>
      <c r="DA3" s="2367"/>
      <c r="DB3" s="2367"/>
      <c r="DC3" s="926"/>
      <c r="DD3" s="2367" t="s">
        <v>406</v>
      </c>
      <c r="DE3" s="2367"/>
      <c r="DF3" s="2367"/>
      <c r="DG3" s="2367"/>
      <c r="DH3" s="2367"/>
      <c r="DI3" s="2367"/>
      <c r="DJ3" s="2367"/>
      <c r="DK3" s="1938"/>
      <c r="DL3" s="2404">
        <v>2018</v>
      </c>
      <c r="DM3" s="2404"/>
      <c r="DN3" s="2404"/>
      <c r="DO3" s="2404"/>
      <c r="DP3" s="2404"/>
      <c r="DQ3" s="2404"/>
      <c r="DR3" s="2404"/>
      <c r="DS3" s="2160"/>
      <c r="DT3" s="2367" t="s">
        <v>439</v>
      </c>
      <c r="DU3" s="2367"/>
      <c r="DV3" s="2367"/>
      <c r="DW3" s="2367"/>
      <c r="DX3" s="2367"/>
      <c r="DY3" s="2367"/>
      <c r="DZ3" s="2367"/>
      <c r="EA3" s="2161"/>
      <c r="EB3" s="1665"/>
      <c r="EC3" s="2358" t="s">
        <v>373</v>
      </c>
      <c r="ED3" s="2358"/>
      <c r="EE3" s="1654"/>
      <c r="EF3" s="2358" t="s">
        <v>339</v>
      </c>
      <c r="EG3" s="2358"/>
    </row>
    <row r="4" spans="1:137" s="44" customFormat="1" ht="36" customHeight="1">
      <c r="A4" s="2399"/>
      <c r="B4" s="43"/>
      <c r="C4" s="2280" t="s">
        <v>0</v>
      </c>
      <c r="D4" s="2283" t="s">
        <v>56</v>
      </c>
      <c r="E4" s="2280" t="s">
        <v>1</v>
      </c>
      <c r="F4" s="2280"/>
      <c r="G4" s="2280" t="s">
        <v>2</v>
      </c>
      <c r="H4" s="2283" t="s">
        <v>57</v>
      </c>
      <c r="I4" s="2280" t="s">
        <v>43</v>
      </c>
      <c r="J4" s="879"/>
      <c r="K4" s="2280" t="s">
        <v>0</v>
      </c>
      <c r="L4" s="2283" t="s">
        <v>56</v>
      </c>
      <c r="M4" s="2280" t="s">
        <v>1</v>
      </c>
      <c r="N4" s="2280"/>
      <c r="O4" s="2280" t="s">
        <v>2</v>
      </c>
      <c r="P4" s="2283" t="s">
        <v>57</v>
      </c>
      <c r="Q4" s="2280" t="s">
        <v>43</v>
      </c>
      <c r="R4" s="879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875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232"/>
      <c r="AI4" s="2262" t="s">
        <v>0</v>
      </c>
      <c r="AJ4" s="2266" t="s">
        <v>56</v>
      </c>
      <c r="AK4" s="2262" t="s">
        <v>1</v>
      </c>
      <c r="AL4" s="2262"/>
      <c r="AM4" s="2262" t="s">
        <v>2</v>
      </c>
      <c r="AN4" s="2266" t="s">
        <v>57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32"/>
      <c r="AZ4" s="2262" t="s">
        <v>0</v>
      </c>
      <c r="BA4" s="2266" t="s">
        <v>56</v>
      </c>
      <c r="BB4" s="2262" t="s">
        <v>1</v>
      </c>
      <c r="BC4" s="2262"/>
      <c r="BD4" s="2262" t="s">
        <v>2</v>
      </c>
      <c r="BE4" s="2266" t="s">
        <v>57</v>
      </c>
      <c r="BF4" s="2262" t="s">
        <v>43</v>
      </c>
      <c r="BG4" s="232"/>
      <c r="BH4" s="2262" t="s">
        <v>0</v>
      </c>
      <c r="BI4" s="2266" t="s">
        <v>56</v>
      </c>
      <c r="BJ4" s="2262" t="s">
        <v>1</v>
      </c>
      <c r="BK4" s="2262"/>
      <c r="BL4" s="2262" t="s">
        <v>2</v>
      </c>
      <c r="BM4" s="2266" t="s">
        <v>57</v>
      </c>
      <c r="BN4" s="2262" t="s">
        <v>43</v>
      </c>
      <c r="BO4" s="1354"/>
      <c r="BP4" s="2262" t="s">
        <v>0</v>
      </c>
      <c r="BQ4" s="2266" t="s">
        <v>56</v>
      </c>
      <c r="BR4" s="2270" t="s">
        <v>1</v>
      </c>
      <c r="BS4" s="2270"/>
      <c r="BT4" s="2262" t="s">
        <v>2</v>
      </c>
      <c r="BU4" s="2266" t="s">
        <v>57</v>
      </c>
      <c r="BV4" s="2263" t="s">
        <v>43</v>
      </c>
      <c r="BW4" s="1354"/>
      <c r="BX4" s="2262" t="s">
        <v>0</v>
      </c>
      <c r="BY4" s="2266" t="s">
        <v>56</v>
      </c>
      <c r="BZ4" s="2270" t="s">
        <v>1</v>
      </c>
      <c r="CA4" s="2270"/>
      <c r="CB4" s="2262" t="s">
        <v>2</v>
      </c>
      <c r="CC4" s="2266" t="s">
        <v>57</v>
      </c>
      <c r="CD4" s="2263" t="s">
        <v>43</v>
      </c>
      <c r="CE4" s="1354"/>
      <c r="CF4" s="2272" t="s">
        <v>0</v>
      </c>
      <c r="CG4" s="2273" t="s">
        <v>56</v>
      </c>
      <c r="CH4" s="2271" t="s">
        <v>1</v>
      </c>
      <c r="CI4" s="2271"/>
      <c r="CJ4" s="2272" t="s">
        <v>2</v>
      </c>
      <c r="CK4" s="2273" t="s">
        <v>57</v>
      </c>
      <c r="CL4" s="2289" t="s">
        <v>43</v>
      </c>
      <c r="CM4" s="232"/>
      <c r="CN4" s="2262" t="s">
        <v>0</v>
      </c>
      <c r="CO4" s="2266" t="s">
        <v>56</v>
      </c>
      <c r="CP4" s="2270" t="s">
        <v>1</v>
      </c>
      <c r="CQ4" s="2270"/>
      <c r="CR4" s="2262" t="s">
        <v>2</v>
      </c>
      <c r="CS4" s="2266" t="s">
        <v>57</v>
      </c>
      <c r="CT4" s="2263" t="s">
        <v>43</v>
      </c>
      <c r="CU4" s="1363"/>
      <c r="CV4" s="2262" t="s">
        <v>0</v>
      </c>
      <c r="CW4" s="2266" t="s">
        <v>56</v>
      </c>
      <c r="CX4" s="2270" t="s">
        <v>1</v>
      </c>
      <c r="CY4" s="2270"/>
      <c r="CZ4" s="2262" t="s">
        <v>2</v>
      </c>
      <c r="DA4" s="2266" t="s">
        <v>57</v>
      </c>
      <c r="DB4" s="2263" t="s">
        <v>43</v>
      </c>
      <c r="DC4" s="1311"/>
      <c r="DD4" s="2262" t="s">
        <v>0</v>
      </c>
      <c r="DE4" s="2266" t="s">
        <v>56</v>
      </c>
      <c r="DF4" s="2270" t="s">
        <v>1</v>
      </c>
      <c r="DG4" s="2270"/>
      <c r="DH4" s="2262" t="s">
        <v>2</v>
      </c>
      <c r="DI4" s="2266" t="s">
        <v>57</v>
      </c>
      <c r="DJ4" s="2263" t="s">
        <v>43</v>
      </c>
      <c r="DK4" s="1937"/>
      <c r="DL4" s="2262" t="s">
        <v>0</v>
      </c>
      <c r="DM4" s="2266" t="s">
        <v>56</v>
      </c>
      <c r="DN4" s="2270" t="s">
        <v>1</v>
      </c>
      <c r="DO4" s="2270"/>
      <c r="DP4" s="2262" t="s">
        <v>2</v>
      </c>
      <c r="DQ4" s="2266" t="s">
        <v>57</v>
      </c>
      <c r="DR4" s="2263" t="s">
        <v>43</v>
      </c>
      <c r="DS4" s="2156"/>
      <c r="DT4" s="2262" t="s">
        <v>0</v>
      </c>
      <c r="DU4" s="2266" t="s">
        <v>56</v>
      </c>
      <c r="DV4" s="2270" t="s">
        <v>1</v>
      </c>
      <c r="DW4" s="2270"/>
      <c r="DX4" s="2262" t="s">
        <v>2</v>
      </c>
      <c r="DY4" s="2266" t="s">
        <v>57</v>
      </c>
      <c r="DZ4" s="2263" t="s">
        <v>43</v>
      </c>
      <c r="EA4" s="2414"/>
      <c r="EB4" s="1666"/>
      <c r="EC4" s="2359"/>
      <c r="ED4" s="2359"/>
      <c r="EE4" s="1655"/>
      <c r="EF4" s="2359"/>
      <c r="EG4" s="2359"/>
    </row>
    <row r="5" spans="1:137" s="44" customFormat="1" ht="42" customHeight="1" thickBot="1">
      <c r="A5" s="2400"/>
      <c r="B5" s="158"/>
      <c r="C5" s="2281"/>
      <c r="D5" s="2284"/>
      <c r="E5" s="880" t="s">
        <v>3</v>
      </c>
      <c r="F5" s="880" t="s">
        <v>4</v>
      </c>
      <c r="G5" s="2281"/>
      <c r="H5" s="2284"/>
      <c r="I5" s="2281"/>
      <c r="J5" s="880"/>
      <c r="K5" s="2281"/>
      <c r="L5" s="2284"/>
      <c r="M5" s="880" t="s">
        <v>3</v>
      </c>
      <c r="N5" s="880" t="s">
        <v>4</v>
      </c>
      <c r="O5" s="2281"/>
      <c r="P5" s="2284"/>
      <c r="Q5" s="2281"/>
      <c r="R5" s="880"/>
      <c r="S5" s="2265"/>
      <c r="T5" s="2267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31"/>
      <c r="AZ5" s="2265"/>
      <c r="BA5" s="2267"/>
      <c r="BB5" s="1155" t="s">
        <v>3</v>
      </c>
      <c r="BC5" s="1155" t="s">
        <v>4</v>
      </c>
      <c r="BD5" s="2265"/>
      <c r="BE5" s="2267"/>
      <c r="BF5" s="2265"/>
      <c r="BG5" s="231"/>
      <c r="BH5" s="2265"/>
      <c r="BI5" s="2267"/>
      <c r="BJ5" s="1355" t="s">
        <v>3</v>
      </c>
      <c r="BK5" s="1355" t="s">
        <v>4</v>
      </c>
      <c r="BL5" s="2265"/>
      <c r="BM5" s="2267"/>
      <c r="BN5" s="2265"/>
      <c r="BO5" s="1355"/>
      <c r="BP5" s="2265"/>
      <c r="BQ5" s="2267"/>
      <c r="BR5" s="1355" t="s">
        <v>3</v>
      </c>
      <c r="BS5" s="1355" t="s">
        <v>4</v>
      </c>
      <c r="BT5" s="2265"/>
      <c r="BU5" s="2267"/>
      <c r="BV5" s="2264"/>
      <c r="BW5" s="1355"/>
      <c r="BX5" s="2265"/>
      <c r="BY5" s="2267"/>
      <c r="BZ5" s="1355" t="s">
        <v>3</v>
      </c>
      <c r="CA5" s="1355" t="s">
        <v>4</v>
      </c>
      <c r="CB5" s="2265"/>
      <c r="CC5" s="2267"/>
      <c r="CD5" s="2264"/>
      <c r="CE5" s="1355"/>
      <c r="CF5" s="2265"/>
      <c r="CG5" s="2267"/>
      <c r="CH5" s="1355" t="s">
        <v>3</v>
      </c>
      <c r="CI5" s="1355" t="s">
        <v>4</v>
      </c>
      <c r="CJ5" s="2265"/>
      <c r="CK5" s="2267"/>
      <c r="CL5" s="2264"/>
      <c r="CM5" s="231"/>
      <c r="CN5" s="2265"/>
      <c r="CO5" s="2267"/>
      <c r="CP5" s="1355" t="s">
        <v>3</v>
      </c>
      <c r="CQ5" s="1355" t="s">
        <v>4</v>
      </c>
      <c r="CR5" s="2265"/>
      <c r="CS5" s="2267"/>
      <c r="CT5" s="2264"/>
      <c r="CU5" s="1360"/>
      <c r="CV5" s="2265"/>
      <c r="CW5" s="2267"/>
      <c r="CX5" s="1355" t="s">
        <v>3</v>
      </c>
      <c r="CY5" s="1355" t="s">
        <v>4</v>
      </c>
      <c r="CZ5" s="2265"/>
      <c r="DA5" s="2267"/>
      <c r="DB5" s="2264"/>
      <c r="DC5" s="1312"/>
      <c r="DD5" s="2265"/>
      <c r="DE5" s="2267"/>
      <c r="DF5" s="1648" t="s">
        <v>3</v>
      </c>
      <c r="DG5" s="1648" t="s">
        <v>4</v>
      </c>
      <c r="DH5" s="2265"/>
      <c r="DI5" s="2267"/>
      <c r="DJ5" s="2264"/>
      <c r="DK5" s="1936"/>
      <c r="DL5" s="2265"/>
      <c r="DM5" s="2267"/>
      <c r="DN5" s="1944" t="s">
        <v>3</v>
      </c>
      <c r="DO5" s="1944" t="s">
        <v>4</v>
      </c>
      <c r="DP5" s="2265"/>
      <c r="DQ5" s="2267"/>
      <c r="DR5" s="2264"/>
      <c r="DS5" s="2157"/>
      <c r="DT5" s="2265"/>
      <c r="DU5" s="2267"/>
      <c r="DV5" s="2158" t="s">
        <v>3</v>
      </c>
      <c r="DW5" s="2158" t="s">
        <v>4</v>
      </c>
      <c r="DX5" s="2265"/>
      <c r="DY5" s="2267"/>
      <c r="DZ5" s="2264"/>
      <c r="EA5" s="2415"/>
      <c r="EB5" s="1664"/>
      <c r="EC5" s="2164" t="s">
        <v>437</v>
      </c>
      <c r="ED5" s="2165" t="s">
        <v>438</v>
      </c>
      <c r="EE5" s="2165"/>
      <c r="EF5" s="2164" t="s">
        <v>437</v>
      </c>
      <c r="EG5" s="2165" t="s">
        <v>438</v>
      </c>
    </row>
    <row r="6" spans="1:137" s="44" customFormat="1" ht="8.1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891"/>
      <c r="AB6" s="891"/>
      <c r="AC6" s="891"/>
      <c r="AD6" s="7"/>
      <c r="AE6" s="7"/>
      <c r="AF6" s="7"/>
      <c r="AG6" s="7"/>
      <c r="AH6" s="89"/>
      <c r="AI6" s="891"/>
      <c r="AJ6" s="891"/>
      <c r="AK6" s="891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2"/>
      <c r="BQ6" s="2"/>
      <c r="BR6" s="2"/>
      <c r="BS6" s="2"/>
      <c r="BT6" s="2"/>
      <c r="BU6" s="2"/>
      <c r="BV6" s="123"/>
      <c r="BW6" s="89"/>
      <c r="BX6" s="2"/>
      <c r="BY6" s="2"/>
      <c r="BZ6" s="2"/>
      <c r="CA6" s="2"/>
      <c r="CB6" s="2"/>
      <c r="CC6" s="2"/>
      <c r="CD6" s="123"/>
      <c r="CE6" s="89"/>
      <c r="CF6" s="2"/>
      <c r="CG6" s="2"/>
      <c r="CH6" s="2"/>
      <c r="CI6" s="2"/>
      <c r="CJ6" s="2"/>
      <c r="CK6" s="2"/>
      <c r="CL6" s="123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123"/>
      <c r="DC6" s="123"/>
      <c r="DD6" s="2"/>
      <c r="DE6" s="2"/>
      <c r="DF6" s="2"/>
      <c r="DG6" s="2"/>
      <c r="DH6" s="2"/>
      <c r="DI6" s="2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  <c r="EF6" s="123"/>
      <c r="EG6" s="123"/>
    </row>
    <row r="7" spans="1:137" s="44" customFormat="1" ht="24.95" customHeight="1">
      <c r="A7" s="1394" t="s">
        <v>6</v>
      </c>
      <c r="B7" s="1423"/>
      <c r="C7" s="1424">
        <v>18.454650315837227</v>
      </c>
      <c r="D7" s="1424">
        <v>0.40200727640952494</v>
      </c>
      <c r="E7" s="1424">
        <v>17.665400097169631</v>
      </c>
      <c r="F7" s="1424">
        <v>19.243900534504821</v>
      </c>
      <c r="G7" s="1424">
        <v>2.178352174273031</v>
      </c>
      <c r="H7" s="1425">
        <v>15627.930161998513</v>
      </c>
      <c r="I7" s="1369">
        <v>16518</v>
      </c>
      <c r="J7" s="1425"/>
      <c r="K7" s="1424">
        <v>23.536187667670308</v>
      </c>
      <c r="L7" s="1424">
        <v>1.0051067517633188</v>
      </c>
      <c r="M7" s="1424">
        <v>21.555972939458648</v>
      </c>
      <c r="N7" s="1424">
        <v>25.516402395881972</v>
      </c>
      <c r="O7" s="1424">
        <v>4.2704739015314264</v>
      </c>
      <c r="P7" s="1425">
        <v>3576.6659150000132</v>
      </c>
      <c r="Q7" s="1369">
        <v>3609</v>
      </c>
      <c r="R7" s="1425"/>
      <c r="S7" s="1424">
        <v>25.29018776336644</v>
      </c>
      <c r="T7" s="1426">
        <v>1.0222795726097924</v>
      </c>
      <c r="U7" s="1426">
        <v>23.276049678888864</v>
      </c>
      <c r="V7" s="1426">
        <v>27.304325847844019</v>
      </c>
      <c r="W7" s="1426">
        <v>4.0421984295845901</v>
      </c>
      <c r="X7" s="1331">
        <v>3825.8559290000453</v>
      </c>
      <c r="Y7" s="1024">
        <v>3866</v>
      </c>
      <c r="Z7" s="1015"/>
      <c r="AA7" s="1426">
        <v>22.990287365332609</v>
      </c>
      <c r="AB7" s="1426">
        <v>0.63127969925817584</v>
      </c>
      <c r="AC7" s="1426">
        <v>21.750766084841249</v>
      </c>
      <c r="AD7" s="1426">
        <v>24.229808645823969</v>
      </c>
      <c r="AE7" s="1426">
        <v>2.745853887020532</v>
      </c>
      <c r="AF7" s="1024">
        <v>9116.9603350004454</v>
      </c>
      <c r="AG7" s="1024">
        <v>9554</v>
      </c>
      <c r="AH7" s="1426"/>
      <c r="AI7" s="1426">
        <v>23.233684439231521</v>
      </c>
      <c r="AJ7" s="1426">
        <v>0.52629400867628784</v>
      </c>
      <c r="AK7" s="1426">
        <v>22.201013041930764</v>
      </c>
      <c r="AL7" s="1426">
        <v>24.266355836532281</v>
      </c>
      <c r="AM7" s="1426">
        <v>2.2652197504568305</v>
      </c>
      <c r="AN7" s="1331">
        <v>13827.831967000189</v>
      </c>
      <c r="AO7" s="1016">
        <v>14637</v>
      </c>
      <c r="AP7" s="1426"/>
      <c r="AQ7" s="1426">
        <v>23.868597969552685</v>
      </c>
      <c r="AR7" s="1426">
        <v>0.49739063485688312</v>
      </c>
      <c r="AS7" s="1426">
        <v>22.892639525347981</v>
      </c>
      <c r="AT7" s="1426">
        <v>24.844556413757392</v>
      </c>
      <c r="AU7" s="1426">
        <v>2.0838703450088087</v>
      </c>
      <c r="AV7" s="1331">
        <v>13039.718930999818</v>
      </c>
      <c r="AW7" s="1024">
        <v>13626</v>
      </c>
      <c r="AX7" s="1426"/>
      <c r="AY7" s="1426"/>
      <c r="AZ7" s="1426">
        <v>24.278909565278759</v>
      </c>
      <c r="BA7" s="1426">
        <v>0.52805218829420886</v>
      </c>
      <c r="BB7" s="1426">
        <v>23.242788343786938</v>
      </c>
      <c r="BC7" s="1426">
        <v>25.315030786770581</v>
      </c>
      <c r="BD7" s="1426">
        <v>2.1749419465253732</v>
      </c>
      <c r="BE7" s="1331">
        <v>12672.520616000204</v>
      </c>
      <c r="BF7" s="1016">
        <v>13480</v>
      </c>
      <c r="BG7" s="1426"/>
      <c r="BH7" s="1010">
        <v>23.7</v>
      </c>
      <c r="BI7" s="1010">
        <v>0.53800000000000003</v>
      </c>
      <c r="BJ7" s="1010">
        <v>22.64</v>
      </c>
      <c r="BK7" s="1010">
        <v>24.75</v>
      </c>
      <c r="BL7" s="1010">
        <v>2.2999999999999998</v>
      </c>
      <c r="BM7" s="1011">
        <v>13623.925999999999</v>
      </c>
      <c r="BN7" s="1126">
        <v>14235</v>
      </c>
      <c r="BO7" s="1331"/>
      <c r="BP7" s="1305">
        <v>22.652071436995985</v>
      </c>
      <c r="BQ7" s="1305">
        <v>0.52353528204226818</v>
      </c>
      <c r="BR7" s="1305">
        <v>21.625054468361768</v>
      </c>
      <c r="BS7" s="1305">
        <v>23.679088405630203</v>
      </c>
      <c r="BT7" s="1305">
        <v>2.3112026796243277</v>
      </c>
      <c r="BU7" s="1292">
        <v>12968.947088000165</v>
      </c>
      <c r="BV7" s="1292">
        <v>13723</v>
      </c>
      <c r="BW7" s="1786"/>
      <c r="BX7" s="1787">
        <v>22.444817803594059</v>
      </c>
      <c r="BY7" s="1305">
        <v>0.50050339335929384</v>
      </c>
      <c r="BZ7" s="1305">
        <v>21.463059105570455</v>
      </c>
      <c r="CA7" s="1305">
        <v>23.42657650161766</v>
      </c>
      <c r="CB7" s="1305">
        <v>2.2299285195317955</v>
      </c>
      <c r="CC7" s="1292">
        <v>14105.095451000163</v>
      </c>
      <c r="CD7" s="1292">
        <v>14788</v>
      </c>
      <c r="CE7" s="1786"/>
      <c r="CF7" s="1787">
        <v>21.338986697293912</v>
      </c>
      <c r="CG7" s="1305">
        <v>0.46596438700322856</v>
      </c>
      <c r="CH7" s="1305">
        <v>20.425363783313742</v>
      </c>
      <c r="CI7" s="1305">
        <v>22.252609611274085</v>
      </c>
      <c r="CJ7" s="1305">
        <v>2.1836293991519264</v>
      </c>
      <c r="CK7" s="1292">
        <v>20685.521189999941</v>
      </c>
      <c r="CL7" s="1292">
        <v>24024</v>
      </c>
      <c r="CM7" s="1788"/>
      <c r="CN7" s="1787">
        <v>21.855887907729798</v>
      </c>
      <c r="CO7" s="1305">
        <v>0.48904721646289795</v>
      </c>
      <c r="CP7" s="1305">
        <v>20.897006166032263</v>
      </c>
      <c r="CQ7" s="1305">
        <v>22.814769649427333</v>
      </c>
      <c r="CR7" s="1305">
        <v>2.2375993989699041</v>
      </c>
      <c r="CS7" s="1292">
        <v>19034.458876999764</v>
      </c>
      <c r="CT7" s="1292">
        <v>22000</v>
      </c>
      <c r="CU7" s="1788"/>
      <c r="CV7" s="1266">
        <v>20.881018287827175</v>
      </c>
      <c r="CW7" s="1185">
        <v>0.50500018258416934</v>
      </c>
      <c r="CX7" s="1185">
        <v>19.89085770047344</v>
      </c>
      <c r="CY7" s="1185">
        <v>21.87117887518091</v>
      </c>
      <c r="CZ7" s="1185">
        <v>2.41846530481976</v>
      </c>
      <c r="DA7" s="1741">
        <v>18772.975781000128</v>
      </c>
      <c r="DB7" s="1366">
        <v>22104</v>
      </c>
      <c r="DC7" s="1292"/>
      <c r="DD7" s="1266">
        <v>21.255946212627418</v>
      </c>
      <c r="DE7" s="1185">
        <v>0.85700022568346323</v>
      </c>
      <c r="DF7" s="1185">
        <v>19.574781079189613</v>
      </c>
      <c r="DG7" s="1185">
        <v>22.937111346065226</v>
      </c>
      <c r="DH7" s="1185">
        <v>4.0318140491640362</v>
      </c>
      <c r="DI7" s="1741">
        <v>9457.0989590000718</v>
      </c>
      <c r="DJ7" s="1366">
        <v>11496</v>
      </c>
      <c r="DK7" s="1366"/>
      <c r="DL7" s="1266">
        <v>21.254547200804584</v>
      </c>
      <c r="DM7" s="1185">
        <v>0.57253958117595538</v>
      </c>
      <c r="DN7" s="1185">
        <v>20.131937925970387</v>
      </c>
      <c r="DO7" s="1185">
        <v>22.377156475638785</v>
      </c>
      <c r="DP7" s="1185">
        <v>2.6937274916601472</v>
      </c>
      <c r="DQ7" s="1741">
        <v>19346.175818999985</v>
      </c>
      <c r="DR7" s="1366">
        <v>23184</v>
      </c>
      <c r="DS7" s="1366"/>
      <c r="DT7" s="1266">
        <v>21.182202465674017</v>
      </c>
      <c r="DU7" s="1185">
        <v>0.76060952782202473</v>
      </c>
      <c r="DV7" s="1185">
        <v>19.690124639817675</v>
      </c>
      <c r="DW7" s="1185">
        <v>22.674280291530359</v>
      </c>
      <c r="DX7" s="1185">
        <v>3.5907952870085182</v>
      </c>
      <c r="DY7" s="1741">
        <v>9088.1498659999961</v>
      </c>
      <c r="DZ7" s="1366">
        <v>10917</v>
      </c>
      <c r="EA7" s="1366"/>
      <c r="EB7" s="1789"/>
      <c r="EC7" s="1185">
        <v>-1.2</v>
      </c>
      <c r="ED7" s="1185">
        <v>-0.1</v>
      </c>
      <c r="EE7" s="1185"/>
      <c r="EF7" s="1185" t="s">
        <v>390</v>
      </c>
      <c r="EG7" s="1185" t="s">
        <v>390</v>
      </c>
    </row>
    <row r="8" spans="1:137" s="44" customFormat="1" ht="5.0999999999999996" customHeight="1">
      <c r="A8" s="1428"/>
      <c r="B8" s="1429"/>
      <c r="C8" s="1430"/>
      <c r="D8" s="1430"/>
      <c r="E8" s="1430"/>
      <c r="F8" s="1430"/>
      <c r="G8" s="1430"/>
      <c r="H8" s="1431"/>
      <c r="I8" s="1350"/>
      <c r="J8" s="1432"/>
      <c r="K8" s="1430"/>
      <c r="L8" s="1430"/>
      <c r="M8" s="1430"/>
      <c r="N8" s="1430"/>
      <c r="O8" s="1430"/>
      <c r="P8" s="1431"/>
      <c r="Q8" s="1350"/>
      <c r="R8" s="1432"/>
      <c r="S8" s="1430"/>
      <c r="T8" s="1433"/>
      <c r="U8" s="1433"/>
      <c r="V8" s="1433"/>
      <c r="W8" s="1433"/>
      <c r="X8" s="1346"/>
      <c r="Y8" s="1043"/>
      <c r="Z8" s="1035"/>
      <c r="AA8" s="1433"/>
      <c r="AB8" s="1433"/>
      <c r="AC8" s="1433"/>
      <c r="AD8" s="1433"/>
      <c r="AE8" s="1433"/>
      <c r="AF8" s="1043"/>
      <c r="AG8" s="1043"/>
      <c r="AH8" s="1433"/>
      <c r="AI8" s="1433"/>
      <c r="AJ8" s="1433"/>
      <c r="AK8" s="1433"/>
      <c r="AL8" s="1433"/>
      <c r="AM8" s="1433"/>
      <c r="AN8" s="1346"/>
      <c r="AO8" s="1036"/>
      <c r="AP8" s="1433"/>
      <c r="AQ8" s="1433"/>
      <c r="AR8" s="1433"/>
      <c r="AS8" s="1433"/>
      <c r="AT8" s="1433"/>
      <c r="AU8" s="1433"/>
      <c r="AV8" s="1346"/>
      <c r="AW8" s="1043"/>
      <c r="AX8" s="1433"/>
      <c r="AY8" s="1433"/>
      <c r="AZ8" s="1433"/>
      <c r="BA8" s="1433"/>
      <c r="BB8" s="1433"/>
      <c r="BC8" s="1433"/>
      <c r="BD8" s="1433"/>
      <c r="BE8" s="1346"/>
      <c r="BF8" s="1036"/>
      <c r="BG8" s="1433"/>
      <c r="BH8" s="1030"/>
      <c r="BI8" s="1030"/>
      <c r="BJ8" s="1030"/>
      <c r="BK8" s="1030"/>
      <c r="BL8" s="1030"/>
      <c r="BM8" s="1030"/>
      <c r="BN8" s="1127"/>
      <c r="BO8" s="1043"/>
      <c r="BP8" s="1298"/>
      <c r="BQ8" s="1298"/>
      <c r="BR8" s="1298"/>
      <c r="BS8" s="1298"/>
      <c r="BT8" s="1298"/>
      <c r="BU8" s="1298"/>
      <c r="BV8" s="1293"/>
      <c r="BW8" s="1348"/>
      <c r="BX8" s="1323"/>
      <c r="BY8" s="1298"/>
      <c r="BZ8" s="1298"/>
      <c r="CA8" s="1298"/>
      <c r="CB8" s="1298"/>
      <c r="CC8" s="1298"/>
      <c r="CD8" s="1293"/>
      <c r="CE8" s="1348"/>
      <c r="CF8" s="1323"/>
      <c r="CG8" s="1298"/>
      <c r="CH8" s="1298"/>
      <c r="CI8" s="1298"/>
      <c r="CJ8" s="1298"/>
      <c r="CK8" s="1298"/>
      <c r="CL8" s="1293"/>
      <c r="CM8" s="1758"/>
      <c r="CN8" s="1323"/>
      <c r="CO8" s="1298"/>
      <c r="CP8" s="1298"/>
      <c r="CQ8" s="1298"/>
      <c r="CR8" s="1298"/>
      <c r="CS8" s="1298"/>
      <c r="CT8" s="1293"/>
      <c r="CU8" s="1758"/>
      <c r="CV8" s="1144"/>
      <c r="CW8" s="1193"/>
      <c r="CX8" s="1193"/>
      <c r="CY8" s="1193"/>
      <c r="CZ8" s="1193"/>
      <c r="DA8" s="1746"/>
      <c r="DB8" s="1348"/>
      <c r="DC8" s="1293"/>
      <c r="DD8" s="1144"/>
      <c r="DE8" s="1193"/>
      <c r="DF8" s="1193"/>
      <c r="DG8" s="1193"/>
      <c r="DH8" s="1193"/>
      <c r="DI8" s="1746"/>
      <c r="DJ8" s="1348"/>
      <c r="DK8" s="1348"/>
      <c r="DL8" s="1144"/>
      <c r="DM8" s="1193"/>
      <c r="DN8" s="1193"/>
      <c r="DO8" s="1193"/>
      <c r="DP8" s="1193"/>
      <c r="DQ8" s="1746"/>
      <c r="DR8" s="1348"/>
      <c r="DS8" s="1348"/>
      <c r="DT8" s="1144"/>
      <c r="DU8" s="1193"/>
      <c r="DV8" s="1193"/>
      <c r="DW8" s="1193"/>
      <c r="DX8" s="1193"/>
      <c r="DY8" s="1746"/>
      <c r="DZ8" s="1348"/>
      <c r="EA8" s="1348"/>
      <c r="EB8" s="1790"/>
      <c r="EC8" s="1193"/>
      <c r="ED8" s="1193"/>
      <c r="EE8" s="1193"/>
      <c r="EF8" s="1193"/>
      <c r="EG8" s="1193"/>
    </row>
    <row r="9" spans="1:137" s="44" customFormat="1" ht="24.95" customHeight="1">
      <c r="A9" s="1434" t="s">
        <v>7</v>
      </c>
      <c r="B9" s="1435"/>
      <c r="C9" s="1436"/>
      <c r="D9" s="1436"/>
      <c r="E9" s="1436"/>
      <c r="F9" s="1436"/>
      <c r="G9" s="1436"/>
      <c r="H9" s="1437"/>
      <c r="I9" s="1353"/>
      <c r="J9" s="1438"/>
      <c r="K9" s="1436"/>
      <c r="L9" s="1436"/>
      <c r="M9" s="1436"/>
      <c r="N9" s="1436"/>
      <c r="O9" s="1436"/>
      <c r="P9" s="1437"/>
      <c r="Q9" s="1353"/>
      <c r="R9" s="1438"/>
      <c r="S9" s="1436"/>
      <c r="T9" s="1439"/>
      <c r="U9" s="1439"/>
      <c r="V9" s="1439"/>
      <c r="W9" s="1439"/>
      <c r="X9" s="1440"/>
      <c r="Y9" s="1058"/>
      <c r="Z9" s="1050"/>
      <c r="AA9" s="1439"/>
      <c r="AB9" s="1439"/>
      <c r="AC9" s="1439"/>
      <c r="AD9" s="1439"/>
      <c r="AE9" s="1439"/>
      <c r="AF9" s="1058"/>
      <c r="AG9" s="1058"/>
      <c r="AH9" s="1439"/>
      <c r="AI9" s="1439"/>
      <c r="AJ9" s="1439"/>
      <c r="AK9" s="1439"/>
      <c r="AL9" s="1439"/>
      <c r="AM9" s="1439"/>
      <c r="AN9" s="1440"/>
      <c r="AO9" s="1058"/>
      <c r="AP9" s="1439"/>
      <c r="AQ9" s="1439"/>
      <c r="AR9" s="1439"/>
      <c r="AS9" s="1439"/>
      <c r="AT9" s="1439"/>
      <c r="AU9" s="1439"/>
      <c r="AV9" s="1440"/>
      <c r="AW9" s="1058"/>
      <c r="AX9" s="1439"/>
      <c r="AY9" s="1439"/>
      <c r="AZ9" s="1439"/>
      <c r="BA9" s="1439"/>
      <c r="BB9" s="1439"/>
      <c r="BC9" s="1439"/>
      <c r="BD9" s="1439"/>
      <c r="BE9" s="1440"/>
      <c r="BF9" s="1058"/>
      <c r="BG9" s="1439"/>
      <c r="BH9" s="1045"/>
      <c r="BI9" s="1045"/>
      <c r="BJ9" s="1045"/>
      <c r="BK9" s="1045"/>
      <c r="BL9" s="1045"/>
      <c r="BM9" s="1045"/>
      <c r="BN9" s="1128"/>
      <c r="BO9" s="1058"/>
      <c r="BP9" s="1045"/>
      <c r="BQ9" s="1045"/>
      <c r="BR9" s="1045"/>
      <c r="BS9" s="1045"/>
      <c r="BT9" s="1045"/>
      <c r="BU9" s="1045"/>
      <c r="BV9" s="1046"/>
      <c r="BW9" s="1351"/>
      <c r="BX9" s="1044"/>
      <c r="BY9" s="1045"/>
      <c r="BZ9" s="1045"/>
      <c r="CA9" s="1045"/>
      <c r="CB9" s="1045"/>
      <c r="CC9" s="1045"/>
      <c r="CD9" s="1046"/>
      <c r="CE9" s="1351"/>
      <c r="CF9" s="1044"/>
      <c r="CG9" s="1045"/>
      <c r="CH9" s="1045"/>
      <c r="CI9" s="1045"/>
      <c r="CJ9" s="1045"/>
      <c r="CK9" s="1045"/>
      <c r="CL9" s="1046"/>
      <c r="CM9" s="1791"/>
      <c r="CN9" s="1044"/>
      <c r="CO9" s="1045"/>
      <c r="CP9" s="1045"/>
      <c r="CQ9" s="1045"/>
      <c r="CR9" s="1045"/>
      <c r="CS9" s="1045"/>
      <c r="CT9" s="1046"/>
      <c r="CU9" s="1791"/>
      <c r="CV9" s="1694"/>
      <c r="CW9" s="1310"/>
      <c r="CX9" s="1310"/>
      <c r="CY9" s="1310"/>
      <c r="CZ9" s="1310"/>
      <c r="DA9" s="1792"/>
      <c r="DB9" s="1351"/>
      <c r="DC9" s="1046"/>
      <c r="DD9" s="1694"/>
      <c r="DE9" s="1310"/>
      <c r="DF9" s="1310"/>
      <c r="DG9" s="1310"/>
      <c r="DH9" s="1310"/>
      <c r="DI9" s="1792"/>
      <c r="DJ9" s="1351"/>
      <c r="DK9" s="1351"/>
      <c r="DL9" s="1694"/>
      <c r="DM9" s="1310"/>
      <c r="DN9" s="1310"/>
      <c r="DO9" s="1310"/>
      <c r="DP9" s="1310"/>
      <c r="DQ9" s="1792"/>
      <c r="DR9" s="1351"/>
      <c r="DS9" s="1351"/>
      <c r="DT9" s="1694"/>
      <c r="DU9" s="1310"/>
      <c r="DV9" s="1310"/>
      <c r="DW9" s="1310"/>
      <c r="DX9" s="1310"/>
      <c r="DY9" s="1792"/>
      <c r="DZ9" s="1351"/>
      <c r="EA9" s="1351"/>
      <c r="EB9" s="1793"/>
      <c r="EC9" s="1310"/>
      <c r="ED9" s="1310"/>
      <c r="EE9" s="1310"/>
      <c r="EF9" s="1310"/>
      <c r="EG9" s="1310"/>
    </row>
    <row r="10" spans="1:137" s="44" customFormat="1" ht="24.95" customHeight="1">
      <c r="A10" s="1501" t="s">
        <v>8</v>
      </c>
      <c r="B10" s="1502"/>
      <c r="C10" s="1503">
        <v>16.926305644677246</v>
      </c>
      <c r="D10" s="1503">
        <v>0.48285378375613014</v>
      </c>
      <c r="E10" s="1503">
        <v>15.978331623366792</v>
      </c>
      <c r="F10" s="1503">
        <v>17.874279665987704</v>
      </c>
      <c r="G10" s="1503">
        <v>2.852682646127044</v>
      </c>
      <c r="H10" s="1504">
        <v>9991.8684649999486</v>
      </c>
      <c r="I10" s="1379">
        <v>9099</v>
      </c>
      <c r="J10" s="1504"/>
      <c r="K10" s="1503">
        <v>20.882156169536987</v>
      </c>
      <c r="L10" s="1503">
        <v>1.2620161632836997</v>
      </c>
      <c r="M10" s="1503">
        <v>18.395790428394271</v>
      </c>
      <c r="N10" s="1503">
        <v>23.368521910679707</v>
      </c>
      <c r="O10" s="1503">
        <v>6.0435146305664373</v>
      </c>
      <c r="P10" s="1504">
        <v>2370.2632619999881</v>
      </c>
      <c r="Q10" s="1379">
        <v>1962</v>
      </c>
      <c r="R10" s="1504"/>
      <c r="S10" s="1503">
        <v>21.882854395682074</v>
      </c>
      <c r="T10" s="1505">
        <v>1.23161785494924</v>
      </c>
      <c r="U10" s="1505">
        <v>19.456269248487008</v>
      </c>
      <c r="V10" s="1505">
        <v>24.309439542877143</v>
      </c>
      <c r="W10" s="1505">
        <v>5.6282321889061366</v>
      </c>
      <c r="X10" s="1506">
        <v>2525.6068610000657</v>
      </c>
      <c r="Y10" s="1340">
        <v>2052</v>
      </c>
      <c r="Z10" s="1377"/>
      <c r="AA10" s="1505">
        <v>20.006511361154359</v>
      </c>
      <c r="AB10" s="1505">
        <v>0.74049453849662017</v>
      </c>
      <c r="AC10" s="1505">
        <v>18.552546122556045</v>
      </c>
      <c r="AD10" s="1505">
        <v>21.460476599752678</v>
      </c>
      <c r="AE10" s="1505">
        <v>3.7012676779540947</v>
      </c>
      <c r="AF10" s="1340">
        <v>6207.1230640000167</v>
      </c>
      <c r="AG10" s="1340">
        <v>6042</v>
      </c>
      <c r="AH10" s="1505"/>
      <c r="AI10" s="1505">
        <v>21.257830582075826</v>
      </c>
      <c r="AJ10" s="1505">
        <v>0.63847509760646937</v>
      </c>
      <c r="AK10" s="1505">
        <v>20.005042292037448</v>
      </c>
      <c r="AL10" s="1505">
        <v>22.510618872114204</v>
      </c>
      <c r="AM10" s="1505">
        <v>3.0034819175989611</v>
      </c>
      <c r="AN10" s="1506">
        <v>9621.8129789999548</v>
      </c>
      <c r="AO10" s="1507">
        <v>8860</v>
      </c>
      <c r="AP10" s="1505"/>
      <c r="AQ10" s="1505">
        <v>21.597011151441766</v>
      </c>
      <c r="AR10" s="1505">
        <v>0.6088146922475377</v>
      </c>
      <c r="AS10" s="1505">
        <v>20.402421229124794</v>
      </c>
      <c r="AT10" s="1505">
        <v>22.791601073758741</v>
      </c>
      <c r="AU10" s="1505">
        <v>2.8189766073575169</v>
      </c>
      <c r="AV10" s="1506">
        <v>9062.1078549998565</v>
      </c>
      <c r="AW10" s="1340">
        <v>8129</v>
      </c>
      <c r="AX10" s="1505"/>
      <c r="AY10" s="1505"/>
      <c r="AZ10" s="1505">
        <v>21.695291424110003</v>
      </c>
      <c r="BA10" s="1505">
        <v>0.66451889775443007</v>
      </c>
      <c r="BB10" s="1505">
        <v>20.391401113059718</v>
      </c>
      <c r="BC10" s="1505">
        <v>22.999181735160288</v>
      </c>
      <c r="BD10" s="1505">
        <v>3.0629636853642324</v>
      </c>
      <c r="BE10" s="1506">
        <v>8768.8331390001094</v>
      </c>
      <c r="BF10" s="1507">
        <v>7955</v>
      </c>
      <c r="BG10" s="1505"/>
      <c r="BH10" s="1030">
        <v>20.94</v>
      </c>
      <c r="BI10" s="1030">
        <v>0.65300000000000002</v>
      </c>
      <c r="BJ10" s="1030">
        <v>19.66</v>
      </c>
      <c r="BK10" s="1030">
        <v>22.220000000000002</v>
      </c>
      <c r="BL10" s="1030">
        <v>3.1</v>
      </c>
      <c r="BM10" s="1031">
        <v>9541.7649999999994</v>
      </c>
      <c r="BN10" s="1127">
        <v>8793</v>
      </c>
      <c r="BO10" s="1340"/>
      <c r="BP10" s="1298">
        <v>20.635166246267051</v>
      </c>
      <c r="BQ10" s="1298">
        <v>0.63633709067642852</v>
      </c>
      <c r="BR10" s="1298">
        <v>19.386866442390112</v>
      </c>
      <c r="BS10" s="1298">
        <v>21.883466050143991</v>
      </c>
      <c r="BT10" s="1298">
        <v>3.0837507344606121</v>
      </c>
      <c r="BU10" s="1293">
        <v>9377.3329030002315</v>
      </c>
      <c r="BV10" s="1293">
        <v>8388</v>
      </c>
      <c r="BW10" s="1729"/>
      <c r="BX10" s="1323">
        <v>20.427634324452949</v>
      </c>
      <c r="BY10" s="1298">
        <v>0.60112037528930584</v>
      </c>
      <c r="BZ10" s="1298">
        <v>19.248511136019665</v>
      </c>
      <c r="CA10" s="1298">
        <v>21.606757512886237</v>
      </c>
      <c r="CB10" s="1298">
        <v>2.9426822790230447</v>
      </c>
      <c r="CC10" s="1293">
        <v>10365.002541999922</v>
      </c>
      <c r="CD10" s="1293">
        <v>9354</v>
      </c>
      <c r="CE10" s="1348"/>
      <c r="CF10" s="1323">
        <v>19.646901391617931</v>
      </c>
      <c r="CG10" s="1298">
        <v>0.55014093835972999</v>
      </c>
      <c r="CH10" s="1298">
        <v>18.568232331871698</v>
      </c>
      <c r="CI10" s="1298">
        <v>20.725570451364167</v>
      </c>
      <c r="CJ10" s="1298">
        <v>2.8001409860714208</v>
      </c>
      <c r="CK10" s="1293">
        <v>15547.913612999722</v>
      </c>
      <c r="CL10" s="1293">
        <v>16299</v>
      </c>
      <c r="CM10" s="1758"/>
      <c r="CN10" s="1323">
        <v>19.954508573396637</v>
      </c>
      <c r="CO10" s="1298">
        <v>0.57806130464715055</v>
      </c>
      <c r="CP10" s="1298">
        <v>18.821095659574112</v>
      </c>
      <c r="CQ10" s="1298">
        <v>21.087921487219159</v>
      </c>
      <c r="CR10" s="1298">
        <v>2.8968957191850975</v>
      </c>
      <c r="CS10" s="1293">
        <v>14291.958915000021</v>
      </c>
      <c r="CT10" s="1293">
        <v>15008</v>
      </c>
      <c r="CU10" s="1758"/>
      <c r="CV10" s="1144">
        <v>18.606209772577103</v>
      </c>
      <c r="CW10" s="1193">
        <v>0.58931934371209815</v>
      </c>
      <c r="CX10" s="1193">
        <v>17.45072348240803</v>
      </c>
      <c r="CY10" s="1193">
        <v>19.761696062746179</v>
      </c>
      <c r="CZ10" s="1193">
        <v>3.1673261288318413</v>
      </c>
      <c r="DA10" s="1746">
        <v>14297.901267999776</v>
      </c>
      <c r="DB10" s="1348">
        <v>15215</v>
      </c>
      <c r="DC10" s="1293"/>
      <c r="DD10" s="1691">
        <v>19.524469091924278</v>
      </c>
      <c r="DE10" s="1693">
        <v>1.0448206840453695</v>
      </c>
      <c r="DF10" s="1693">
        <v>17.474859241109034</v>
      </c>
      <c r="DG10" s="1693">
        <v>21.574078942739519</v>
      </c>
      <c r="DH10" s="1693">
        <v>5.3513397938053489</v>
      </c>
      <c r="DI10" s="1794">
        <v>7318.4635970000445</v>
      </c>
      <c r="DJ10" s="1795">
        <v>7811</v>
      </c>
      <c r="DK10" s="1348"/>
      <c r="DL10" s="1691">
        <v>19.709960369290293</v>
      </c>
      <c r="DM10" s="1693">
        <v>0.7027754247884217</v>
      </c>
      <c r="DN10" s="1693">
        <v>18.331990642948234</v>
      </c>
      <c r="DO10" s="1693">
        <v>21.087930095632348</v>
      </c>
      <c r="DP10" s="1693">
        <v>3.565585174303052</v>
      </c>
      <c r="DQ10" s="1794">
        <v>15025.454863999978</v>
      </c>
      <c r="DR10" s="1795">
        <v>15669</v>
      </c>
      <c r="DS10" s="1348"/>
      <c r="DT10" s="1691">
        <v>19.363230894561141</v>
      </c>
      <c r="DU10" s="1693">
        <v>0.90689468375294013</v>
      </c>
      <c r="DV10" s="1693">
        <v>17.584187379435217</v>
      </c>
      <c r="DW10" s="1693">
        <v>21.142274409687062</v>
      </c>
      <c r="DX10" s="1693">
        <v>4.6835917450515661</v>
      </c>
      <c r="DY10" s="1794">
        <v>7031.9024930000342</v>
      </c>
      <c r="DZ10" s="1795">
        <v>7525</v>
      </c>
      <c r="EA10" s="1795"/>
      <c r="EB10" s="1790"/>
      <c r="EC10" s="1193">
        <v>-1</v>
      </c>
      <c r="ED10" s="1193">
        <v>-0.3</v>
      </c>
      <c r="EE10" s="1193"/>
      <c r="EF10" s="1193" t="s">
        <v>390</v>
      </c>
      <c r="EG10" s="1193" t="s">
        <v>390</v>
      </c>
    </row>
    <row r="11" spans="1:137" s="44" customFormat="1" ht="24.95" customHeight="1">
      <c r="A11" s="1441" t="s">
        <v>9</v>
      </c>
      <c r="B11" s="1442"/>
      <c r="C11" s="1430">
        <v>21.164169789603946</v>
      </c>
      <c r="D11" s="1430">
        <v>0.70314132751245939</v>
      </c>
      <c r="E11" s="1430">
        <v>19.783711078881257</v>
      </c>
      <c r="F11" s="1430">
        <v>22.544628500326631</v>
      </c>
      <c r="G11" s="1430">
        <v>3.322319441312787</v>
      </c>
      <c r="H11" s="1431">
        <v>5636.0616970004176</v>
      </c>
      <c r="I11" s="1350">
        <v>7419</v>
      </c>
      <c r="J11" s="1431"/>
      <c r="K11" s="1430">
        <v>28.750660083304403</v>
      </c>
      <c r="L11" s="1430">
        <v>1.6643257986897981</v>
      </c>
      <c r="M11" s="1430">
        <v>25.471682548503953</v>
      </c>
      <c r="N11" s="1430">
        <v>32.02963761810485</v>
      </c>
      <c r="O11" s="1430">
        <v>5.7888263916983158</v>
      </c>
      <c r="P11" s="1431">
        <v>1206.4026530000122</v>
      </c>
      <c r="Q11" s="1350">
        <v>1647</v>
      </c>
      <c r="R11" s="1431"/>
      <c r="S11" s="1430">
        <v>31.908600145214944</v>
      </c>
      <c r="T11" s="1433">
        <v>1.8115358668669603</v>
      </c>
      <c r="U11" s="1433">
        <v>28.339436211381198</v>
      </c>
      <c r="V11" s="1433">
        <v>35.47776407904869</v>
      </c>
      <c r="W11" s="1433">
        <v>5.6772652470579184</v>
      </c>
      <c r="X11" s="1346">
        <v>1300.2490679999921</v>
      </c>
      <c r="Y11" s="1043">
        <v>1814</v>
      </c>
      <c r="Z11" s="1035"/>
      <c r="AA11" s="1433">
        <v>29.355132931761972</v>
      </c>
      <c r="AB11" s="1433">
        <v>1.1578996810077693</v>
      </c>
      <c r="AC11" s="1433">
        <v>27.081590321458087</v>
      </c>
      <c r="AD11" s="1433">
        <v>31.62867554206586</v>
      </c>
      <c r="AE11" s="1433">
        <v>3.9444538837530962</v>
      </c>
      <c r="AF11" s="1043">
        <v>2909.837270999983</v>
      </c>
      <c r="AG11" s="1043">
        <v>3512</v>
      </c>
      <c r="AH11" s="1433"/>
      <c r="AI11" s="1433">
        <v>27.753705946892882</v>
      </c>
      <c r="AJ11" s="1433">
        <v>0.93501178543968255</v>
      </c>
      <c r="AK11" s="1433">
        <v>25.919066161820641</v>
      </c>
      <c r="AL11" s="1433">
        <v>29.58834573196512</v>
      </c>
      <c r="AM11" s="1433">
        <v>3.3689619225224954</v>
      </c>
      <c r="AN11" s="1346">
        <v>4206.0189880000089</v>
      </c>
      <c r="AO11" s="1036">
        <v>5777</v>
      </c>
      <c r="AP11" s="1433"/>
      <c r="AQ11" s="1433">
        <v>29.043906554125858</v>
      </c>
      <c r="AR11" s="1433">
        <v>0.82689666619857416</v>
      </c>
      <c r="AS11" s="1433">
        <v>27.421405591490274</v>
      </c>
      <c r="AT11" s="1433">
        <v>30.666407516761446</v>
      </c>
      <c r="AU11" s="1433">
        <v>2.8470573153015071</v>
      </c>
      <c r="AV11" s="1346">
        <v>3977.6110760000065</v>
      </c>
      <c r="AW11" s="1043">
        <v>5497</v>
      </c>
      <c r="AX11" s="1433"/>
      <c r="AY11" s="1433"/>
      <c r="AZ11" s="1433">
        <v>30.082477732117603</v>
      </c>
      <c r="BA11" s="1433">
        <v>0.84584601683192984</v>
      </c>
      <c r="BB11" s="1433">
        <v>28.422795171223452</v>
      </c>
      <c r="BC11" s="1433">
        <v>31.74216029301175</v>
      </c>
      <c r="BD11" s="1433">
        <v>2.8117564795165162</v>
      </c>
      <c r="BE11" s="1346">
        <v>3903.6874770000359</v>
      </c>
      <c r="BF11" s="1036">
        <v>5525</v>
      </c>
      <c r="BG11" s="1433"/>
      <c r="BH11" s="1060">
        <v>30.15</v>
      </c>
      <c r="BI11" s="1060">
        <v>0.86999999999999988</v>
      </c>
      <c r="BJ11" s="1060">
        <v>28.449999999999996</v>
      </c>
      <c r="BK11" s="1060">
        <v>31.86</v>
      </c>
      <c r="BL11" s="1060">
        <v>2.9000000000000004</v>
      </c>
      <c r="BM11" s="1061">
        <v>4082.16</v>
      </c>
      <c r="BN11" s="1129">
        <v>5442</v>
      </c>
      <c r="BO11" s="1043"/>
      <c r="BP11" s="1303">
        <v>27.918002139196961</v>
      </c>
      <c r="BQ11" s="1303">
        <v>0.89892194244104962</v>
      </c>
      <c r="BR11" s="1303">
        <v>26.154590732112364</v>
      </c>
      <c r="BS11" s="1303">
        <v>29.681413546281561</v>
      </c>
      <c r="BT11" s="1303">
        <v>3.2198648669739884</v>
      </c>
      <c r="BU11" s="1294">
        <v>3591.6141849999749</v>
      </c>
      <c r="BV11" s="1294">
        <v>5335</v>
      </c>
      <c r="BW11" s="1348"/>
      <c r="BX11" s="1799">
        <v>28.035083178731725</v>
      </c>
      <c r="BY11" s="1303">
        <v>0.88411602900280439</v>
      </c>
      <c r="BZ11" s="1303">
        <v>26.300851976601809</v>
      </c>
      <c r="CA11" s="1303">
        <v>29.769314380861641</v>
      </c>
      <c r="CB11" s="1303">
        <v>3.1536058707809436</v>
      </c>
      <c r="CC11" s="1294">
        <v>3740.0929090000095</v>
      </c>
      <c r="CD11" s="1294">
        <v>5434</v>
      </c>
      <c r="CE11" s="1348"/>
      <c r="CF11" s="1799">
        <v>26.45973517101109</v>
      </c>
      <c r="CG11" s="1303">
        <v>0.83177934436625078</v>
      </c>
      <c r="CH11" s="1303">
        <v>24.828853735466648</v>
      </c>
      <c r="CI11" s="1303">
        <v>28.090616606555528</v>
      </c>
      <c r="CJ11" s="1303">
        <v>3.1435664000051537</v>
      </c>
      <c r="CK11" s="1294">
        <v>5137.6075770000089</v>
      </c>
      <c r="CL11" s="1294">
        <v>7725</v>
      </c>
      <c r="CM11" s="1800"/>
      <c r="CN11" s="1799">
        <v>27.585869045495521</v>
      </c>
      <c r="CO11" s="1303">
        <v>0.85232895278684551</v>
      </c>
      <c r="CP11" s="1303">
        <v>25.914695704281975</v>
      </c>
      <c r="CQ11" s="1303">
        <v>29.257042386709063</v>
      </c>
      <c r="CR11" s="1303">
        <v>3.0897302940906326</v>
      </c>
      <c r="CS11" s="1294">
        <v>4742.4999620000053</v>
      </c>
      <c r="CT11" s="1294">
        <v>6992</v>
      </c>
      <c r="CU11" s="1800"/>
      <c r="CV11" s="1269">
        <v>28.149050911680174</v>
      </c>
      <c r="CW11" s="1271">
        <v>0.8784145799292804</v>
      </c>
      <c r="CX11" s="1271">
        <v>26.426731739532368</v>
      </c>
      <c r="CY11" s="1271">
        <v>29.87137008382798</v>
      </c>
      <c r="CZ11" s="1271">
        <v>3.1205832931468067</v>
      </c>
      <c r="DA11" s="1836">
        <v>4475.0745130000214</v>
      </c>
      <c r="DB11" s="1798">
        <v>6889</v>
      </c>
      <c r="DC11" s="1293"/>
      <c r="DD11" s="1318">
        <v>27.181104143736707</v>
      </c>
      <c r="DE11" s="1314">
        <v>1.3058789111974891</v>
      </c>
      <c r="DF11" s="1314">
        <v>24.619380087892846</v>
      </c>
      <c r="DG11" s="1314">
        <v>29.742828199580561</v>
      </c>
      <c r="DH11" s="1314">
        <v>4.8043630026648509</v>
      </c>
      <c r="DI11" s="1801">
        <v>2138.6353619999982</v>
      </c>
      <c r="DJ11" s="1802">
        <v>3685</v>
      </c>
      <c r="DK11" s="1348"/>
      <c r="DL11" s="1318">
        <v>26.625900723088915</v>
      </c>
      <c r="DM11" s="1314">
        <v>0.80776904632219526</v>
      </c>
      <c r="DN11" s="1314">
        <v>25.042064333187707</v>
      </c>
      <c r="DO11" s="1314">
        <v>28.209737112990119</v>
      </c>
      <c r="DP11" s="1314">
        <v>3.033771719961873</v>
      </c>
      <c r="DQ11" s="1801">
        <v>4320.7209550000052</v>
      </c>
      <c r="DR11" s="1802">
        <v>7515</v>
      </c>
      <c r="DS11" s="1348"/>
      <c r="DT11" s="1318">
        <v>27.40267520332036</v>
      </c>
      <c r="DU11" s="1314">
        <v>1.2695912817277659</v>
      </c>
      <c r="DV11" s="1314">
        <v>24.912134485547774</v>
      </c>
      <c r="DW11" s="1314">
        <v>29.893215921092942</v>
      </c>
      <c r="DX11" s="1314">
        <v>4.6330924711100128</v>
      </c>
      <c r="DY11" s="1801">
        <v>2056.2473730000092</v>
      </c>
      <c r="DZ11" s="1802">
        <v>3392</v>
      </c>
      <c r="EA11" s="1802"/>
      <c r="EB11" s="1790"/>
      <c r="EC11" s="1271">
        <v>-0.6</v>
      </c>
      <c r="ED11" s="1271">
        <v>0.8</v>
      </c>
      <c r="EE11" s="1271"/>
      <c r="EF11" s="1271" t="s">
        <v>390</v>
      </c>
      <c r="EG11" s="1271" t="s">
        <v>390</v>
      </c>
    </row>
    <row r="12" spans="1:137" s="44" customFormat="1" ht="5.0999999999999996" customHeight="1">
      <c r="A12" s="1450"/>
      <c r="B12" s="1442"/>
      <c r="C12" s="1430"/>
      <c r="D12" s="1430"/>
      <c r="E12" s="1430"/>
      <c r="F12" s="1430"/>
      <c r="G12" s="1430"/>
      <c r="H12" s="1431"/>
      <c r="I12" s="1350"/>
      <c r="J12" s="1431"/>
      <c r="K12" s="1430"/>
      <c r="L12" s="1430"/>
      <c r="M12" s="1430"/>
      <c r="N12" s="1430"/>
      <c r="O12" s="1430"/>
      <c r="P12" s="1431"/>
      <c r="Q12" s="1350"/>
      <c r="R12" s="1431"/>
      <c r="S12" s="1430"/>
      <c r="T12" s="1433"/>
      <c r="U12" s="1433"/>
      <c r="V12" s="1433"/>
      <c r="W12" s="1433"/>
      <c r="X12" s="1346"/>
      <c r="Y12" s="1043"/>
      <c r="Z12" s="1035"/>
      <c r="AA12" s="1433"/>
      <c r="AB12" s="1433"/>
      <c r="AC12" s="1433"/>
      <c r="AD12" s="1433"/>
      <c r="AE12" s="1433"/>
      <c r="AF12" s="1043"/>
      <c r="AG12" s="1043"/>
      <c r="AH12" s="1433"/>
      <c r="AI12" s="1433"/>
      <c r="AJ12" s="1433"/>
      <c r="AK12" s="1433"/>
      <c r="AL12" s="1433"/>
      <c r="AM12" s="1433"/>
      <c r="AN12" s="1346"/>
      <c r="AO12" s="1036"/>
      <c r="AP12" s="1433"/>
      <c r="AQ12" s="1433"/>
      <c r="AR12" s="1433"/>
      <c r="AS12" s="1433"/>
      <c r="AT12" s="1433"/>
      <c r="AU12" s="1433"/>
      <c r="AV12" s="1346"/>
      <c r="AW12" s="1043"/>
      <c r="AX12" s="1433"/>
      <c r="AY12" s="1433"/>
      <c r="AZ12" s="1433"/>
      <c r="BA12" s="1433"/>
      <c r="BB12" s="1433"/>
      <c r="BC12" s="1433"/>
      <c r="BD12" s="1433"/>
      <c r="BE12" s="1346"/>
      <c r="BF12" s="1036"/>
      <c r="BG12" s="1433"/>
      <c r="BH12" s="1030"/>
      <c r="BI12" s="1030"/>
      <c r="BJ12" s="1030"/>
      <c r="BK12" s="1030"/>
      <c r="BL12" s="1030"/>
      <c r="BM12" s="1031"/>
      <c r="BN12" s="1127"/>
      <c r="BO12" s="1043"/>
      <c r="BP12" s="1298"/>
      <c r="BQ12" s="1298"/>
      <c r="BR12" s="1298"/>
      <c r="BS12" s="1298"/>
      <c r="BT12" s="1298"/>
      <c r="BU12" s="1293"/>
      <c r="BV12" s="1293"/>
      <c r="BW12" s="1348"/>
      <c r="BX12" s="1323"/>
      <c r="BY12" s="1298"/>
      <c r="BZ12" s="1298"/>
      <c r="CA12" s="1298"/>
      <c r="CB12" s="1298"/>
      <c r="CC12" s="1293"/>
      <c r="CD12" s="1293"/>
      <c r="CE12" s="1348"/>
      <c r="CF12" s="1323"/>
      <c r="CG12" s="1298"/>
      <c r="CH12" s="1298"/>
      <c r="CI12" s="1298"/>
      <c r="CJ12" s="1298"/>
      <c r="CK12" s="1293"/>
      <c r="CL12" s="1293"/>
      <c r="CM12" s="1758"/>
      <c r="CN12" s="1323"/>
      <c r="CO12" s="1298"/>
      <c r="CP12" s="1298"/>
      <c r="CQ12" s="1298"/>
      <c r="CR12" s="1298"/>
      <c r="CS12" s="1293"/>
      <c r="CT12" s="1293"/>
      <c r="CU12" s="1758"/>
      <c r="CV12" s="1144"/>
      <c r="CW12" s="1193"/>
      <c r="CX12" s="1193"/>
      <c r="CY12" s="1193"/>
      <c r="CZ12" s="1193"/>
      <c r="DA12" s="1746"/>
      <c r="DB12" s="1348"/>
      <c r="DC12" s="1293"/>
      <c r="DD12" s="1691"/>
      <c r="DE12" s="1693"/>
      <c r="DF12" s="1693"/>
      <c r="DG12" s="1693"/>
      <c r="DH12" s="1693"/>
      <c r="DI12" s="1794"/>
      <c r="DJ12" s="1795"/>
      <c r="DK12" s="1348"/>
      <c r="DL12" s="1691"/>
      <c r="DM12" s="1693"/>
      <c r="DN12" s="1693"/>
      <c r="DO12" s="1693"/>
      <c r="DP12" s="1693"/>
      <c r="DQ12" s="1794"/>
      <c r="DR12" s="1795"/>
      <c r="DS12" s="1348"/>
      <c r="DT12" s="1691"/>
      <c r="DU12" s="1693"/>
      <c r="DV12" s="1693"/>
      <c r="DW12" s="1693"/>
      <c r="DX12" s="1693"/>
      <c r="DY12" s="1794"/>
      <c r="DZ12" s="1795"/>
      <c r="EA12" s="1795"/>
      <c r="EB12" s="1790"/>
      <c r="EC12" s="1193"/>
      <c r="ED12" s="1193"/>
      <c r="EE12" s="1193"/>
      <c r="EF12" s="1193"/>
      <c r="EG12" s="1193"/>
    </row>
    <row r="13" spans="1:137" s="44" customFormat="1" ht="24.95" customHeight="1">
      <c r="A13" s="1407" t="s">
        <v>64</v>
      </c>
      <c r="B13" s="1451"/>
      <c r="C13" s="1436"/>
      <c r="D13" s="1436"/>
      <c r="E13" s="1436"/>
      <c r="F13" s="1436"/>
      <c r="G13" s="1436"/>
      <c r="H13" s="1437"/>
      <c r="I13" s="1353"/>
      <c r="J13" s="1437"/>
      <c r="K13" s="1436"/>
      <c r="L13" s="1436"/>
      <c r="M13" s="1436"/>
      <c r="N13" s="1436"/>
      <c r="O13" s="1436"/>
      <c r="P13" s="1437"/>
      <c r="Q13" s="1353"/>
      <c r="R13" s="1437"/>
      <c r="S13" s="1436"/>
      <c r="T13" s="1439"/>
      <c r="U13" s="1439"/>
      <c r="V13" s="1439"/>
      <c r="W13" s="1439"/>
      <c r="X13" s="1440"/>
      <c r="Y13" s="1058"/>
      <c r="Z13" s="1050"/>
      <c r="AA13" s="1439"/>
      <c r="AB13" s="1439"/>
      <c r="AC13" s="1439"/>
      <c r="AD13" s="1439"/>
      <c r="AE13" s="1439"/>
      <c r="AF13" s="1058"/>
      <c r="AG13" s="1058"/>
      <c r="AH13" s="1439"/>
      <c r="AI13" s="1439"/>
      <c r="AJ13" s="1439"/>
      <c r="AK13" s="1439"/>
      <c r="AL13" s="1439"/>
      <c r="AM13" s="1439"/>
      <c r="AN13" s="1440"/>
      <c r="AO13" s="1051"/>
      <c r="AP13" s="1439"/>
      <c r="AQ13" s="1439"/>
      <c r="AR13" s="1439"/>
      <c r="AS13" s="1439"/>
      <c r="AT13" s="1439"/>
      <c r="AU13" s="1439"/>
      <c r="AV13" s="1440"/>
      <c r="AW13" s="1058"/>
      <c r="AX13" s="1439"/>
      <c r="AY13" s="1439"/>
      <c r="AZ13" s="1439"/>
      <c r="BA13" s="1439"/>
      <c r="BB13" s="1439"/>
      <c r="BC13" s="1439"/>
      <c r="BD13" s="1439"/>
      <c r="BE13" s="1440"/>
      <c r="BF13" s="1051"/>
      <c r="BG13" s="1439"/>
      <c r="BH13" s="1045"/>
      <c r="BI13" s="1045"/>
      <c r="BJ13" s="1045"/>
      <c r="BK13" s="1045"/>
      <c r="BL13" s="1045"/>
      <c r="BM13" s="1046"/>
      <c r="BN13" s="1128"/>
      <c r="BO13" s="1058"/>
      <c r="BP13" s="1045"/>
      <c r="BQ13" s="1045"/>
      <c r="BR13" s="1045"/>
      <c r="BS13" s="1045"/>
      <c r="BT13" s="1045"/>
      <c r="BU13" s="1046"/>
      <c r="BV13" s="1046"/>
      <c r="BW13" s="1351"/>
      <c r="BX13" s="1044"/>
      <c r="BY13" s="1045"/>
      <c r="BZ13" s="1045"/>
      <c r="CA13" s="1045"/>
      <c r="CB13" s="1045"/>
      <c r="CC13" s="1046"/>
      <c r="CD13" s="1046"/>
      <c r="CE13" s="1351"/>
      <c r="CF13" s="1044"/>
      <c r="CG13" s="1045"/>
      <c r="CH13" s="1045"/>
      <c r="CI13" s="1045"/>
      <c r="CJ13" s="1045"/>
      <c r="CK13" s="1046"/>
      <c r="CL13" s="1046"/>
      <c r="CM13" s="1791"/>
      <c r="CN13" s="1044"/>
      <c r="CO13" s="1045"/>
      <c r="CP13" s="1045"/>
      <c r="CQ13" s="1045"/>
      <c r="CR13" s="1045"/>
      <c r="CS13" s="1046"/>
      <c r="CT13" s="1046"/>
      <c r="CU13" s="1791"/>
      <c r="CV13" s="1694"/>
      <c r="CW13" s="1310"/>
      <c r="CX13" s="1791"/>
      <c r="CY13" s="1791"/>
      <c r="CZ13" s="1791"/>
      <c r="DA13" s="1792"/>
      <c r="DB13" s="1791"/>
      <c r="DC13" s="1046"/>
      <c r="DD13" s="1696"/>
      <c r="DE13" s="1721"/>
      <c r="DF13" s="1804"/>
      <c r="DG13" s="1804"/>
      <c r="DH13" s="1804"/>
      <c r="DI13" s="1805"/>
      <c r="DJ13" s="1804"/>
      <c r="DK13" s="1791"/>
      <c r="DL13" s="1696"/>
      <c r="DM13" s="1721"/>
      <c r="DN13" s="1804"/>
      <c r="DO13" s="1804"/>
      <c r="DP13" s="1804"/>
      <c r="DQ13" s="1805"/>
      <c r="DR13" s="1804"/>
      <c r="DS13" s="1791"/>
      <c r="DT13" s="1696"/>
      <c r="DU13" s="1721"/>
      <c r="DV13" s="1804"/>
      <c r="DW13" s="1804"/>
      <c r="DX13" s="1804"/>
      <c r="DY13" s="1805"/>
      <c r="DZ13" s="1804"/>
      <c r="EA13" s="1804"/>
      <c r="EB13" s="1837"/>
      <c r="EC13" s="1791"/>
      <c r="ED13" s="1791"/>
      <c r="EE13" s="1791"/>
      <c r="EF13" s="1791"/>
      <c r="EG13" s="1791"/>
    </row>
    <row r="14" spans="1:137" s="44" customFormat="1" ht="24.95" customHeight="1">
      <c r="A14" s="1452" t="s">
        <v>58</v>
      </c>
      <c r="B14" s="1442"/>
      <c r="C14" s="1453">
        <v>14.562260950294537</v>
      </c>
      <c r="D14" s="1453">
        <v>0.54811365795055023</v>
      </c>
      <c r="E14" s="1453">
        <v>13.486163949623636</v>
      </c>
      <c r="F14" s="1453">
        <v>15.638357950965437</v>
      </c>
      <c r="G14" s="1453">
        <v>3.7639323991063631</v>
      </c>
      <c r="H14" s="1432">
        <v>8066.06752900027</v>
      </c>
      <c r="I14" s="1454">
        <v>5721</v>
      </c>
      <c r="J14" s="1431"/>
      <c r="K14" s="1453">
        <v>17.947727116603367</v>
      </c>
      <c r="L14" s="1453">
        <v>1.524793742228344</v>
      </c>
      <c r="M14" s="1453">
        <v>14.943649171103157</v>
      </c>
      <c r="N14" s="1453">
        <v>20.951805062103578</v>
      </c>
      <c r="O14" s="1453">
        <v>8.4957484160641368</v>
      </c>
      <c r="P14" s="1432">
        <v>1749.5266389999881</v>
      </c>
      <c r="Q14" s="1454">
        <v>1129</v>
      </c>
      <c r="R14" s="1432"/>
      <c r="S14" s="1453">
        <v>20.247405456479527</v>
      </c>
      <c r="T14" s="1455">
        <v>1.5687079242098561</v>
      </c>
      <c r="U14" s="1455">
        <v>17.156671318550252</v>
      </c>
      <c r="V14" s="1455">
        <v>23.338139594408801</v>
      </c>
      <c r="W14" s="1455">
        <v>7.7476984771292834</v>
      </c>
      <c r="X14" s="1456">
        <v>1864.7057609999927</v>
      </c>
      <c r="Y14" s="1090">
        <v>1221</v>
      </c>
      <c r="Z14" s="1082"/>
      <c r="AA14" s="1455">
        <v>17.832711889750815</v>
      </c>
      <c r="AB14" s="1455">
        <v>0.8907635340110962</v>
      </c>
      <c r="AC14" s="1455">
        <v>16.083692623663364</v>
      </c>
      <c r="AD14" s="1455">
        <v>19.581731155838266</v>
      </c>
      <c r="AE14" s="1455">
        <v>4.9951097708422809</v>
      </c>
      <c r="AF14" s="1090">
        <v>4539.460616000084</v>
      </c>
      <c r="AG14" s="1090">
        <v>3612</v>
      </c>
      <c r="AH14" s="1455"/>
      <c r="AI14" s="1455">
        <v>19.549874140337494</v>
      </c>
      <c r="AJ14" s="1455">
        <v>0.80554125034298929</v>
      </c>
      <c r="AK14" s="1455">
        <v>17.969275853331812</v>
      </c>
      <c r="AL14" s="1455">
        <v>21.130472427343172</v>
      </c>
      <c r="AM14" s="1455">
        <v>4.1204421295015203</v>
      </c>
      <c r="AN14" s="1456">
        <v>6979.8045869999578</v>
      </c>
      <c r="AO14" s="1083">
        <v>5053</v>
      </c>
      <c r="AP14" s="1455"/>
      <c r="AQ14" s="1455">
        <v>19.6629470341285</v>
      </c>
      <c r="AR14" s="1455">
        <v>0.71251117938105502</v>
      </c>
      <c r="AS14" s="1455">
        <v>18.264888338658128</v>
      </c>
      <c r="AT14" s="1455">
        <v>21.061005729598872</v>
      </c>
      <c r="AU14" s="1455">
        <v>3.6236235501441705</v>
      </c>
      <c r="AV14" s="1456">
        <v>6668.3947259999986</v>
      </c>
      <c r="AW14" s="1090">
        <v>4758</v>
      </c>
      <c r="AX14" s="1455"/>
      <c r="AY14" s="1455"/>
      <c r="AZ14" s="1455">
        <v>19.326412786089406</v>
      </c>
      <c r="BA14" s="1455">
        <v>0.78785659506418559</v>
      </c>
      <c r="BB14" s="1455">
        <v>17.780514566681831</v>
      </c>
      <c r="BC14" s="1455">
        <v>20.872311005496982</v>
      </c>
      <c r="BD14" s="1455">
        <v>4.0765795690303275</v>
      </c>
      <c r="BE14" s="1456">
        <v>6369.7796979999939</v>
      </c>
      <c r="BF14" s="1083">
        <v>4558</v>
      </c>
      <c r="BG14" s="1455"/>
      <c r="BH14" s="1078">
        <v>18.970000000000002</v>
      </c>
      <c r="BI14" s="1078">
        <v>0.81700000000000006</v>
      </c>
      <c r="BJ14" s="1078">
        <v>17.37</v>
      </c>
      <c r="BK14" s="1078">
        <v>20.57</v>
      </c>
      <c r="BL14" s="1078">
        <v>4.3</v>
      </c>
      <c r="BM14" s="1079">
        <v>6912.665</v>
      </c>
      <c r="BN14" s="1130">
        <v>5005</v>
      </c>
      <c r="BO14" s="1090"/>
      <c r="BP14" s="1807">
        <v>18.495797807853169</v>
      </c>
      <c r="BQ14" s="1807">
        <v>0.76585077371202648</v>
      </c>
      <c r="BR14" s="1807">
        <v>16.993431554760047</v>
      </c>
      <c r="BS14" s="1807">
        <v>19.998164060946294</v>
      </c>
      <c r="BT14" s="1807">
        <v>4.1406744476134589</v>
      </c>
      <c r="BU14" s="1744">
        <v>7027.0893070000393</v>
      </c>
      <c r="BV14" s="1744">
        <v>5000</v>
      </c>
      <c r="BW14" s="1808"/>
      <c r="BX14" s="1809">
        <v>18.80004958012217</v>
      </c>
      <c r="BY14" s="1807">
        <v>0.72258197693185777</v>
      </c>
      <c r="BZ14" s="1807">
        <v>17.382674292960655</v>
      </c>
      <c r="CA14" s="1807">
        <v>20.217424867283682</v>
      </c>
      <c r="CB14" s="1807">
        <v>3.8435110176297851</v>
      </c>
      <c r="CC14" s="1744">
        <v>7808.5487739999107</v>
      </c>
      <c r="CD14" s="1744">
        <v>5865</v>
      </c>
      <c r="CE14" s="1808"/>
      <c r="CF14" s="1809">
        <v>17.906376983588626</v>
      </c>
      <c r="CG14" s="1807">
        <v>0.66402346315136596</v>
      </c>
      <c r="CH14" s="1807">
        <v>16.60441685900221</v>
      </c>
      <c r="CI14" s="1807">
        <v>19.208337108175041</v>
      </c>
      <c r="CJ14" s="1807">
        <v>3.7083071788332727</v>
      </c>
      <c r="CK14" s="1744">
        <v>11510.084819999951</v>
      </c>
      <c r="CL14" s="1744">
        <v>9924</v>
      </c>
      <c r="CM14" s="1758"/>
      <c r="CN14" s="1809">
        <v>18.464008618977921</v>
      </c>
      <c r="CO14" s="1807">
        <v>0.70490177313914637</v>
      </c>
      <c r="CP14" s="1807">
        <v>17.081897818221279</v>
      </c>
      <c r="CQ14" s="1807">
        <v>19.846119419734567</v>
      </c>
      <c r="CR14" s="1807">
        <v>3.8177071278802641</v>
      </c>
      <c r="CS14" s="1744">
        <v>10710.55616800005</v>
      </c>
      <c r="CT14" s="1744">
        <v>9144</v>
      </c>
      <c r="CU14" s="1758"/>
      <c r="CV14" s="1142">
        <v>17.122946304543067</v>
      </c>
      <c r="CW14" s="1190">
        <v>0.71191533026965137</v>
      </c>
      <c r="CX14" s="1190">
        <v>15.727084429882385</v>
      </c>
      <c r="CY14" s="1190">
        <v>18.518808179203745</v>
      </c>
      <c r="CZ14" s="1190">
        <v>4.1576684152818117</v>
      </c>
      <c r="DA14" s="1757">
        <v>10985.808373999946</v>
      </c>
      <c r="DB14" s="1808">
        <v>9157</v>
      </c>
      <c r="DC14" s="1744"/>
      <c r="DD14" s="1697">
        <v>18.544893859291694</v>
      </c>
      <c r="DE14" s="1722">
        <v>1.3355525480513213</v>
      </c>
      <c r="DF14" s="1722">
        <v>15.924959452778239</v>
      </c>
      <c r="DG14" s="1722">
        <v>21.164828265805149</v>
      </c>
      <c r="DH14" s="1722">
        <v>7.2017265678884375</v>
      </c>
      <c r="DI14" s="1810">
        <v>5544.65618299998</v>
      </c>
      <c r="DJ14" s="1811">
        <v>4725</v>
      </c>
      <c r="DK14" s="1808"/>
      <c r="DL14" s="1697">
        <v>18.637974246943077</v>
      </c>
      <c r="DM14" s="1722">
        <v>0.88498874288549556</v>
      </c>
      <c r="DN14" s="1722">
        <v>16.902729028007219</v>
      </c>
      <c r="DO14" s="1722">
        <v>20.37321946587894</v>
      </c>
      <c r="DP14" s="1722">
        <v>4.7483097205730269</v>
      </c>
      <c r="DQ14" s="1810">
        <v>11407.661878000081</v>
      </c>
      <c r="DR14" s="1811">
        <v>9581</v>
      </c>
      <c r="DS14" s="1808"/>
      <c r="DT14" s="1697">
        <v>18.393443738388633</v>
      </c>
      <c r="DU14" s="1722">
        <v>1.1216165334755444</v>
      </c>
      <c r="DV14" s="1722">
        <v>16.193183161184411</v>
      </c>
      <c r="DW14" s="1722">
        <v>20.593704315592852</v>
      </c>
      <c r="DX14" s="1722">
        <v>6.0979148300252133</v>
      </c>
      <c r="DY14" s="1810">
        <v>5432.5206210000279</v>
      </c>
      <c r="DZ14" s="1811">
        <v>4518</v>
      </c>
      <c r="EA14" s="1811"/>
      <c r="EB14" s="1838"/>
      <c r="EC14" s="1190">
        <v>-0.4</v>
      </c>
      <c r="ED14" s="1190">
        <v>-0.2</v>
      </c>
      <c r="EE14" s="1190"/>
      <c r="EF14" s="1190" t="s">
        <v>390</v>
      </c>
      <c r="EG14" s="1190" t="s">
        <v>390</v>
      </c>
    </row>
    <row r="15" spans="1:137" s="44" customFormat="1" ht="24.95" customHeight="1">
      <c r="A15" s="1457" t="s">
        <v>10</v>
      </c>
      <c r="B15" s="1458"/>
      <c r="C15" s="1459">
        <v>14.66039004707436</v>
      </c>
      <c r="D15" s="1459">
        <v>0.89701156997692966</v>
      </c>
      <c r="E15" s="1459">
        <v>12.8993110335929</v>
      </c>
      <c r="F15" s="1459">
        <v>16.421469060555818</v>
      </c>
      <c r="G15" s="1459">
        <v>6.1186064429161497</v>
      </c>
      <c r="H15" s="1460">
        <v>4176.6469380000926</v>
      </c>
      <c r="I15" s="1274">
        <v>1487</v>
      </c>
      <c r="J15" s="1460"/>
      <c r="K15" s="1459">
        <v>14.85507246376816</v>
      </c>
      <c r="L15" s="1459">
        <v>2.2258974569162282</v>
      </c>
      <c r="M15" s="1459">
        <v>10.469712480918966</v>
      </c>
      <c r="N15" s="1459">
        <v>19.240432446617355</v>
      </c>
      <c r="O15" s="1459">
        <v>14.984090197777494</v>
      </c>
      <c r="P15" s="1460">
        <v>928.59371999999701</v>
      </c>
      <c r="Q15" s="1274">
        <v>276</v>
      </c>
      <c r="R15" s="1460"/>
      <c r="S15" s="1459">
        <v>17.288135593220449</v>
      </c>
      <c r="T15" s="1461">
        <v>2.4880619749664432</v>
      </c>
      <c r="U15" s="1461">
        <v>12.386051550274168</v>
      </c>
      <c r="V15" s="1461">
        <v>22.190219636166731</v>
      </c>
      <c r="W15" s="1461">
        <v>14.391731031668551</v>
      </c>
      <c r="X15" s="1347">
        <v>1011.3184099999939</v>
      </c>
      <c r="Y15" s="1105">
        <v>295</v>
      </c>
      <c r="Z15" s="1097"/>
      <c r="AA15" s="1461">
        <v>16.996047430829925</v>
      </c>
      <c r="AB15" s="1461">
        <v>1.4594254710669408</v>
      </c>
      <c r="AC15" s="1461">
        <v>14.130457216532896</v>
      </c>
      <c r="AD15" s="1461">
        <v>19.861637645126955</v>
      </c>
      <c r="AE15" s="1461">
        <v>8.586852190231129</v>
      </c>
      <c r="AF15" s="1105">
        <v>2385.0684440000136</v>
      </c>
      <c r="AG15" s="1105">
        <v>506</v>
      </c>
      <c r="AH15" s="1461"/>
      <c r="AI15" s="1461">
        <v>18.675747039116828</v>
      </c>
      <c r="AJ15" s="1461">
        <v>1.2738495590271006</v>
      </c>
      <c r="AK15" s="1461">
        <v>16.176254393589517</v>
      </c>
      <c r="AL15" s="1461">
        <v>21.175239684644144</v>
      </c>
      <c r="AM15" s="1461">
        <v>6.8208760611235002</v>
      </c>
      <c r="AN15" s="1347">
        <v>3825.3063800000136</v>
      </c>
      <c r="AO15" s="1098">
        <v>1205</v>
      </c>
      <c r="AP15" s="1461"/>
      <c r="AQ15" s="1461">
        <v>19.256320576213838</v>
      </c>
      <c r="AR15" s="1461">
        <v>1.1388443883890189</v>
      </c>
      <c r="AS15" s="1461">
        <v>17.021729251825082</v>
      </c>
      <c r="AT15" s="1461">
        <v>21.490911900602597</v>
      </c>
      <c r="AU15" s="1461">
        <v>5.9141328888955247</v>
      </c>
      <c r="AV15" s="1347">
        <v>3557.663927999994</v>
      </c>
      <c r="AW15" s="1105">
        <v>1104</v>
      </c>
      <c r="AX15" s="1461"/>
      <c r="AY15" s="1461"/>
      <c r="AZ15" s="1461">
        <v>18.889116935001535</v>
      </c>
      <c r="BA15" s="1461">
        <v>1.3210008046243313</v>
      </c>
      <c r="BB15" s="1461">
        <v>16.297106149665201</v>
      </c>
      <c r="BC15" s="1461">
        <v>21.48112772033787</v>
      </c>
      <c r="BD15" s="1461">
        <v>6.9934492394216523</v>
      </c>
      <c r="BE15" s="1347">
        <v>3382.6150910000074</v>
      </c>
      <c r="BF15" s="1098">
        <v>1048</v>
      </c>
      <c r="BG15" s="1461"/>
      <c r="BH15" s="1092">
        <v>17.03</v>
      </c>
      <c r="BI15" s="1092">
        <v>1.1560000000000001</v>
      </c>
      <c r="BJ15" s="1092">
        <v>14.760000000000002</v>
      </c>
      <c r="BK15" s="1092">
        <v>19.3</v>
      </c>
      <c r="BL15" s="1092">
        <v>6.8000000000000007</v>
      </c>
      <c r="BM15" s="1093">
        <v>3688.5479999999998</v>
      </c>
      <c r="BN15" s="1131">
        <v>1189</v>
      </c>
      <c r="BO15" s="1105"/>
      <c r="BP15" s="1301">
        <v>17.710361875954472</v>
      </c>
      <c r="BQ15" s="1301">
        <v>1.2175137866091736</v>
      </c>
      <c r="BR15" s="1301">
        <v>15.321970183390823</v>
      </c>
      <c r="BS15" s="1301">
        <v>20.09875356851812</v>
      </c>
      <c r="BT15" s="1301">
        <v>6.8745844671994183</v>
      </c>
      <c r="BU15" s="1263">
        <v>3681.2486530000033</v>
      </c>
      <c r="BV15" s="1263">
        <v>1145</v>
      </c>
      <c r="BW15" s="1814"/>
      <c r="BX15" s="1322">
        <v>18.427489188000749</v>
      </c>
      <c r="BY15" s="1301">
        <v>1.1405563682427318</v>
      </c>
      <c r="BZ15" s="1301">
        <v>16.19023935120557</v>
      </c>
      <c r="CA15" s="1301">
        <v>20.664739024795928</v>
      </c>
      <c r="CB15" s="1301">
        <v>6.1894290459571515</v>
      </c>
      <c r="CC15" s="1263">
        <v>4198.6360599999962</v>
      </c>
      <c r="CD15" s="1263">
        <v>1781</v>
      </c>
      <c r="CE15" s="1814"/>
      <c r="CF15" s="1322">
        <v>16.712357541560781</v>
      </c>
      <c r="CG15" s="1301">
        <v>1.0607882893738163</v>
      </c>
      <c r="CH15" s="1301">
        <v>14.632455053117962</v>
      </c>
      <c r="CI15" s="1301">
        <v>18.7922600300036</v>
      </c>
      <c r="CJ15" s="1301">
        <v>6.3473288357780575</v>
      </c>
      <c r="CK15" s="1263">
        <v>6170.2597579999829</v>
      </c>
      <c r="CL15" s="1263">
        <v>2683</v>
      </c>
      <c r="CM15" s="1779"/>
      <c r="CN15" s="1322">
        <v>16.625165498029524</v>
      </c>
      <c r="CO15" s="1301">
        <v>1.140223362936069</v>
      </c>
      <c r="CP15" s="1301">
        <v>14.389513545884524</v>
      </c>
      <c r="CQ15" s="1301">
        <v>18.860817450174526</v>
      </c>
      <c r="CR15" s="1301">
        <v>6.8584181196344325</v>
      </c>
      <c r="CS15" s="1263">
        <v>5696.7725109999874</v>
      </c>
      <c r="CT15" s="1263">
        <v>2419</v>
      </c>
      <c r="CU15" s="1779"/>
      <c r="CV15" s="1143">
        <v>16.488765322480759</v>
      </c>
      <c r="CW15" s="1267">
        <v>1.1080244820841498</v>
      </c>
      <c r="CX15" s="1267">
        <v>14.316246955519777</v>
      </c>
      <c r="CY15" s="1267">
        <v>18.661283689441742</v>
      </c>
      <c r="CZ15" s="1267">
        <v>6.7198753843228696</v>
      </c>
      <c r="DA15" s="1748">
        <v>6202.4418929999774</v>
      </c>
      <c r="DB15" s="1814">
        <v>2386</v>
      </c>
      <c r="DC15" s="1293"/>
      <c r="DD15" s="1317">
        <v>17.752527321777446</v>
      </c>
      <c r="DE15" s="1195">
        <v>2.1876659857579224</v>
      </c>
      <c r="DF15" s="1195">
        <v>13.461014124180593</v>
      </c>
      <c r="DG15" s="1195">
        <v>22.044040519374303</v>
      </c>
      <c r="DH15" s="1195">
        <v>12.323124173279037</v>
      </c>
      <c r="DI15" s="1815">
        <v>3113.0897419999928</v>
      </c>
      <c r="DJ15" s="1816">
        <v>1388</v>
      </c>
      <c r="DK15" s="1348"/>
      <c r="DL15" s="1317">
        <v>18.345718414551765</v>
      </c>
      <c r="DM15" s="1195">
        <v>1.4192522001848422</v>
      </c>
      <c r="DN15" s="1195">
        <v>15.562913983836435</v>
      </c>
      <c r="DO15" s="1195">
        <v>21.128522845267096</v>
      </c>
      <c r="DP15" s="1195">
        <v>7.7361494824814052</v>
      </c>
      <c r="DQ15" s="1815">
        <v>6524.196348999958</v>
      </c>
      <c r="DR15" s="1816">
        <v>2843</v>
      </c>
      <c r="DS15" s="1348"/>
      <c r="DT15" s="1317">
        <v>17.773180812194596</v>
      </c>
      <c r="DU15" s="1195">
        <v>1.7733220834434436</v>
      </c>
      <c r="DV15" s="1195">
        <v>14.294477927175702</v>
      </c>
      <c r="DW15" s="1195">
        <v>21.251883697213486</v>
      </c>
      <c r="DX15" s="1195">
        <v>9.9775166987933073</v>
      </c>
      <c r="DY15" s="1815">
        <v>3120.7025510000049</v>
      </c>
      <c r="DZ15" s="1816">
        <v>1332</v>
      </c>
      <c r="EA15" s="1816"/>
      <c r="EB15" s="1790"/>
      <c r="EC15" s="1267">
        <v>-0.6</v>
      </c>
      <c r="ED15" s="1267">
        <v>-0.5</v>
      </c>
      <c r="EE15" s="1267"/>
      <c r="EF15" s="1267" t="s">
        <v>390</v>
      </c>
      <c r="EG15" s="1267" t="s">
        <v>390</v>
      </c>
    </row>
    <row r="16" spans="1:137" s="44" customFormat="1" ht="24.95" customHeight="1">
      <c r="A16" s="1457" t="s">
        <v>11</v>
      </c>
      <c r="B16" s="1458"/>
      <c r="C16" s="1459">
        <v>14.456885205500875</v>
      </c>
      <c r="D16" s="1459">
        <v>0.60332180258279311</v>
      </c>
      <c r="E16" s="1459">
        <v>13.272399519400208</v>
      </c>
      <c r="F16" s="1459">
        <v>15.641370891601541</v>
      </c>
      <c r="G16" s="1459">
        <v>4.1732488984088212</v>
      </c>
      <c r="H16" s="1460">
        <v>3889.4205910001187</v>
      </c>
      <c r="I16" s="1274">
        <v>4234</v>
      </c>
      <c r="J16" s="1460"/>
      <c r="K16" s="1459">
        <v>21.445966281198796</v>
      </c>
      <c r="L16" s="1459">
        <v>2.1456937403604281</v>
      </c>
      <c r="M16" s="1459">
        <v>17.218619942673929</v>
      </c>
      <c r="N16" s="1459">
        <v>25.67331261972366</v>
      </c>
      <c r="O16" s="1459">
        <v>10.005115704399435</v>
      </c>
      <c r="P16" s="1460">
        <v>820.93291899999508</v>
      </c>
      <c r="Q16" s="1274">
        <v>853</v>
      </c>
      <c r="R16" s="1460"/>
      <c r="S16" s="1459">
        <v>23.754328882711334</v>
      </c>
      <c r="T16" s="1461">
        <v>1.6588058996533743</v>
      </c>
      <c r="U16" s="1461">
        <v>20.486079935196418</v>
      </c>
      <c r="V16" s="1461">
        <v>27.022577830226247</v>
      </c>
      <c r="W16" s="1461">
        <v>6.9831730790789539</v>
      </c>
      <c r="X16" s="1347">
        <v>853.38735100000724</v>
      </c>
      <c r="Y16" s="1105">
        <v>926</v>
      </c>
      <c r="Z16" s="1097"/>
      <c r="AA16" s="1461">
        <v>18.758960149062258</v>
      </c>
      <c r="AB16" s="1461">
        <v>0.9635290911163179</v>
      </c>
      <c r="AC16" s="1461">
        <v>16.867065297676056</v>
      </c>
      <c r="AD16" s="1461">
        <v>20.650855000448463</v>
      </c>
      <c r="AE16" s="1461">
        <v>5.1363672797422284</v>
      </c>
      <c r="AF16" s="1105">
        <v>2154.3921720000276</v>
      </c>
      <c r="AG16" s="1105">
        <v>3106</v>
      </c>
      <c r="AH16" s="1461"/>
      <c r="AI16" s="1461">
        <v>20.609885513877288</v>
      </c>
      <c r="AJ16" s="1461">
        <v>0.90207816508307404</v>
      </c>
      <c r="AK16" s="1461">
        <v>18.839866657774714</v>
      </c>
      <c r="AL16" s="1461">
        <v>22.379904369979862</v>
      </c>
      <c r="AM16" s="1461">
        <v>4.3769198255646602</v>
      </c>
      <c r="AN16" s="1347">
        <v>3154.4982069999605</v>
      </c>
      <c r="AO16" s="1098">
        <v>3848</v>
      </c>
      <c r="AP16" s="1461"/>
      <c r="AQ16" s="1461">
        <v>20.127995402319982</v>
      </c>
      <c r="AR16" s="1461">
        <v>0.79445305712417447</v>
      </c>
      <c r="AS16" s="1461">
        <v>18.569153889657247</v>
      </c>
      <c r="AT16" s="1461">
        <v>21.686836914982717</v>
      </c>
      <c r="AU16" s="1461">
        <v>3.9470053586787124</v>
      </c>
      <c r="AV16" s="1347">
        <v>3110.7307980000364</v>
      </c>
      <c r="AW16" s="1105">
        <v>3654</v>
      </c>
      <c r="AX16" s="1461"/>
      <c r="AY16" s="1461"/>
      <c r="AZ16" s="1461">
        <v>19.82159927218229</v>
      </c>
      <c r="BA16" s="1461">
        <v>0.77163259469368595</v>
      </c>
      <c r="BB16" s="1461">
        <v>18.3075350863305</v>
      </c>
      <c r="BC16" s="1461">
        <v>21.335663458034077</v>
      </c>
      <c r="BD16" s="1461">
        <v>3.8928876731788145</v>
      </c>
      <c r="BE16" s="1347">
        <v>2987.1646069999997</v>
      </c>
      <c r="BF16" s="1098">
        <v>3510</v>
      </c>
      <c r="BG16" s="1461"/>
      <c r="BH16" s="1092">
        <v>21.19</v>
      </c>
      <c r="BI16" s="1092">
        <v>1.1499999999999999</v>
      </c>
      <c r="BJ16" s="1092">
        <v>18.940000000000001</v>
      </c>
      <c r="BK16" s="1092">
        <v>23.45</v>
      </c>
      <c r="BL16" s="1092">
        <v>5.4</v>
      </c>
      <c r="BM16" s="1093">
        <v>3224.1170000000002</v>
      </c>
      <c r="BN16" s="1131">
        <v>3816</v>
      </c>
      <c r="BO16" s="1105"/>
      <c r="BP16" s="1301">
        <v>19.359970751314624</v>
      </c>
      <c r="BQ16" s="1301">
        <v>0.88913692485819551</v>
      </c>
      <c r="BR16" s="1301">
        <v>17.615754572213081</v>
      </c>
      <c r="BS16" s="1301">
        <v>21.104186930416166</v>
      </c>
      <c r="BT16" s="1301">
        <v>4.5926563437489669</v>
      </c>
      <c r="BU16" s="1263">
        <v>3345.8406540000301</v>
      </c>
      <c r="BV16" s="1263">
        <v>3855</v>
      </c>
      <c r="BW16" s="1814"/>
      <c r="BX16" s="1322">
        <v>19.233369059238427</v>
      </c>
      <c r="BY16" s="1301">
        <v>0.82665611206921041</v>
      </c>
      <c r="BZ16" s="1301">
        <v>17.611847928580037</v>
      </c>
      <c r="CA16" s="1301">
        <v>20.854890189896814</v>
      </c>
      <c r="CB16" s="1301">
        <v>4.2980307273422804</v>
      </c>
      <c r="CC16" s="1263">
        <v>3609.9127140000446</v>
      </c>
      <c r="CD16" s="1263">
        <v>4084</v>
      </c>
      <c r="CE16" s="1814"/>
      <c r="CF16" s="1322">
        <v>19.286086998031532</v>
      </c>
      <c r="CG16" s="1301">
        <v>0.73890237252134361</v>
      </c>
      <c r="CH16" s="1301">
        <v>17.837310744825867</v>
      </c>
      <c r="CI16" s="1301">
        <v>20.734863251237197</v>
      </c>
      <c r="CJ16" s="1301">
        <v>3.831271592815904</v>
      </c>
      <c r="CK16" s="1263">
        <v>5339.8250619999399</v>
      </c>
      <c r="CL16" s="1263">
        <v>7241</v>
      </c>
      <c r="CM16" s="1779"/>
      <c r="CN16" s="1322">
        <v>20.553343073773629</v>
      </c>
      <c r="CO16" s="1301">
        <v>0.73377568185931019</v>
      </c>
      <c r="CP16" s="1301">
        <v>19.114618794908562</v>
      </c>
      <c r="CQ16" s="1301">
        <v>21.992067352638696</v>
      </c>
      <c r="CR16" s="1301">
        <v>3.5701037988103201</v>
      </c>
      <c r="CS16" s="1263">
        <v>5013.7836569999845</v>
      </c>
      <c r="CT16" s="1263">
        <v>6725</v>
      </c>
      <c r="CU16" s="1779"/>
      <c r="CV16" s="1143">
        <v>17.945268973422813</v>
      </c>
      <c r="CW16" s="1267">
        <v>0.77553644046288828</v>
      </c>
      <c r="CX16" s="1267">
        <v>16.42466434022554</v>
      </c>
      <c r="CY16" s="1267">
        <v>19.465873606620086</v>
      </c>
      <c r="CZ16" s="1267">
        <v>4.3216763237790872</v>
      </c>
      <c r="DA16" s="1748">
        <v>4783.3664809999973</v>
      </c>
      <c r="DB16" s="1814">
        <v>6771</v>
      </c>
      <c r="DC16" s="1293"/>
      <c r="DD16" s="1317">
        <v>19.559346147432596</v>
      </c>
      <c r="DE16" s="1195">
        <v>1.2209646639738823</v>
      </c>
      <c r="DF16" s="1195">
        <v>17.164197160633321</v>
      </c>
      <c r="DG16" s="1195">
        <v>21.954495134231873</v>
      </c>
      <c r="DH16" s="1195">
        <v>6.2423593036833127</v>
      </c>
      <c r="DI16" s="1815">
        <v>2431.5664410000095</v>
      </c>
      <c r="DJ16" s="1816">
        <v>3337</v>
      </c>
      <c r="DK16" s="1348"/>
      <c r="DL16" s="1317">
        <v>19.028421240648981</v>
      </c>
      <c r="DM16" s="1195">
        <v>0.82889820839868145</v>
      </c>
      <c r="DN16" s="1195">
        <v>17.403155761656993</v>
      </c>
      <c r="DO16" s="1195">
        <v>20.653686719640969</v>
      </c>
      <c r="DP16" s="1195">
        <v>4.3561060474526849</v>
      </c>
      <c r="DQ16" s="1815">
        <v>4883.4655289999619</v>
      </c>
      <c r="DR16" s="1816">
        <v>6738</v>
      </c>
      <c r="DS16" s="1348"/>
      <c r="DT16" s="1317">
        <v>19.230731118906725</v>
      </c>
      <c r="DU16" s="1195">
        <v>1.105899315964664</v>
      </c>
      <c r="DV16" s="1195">
        <v>17.061302803032831</v>
      </c>
      <c r="DW16" s="1195">
        <v>21.400159434780619</v>
      </c>
      <c r="DX16" s="1195">
        <v>5.7506878398263144</v>
      </c>
      <c r="DY16" s="1815">
        <v>2311.8180700000057</v>
      </c>
      <c r="DZ16" s="1816">
        <v>3186</v>
      </c>
      <c r="EA16" s="1816"/>
      <c r="EB16" s="1790"/>
      <c r="EC16" s="1267">
        <v>0</v>
      </c>
      <c r="ED16" s="1267">
        <v>0.2</v>
      </c>
      <c r="EE16" s="1267"/>
      <c r="EF16" s="1267" t="s">
        <v>390</v>
      </c>
      <c r="EG16" s="1267" t="s">
        <v>390</v>
      </c>
    </row>
    <row r="17" spans="1:137" s="44" customFormat="1" ht="24.95" customHeight="1">
      <c r="A17" s="1462" t="s">
        <v>12</v>
      </c>
      <c r="B17" s="1458"/>
      <c r="C17" s="1463">
        <v>24.945853908374112</v>
      </c>
      <c r="D17" s="1463">
        <v>0.69444649841274986</v>
      </c>
      <c r="E17" s="1463">
        <v>23.582465524908965</v>
      </c>
      <c r="F17" s="1463">
        <v>26.309242291839258</v>
      </c>
      <c r="G17" s="1463">
        <v>2.7838153023883061</v>
      </c>
      <c r="H17" s="1464">
        <v>5497.2864350003138</v>
      </c>
      <c r="I17" s="1465">
        <v>6789</v>
      </c>
      <c r="J17" s="1460"/>
      <c r="K17" s="1463">
        <v>31.406230614637167</v>
      </c>
      <c r="L17" s="1463">
        <v>1.6868510666060661</v>
      </c>
      <c r="M17" s="1463">
        <v>28.082874841200418</v>
      </c>
      <c r="N17" s="1463">
        <v>34.729586388073912</v>
      </c>
      <c r="O17" s="1463">
        <v>5.3710713880445544</v>
      </c>
      <c r="P17" s="1464">
        <v>1351.3417359999955</v>
      </c>
      <c r="Q17" s="1465">
        <v>1528</v>
      </c>
      <c r="R17" s="1464"/>
      <c r="S17" s="1463">
        <v>33.877250183977004</v>
      </c>
      <c r="T17" s="1466">
        <v>1.5449277868980391</v>
      </c>
      <c r="U17" s="1466">
        <v>30.833368669828094</v>
      </c>
      <c r="V17" s="1466">
        <v>36.921131698125912</v>
      </c>
      <c r="W17" s="1466">
        <v>4.5603695061081053</v>
      </c>
      <c r="X17" s="1467">
        <v>1506.3674390000092</v>
      </c>
      <c r="Y17" s="1119">
        <v>1689</v>
      </c>
      <c r="Z17" s="1111"/>
      <c r="AA17" s="1466">
        <v>31.047262265369806</v>
      </c>
      <c r="AB17" s="1466">
        <v>1.0929553597668149</v>
      </c>
      <c r="AC17" s="1466">
        <v>28.901238199254536</v>
      </c>
      <c r="AD17" s="1466">
        <v>33.193286331485076</v>
      </c>
      <c r="AE17" s="1466">
        <v>3.5202954464229843</v>
      </c>
      <c r="AF17" s="1119">
        <v>3341.9108619999288</v>
      </c>
      <c r="AG17" s="1119">
        <v>3377</v>
      </c>
      <c r="AH17" s="1466"/>
      <c r="AI17" s="1466">
        <v>29.176975835674231</v>
      </c>
      <c r="AJ17" s="1466">
        <v>0.8435626437212792</v>
      </c>
      <c r="AK17" s="1466">
        <v>27.521773610983537</v>
      </c>
      <c r="AL17" s="1466">
        <v>30.832178060364924</v>
      </c>
      <c r="AM17" s="1466">
        <v>2.8911928654712336</v>
      </c>
      <c r="AN17" s="1467">
        <v>4990.6095690000566</v>
      </c>
      <c r="AO17" s="1112">
        <v>5914</v>
      </c>
      <c r="AP17" s="1461"/>
      <c r="AQ17" s="1466">
        <v>30.044113954403855</v>
      </c>
      <c r="AR17" s="1466">
        <v>0.84122183556041374</v>
      </c>
      <c r="AS17" s="1466">
        <v>28.393504762494164</v>
      </c>
      <c r="AT17" s="1466">
        <v>31.694723146313546</v>
      </c>
      <c r="AU17" s="1466">
        <v>2.7999555481552409</v>
      </c>
      <c r="AV17" s="1467">
        <v>4699.0861010000326</v>
      </c>
      <c r="AW17" s="1119">
        <v>5597</v>
      </c>
      <c r="AX17" s="1461"/>
      <c r="AY17" s="1461"/>
      <c r="AZ17" s="1466">
        <v>31.633430619897485</v>
      </c>
      <c r="BA17" s="1466">
        <v>0.85979228738821623</v>
      </c>
      <c r="BB17" s="1466">
        <v>29.946383288618211</v>
      </c>
      <c r="BC17" s="1466">
        <v>33.320477951176755</v>
      </c>
      <c r="BD17" s="1466">
        <v>2.7179862270373079</v>
      </c>
      <c r="BE17" s="1467">
        <v>4545.5615619999962</v>
      </c>
      <c r="BF17" s="1112">
        <v>5403</v>
      </c>
      <c r="BG17" s="1461"/>
      <c r="BH17" s="1107">
        <v>30.4</v>
      </c>
      <c r="BI17" s="1107">
        <v>0.82299999999999995</v>
      </c>
      <c r="BJ17" s="1107">
        <v>28.78</v>
      </c>
      <c r="BK17" s="1107">
        <v>32.01</v>
      </c>
      <c r="BL17" s="1107">
        <v>2.7</v>
      </c>
      <c r="BM17" s="1108">
        <v>4719.5789999999997</v>
      </c>
      <c r="BN17" s="1132">
        <v>5600</v>
      </c>
      <c r="BO17" s="1119"/>
      <c r="BP17" s="1818">
        <v>30.429407767365372</v>
      </c>
      <c r="BQ17" s="1818">
        <v>0.8386240180527077</v>
      </c>
      <c r="BR17" s="1818">
        <v>28.784282545843432</v>
      </c>
      <c r="BS17" s="1818">
        <v>32.074532988887313</v>
      </c>
      <c r="BT17" s="1818">
        <v>2.7559656253057505</v>
      </c>
      <c r="BU17" s="1819">
        <v>4030.7139310000257</v>
      </c>
      <c r="BV17" s="1819">
        <v>5268</v>
      </c>
      <c r="BW17" s="1820"/>
      <c r="BX17" s="1821">
        <v>29.667366921432613</v>
      </c>
      <c r="BY17" s="1818">
        <v>0.81577115999961758</v>
      </c>
      <c r="BZ17" s="1818">
        <v>28.067197087316231</v>
      </c>
      <c r="CA17" s="1818">
        <v>31.267536755548996</v>
      </c>
      <c r="CB17" s="1818">
        <v>2.7497255221874091</v>
      </c>
      <c r="CC17" s="1819">
        <v>4291.4167049999842</v>
      </c>
      <c r="CD17" s="1819">
        <v>5528</v>
      </c>
      <c r="CE17" s="1820"/>
      <c r="CF17" s="1821">
        <v>27.82551046918401</v>
      </c>
      <c r="CG17" s="1818">
        <v>0.85401156895268338</v>
      </c>
      <c r="CH17" s="1818">
        <v>26.151037998836351</v>
      </c>
      <c r="CI17" s="1818">
        <v>29.499982939531673</v>
      </c>
      <c r="CJ17" s="1818">
        <v>3.0691676614467784</v>
      </c>
      <c r="CK17" s="1819">
        <v>5781.6843640000043</v>
      </c>
      <c r="CL17" s="1819">
        <v>7937</v>
      </c>
      <c r="CM17" s="1779"/>
      <c r="CN17" s="1821">
        <v>29.141235947021798</v>
      </c>
      <c r="CO17" s="1818">
        <v>0.83714274376708642</v>
      </c>
      <c r="CP17" s="1818">
        <v>27.499838418990404</v>
      </c>
      <c r="CQ17" s="1818">
        <v>30.782633475053196</v>
      </c>
      <c r="CR17" s="1818">
        <v>2.8727084372433471</v>
      </c>
      <c r="CS17" s="1819">
        <v>5223.1835559999936</v>
      </c>
      <c r="CT17" s="1819">
        <v>7183</v>
      </c>
      <c r="CU17" s="1779"/>
      <c r="CV17" s="1695">
        <v>28.607022164933849</v>
      </c>
      <c r="CW17" s="1309">
        <v>0.84309723780411194</v>
      </c>
      <c r="CX17" s="1309">
        <v>26.953950176110773</v>
      </c>
      <c r="CY17" s="1309">
        <v>30.260094153756924</v>
      </c>
      <c r="CZ17" s="1309">
        <v>2.947168820799428</v>
      </c>
      <c r="DA17" s="1839">
        <v>4939.9214810000003</v>
      </c>
      <c r="DB17" s="1820">
        <v>7138</v>
      </c>
      <c r="DC17" s="1744"/>
      <c r="DD17" s="1697">
        <v>27.752126932379444</v>
      </c>
      <c r="DE17" s="1722">
        <v>1.2123179109624971</v>
      </c>
      <c r="DF17" s="1722">
        <v>25.373940157776321</v>
      </c>
      <c r="DG17" s="1722">
        <v>30.130313706982569</v>
      </c>
      <c r="DH17" s="1722">
        <v>4.368378373003333</v>
      </c>
      <c r="DI17" s="1810">
        <v>2492.4562959999912</v>
      </c>
      <c r="DJ17" s="1811">
        <v>3954</v>
      </c>
      <c r="DK17" s="1808"/>
      <c r="DL17" s="1697">
        <v>27.173429342083129</v>
      </c>
      <c r="DM17" s="1722">
        <v>0.80682293707953989</v>
      </c>
      <c r="DN17" s="1722">
        <v>25.591448039665359</v>
      </c>
      <c r="DO17" s="1722">
        <v>28.755410644500895</v>
      </c>
      <c r="DP17" s="1722">
        <v>2.9691612601506425</v>
      </c>
      <c r="DQ17" s="1810">
        <v>4983.6352120000238</v>
      </c>
      <c r="DR17" s="1811">
        <v>7904</v>
      </c>
      <c r="DS17" s="1808"/>
      <c r="DT17" s="1697">
        <v>27.398926372843718</v>
      </c>
      <c r="DU17" s="1722">
        <v>1.1820899172068551</v>
      </c>
      <c r="DV17" s="1722">
        <v>25.080035944685143</v>
      </c>
      <c r="DW17" s="1722">
        <v>29.717816801002293</v>
      </c>
      <c r="DX17" s="1722">
        <v>4.3143658299636023</v>
      </c>
      <c r="DY17" s="1810">
        <v>2329.2505090000127</v>
      </c>
      <c r="DZ17" s="1811">
        <v>3698</v>
      </c>
      <c r="EA17" s="1811"/>
      <c r="EB17" s="1838"/>
      <c r="EC17" s="1309">
        <v>-2.2999999999999998</v>
      </c>
      <c r="ED17" s="1309">
        <v>0.2</v>
      </c>
      <c r="EE17" s="1309"/>
      <c r="EF17" s="1309" t="s">
        <v>390</v>
      </c>
      <c r="EG17" s="1309" t="s">
        <v>390</v>
      </c>
    </row>
    <row r="18" spans="1:137" s="44" customFormat="1" ht="24.95" customHeight="1">
      <c r="A18" s="1457" t="s">
        <v>59</v>
      </c>
      <c r="B18" s="1458"/>
      <c r="C18" s="1459">
        <v>25.516788118591734</v>
      </c>
      <c r="D18" s="1459">
        <v>0.9642532840257042</v>
      </c>
      <c r="E18" s="1459">
        <v>23.623695232151125</v>
      </c>
      <c r="F18" s="1459">
        <v>27.409881005032339</v>
      </c>
      <c r="G18" s="1459">
        <v>3.7788975616533085</v>
      </c>
      <c r="H18" s="1460">
        <v>1955.4354360000862</v>
      </c>
      <c r="I18" s="1274">
        <v>2310</v>
      </c>
      <c r="J18" s="1468"/>
      <c r="K18" s="1459">
        <v>29.19289187053845</v>
      </c>
      <c r="L18" s="1459">
        <v>2.6777465135660088</v>
      </c>
      <c r="M18" s="1459">
        <v>23.917319822814843</v>
      </c>
      <c r="N18" s="1459">
        <v>34.46846391826206</v>
      </c>
      <c r="O18" s="1459">
        <v>9.1725976495956463</v>
      </c>
      <c r="P18" s="1460">
        <v>526.30493299999944</v>
      </c>
      <c r="Q18" s="1274">
        <v>499</v>
      </c>
      <c r="R18" s="1460"/>
      <c r="S18" s="1459">
        <v>31.047165906319258</v>
      </c>
      <c r="T18" s="1461">
        <v>1.7986209313615651</v>
      </c>
      <c r="U18" s="1461">
        <v>27.503447520021574</v>
      </c>
      <c r="V18" s="1461">
        <v>34.590884292616941</v>
      </c>
      <c r="W18" s="1461">
        <v>5.7931887786107996</v>
      </c>
      <c r="X18" s="1347">
        <v>577.6505769999975</v>
      </c>
      <c r="Y18" s="1105">
        <v>533</v>
      </c>
      <c r="Z18" s="1097"/>
      <c r="AA18" s="1461">
        <v>28.107274685072838</v>
      </c>
      <c r="AB18" s="1461">
        <v>1.3662751767704822</v>
      </c>
      <c r="AC18" s="1461">
        <v>25.424585603506948</v>
      </c>
      <c r="AD18" s="1461">
        <v>30.789963766638724</v>
      </c>
      <c r="AE18" s="1461">
        <v>4.8609308162348484</v>
      </c>
      <c r="AF18" s="1105">
        <v>1429.4962869999756</v>
      </c>
      <c r="AG18" s="1105">
        <v>1464</v>
      </c>
      <c r="AH18" s="1461"/>
      <c r="AI18" s="1461">
        <v>27.385427220695213</v>
      </c>
      <c r="AJ18" s="1461">
        <v>1.1335819362725095</v>
      </c>
      <c r="AK18" s="1461">
        <v>25.161161652805287</v>
      </c>
      <c r="AL18" s="1461">
        <v>29.609692788585139</v>
      </c>
      <c r="AM18" s="1461">
        <v>4.1393618844691966</v>
      </c>
      <c r="AN18" s="1347">
        <v>2119.2341800000049</v>
      </c>
      <c r="AO18" s="1098">
        <v>2368</v>
      </c>
      <c r="AP18" s="1461"/>
      <c r="AQ18" s="1461">
        <v>28.761813130031921</v>
      </c>
      <c r="AR18" s="1461">
        <v>1.2751961868023776</v>
      </c>
      <c r="AS18" s="1461">
        <v>26.259678189583113</v>
      </c>
      <c r="AT18" s="1461">
        <v>31.26394807048073</v>
      </c>
      <c r="AU18" s="1461">
        <v>4.4336432513389399</v>
      </c>
      <c r="AV18" s="1347">
        <v>2042.0488629999968</v>
      </c>
      <c r="AW18" s="1105">
        <v>2216</v>
      </c>
      <c r="AX18" s="1461"/>
      <c r="AY18" s="1461"/>
      <c r="AZ18" s="1461">
        <v>30.367661187891365</v>
      </c>
      <c r="BA18" s="1461">
        <v>1.3983715129877521</v>
      </c>
      <c r="BB18" s="1461">
        <v>27.623836936700158</v>
      </c>
      <c r="BC18" s="1461">
        <v>33.111485439082571</v>
      </c>
      <c r="BD18" s="1461">
        <v>4.6048047768174225</v>
      </c>
      <c r="BE18" s="1347">
        <v>2005.6847290000064</v>
      </c>
      <c r="BF18" s="1098">
        <v>2061</v>
      </c>
      <c r="BG18" s="1461"/>
      <c r="BH18" s="1092">
        <v>29.080000000000002</v>
      </c>
      <c r="BI18" s="1092">
        <v>1.226</v>
      </c>
      <c r="BJ18" s="1092">
        <v>26.68</v>
      </c>
      <c r="BK18" s="1092">
        <v>31.490000000000002</v>
      </c>
      <c r="BL18" s="1092">
        <v>4.2</v>
      </c>
      <c r="BM18" s="1093">
        <v>2001.153</v>
      </c>
      <c r="BN18" s="1131">
        <v>2278</v>
      </c>
      <c r="BO18" s="1105"/>
      <c r="BP18" s="1301">
        <v>29.5252892892312</v>
      </c>
      <c r="BQ18" s="1301">
        <v>1.2544037355539506</v>
      </c>
      <c r="BR18" s="1301">
        <v>27.064530738429184</v>
      </c>
      <c r="BS18" s="1301">
        <v>31.986047840033216</v>
      </c>
      <c r="BT18" s="1301">
        <v>4.2485739030894809</v>
      </c>
      <c r="BU18" s="1263">
        <v>1874.1915230000009</v>
      </c>
      <c r="BV18" s="1263">
        <v>2090</v>
      </c>
      <c r="BW18" s="1814"/>
      <c r="BX18" s="1322">
        <v>27.691543286511795</v>
      </c>
      <c r="BY18" s="1301">
        <v>1.1435345800579648</v>
      </c>
      <c r="BZ18" s="1301">
        <v>25.448451560544722</v>
      </c>
      <c r="CA18" s="1301">
        <v>29.934635012478868</v>
      </c>
      <c r="CB18" s="1301">
        <v>4.129544418042479</v>
      </c>
      <c r="CC18" s="1263">
        <v>2088.3410470000035</v>
      </c>
      <c r="CD18" s="1263">
        <v>2258</v>
      </c>
      <c r="CE18" s="1814"/>
      <c r="CF18" s="1322">
        <v>26.479796563872114</v>
      </c>
      <c r="CG18" s="1301">
        <v>1.2222095813624565</v>
      </c>
      <c r="CH18" s="1301">
        <v>24.083393082480914</v>
      </c>
      <c r="CI18" s="1301">
        <v>28.876200045263317</v>
      </c>
      <c r="CJ18" s="1301">
        <v>4.615630555976348</v>
      </c>
      <c r="CK18" s="1263">
        <v>2959.6442220000131</v>
      </c>
      <c r="CL18" s="1263">
        <v>3759</v>
      </c>
      <c r="CM18" s="1779"/>
      <c r="CN18" s="1322">
        <v>28.394218319097824</v>
      </c>
      <c r="CO18" s="1301">
        <v>1.1654663694750229</v>
      </c>
      <c r="CP18" s="1301">
        <v>26.109072049715277</v>
      </c>
      <c r="CQ18" s="1301">
        <v>30.679364588480375</v>
      </c>
      <c r="CR18" s="1301">
        <v>4.1045904359027041</v>
      </c>
      <c r="CS18" s="1263">
        <v>2555.5024999999923</v>
      </c>
      <c r="CT18" s="1263">
        <v>3372</v>
      </c>
      <c r="CU18" s="1779"/>
      <c r="CV18" s="1143">
        <v>25.154933490616411</v>
      </c>
      <c r="CW18" s="1267">
        <v>1.194350832662197</v>
      </c>
      <c r="CX18" s="1267">
        <v>22.813153897738513</v>
      </c>
      <c r="CY18" s="1267">
        <v>27.496713083494313</v>
      </c>
      <c r="CZ18" s="1267">
        <v>4.7479784953823394</v>
      </c>
      <c r="DA18" s="1748">
        <v>2471.7297950000043</v>
      </c>
      <c r="DB18" s="1814">
        <v>3478</v>
      </c>
      <c r="DC18" s="1293"/>
      <c r="DD18" s="1317">
        <v>24.580643373557205</v>
      </c>
      <c r="DE18" s="1195">
        <v>1.6355678807611622</v>
      </c>
      <c r="DF18" s="1195">
        <v>21.372173163046405</v>
      </c>
      <c r="DG18" s="1195">
        <v>27.789113584068009</v>
      </c>
      <c r="DH18" s="1195">
        <v>6.6538855631445166</v>
      </c>
      <c r="DI18" s="1815">
        <v>1293.5826949999994</v>
      </c>
      <c r="DJ18" s="1816">
        <v>1820</v>
      </c>
      <c r="DK18" s="1348"/>
      <c r="DL18" s="1317">
        <v>24.402102379483196</v>
      </c>
      <c r="DM18" s="1195">
        <v>1.1616794458520927</v>
      </c>
      <c r="DN18" s="1195">
        <v>22.124334757515015</v>
      </c>
      <c r="DO18" s="1195">
        <v>26.679870001451373</v>
      </c>
      <c r="DP18" s="1195">
        <v>4.7605711499219421</v>
      </c>
      <c r="DQ18" s="1815">
        <v>2577.868764000008</v>
      </c>
      <c r="DR18" s="1816">
        <v>3565</v>
      </c>
      <c r="DS18" s="1348"/>
      <c r="DT18" s="1317">
        <v>25.334665908041899</v>
      </c>
      <c r="DU18" s="1195">
        <v>1.5292054925675611</v>
      </c>
      <c r="DV18" s="1195">
        <v>22.334843366807995</v>
      </c>
      <c r="DW18" s="1195">
        <v>28.334488449275803</v>
      </c>
      <c r="DX18" s="1195">
        <v>6.0360199661529803</v>
      </c>
      <c r="DY18" s="1815">
        <v>1197.8745529999978</v>
      </c>
      <c r="DZ18" s="1816">
        <v>1777</v>
      </c>
      <c r="EA18" s="1816"/>
      <c r="EB18" s="1790"/>
      <c r="EC18" s="1267">
        <v>-2.4</v>
      </c>
      <c r="ED18" s="1267">
        <v>0.9</v>
      </c>
      <c r="EE18" s="1267"/>
      <c r="EF18" s="1267" t="s">
        <v>390</v>
      </c>
      <c r="EG18" s="1267" t="s">
        <v>390</v>
      </c>
    </row>
    <row r="19" spans="1:137" s="44" customFormat="1" ht="24.95" customHeight="1">
      <c r="A19" s="1457" t="s">
        <v>60</v>
      </c>
      <c r="B19" s="1458"/>
      <c r="C19" s="1459">
        <v>24.630644435530247</v>
      </c>
      <c r="D19" s="1459">
        <v>0.93798912785577249</v>
      </c>
      <c r="E19" s="1459">
        <v>22.789115269988866</v>
      </c>
      <c r="F19" s="1459">
        <v>26.472173601071624</v>
      </c>
      <c r="G19" s="1459">
        <v>3.808220001352066</v>
      </c>
      <c r="H19" s="1460">
        <v>3541.8509990001048</v>
      </c>
      <c r="I19" s="1274">
        <v>4479</v>
      </c>
      <c r="J19" s="1460"/>
      <c r="K19" s="1459">
        <v>32.818156840453078</v>
      </c>
      <c r="L19" s="1459">
        <v>2.1671086485397777</v>
      </c>
      <c r="M19" s="1459">
        <v>28.548619842572226</v>
      </c>
      <c r="N19" s="1459">
        <v>37.087693838333927</v>
      </c>
      <c r="O19" s="1459">
        <v>6.6033831792421251</v>
      </c>
      <c r="P19" s="1460">
        <v>825.03680300000008</v>
      </c>
      <c r="Q19" s="1274">
        <v>1029</v>
      </c>
      <c r="R19" s="1460"/>
      <c r="S19" s="1459">
        <v>35.637528136105075</v>
      </c>
      <c r="T19" s="1461">
        <v>2.2238082705799562</v>
      </c>
      <c r="U19" s="1461">
        <v>31.256087823337548</v>
      </c>
      <c r="V19" s="1461">
        <v>40.018968448872613</v>
      </c>
      <c r="W19" s="1461">
        <v>6.2400744015883989</v>
      </c>
      <c r="X19" s="1347">
        <v>928.71686200000113</v>
      </c>
      <c r="Y19" s="1105">
        <v>1156</v>
      </c>
      <c r="Z19" s="1097"/>
      <c r="AA19" s="1461">
        <v>33.244851315777275</v>
      </c>
      <c r="AB19" s="1461">
        <v>1.5696200768557405</v>
      </c>
      <c r="AC19" s="1461">
        <v>30.162893366178317</v>
      </c>
      <c r="AD19" s="1461">
        <v>36.326809265376234</v>
      </c>
      <c r="AE19" s="1461">
        <v>4.7213929818685436</v>
      </c>
      <c r="AF19" s="1105">
        <v>1912.4145749999875</v>
      </c>
      <c r="AG19" s="1105">
        <v>1913</v>
      </c>
      <c r="AH19" s="1461"/>
      <c r="AI19" s="1461">
        <v>30.499238008200408</v>
      </c>
      <c r="AJ19" s="1461">
        <v>1.2101381984433441</v>
      </c>
      <c r="AK19" s="1461">
        <v>28.124757045636084</v>
      </c>
      <c r="AL19" s="1461">
        <v>32.873718970764735</v>
      </c>
      <c r="AM19" s="1461">
        <v>3.9677653524260879</v>
      </c>
      <c r="AN19" s="1347">
        <v>2871.3753890000044</v>
      </c>
      <c r="AO19" s="1098">
        <v>3546</v>
      </c>
      <c r="AP19" s="1461"/>
      <c r="AQ19" s="1461">
        <v>31.029617997397384</v>
      </c>
      <c r="AR19" s="1461">
        <v>1.1172067522776534</v>
      </c>
      <c r="AS19" s="1461">
        <v>28.837483109048268</v>
      </c>
      <c r="AT19" s="1461">
        <v>33.221752885746504</v>
      </c>
      <c r="AU19" s="1461">
        <v>3.6004528072867652</v>
      </c>
      <c r="AV19" s="1347">
        <v>2657.0372380000013</v>
      </c>
      <c r="AW19" s="1105">
        <v>3381</v>
      </c>
      <c r="AX19" s="1461"/>
      <c r="AY19" s="1461"/>
      <c r="AZ19" s="1461">
        <v>32.632980829271233</v>
      </c>
      <c r="BA19" s="1461">
        <v>1.0706192708801066</v>
      </c>
      <c r="BB19" s="1461">
        <v>30.532257886941661</v>
      </c>
      <c r="BC19" s="1461">
        <v>34.733703771600808</v>
      </c>
      <c r="BD19" s="1461">
        <v>3.2807890780231124</v>
      </c>
      <c r="BE19" s="1347">
        <v>2539.8768330000207</v>
      </c>
      <c r="BF19" s="1098">
        <v>3342</v>
      </c>
      <c r="BG19" s="1461"/>
      <c r="BH19" s="1092">
        <v>31.36</v>
      </c>
      <c r="BI19" s="1092">
        <v>1.1079999999999999</v>
      </c>
      <c r="BJ19" s="1092">
        <v>29.189999999999998</v>
      </c>
      <c r="BK19" s="1092">
        <v>33.53</v>
      </c>
      <c r="BL19" s="1092">
        <v>3.5000000000000004</v>
      </c>
      <c r="BM19" s="1093">
        <v>2718.4259999999999</v>
      </c>
      <c r="BN19" s="1131">
        <v>3322</v>
      </c>
      <c r="BO19" s="1105"/>
      <c r="BP19" s="1301">
        <v>31.215159485604417</v>
      </c>
      <c r="BQ19" s="1301">
        <v>1.1268424894515927</v>
      </c>
      <c r="BR19" s="1301">
        <v>29.004637296669355</v>
      </c>
      <c r="BS19" s="1301">
        <v>33.425681674539476</v>
      </c>
      <c r="BT19" s="1301">
        <v>3.6099206540055064</v>
      </c>
      <c r="BU19" s="1263">
        <v>2156.5224080000035</v>
      </c>
      <c r="BV19" s="1263">
        <v>3178</v>
      </c>
      <c r="BW19" s="1814"/>
      <c r="BX19" s="1322">
        <v>31.54029106884159</v>
      </c>
      <c r="BY19" s="1301">
        <v>1.1784304555252598</v>
      </c>
      <c r="BZ19" s="1301">
        <v>29.228749598637577</v>
      </c>
      <c r="CA19" s="1301">
        <v>33.85183253904561</v>
      </c>
      <c r="CB19" s="1301">
        <v>3.7362700710438976</v>
      </c>
      <c r="CC19" s="1263">
        <v>2203.0756580000048</v>
      </c>
      <c r="CD19" s="1263">
        <v>3270</v>
      </c>
      <c r="CE19" s="1814"/>
      <c r="CF19" s="1322">
        <v>29.236842053396977</v>
      </c>
      <c r="CG19" s="1301">
        <v>1.1822802248243658</v>
      </c>
      <c r="CH19" s="1301">
        <v>26.918728621827608</v>
      </c>
      <c r="CI19" s="1301">
        <v>31.554955484966346</v>
      </c>
      <c r="CJ19" s="1301">
        <v>4.0438027563479579</v>
      </c>
      <c r="CK19" s="1263">
        <v>2822.0401419999994</v>
      </c>
      <c r="CL19" s="1263">
        <v>4178</v>
      </c>
      <c r="CM19" s="1779"/>
      <c r="CN19" s="1322">
        <v>29.856840764700575</v>
      </c>
      <c r="CO19" s="1301">
        <v>1.2029065654811129</v>
      </c>
      <c r="CP19" s="1301">
        <v>27.498284977489725</v>
      </c>
      <c r="CQ19" s="1301">
        <v>32.215396551911432</v>
      </c>
      <c r="CR19" s="1301">
        <v>4.0289144285596903</v>
      </c>
      <c r="CS19" s="1263">
        <v>2667.6810559999876</v>
      </c>
      <c r="CT19" s="1263">
        <v>3811</v>
      </c>
      <c r="CU19" s="1779"/>
      <c r="CV19" s="1143">
        <v>32.064059347131234</v>
      </c>
      <c r="CW19" s="1267">
        <v>1.1521076102656185</v>
      </c>
      <c r="CX19" s="1267">
        <v>29.805106603316776</v>
      </c>
      <c r="CY19" s="1267">
        <v>34.323012090945696</v>
      </c>
      <c r="CZ19" s="1267">
        <v>3.5931433315809946</v>
      </c>
      <c r="DA19" s="1748">
        <v>2468.1916860000056</v>
      </c>
      <c r="DB19" s="1814">
        <v>3660</v>
      </c>
      <c r="DC19" s="1293"/>
      <c r="DD19" s="1317">
        <v>31.174152611939991</v>
      </c>
      <c r="DE19" s="1195">
        <v>1.7584148799871</v>
      </c>
      <c r="DF19" s="1195">
        <v>27.724695193191991</v>
      </c>
      <c r="DG19" s="1195">
        <v>34.623610030687999</v>
      </c>
      <c r="DH19" s="1195">
        <v>5.6406180526415035</v>
      </c>
      <c r="DI19" s="1815">
        <v>1198.8736009999968</v>
      </c>
      <c r="DJ19" s="1816">
        <v>2134</v>
      </c>
      <c r="DK19" s="1348"/>
      <c r="DL19" s="1317">
        <v>30.143009875412286</v>
      </c>
      <c r="DM19" s="1195">
        <v>1.1067334810358334</v>
      </c>
      <c r="DN19" s="1195">
        <v>27.97297777382639</v>
      </c>
      <c r="DO19" s="1195">
        <v>32.313041976998178</v>
      </c>
      <c r="DP19" s="1195">
        <v>3.6716090583196812</v>
      </c>
      <c r="DQ19" s="1815">
        <v>2405.7664480000094</v>
      </c>
      <c r="DR19" s="1816">
        <v>4339</v>
      </c>
      <c r="DS19" s="1348"/>
      <c r="DT19" s="1317">
        <v>29.584517350305017</v>
      </c>
      <c r="DU19" s="1195">
        <v>1.8099092297197923</v>
      </c>
      <c r="DV19" s="1195">
        <v>26.03404193592192</v>
      </c>
      <c r="DW19" s="1195">
        <v>33.134992764688114</v>
      </c>
      <c r="DX19" s="1195">
        <v>6.1177581783369268</v>
      </c>
      <c r="DY19" s="1815">
        <v>1131.375956000001</v>
      </c>
      <c r="DZ19" s="1816">
        <v>1921</v>
      </c>
      <c r="EA19" s="1816"/>
      <c r="EB19" s="1790"/>
      <c r="EC19" s="1267">
        <v>-1.9</v>
      </c>
      <c r="ED19" s="1267">
        <v>-0.5</v>
      </c>
      <c r="EE19" s="1267"/>
      <c r="EF19" s="1267" t="s">
        <v>390</v>
      </c>
      <c r="EG19" s="1267" t="s">
        <v>390</v>
      </c>
    </row>
    <row r="20" spans="1:137" s="44" customFormat="1" ht="24.95" customHeight="1">
      <c r="A20" s="1462" t="s">
        <v>13</v>
      </c>
      <c r="B20" s="1458"/>
      <c r="C20" s="1463">
        <v>16.377841531234193</v>
      </c>
      <c r="D20" s="1463">
        <v>0.94556779115617884</v>
      </c>
      <c r="E20" s="1463">
        <v>14.521433377132015</v>
      </c>
      <c r="F20" s="1463">
        <v>18.234249685336369</v>
      </c>
      <c r="G20" s="1463">
        <v>5.7734579331036144</v>
      </c>
      <c r="H20" s="1464">
        <v>2064.5761979998874</v>
      </c>
      <c r="I20" s="1465">
        <v>4008</v>
      </c>
      <c r="J20" s="1460"/>
      <c r="K20" s="1463">
        <v>21.732990254636473</v>
      </c>
      <c r="L20" s="1463">
        <v>1.9400398064318833</v>
      </c>
      <c r="M20" s="1463">
        <v>17.910813763160714</v>
      </c>
      <c r="N20" s="1463">
        <v>25.555166746112228</v>
      </c>
      <c r="O20" s="1463">
        <v>8.9267044419623733</v>
      </c>
      <c r="P20" s="1464">
        <v>475.79753999999974</v>
      </c>
      <c r="Q20" s="1465">
        <v>952</v>
      </c>
      <c r="R20" s="1464"/>
      <c r="S20" s="1463">
        <v>17.523916568960225</v>
      </c>
      <c r="T20" s="1466">
        <v>1.7746270146685641</v>
      </c>
      <c r="U20" s="1466">
        <v>14.027472003544808</v>
      </c>
      <c r="V20" s="1466">
        <v>21.020361134375641</v>
      </c>
      <c r="W20" s="1466">
        <v>10.126885777417629</v>
      </c>
      <c r="X20" s="1467">
        <v>454.7827289999974</v>
      </c>
      <c r="Y20" s="1119">
        <v>956</v>
      </c>
      <c r="Z20" s="1111"/>
      <c r="AA20" s="1466">
        <v>20.147042892924809</v>
      </c>
      <c r="AB20" s="1466">
        <v>1.6377443357550936</v>
      </c>
      <c r="AC20" s="1466">
        <v>16.931322573456079</v>
      </c>
      <c r="AD20" s="1466">
        <v>23.362763212393535</v>
      </c>
      <c r="AE20" s="1466">
        <v>8.128956415386563</v>
      </c>
      <c r="AF20" s="1119">
        <v>1235.5888570000498</v>
      </c>
      <c r="AG20" s="1119">
        <v>2565</v>
      </c>
      <c r="AH20" s="1466"/>
      <c r="AI20" s="1466">
        <v>21.107953292906064</v>
      </c>
      <c r="AJ20" s="1466">
        <v>1.0105865853689173</v>
      </c>
      <c r="AK20" s="1466">
        <v>19.12502389602551</v>
      </c>
      <c r="AL20" s="1466">
        <v>23.090882689786618</v>
      </c>
      <c r="AM20" s="1466">
        <v>4.7877052376677085</v>
      </c>
      <c r="AN20" s="1467">
        <v>1857.4178110000032</v>
      </c>
      <c r="AO20" s="1112">
        <v>3670</v>
      </c>
      <c r="AP20" s="1461"/>
      <c r="AQ20" s="1466">
        <v>23.285941222638392</v>
      </c>
      <c r="AR20" s="1466">
        <v>1.0561111729980321</v>
      </c>
      <c r="AS20" s="1466">
        <v>21.213685444033029</v>
      </c>
      <c r="AT20" s="1466">
        <v>25.358197001243752</v>
      </c>
      <c r="AU20" s="1466">
        <v>4.5354025542729177</v>
      </c>
      <c r="AV20" s="1467">
        <v>1672.2381039999927</v>
      </c>
      <c r="AW20" s="1119">
        <v>3271</v>
      </c>
      <c r="AX20" s="1461"/>
      <c r="AY20" s="1461"/>
      <c r="AZ20" s="1466">
        <v>23.206671396838232</v>
      </c>
      <c r="BA20" s="1466">
        <v>1.080752701499234</v>
      </c>
      <c r="BB20" s="1466">
        <v>21.086065074146372</v>
      </c>
      <c r="BC20" s="1466">
        <v>25.327277719530095</v>
      </c>
      <c r="BD20" s="1466">
        <v>4.6570776265935319</v>
      </c>
      <c r="BE20" s="1467">
        <v>1757.1793560000076</v>
      </c>
      <c r="BF20" s="1112">
        <v>3519</v>
      </c>
      <c r="BG20" s="1461"/>
      <c r="BH20" s="1107">
        <v>24.240000000000002</v>
      </c>
      <c r="BI20" s="1107">
        <v>0.97</v>
      </c>
      <c r="BJ20" s="1107">
        <v>22.34</v>
      </c>
      <c r="BK20" s="1107">
        <v>26.14</v>
      </c>
      <c r="BL20" s="1107">
        <v>4</v>
      </c>
      <c r="BM20" s="1108">
        <v>1991.682</v>
      </c>
      <c r="BN20" s="1132">
        <v>3630</v>
      </c>
      <c r="BO20" s="1119"/>
      <c r="BP20" s="1818">
        <v>21.531427422378542</v>
      </c>
      <c r="BQ20" s="1818">
        <v>0.99332235335247643</v>
      </c>
      <c r="BR20" s="1818">
        <v>19.582831124843235</v>
      </c>
      <c r="BS20" s="1818">
        <v>23.480023719913852</v>
      </c>
      <c r="BT20" s="1818">
        <v>4.6133604329459068</v>
      </c>
      <c r="BU20" s="1819">
        <v>1911.1438499999995</v>
      </c>
      <c r="BV20" s="1819">
        <v>3455</v>
      </c>
      <c r="BW20" s="1820"/>
      <c r="BX20" s="1821">
        <v>21.180751369268332</v>
      </c>
      <c r="BY20" s="1818">
        <v>0.95457921493091868</v>
      </c>
      <c r="BZ20" s="1818">
        <v>19.30830363036117</v>
      </c>
      <c r="CA20" s="1818">
        <v>23.053199108175495</v>
      </c>
      <c r="CB20" s="1818">
        <v>4.5068241361632762</v>
      </c>
      <c r="CC20" s="1819">
        <v>2005.1299720000011</v>
      </c>
      <c r="CD20" s="1819">
        <v>3395</v>
      </c>
      <c r="CE20" s="1820"/>
      <c r="CF20" s="1821">
        <v>21.930248488522093</v>
      </c>
      <c r="CG20" s="1818">
        <v>0.81027335404352785</v>
      </c>
      <c r="CH20" s="1818">
        <v>20.341534150066423</v>
      </c>
      <c r="CI20" s="1818">
        <v>23.518962826977759</v>
      </c>
      <c r="CJ20" s="1818">
        <v>3.6947750704585531</v>
      </c>
      <c r="CK20" s="1819">
        <v>3393.7520059999852</v>
      </c>
      <c r="CL20" s="1819">
        <v>6163</v>
      </c>
      <c r="CM20" s="1779"/>
      <c r="CN20" s="1821">
        <v>21.299953507914363</v>
      </c>
      <c r="CO20" s="1818">
        <v>0.80569143835145274</v>
      </c>
      <c r="CP20" s="1818">
        <v>19.720222995869126</v>
      </c>
      <c r="CQ20" s="1818">
        <v>22.879684019959601</v>
      </c>
      <c r="CR20" s="1818">
        <v>3.7825971688252009</v>
      </c>
      <c r="CS20" s="1819">
        <v>3100.7191530000187</v>
      </c>
      <c r="CT20" s="1819">
        <v>5673</v>
      </c>
      <c r="CU20" s="1779"/>
      <c r="CV20" s="1695">
        <v>21.976675716209371</v>
      </c>
      <c r="CW20" s="1309">
        <v>0.86650597585798006</v>
      </c>
      <c r="CX20" s="1309">
        <v>20.277705902751816</v>
      </c>
      <c r="CY20" s="1309">
        <v>23.675645529666927</v>
      </c>
      <c r="CZ20" s="1309">
        <v>3.9428437087000825</v>
      </c>
      <c r="DA20" s="1839">
        <v>2847.2459259999932</v>
      </c>
      <c r="DB20" s="1820">
        <v>5809</v>
      </c>
      <c r="DC20" s="1744"/>
      <c r="DD20" s="1697">
        <v>20.439323408206036</v>
      </c>
      <c r="DE20" s="1722">
        <v>1.143649043233163</v>
      </c>
      <c r="DF20" s="1722">
        <v>18.195843373133975</v>
      </c>
      <c r="DG20" s="1722">
        <v>22.682803443278097</v>
      </c>
      <c r="DH20" s="1722">
        <v>5.5953370881836895</v>
      </c>
      <c r="DI20" s="1810">
        <v>1419.986479999998</v>
      </c>
      <c r="DJ20" s="1811">
        <v>2817</v>
      </c>
      <c r="DK20" s="1808"/>
      <c r="DL20" s="1697">
        <v>21.373479351341633</v>
      </c>
      <c r="DM20" s="1722">
        <v>0.81884532668207388</v>
      </c>
      <c r="DN20" s="1722">
        <v>19.767925100402554</v>
      </c>
      <c r="DO20" s="1722">
        <v>22.979033602280715</v>
      </c>
      <c r="DP20" s="1722">
        <v>3.8311278815289103</v>
      </c>
      <c r="DQ20" s="1810">
        <v>2954.8787289999968</v>
      </c>
      <c r="DR20" s="1811">
        <v>5699</v>
      </c>
      <c r="DS20" s="1808"/>
      <c r="DT20" s="1697">
        <v>21.687097447557356</v>
      </c>
      <c r="DU20" s="1722">
        <v>1.2741816850438921</v>
      </c>
      <c r="DV20" s="1722">
        <v>19.187551795256354</v>
      </c>
      <c r="DW20" s="1722">
        <v>24.186643099858362</v>
      </c>
      <c r="DX20" s="1722">
        <v>5.8752983801776786</v>
      </c>
      <c r="DY20" s="1810">
        <v>1326.3787360000026</v>
      </c>
      <c r="DZ20" s="1811">
        <v>2701</v>
      </c>
      <c r="EA20" s="1811"/>
      <c r="EB20" s="1838"/>
      <c r="EC20" s="1309">
        <v>0.5</v>
      </c>
      <c r="ED20" s="1309">
        <v>0.3</v>
      </c>
      <c r="EE20" s="1309"/>
      <c r="EF20" s="1309" t="s">
        <v>390</v>
      </c>
      <c r="EG20" s="1309" t="s">
        <v>390</v>
      </c>
    </row>
    <row r="21" spans="1:137" s="44" customFormat="1" ht="24.95" customHeight="1">
      <c r="A21" s="1457" t="s">
        <v>61</v>
      </c>
      <c r="B21" s="1458"/>
      <c r="C21" s="1459">
        <v>15.924439762439446</v>
      </c>
      <c r="D21" s="1459">
        <v>0.96421923438969104</v>
      </c>
      <c r="E21" s="1459">
        <v>14.031413724745731</v>
      </c>
      <c r="F21" s="1459">
        <v>17.81746580013316</v>
      </c>
      <c r="G21" s="1459">
        <v>6.0549648764659798</v>
      </c>
      <c r="H21" s="1460">
        <v>968.90018299999997</v>
      </c>
      <c r="I21" s="1274">
        <v>1959</v>
      </c>
      <c r="J21" s="1460"/>
      <c r="K21" s="1459">
        <v>23.272794120119485</v>
      </c>
      <c r="L21" s="1459">
        <v>2.30459082708472</v>
      </c>
      <c r="M21" s="1459">
        <v>18.732396107382545</v>
      </c>
      <c r="N21" s="1459">
        <v>27.813192132856429</v>
      </c>
      <c r="O21" s="1459">
        <v>9.9025102666653417</v>
      </c>
      <c r="P21" s="1460">
        <v>252.81464999999741</v>
      </c>
      <c r="Q21" s="1274">
        <v>533</v>
      </c>
      <c r="R21" s="1460"/>
      <c r="S21" s="1257">
        <v>14.964872401112592</v>
      </c>
      <c r="T21" s="1461">
        <v>2.3397501005400207</v>
      </c>
      <c r="U21" s="1461">
        <v>10.354998632797843</v>
      </c>
      <c r="V21" s="1461">
        <v>19.574746169427339</v>
      </c>
      <c r="W21" s="1461">
        <v>15.634948550353608</v>
      </c>
      <c r="X21" s="1347">
        <v>220.87234099999802</v>
      </c>
      <c r="Y21" s="1105">
        <v>466</v>
      </c>
      <c r="Z21" s="1097"/>
      <c r="AA21" s="1461">
        <v>17.333022738044647</v>
      </c>
      <c r="AB21" s="1461">
        <v>1.4663079842965874</v>
      </c>
      <c r="AC21" s="1461">
        <v>14.453918669870433</v>
      </c>
      <c r="AD21" s="1461">
        <v>20.212126806218862</v>
      </c>
      <c r="AE21" s="1461">
        <v>8.4596207277692788</v>
      </c>
      <c r="AF21" s="1461">
        <v>637.82465800002524</v>
      </c>
      <c r="AG21" s="1105">
        <v>1447</v>
      </c>
      <c r="AH21" s="1461"/>
      <c r="AI21" s="1461">
        <v>20.248438738085088</v>
      </c>
      <c r="AJ21" s="1461">
        <v>1.212815257315037</v>
      </c>
      <c r="AK21" s="1461">
        <v>17.868704966102243</v>
      </c>
      <c r="AL21" s="1461">
        <v>22.628172510067937</v>
      </c>
      <c r="AM21" s="1461">
        <v>5.989672947148585</v>
      </c>
      <c r="AN21" s="1347">
        <v>995.82714800000008</v>
      </c>
      <c r="AO21" s="1098">
        <v>1970</v>
      </c>
      <c r="AP21" s="1461"/>
      <c r="AQ21" s="1461">
        <v>19.588803847358825</v>
      </c>
      <c r="AR21" s="1461">
        <v>1.4509310174287311</v>
      </c>
      <c r="AS21" s="1461">
        <v>16.741849604190286</v>
      </c>
      <c r="AT21" s="1461">
        <v>22.435758090527361</v>
      </c>
      <c r="AU21" s="1461">
        <v>7.4069403560052569</v>
      </c>
      <c r="AV21" s="1347">
        <v>860.6909810000077</v>
      </c>
      <c r="AW21" s="1105">
        <v>1742</v>
      </c>
      <c r="AX21" s="1461"/>
      <c r="AY21" s="1461"/>
      <c r="AZ21" s="1461">
        <v>19.474913668841356</v>
      </c>
      <c r="BA21" s="1461">
        <v>1.2414714669250237</v>
      </c>
      <c r="BB21" s="1461">
        <v>17.038951918710481</v>
      </c>
      <c r="BC21" s="1461">
        <v>21.910875418972235</v>
      </c>
      <c r="BD21" s="1461">
        <v>6.3747212852157622</v>
      </c>
      <c r="BE21" s="1347">
        <v>892.23290000000225</v>
      </c>
      <c r="BF21" s="1098">
        <v>1816</v>
      </c>
      <c r="BG21" s="1461"/>
      <c r="BH21" s="1092">
        <v>21.23</v>
      </c>
      <c r="BI21" s="1092">
        <v>1.107</v>
      </c>
      <c r="BJ21" s="1092">
        <v>19.059999999999999</v>
      </c>
      <c r="BK21" s="1092">
        <v>23.400000000000002</v>
      </c>
      <c r="BL21" s="1092">
        <v>5.2</v>
      </c>
      <c r="BM21" s="1093">
        <v>1084.432</v>
      </c>
      <c r="BN21" s="1131">
        <v>1984</v>
      </c>
      <c r="BO21" s="1105"/>
      <c r="BP21" s="1301">
        <v>19.64727597222825</v>
      </c>
      <c r="BQ21" s="1301">
        <v>1.0600499813336157</v>
      </c>
      <c r="BR21" s="1301">
        <v>17.567780366539328</v>
      </c>
      <c r="BS21" s="1301">
        <v>21.726771577917177</v>
      </c>
      <c r="BT21" s="1301">
        <v>5.3954043442562414</v>
      </c>
      <c r="BU21" s="1263">
        <v>1034.75854</v>
      </c>
      <c r="BV21" s="1263">
        <v>1881</v>
      </c>
      <c r="BW21" s="1814"/>
      <c r="BX21" s="1322">
        <v>17.89786308543421</v>
      </c>
      <c r="BY21" s="1301">
        <v>1.176791158945383</v>
      </c>
      <c r="BZ21" s="1301">
        <v>15.589537165209052</v>
      </c>
      <c r="CA21" s="1301">
        <v>20.206189005659368</v>
      </c>
      <c r="CB21" s="1301">
        <v>6.5750372171697364</v>
      </c>
      <c r="CC21" s="1263">
        <v>1101.8955729999948</v>
      </c>
      <c r="CD21" s="1263">
        <v>1882</v>
      </c>
      <c r="CE21" s="1814"/>
      <c r="CF21" s="1322">
        <v>20.202456265118677</v>
      </c>
      <c r="CG21" s="1301">
        <v>0.99856191137719652</v>
      </c>
      <c r="CH21" s="1301">
        <v>18.244561909437536</v>
      </c>
      <c r="CI21" s="1301">
        <v>22.160350620799818</v>
      </c>
      <c r="CJ21" s="1301">
        <v>4.9427747709138803</v>
      </c>
      <c r="CK21" s="1263">
        <v>1957.9874189999946</v>
      </c>
      <c r="CL21" s="1263">
        <v>3623</v>
      </c>
      <c r="CM21" s="1779"/>
      <c r="CN21" s="1322">
        <v>18.564199690499102</v>
      </c>
      <c r="CO21" s="1301">
        <v>0.93635197907360967</v>
      </c>
      <c r="CP21" s="1301">
        <v>16.728281222278657</v>
      </c>
      <c r="CQ21" s="1301">
        <v>20.400118158719543</v>
      </c>
      <c r="CR21" s="1301">
        <v>5.043858580948263</v>
      </c>
      <c r="CS21" s="1263">
        <v>1808.8911269999996</v>
      </c>
      <c r="CT21" s="1263">
        <v>3397</v>
      </c>
      <c r="CU21" s="1779"/>
      <c r="CV21" s="1143">
        <v>20.02577031542253</v>
      </c>
      <c r="CW21" s="1267">
        <v>1.0484958622008858</v>
      </c>
      <c r="CX21" s="1267">
        <v>17.96997050671305</v>
      </c>
      <c r="CY21" s="1267">
        <v>22.081570124132011</v>
      </c>
      <c r="CZ21" s="1267">
        <v>5.2357329864779452</v>
      </c>
      <c r="DA21" s="1748">
        <v>1612.396251999992</v>
      </c>
      <c r="DB21" s="1814">
        <v>3475</v>
      </c>
      <c r="DC21" s="1293"/>
      <c r="DD21" s="1317">
        <v>17.874676338028834</v>
      </c>
      <c r="DE21" s="1195">
        <v>1.4100332006150447</v>
      </c>
      <c r="DF21" s="1195">
        <v>15.108634296472498</v>
      </c>
      <c r="DG21" s="1195">
        <v>20.64071837958517</v>
      </c>
      <c r="DH21" s="1195">
        <v>7.8884404615213244</v>
      </c>
      <c r="DI21" s="1815">
        <v>816.59809800000176</v>
      </c>
      <c r="DJ21" s="1816">
        <v>1649</v>
      </c>
      <c r="DK21" s="1348"/>
      <c r="DL21" s="1317">
        <v>18.808497301966622</v>
      </c>
      <c r="DM21" s="1195">
        <v>1.0538628736882021</v>
      </c>
      <c r="DN21" s="1195">
        <v>16.742131455301763</v>
      </c>
      <c r="DO21" s="1195">
        <v>20.874863148631484</v>
      </c>
      <c r="DP21" s="1195">
        <v>5.6031210615534377</v>
      </c>
      <c r="DQ21" s="1815">
        <v>1697.2992199999974</v>
      </c>
      <c r="DR21" s="1816">
        <v>3367</v>
      </c>
      <c r="DS21" s="1348"/>
      <c r="DT21" s="1317">
        <v>19.110589999498494</v>
      </c>
      <c r="DU21" s="1195">
        <v>1.4851512655844334</v>
      </c>
      <c r="DV21" s="1195">
        <v>16.1971880628092</v>
      </c>
      <c r="DW21" s="1195">
        <v>22.023991936187791</v>
      </c>
      <c r="DX21" s="1195">
        <v>7.7713522482739013</v>
      </c>
      <c r="DY21" s="1815">
        <v>737.10547399999859</v>
      </c>
      <c r="DZ21" s="1816">
        <v>1601</v>
      </c>
      <c r="EA21" s="1816"/>
      <c r="EB21" s="1790"/>
      <c r="EC21" s="1267">
        <v>1.2</v>
      </c>
      <c r="ED21" s="1267">
        <v>0.3</v>
      </c>
      <c r="EE21" s="1267"/>
      <c r="EF21" s="1267" t="s">
        <v>390</v>
      </c>
      <c r="EG21" s="1267" t="s">
        <v>390</v>
      </c>
    </row>
    <row r="22" spans="1:137" s="44" customFormat="1" ht="24.95" customHeight="1">
      <c r="A22" s="1469" t="s">
        <v>62</v>
      </c>
      <c r="B22" s="1442"/>
      <c r="C22" s="1430">
        <v>16.778782184074828</v>
      </c>
      <c r="D22" s="1430">
        <v>1.5554000650028195</v>
      </c>
      <c r="E22" s="1430">
        <v>13.725106508392503</v>
      </c>
      <c r="F22" s="1430">
        <v>19.832457859757152</v>
      </c>
      <c r="G22" s="1430">
        <v>9.270041460333692</v>
      </c>
      <c r="H22" s="1431">
        <v>1095.676014999995</v>
      </c>
      <c r="I22" s="1350">
        <v>2049</v>
      </c>
      <c r="J22" s="1431"/>
      <c r="K22" s="1430">
        <v>19.987183770019186</v>
      </c>
      <c r="L22" s="1430">
        <v>3.2528437437118467</v>
      </c>
      <c r="M22" s="1430">
        <v>13.578581819461249</v>
      </c>
      <c r="N22" s="1430">
        <v>26.39578572057712</v>
      </c>
      <c r="O22" s="1430">
        <v>16.274647699948197</v>
      </c>
      <c r="P22" s="1431">
        <v>222.98289000000128</v>
      </c>
      <c r="Q22" s="1350">
        <v>419</v>
      </c>
      <c r="R22" s="1431"/>
      <c r="S22" s="1430">
        <v>19.940320906141171</v>
      </c>
      <c r="T22" s="1433">
        <v>2.7534661106495779</v>
      </c>
      <c r="U22" s="1433">
        <v>14.515326505030762</v>
      </c>
      <c r="V22" s="1433">
        <v>25.365315307251578</v>
      </c>
      <c r="W22" s="1433">
        <v>13.808534594854851</v>
      </c>
      <c r="X22" s="1346">
        <v>233.91038800000069</v>
      </c>
      <c r="Y22" s="1043">
        <v>490</v>
      </c>
      <c r="Z22" s="1035"/>
      <c r="AA22" s="1433">
        <v>23.149650686926044</v>
      </c>
      <c r="AB22" s="1433">
        <v>2.8143877987136974</v>
      </c>
      <c r="AC22" s="1433">
        <v>17.623584234670048</v>
      </c>
      <c r="AD22" s="1433">
        <v>28.675717139182037</v>
      </c>
      <c r="AE22" s="1433">
        <v>12.157366159754394</v>
      </c>
      <c r="AF22" s="1433">
        <v>597.76419899999235</v>
      </c>
      <c r="AG22" s="1043">
        <v>1118</v>
      </c>
      <c r="AH22" s="1433"/>
      <c r="AI22" s="1433">
        <v>22.101380873483269</v>
      </c>
      <c r="AJ22" s="1433">
        <v>1.67839111179958</v>
      </c>
      <c r="AK22" s="1433">
        <v>18.808114246719686</v>
      </c>
      <c r="AL22" s="1433">
        <v>25.394647500246855</v>
      </c>
      <c r="AM22" s="1433">
        <v>7.5940554185610871</v>
      </c>
      <c r="AN22" s="1346">
        <v>861.59066299999961</v>
      </c>
      <c r="AO22" s="1036">
        <v>1700</v>
      </c>
      <c r="AP22" s="1433"/>
      <c r="AQ22" s="1433">
        <v>27.206961585149951</v>
      </c>
      <c r="AR22" s="1433">
        <v>1.5028970950204434</v>
      </c>
      <c r="AS22" s="1433">
        <v>24.258041746564803</v>
      </c>
      <c r="AT22" s="1433">
        <v>30.155881423735103</v>
      </c>
      <c r="AU22" s="1433">
        <v>5.5239431654902313</v>
      </c>
      <c r="AV22" s="1346">
        <v>811.54712300000006</v>
      </c>
      <c r="AW22" s="1043">
        <v>1529</v>
      </c>
      <c r="AX22" s="1433"/>
      <c r="AY22" s="1433"/>
      <c r="AZ22" s="1433">
        <v>27.056154791621307</v>
      </c>
      <c r="BA22" s="1433">
        <v>1.7483344990964382</v>
      </c>
      <c r="BB22" s="1433">
        <v>23.625648267953974</v>
      </c>
      <c r="BC22" s="1433">
        <v>30.486661315288639</v>
      </c>
      <c r="BD22" s="1433">
        <v>6.4618735092314692</v>
      </c>
      <c r="BE22" s="1346">
        <v>864.94645599999092</v>
      </c>
      <c r="BF22" s="1036">
        <v>1703</v>
      </c>
      <c r="BG22" s="1433"/>
      <c r="BH22" s="1030">
        <v>27.839999999999996</v>
      </c>
      <c r="BI22" s="1030">
        <v>1.6729999999999998</v>
      </c>
      <c r="BJ22" s="1030">
        <v>24.560000000000002</v>
      </c>
      <c r="BK22" s="1030">
        <v>31.119999999999997</v>
      </c>
      <c r="BL22" s="1030">
        <v>6</v>
      </c>
      <c r="BM22" s="1031">
        <v>907.25</v>
      </c>
      <c r="BN22" s="1127">
        <v>1646</v>
      </c>
      <c r="BO22" s="1043"/>
      <c r="BP22" s="1298">
        <v>23.756067408295618</v>
      </c>
      <c r="BQ22" s="1298">
        <v>1.7472051607354682</v>
      </c>
      <c r="BR22" s="1298">
        <v>20.328582367056836</v>
      </c>
      <c r="BS22" s="1298">
        <v>27.1835524495344</v>
      </c>
      <c r="BT22" s="1298">
        <v>7.3547743854496073</v>
      </c>
      <c r="BU22" s="1293">
        <v>876.38530999999773</v>
      </c>
      <c r="BV22" s="1293">
        <v>1574</v>
      </c>
      <c r="BW22" s="1348"/>
      <c r="BX22" s="1323">
        <v>25.185691914729659</v>
      </c>
      <c r="BY22" s="1298">
        <v>1.4701278946529674</v>
      </c>
      <c r="BZ22" s="1298">
        <v>22.301973508555786</v>
      </c>
      <c r="CA22" s="1298">
        <v>28.069410320903533</v>
      </c>
      <c r="CB22" s="1298">
        <v>5.8371550784879354</v>
      </c>
      <c r="CC22" s="1293">
        <v>903.23439899999994</v>
      </c>
      <c r="CD22" s="1293">
        <v>1513</v>
      </c>
      <c r="CE22" s="1348"/>
      <c r="CF22" s="1323">
        <v>24.286481165313624</v>
      </c>
      <c r="CG22" s="1298">
        <v>1.3356968195710566</v>
      </c>
      <c r="CH22" s="1298">
        <v>21.667561663033933</v>
      </c>
      <c r="CI22" s="1298">
        <v>26.905400667593316</v>
      </c>
      <c r="CJ22" s="1298">
        <v>5.4997544126677438</v>
      </c>
      <c r="CK22" s="1293">
        <v>1435.7645870000101</v>
      </c>
      <c r="CL22" s="1293">
        <v>2540</v>
      </c>
      <c r="CM22" s="1758"/>
      <c r="CN22" s="1323">
        <v>25.130711709764565</v>
      </c>
      <c r="CO22" s="1298">
        <v>1.3798805276909969</v>
      </c>
      <c r="CP22" s="1298">
        <v>22.425160590801728</v>
      </c>
      <c r="CQ22" s="1298">
        <v>27.836262828727399</v>
      </c>
      <c r="CR22" s="1298">
        <v>5.4908135655976773</v>
      </c>
      <c r="CS22" s="1293">
        <v>1291.8280259999901</v>
      </c>
      <c r="CT22" s="1293">
        <v>2276</v>
      </c>
      <c r="CU22" s="1758"/>
      <c r="CV22" s="1144">
        <v>24.524056682870444</v>
      </c>
      <c r="CW22" s="1193">
        <v>1.4244567693896726</v>
      </c>
      <c r="CX22" s="1193">
        <v>21.731105313582972</v>
      </c>
      <c r="CY22" s="1193">
        <v>27.317008052157917</v>
      </c>
      <c r="CZ22" s="1193">
        <v>5.808405957504684</v>
      </c>
      <c r="DA22" s="1746">
        <v>1234.8496739999975</v>
      </c>
      <c r="DB22" s="1348">
        <v>2334</v>
      </c>
      <c r="DC22" s="1293"/>
      <c r="DD22" s="1318">
        <v>23.910198854309389</v>
      </c>
      <c r="DE22" s="1314">
        <v>1.8650499975124195</v>
      </c>
      <c r="DF22" s="1314">
        <v>20.251556844693116</v>
      </c>
      <c r="DG22" s="1314">
        <v>27.568840863925665</v>
      </c>
      <c r="DH22" s="1314">
        <v>7.8002278813180057</v>
      </c>
      <c r="DI22" s="1801">
        <v>603.38838199999952</v>
      </c>
      <c r="DJ22" s="1802">
        <v>1168</v>
      </c>
      <c r="DK22" s="1348"/>
      <c r="DL22" s="1318">
        <v>24.835321724377639</v>
      </c>
      <c r="DM22" s="1314">
        <v>1.2724097163080614</v>
      </c>
      <c r="DN22" s="1314">
        <v>22.340439281520656</v>
      </c>
      <c r="DO22" s="1314">
        <v>27.330204167234623</v>
      </c>
      <c r="DP22" s="1314">
        <v>5.1233872885934897</v>
      </c>
      <c r="DQ22" s="1801">
        <v>1257.5795090000049</v>
      </c>
      <c r="DR22" s="1802">
        <v>2332</v>
      </c>
      <c r="DS22" s="1348"/>
      <c r="DT22" s="1318">
        <v>24.909978691685556</v>
      </c>
      <c r="DU22" s="1314">
        <v>2.0710363919587618</v>
      </c>
      <c r="DV22" s="1314">
        <v>20.847253516743677</v>
      </c>
      <c r="DW22" s="1314">
        <v>28.97270386662743</v>
      </c>
      <c r="DX22" s="1314">
        <v>8.3140833542745316</v>
      </c>
      <c r="DY22" s="1801">
        <v>589.27326199999834</v>
      </c>
      <c r="DZ22" s="1802">
        <v>1100</v>
      </c>
      <c r="EA22" s="1802"/>
      <c r="EB22" s="1790"/>
      <c r="EC22" s="1193">
        <v>-0.3</v>
      </c>
      <c r="ED22" s="1193">
        <v>0.1</v>
      </c>
      <c r="EE22" s="1193"/>
      <c r="EF22" s="1193" t="s">
        <v>390</v>
      </c>
      <c r="EG22" s="1193" t="s">
        <v>390</v>
      </c>
    </row>
    <row r="23" spans="1:137" s="44" customFormat="1" ht="5.0999999999999996" customHeight="1">
      <c r="A23" s="1133"/>
      <c r="B23" s="1442"/>
      <c r="C23" s="1430"/>
      <c r="D23" s="1430"/>
      <c r="E23" s="1430"/>
      <c r="F23" s="1430"/>
      <c r="G23" s="1430"/>
      <c r="H23" s="1431"/>
      <c r="I23" s="1350"/>
      <c r="J23" s="1431"/>
      <c r="K23" s="1430"/>
      <c r="L23" s="1430"/>
      <c r="M23" s="1430"/>
      <c r="N23" s="1430"/>
      <c r="O23" s="1430"/>
      <c r="P23" s="1431"/>
      <c r="Q23" s="1350"/>
      <c r="R23" s="1431"/>
      <c r="S23" s="1430"/>
      <c r="T23" s="1433"/>
      <c r="U23" s="1433"/>
      <c r="V23" s="1433"/>
      <c r="W23" s="1433"/>
      <c r="X23" s="1346"/>
      <c r="Y23" s="1043"/>
      <c r="Z23" s="1035"/>
      <c r="AA23" s="1433"/>
      <c r="AB23" s="1433"/>
      <c r="AC23" s="1433"/>
      <c r="AD23" s="1433"/>
      <c r="AE23" s="1433"/>
      <c r="AF23" s="1433"/>
      <c r="AG23" s="1043"/>
      <c r="AH23" s="1433"/>
      <c r="AI23" s="1433"/>
      <c r="AJ23" s="1433"/>
      <c r="AK23" s="1433"/>
      <c r="AL23" s="1433"/>
      <c r="AM23" s="1433"/>
      <c r="AN23" s="1346"/>
      <c r="AO23" s="1036"/>
      <c r="AP23" s="1433"/>
      <c r="AQ23" s="1433"/>
      <c r="AR23" s="1433"/>
      <c r="AS23" s="1433"/>
      <c r="AT23" s="1433"/>
      <c r="AU23" s="1433"/>
      <c r="AV23" s="1346"/>
      <c r="AW23" s="1043"/>
      <c r="AX23" s="1433"/>
      <c r="AY23" s="1433"/>
      <c r="AZ23" s="1433"/>
      <c r="BA23" s="1433"/>
      <c r="BB23" s="1433"/>
      <c r="BC23" s="1433"/>
      <c r="BD23" s="1433"/>
      <c r="BE23" s="1346"/>
      <c r="BF23" s="1036"/>
      <c r="BG23" s="1433"/>
      <c r="BH23" s="1030"/>
      <c r="BI23" s="1030"/>
      <c r="BJ23" s="1030"/>
      <c r="BK23" s="1030"/>
      <c r="BL23" s="1030"/>
      <c r="BM23" s="1031"/>
      <c r="BN23" s="1127"/>
      <c r="BO23" s="1043"/>
      <c r="BP23" s="1298"/>
      <c r="BQ23" s="1298"/>
      <c r="BR23" s="1298"/>
      <c r="BS23" s="1298"/>
      <c r="BT23" s="1298"/>
      <c r="BU23" s="1293"/>
      <c r="BV23" s="1293"/>
      <c r="BW23" s="1348"/>
      <c r="BX23" s="1323"/>
      <c r="BY23" s="1298"/>
      <c r="BZ23" s="1298"/>
      <c r="CA23" s="1298"/>
      <c r="CB23" s="1298"/>
      <c r="CC23" s="1293"/>
      <c r="CD23" s="1293"/>
      <c r="CE23" s="1348"/>
      <c r="CF23" s="1323"/>
      <c r="CG23" s="1298"/>
      <c r="CH23" s="1298"/>
      <c r="CI23" s="1298"/>
      <c r="CJ23" s="1298"/>
      <c r="CK23" s="1293"/>
      <c r="CL23" s="1293"/>
      <c r="CM23" s="1758"/>
      <c r="CN23" s="1323"/>
      <c r="CO23" s="1298"/>
      <c r="CP23" s="1298"/>
      <c r="CQ23" s="1298"/>
      <c r="CR23" s="1298"/>
      <c r="CS23" s="1293"/>
      <c r="CT23" s="1293"/>
      <c r="CU23" s="1758"/>
      <c r="CV23" s="1144"/>
      <c r="CW23" s="1193"/>
      <c r="CX23" s="1193"/>
      <c r="CY23" s="1193"/>
      <c r="CZ23" s="1193"/>
      <c r="DA23" s="1746"/>
      <c r="DB23" s="1348"/>
      <c r="DC23" s="1293"/>
      <c r="DD23" s="1691"/>
      <c r="DE23" s="1693"/>
      <c r="DF23" s="1693"/>
      <c r="DG23" s="1693"/>
      <c r="DH23" s="1693"/>
      <c r="DI23" s="1794"/>
      <c r="DJ23" s="1795"/>
      <c r="DK23" s="1348"/>
      <c r="DL23" s="1691"/>
      <c r="DM23" s="1693"/>
      <c r="DN23" s="1693"/>
      <c r="DO23" s="1693"/>
      <c r="DP23" s="1693"/>
      <c r="DQ23" s="1794"/>
      <c r="DR23" s="1795"/>
      <c r="DS23" s="1348"/>
      <c r="DT23" s="1691"/>
      <c r="DU23" s="1693"/>
      <c r="DV23" s="1693"/>
      <c r="DW23" s="1693"/>
      <c r="DX23" s="1693"/>
      <c r="DY23" s="1794"/>
      <c r="DZ23" s="1795"/>
      <c r="EA23" s="1795"/>
      <c r="EB23" s="1790"/>
      <c r="EC23" s="1193"/>
      <c r="ED23" s="1193"/>
      <c r="EE23" s="1193"/>
      <c r="EF23" s="1193"/>
      <c r="EG23" s="1193"/>
    </row>
    <row r="24" spans="1:137" s="44" customFormat="1" ht="24.95" customHeight="1">
      <c r="A24" s="1407" t="s">
        <v>66</v>
      </c>
      <c r="B24" s="1451"/>
      <c r="C24" s="1436"/>
      <c r="D24" s="1436"/>
      <c r="E24" s="1436"/>
      <c r="F24" s="1436"/>
      <c r="G24" s="1436"/>
      <c r="H24" s="1437"/>
      <c r="I24" s="1353"/>
      <c r="J24" s="1437"/>
      <c r="K24" s="1436"/>
      <c r="L24" s="1436"/>
      <c r="M24" s="1436"/>
      <c r="N24" s="1436"/>
      <c r="O24" s="1436"/>
      <c r="P24" s="1437"/>
      <c r="Q24" s="1353"/>
      <c r="R24" s="1437"/>
      <c r="S24" s="1436"/>
      <c r="T24" s="1439"/>
      <c r="U24" s="1439"/>
      <c r="V24" s="1439"/>
      <c r="W24" s="1439"/>
      <c r="X24" s="1440"/>
      <c r="Y24" s="1058"/>
      <c r="Z24" s="1050"/>
      <c r="AA24" s="1439"/>
      <c r="AB24" s="1439"/>
      <c r="AC24" s="1439"/>
      <c r="AD24" s="1439"/>
      <c r="AE24" s="1439"/>
      <c r="AF24" s="1439"/>
      <c r="AG24" s="1058"/>
      <c r="AH24" s="1439"/>
      <c r="AI24" s="1439"/>
      <c r="AJ24" s="1439"/>
      <c r="AK24" s="1439"/>
      <c r="AL24" s="1439"/>
      <c r="AM24" s="1439"/>
      <c r="AN24" s="1440"/>
      <c r="AO24" s="1051"/>
      <c r="AP24" s="1439"/>
      <c r="AQ24" s="1439"/>
      <c r="AR24" s="1439"/>
      <c r="AS24" s="1439"/>
      <c r="AT24" s="1439"/>
      <c r="AU24" s="1439"/>
      <c r="AV24" s="1440"/>
      <c r="AW24" s="1058"/>
      <c r="AX24" s="1439"/>
      <c r="AY24" s="1439"/>
      <c r="AZ24" s="1439"/>
      <c r="BA24" s="1439"/>
      <c r="BB24" s="1439"/>
      <c r="BC24" s="1439"/>
      <c r="BD24" s="1439"/>
      <c r="BE24" s="1440"/>
      <c r="BF24" s="1051"/>
      <c r="BG24" s="1439"/>
      <c r="BH24" s="1045"/>
      <c r="BI24" s="1045"/>
      <c r="BJ24" s="1045"/>
      <c r="BK24" s="1045"/>
      <c r="BL24" s="1045"/>
      <c r="BM24" s="1046"/>
      <c r="BN24" s="1128"/>
      <c r="BO24" s="1058"/>
      <c r="BP24" s="1045"/>
      <c r="BQ24" s="1045"/>
      <c r="BR24" s="1045"/>
      <c r="BS24" s="1045"/>
      <c r="BT24" s="1045"/>
      <c r="BU24" s="1046"/>
      <c r="BV24" s="1046"/>
      <c r="BW24" s="1351"/>
      <c r="BX24" s="1044"/>
      <c r="BY24" s="1045"/>
      <c r="BZ24" s="1045"/>
      <c r="CA24" s="1045"/>
      <c r="CB24" s="1045"/>
      <c r="CC24" s="1046"/>
      <c r="CD24" s="1046"/>
      <c r="CE24" s="1351"/>
      <c r="CF24" s="1044"/>
      <c r="CG24" s="1045"/>
      <c r="CH24" s="1045"/>
      <c r="CI24" s="1045"/>
      <c r="CJ24" s="1045"/>
      <c r="CK24" s="1046"/>
      <c r="CL24" s="1046"/>
      <c r="CM24" s="1791"/>
      <c r="CN24" s="1044"/>
      <c r="CO24" s="1045"/>
      <c r="CP24" s="1045"/>
      <c r="CQ24" s="1045"/>
      <c r="CR24" s="1045"/>
      <c r="CS24" s="1046"/>
      <c r="CT24" s="1046"/>
      <c r="CU24" s="1791"/>
      <c r="CV24" s="1694"/>
      <c r="CW24" s="1310"/>
      <c r="CX24" s="1310"/>
      <c r="CY24" s="1310"/>
      <c r="CZ24" s="1310"/>
      <c r="DA24" s="1792"/>
      <c r="DB24" s="1351"/>
      <c r="DC24" s="1046"/>
      <c r="DD24" s="1696"/>
      <c r="DE24" s="1721"/>
      <c r="DF24" s="1721"/>
      <c r="DG24" s="1721"/>
      <c r="DH24" s="1721"/>
      <c r="DI24" s="1805"/>
      <c r="DJ24" s="1822"/>
      <c r="DK24" s="1351"/>
      <c r="DL24" s="1696"/>
      <c r="DM24" s="1721"/>
      <c r="DN24" s="1721"/>
      <c r="DO24" s="1721"/>
      <c r="DP24" s="1721"/>
      <c r="DQ24" s="1805"/>
      <c r="DR24" s="1822"/>
      <c r="DS24" s="1351"/>
      <c r="DT24" s="1696"/>
      <c r="DU24" s="1721"/>
      <c r="DV24" s="1721"/>
      <c r="DW24" s="1721"/>
      <c r="DX24" s="1721"/>
      <c r="DY24" s="1805"/>
      <c r="DZ24" s="1822"/>
      <c r="EA24" s="1822"/>
      <c r="EB24" s="1793"/>
      <c r="EC24" s="1310"/>
      <c r="ED24" s="1310"/>
      <c r="EE24" s="1310"/>
      <c r="EF24" s="1310"/>
      <c r="EG24" s="1310"/>
    </row>
    <row r="25" spans="1:137" s="44" customFormat="1" ht="24.95" customHeight="1">
      <c r="A25" s="1409" t="s">
        <v>134</v>
      </c>
      <c r="B25" s="1442"/>
      <c r="C25" s="1430">
        <v>19.324475852114471</v>
      </c>
      <c r="D25" s="1430">
        <v>0.59693719424206582</v>
      </c>
      <c r="E25" s="1430">
        <v>18.152524898156045</v>
      </c>
      <c r="F25" s="1430">
        <v>20.496426806072897</v>
      </c>
      <c r="G25" s="1430">
        <v>3.0890213986153183</v>
      </c>
      <c r="H25" s="1431">
        <v>6913.6180470003574</v>
      </c>
      <c r="I25" s="1350">
        <v>8295</v>
      </c>
      <c r="J25" s="1431"/>
      <c r="K25" s="1430">
        <v>26.003947154291023</v>
      </c>
      <c r="L25" s="1430">
        <v>1.5322722062580532</v>
      </c>
      <c r="M25" s="1430">
        <v>22.985135485641457</v>
      </c>
      <c r="N25" s="1430">
        <v>29.022758822940592</v>
      </c>
      <c r="O25" s="1430">
        <v>5.8924600837192758</v>
      </c>
      <c r="P25" s="1431">
        <v>1349.2854870000053</v>
      </c>
      <c r="Q25" s="1350">
        <v>1642</v>
      </c>
      <c r="R25" s="1431"/>
      <c r="S25" s="1430">
        <v>31.594777207737458</v>
      </c>
      <c r="T25" s="1433">
        <v>1.6223296875430682</v>
      </c>
      <c r="U25" s="1433">
        <v>28.398395222996037</v>
      </c>
      <c r="V25" s="1433">
        <v>34.791159192478879</v>
      </c>
      <c r="W25" s="1433">
        <v>5.1348033786602079</v>
      </c>
      <c r="X25" s="1346">
        <v>1489.1872409999971</v>
      </c>
      <c r="Y25" s="1043">
        <v>1727</v>
      </c>
      <c r="Z25" s="1035"/>
      <c r="AA25" s="1433">
        <v>27.024533819662466</v>
      </c>
      <c r="AB25" s="1433">
        <v>1.1314685864583833</v>
      </c>
      <c r="AC25" s="1433">
        <v>24.802888813858047</v>
      </c>
      <c r="AD25" s="1433">
        <v>29.246178825466888</v>
      </c>
      <c r="AE25" s="1433">
        <v>4.1868199984828278</v>
      </c>
      <c r="AF25" s="1433">
        <v>3403.5210639999505</v>
      </c>
      <c r="AG25" s="1043">
        <v>3894</v>
      </c>
      <c r="AH25" s="1433"/>
      <c r="AI25" s="1433">
        <v>27.001471941776366</v>
      </c>
      <c r="AJ25" s="1433">
        <v>0.84078811688534216</v>
      </c>
      <c r="AK25" s="1433">
        <v>25.35171377393846</v>
      </c>
      <c r="AL25" s="1433">
        <v>28.651230109614271</v>
      </c>
      <c r="AM25" s="1433">
        <v>3.1138603062023611</v>
      </c>
      <c r="AN25" s="1346">
        <v>4830.0558570000621</v>
      </c>
      <c r="AO25" s="1036">
        <v>5971</v>
      </c>
      <c r="AP25" s="1433"/>
      <c r="AQ25" s="1433">
        <v>28.130015471899771</v>
      </c>
      <c r="AR25" s="1433">
        <v>0.78517738614756449</v>
      </c>
      <c r="AS25" s="1433">
        <v>26.589374280636115</v>
      </c>
      <c r="AT25" s="1433">
        <v>29.670656663163431</v>
      </c>
      <c r="AU25" s="1433">
        <v>2.791244060750377</v>
      </c>
      <c r="AV25" s="1346">
        <v>4572.3576380000359</v>
      </c>
      <c r="AW25" s="1043">
        <v>5518</v>
      </c>
      <c r="AX25" s="1433"/>
      <c r="AY25" s="1433"/>
      <c r="AZ25" s="1433">
        <v>28.168557514968175</v>
      </c>
      <c r="BA25" s="1433">
        <v>0.80357053654711119</v>
      </c>
      <c r="BB25" s="1433">
        <v>26.591826077547932</v>
      </c>
      <c r="BC25" s="1433">
        <v>29.745288952388414</v>
      </c>
      <c r="BD25" s="1433">
        <v>2.852721642278313</v>
      </c>
      <c r="BE25" s="1346">
        <v>4303.1625859999858</v>
      </c>
      <c r="BF25" s="1036">
        <v>5391</v>
      </c>
      <c r="BG25" s="1433"/>
      <c r="BH25" s="1030">
        <v>28.95</v>
      </c>
      <c r="BI25" s="1030">
        <v>0.88900000000000001</v>
      </c>
      <c r="BJ25" s="1030">
        <v>27.200000000000003</v>
      </c>
      <c r="BK25" s="1030">
        <v>30.69</v>
      </c>
      <c r="BL25" s="1030">
        <v>3.1</v>
      </c>
      <c r="BM25" s="1031">
        <v>4614.3220000000001</v>
      </c>
      <c r="BN25" s="1127">
        <v>5409</v>
      </c>
      <c r="BO25" s="1043"/>
      <c r="BP25" s="1298">
        <v>26.837650184719088</v>
      </c>
      <c r="BQ25" s="1298">
        <v>0.82524459738139178</v>
      </c>
      <c r="BR25" s="1298">
        <v>25.218771316654614</v>
      </c>
      <c r="BS25" s="1298">
        <v>28.456529052783559</v>
      </c>
      <c r="BT25" s="1298">
        <v>3.074951017325922</v>
      </c>
      <c r="BU25" s="1293">
        <v>4016.3441939999998</v>
      </c>
      <c r="BV25" s="1293">
        <v>5032</v>
      </c>
      <c r="BW25" s="1348"/>
      <c r="BX25" s="1323">
        <v>27.42662701461035</v>
      </c>
      <c r="BY25" s="1298">
        <v>0.90960293828272354</v>
      </c>
      <c r="BZ25" s="1298">
        <v>25.642402155687506</v>
      </c>
      <c r="CA25" s="1298">
        <v>29.210851873533194</v>
      </c>
      <c r="CB25" s="1298">
        <v>3.3164958191839338</v>
      </c>
      <c r="CC25" s="1293">
        <v>4001.2852270000158</v>
      </c>
      <c r="CD25" s="1293">
        <v>4976</v>
      </c>
      <c r="CE25" s="1348"/>
      <c r="CF25" s="1323">
        <v>26.138863325052792</v>
      </c>
      <c r="CG25" s="1298">
        <v>0.83325398893959268</v>
      </c>
      <c r="CH25" s="1298">
        <v>24.505090533194949</v>
      </c>
      <c r="CI25" s="1298">
        <v>27.772636116910633</v>
      </c>
      <c r="CJ25" s="1298">
        <v>3.1877973367761574</v>
      </c>
      <c r="CK25" s="1293">
        <v>5877.7487409999958</v>
      </c>
      <c r="CL25" s="1293">
        <v>7152</v>
      </c>
      <c r="CM25" s="1758"/>
      <c r="CN25" s="1323">
        <v>28.093803444274812</v>
      </c>
      <c r="CO25" s="1298">
        <v>0.83876489243142249</v>
      </c>
      <c r="CP25" s="1298">
        <v>26.449225346588399</v>
      </c>
      <c r="CQ25" s="1298">
        <v>29.738381541961225</v>
      </c>
      <c r="CR25" s="1298">
        <v>2.9855868184425307</v>
      </c>
      <c r="CS25" s="1293">
        <v>4996.4706479999813</v>
      </c>
      <c r="CT25" s="1293">
        <v>6311</v>
      </c>
      <c r="CU25" s="1758"/>
      <c r="CV25" s="1144">
        <v>27.991181922715374</v>
      </c>
      <c r="CW25" s="1193">
        <v>1.0024064134452968</v>
      </c>
      <c r="CX25" s="1193">
        <v>26.025750310344197</v>
      </c>
      <c r="CY25" s="1193">
        <v>29.95661353508655</v>
      </c>
      <c r="CZ25" s="1193">
        <v>3.5811507217272052</v>
      </c>
      <c r="DA25" s="1746">
        <v>4593.9170970000187</v>
      </c>
      <c r="DB25" s="1348">
        <v>5855</v>
      </c>
      <c r="DC25" s="1293"/>
      <c r="DD25" s="1317">
        <v>27.626941449345878</v>
      </c>
      <c r="DE25" s="1195">
        <v>1.4299647316469857</v>
      </c>
      <c r="DF25" s="1195">
        <v>24.821800007319478</v>
      </c>
      <c r="DG25" s="1195">
        <v>30.432082891372275</v>
      </c>
      <c r="DH25" s="1195">
        <v>5.1759791588541662</v>
      </c>
      <c r="DI25" s="1815">
        <v>2321.6888890000073</v>
      </c>
      <c r="DJ25" s="1816">
        <v>3054</v>
      </c>
      <c r="DK25" s="1348"/>
      <c r="DL25" s="1317">
        <v>26.675753836555998</v>
      </c>
      <c r="DM25" s="1195">
        <v>0.98390441153319508</v>
      </c>
      <c r="DN25" s="1195">
        <v>24.746559324503568</v>
      </c>
      <c r="DO25" s="1195">
        <v>28.604948348608428</v>
      </c>
      <c r="DP25" s="1195">
        <v>3.6883846565748</v>
      </c>
      <c r="DQ25" s="1815">
        <v>4685.2020139999831</v>
      </c>
      <c r="DR25" s="1816">
        <v>6105</v>
      </c>
      <c r="DS25" s="1348"/>
      <c r="DT25" s="1317">
        <v>28.326948358133169</v>
      </c>
      <c r="DU25" s="1195">
        <v>1.4555553915947244</v>
      </c>
      <c r="DV25" s="1195">
        <v>25.471604262821867</v>
      </c>
      <c r="DW25" s="1195">
        <v>31.182292453444472</v>
      </c>
      <c r="DX25" s="1195">
        <v>5.1384122750970764</v>
      </c>
      <c r="DY25" s="1815">
        <v>2034.838235000004</v>
      </c>
      <c r="DZ25" s="1816">
        <v>2684</v>
      </c>
      <c r="EA25" s="1816"/>
      <c r="EB25" s="1790"/>
      <c r="EC25" s="1193">
        <v>0.9</v>
      </c>
      <c r="ED25" s="1193">
        <v>1.6</v>
      </c>
      <c r="EE25" s="1193"/>
      <c r="EF25" s="1193" t="s">
        <v>390</v>
      </c>
      <c r="EG25" s="1193" t="s">
        <v>390</v>
      </c>
    </row>
    <row r="26" spans="1:137" s="44" customFormat="1" ht="24.95" customHeight="1">
      <c r="A26" s="1410" t="s">
        <v>65</v>
      </c>
      <c r="B26" s="1458"/>
      <c r="C26" s="1459">
        <v>17.938129303134946</v>
      </c>
      <c r="D26" s="1459">
        <v>0.62908678375166227</v>
      </c>
      <c r="E26" s="1459">
        <v>16.703059913169223</v>
      </c>
      <c r="F26" s="1459">
        <v>19.173198693100669</v>
      </c>
      <c r="G26" s="1459">
        <v>3.5069809851449798</v>
      </c>
      <c r="H26" s="1460">
        <v>5892.6761210002951</v>
      </c>
      <c r="I26" s="1274">
        <v>5589</v>
      </c>
      <c r="J26" s="1460"/>
      <c r="K26" s="1459">
        <v>23.157928230872514</v>
      </c>
      <c r="L26" s="1459">
        <v>1.6605042795678278</v>
      </c>
      <c r="M26" s="1459">
        <v>19.88647967589057</v>
      </c>
      <c r="N26" s="1459">
        <v>26.429376785854458</v>
      </c>
      <c r="O26" s="1459">
        <v>7.170349018329544</v>
      </c>
      <c r="P26" s="1460">
        <v>1322.1523399999942</v>
      </c>
      <c r="Q26" s="1274">
        <v>1256</v>
      </c>
      <c r="R26" s="1460"/>
      <c r="S26" s="1459">
        <v>20.39352594165738</v>
      </c>
      <c r="T26" s="1461">
        <v>1.5221957255199017</v>
      </c>
      <c r="U26" s="1461">
        <v>17.394432088131971</v>
      </c>
      <c r="V26" s="1461">
        <v>23.392619795182789</v>
      </c>
      <c r="W26" s="1461">
        <v>7.4641125319606845</v>
      </c>
      <c r="X26" s="1347">
        <v>1400.139003999984</v>
      </c>
      <c r="Y26" s="1105">
        <v>1345</v>
      </c>
      <c r="Z26" s="1097"/>
      <c r="AA26" s="1461">
        <v>21.202683951997031</v>
      </c>
      <c r="AB26" s="1461">
        <v>1.0564009734839412</v>
      </c>
      <c r="AC26" s="1461">
        <v>19.128434631285689</v>
      </c>
      <c r="AD26" s="1461">
        <v>23.276933272708376</v>
      </c>
      <c r="AE26" s="1461">
        <v>4.9823926813965516</v>
      </c>
      <c r="AF26" s="1461">
        <v>3479.7500149999282</v>
      </c>
      <c r="AG26" s="1105">
        <v>3549</v>
      </c>
      <c r="AH26" s="1461"/>
      <c r="AI26" s="1461">
        <v>21.246261990590884</v>
      </c>
      <c r="AJ26" s="1461">
        <v>0.77980814598687942</v>
      </c>
      <c r="AK26" s="1461">
        <v>19.716156090719057</v>
      </c>
      <c r="AL26" s="1461">
        <v>22.776367890462712</v>
      </c>
      <c r="AM26" s="1461">
        <v>3.6703310273224772</v>
      </c>
      <c r="AN26" s="1347">
        <v>5634.264843999993</v>
      </c>
      <c r="AO26" s="1098">
        <v>5690</v>
      </c>
      <c r="AP26" s="1461"/>
      <c r="AQ26" s="1461">
        <v>22.678520194016357</v>
      </c>
      <c r="AR26" s="1461">
        <v>0.73716132201365725</v>
      </c>
      <c r="AS26" s="1461">
        <v>21.2320940521825</v>
      </c>
      <c r="AT26" s="1461">
        <v>24.124946335850215</v>
      </c>
      <c r="AU26" s="1461">
        <v>3.2504824640549277</v>
      </c>
      <c r="AV26" s="1347">
        <v>5420.4767439999914</v>
      </c>
      <c r="AW26" s="1105">
        <v>5253</v>
      </c>
      <c r="AX26" s="1461"/>
      <c r="AY26" s="1461"/>
      <c r="AZ26" s="1461">
        <v>23.868753208895956</v>
      </c>
      <c r="BA26" s="1461">
        <v>0.85995122389620637</v>
      </c>
      <c r="BB26" s="1461">
        <v>22.181394019257887</v>
      </c>
      <c r="BC26" s="1461">
        <v>25.556112398534026</v>
      </c>
      <c r="BD26" s="1461">
        <v>3.6028326086831384</v>
      </c>
      <c r="BE26" s="1347">
        <v>5286.8846099999892</v>
      </c>
      <c r="BF26" s="1098">
        <v>5240</v>
      </c>
      <c r="BG26" s="1461"/>
      <c r="BH26" s="1092">
        <v>21.89</v>
      </c>
      <c r="BI26" s="1092">
        <v>0.76300000000000001</v>
      </c>
      <c r="BJ26" s="1092">
        <v>20.39</v>
      </c>
      <c r="BK26" s="1092">
        <v>23.39</v>
      </c>
      <c r="BL26" s="1092">
        <v>3.5000000000000004</v>
      </c>
      <c r="BM26" s="1093">
        <v>5717.6350000000002</v>
      </c>
      <c r="BN26" s="1131">
        <v>5705</v>
      </c>
      <c r="BO26" s="1105"/>
      <c r="BP26" s="1301">
        <v>21.027896804468124</v>
      </c>
      <c r="BQ26" s="1301">
        <v>0.74657728862568107</v>
      </c>
      <c r="BR26" s="1301">
        <v>19.563339266293276</v>
      </c>
      <c r="BS26" s="1301">
        <v>22.492454342642972</v>
      </c>
      <c r="BT26" s="1301">
        <v>3.5504135081500126</v>
      </c>
      <c r="BU26" s="1263">
        <v>5671.040609000007</v>
      </c>
      <c r="BV26" s="1263">
        <v>5606</v>
      </c>
      <c r="BW26" s="1814"/>
      <c r="BX26" s="1322">
        <v>21.352116154145023</v>
      </c>
      <c r="BY26" s="1301">
        <v>0.69930969033863855</v>
      </c>
      <c r="BZ26" s="1301">
        <v>19.980390447164055</v>
      </c>
      <c r="CA26" s="1301">
        <v>22.72384186112599</v>
      </c>
      <c r="CB26" s="1301">
        <v>3.2751306019983577</v>
      </c>
      <c r="CC26" s="1263">
        <v>6190.4652749999404</v>
      </c>
      <c r="CD26" s="1263">
        <v>6227</v>
      </c>
      <c r="CE26" s="1814"/>
      <c r="CF26" s="1322">
        <v>20.295124796559154</v>
      </c>
      <c r="CG26" s="1301">
        <v>0.66386392185709375</v>
      </c>
      <c r="CH26" s="1301">
        <v>18.993477486827771</v>
      </c>
      <c r="CI26" s="1301">
        <v>21.596772106290533</v>
      </c>
      <c r="CJ26" s="1301">
        <v>3.2710511933863331</v>
      </c>
      <c r="CK26" s="1263">
        <v>8871.9841589999469</v>
      </c>
      <c r="CL26" s="1263">
        <v>10670</v>
      </c>
      <c r="CM26" s="1779"/>
      <c r="CN26" s="1322">
        <v>20.855463072261792</v>
      </c>
      <c r="CO26" s="1301">
        <v>0.71126561698141155</v>
      </c>
      <c r="CP26" s="1301">
        <v>19.460874593559247</v>
      </c>
      <c r="CQ26" s="1301">
        <v>22.250051550964333</v>
      </c>
      <c r="CR26" s="1301">
        <v>3.4104522854129766</v>
      </c>
      <c r="CS26" s="1263">
        <v>8267.7300859999668</v>
      </c>
      <c r="CT26" s="1263">
        <v>9786</v>
      </c>
      <c r="CU26" s="1779"/>
      <c r="CV26" s="1143">
        <v>19.48357974654407</v>
      </c>
      <c r="CW26" s="1267">
        <v>0.70396375142255863</v>
      </c>
      <c r="CX26" s="1267">
        <v>18.103308638487349</v>
      </c>
      <c r="CY26" s="1267">
        <v>20.863850854600791</v>
      </c>
      <c r="CZ26" s="1267">
        <v>3.6131129935063671</v>
      </c>
      <c r="DA26" s="1748">
        <v>8228.252497000005</v>
      </c>
      <c r="DB26" s="1814">
        <v>9854</v>
      </c>
      <c r="DC26" s="1293"/>
      <c r="DD26" s="1317">
        <v>20.346726337098637</v>
      </c>
      <c r="DE26" s="1195">
        <v>1.2012430310969711</v>
      </c>
      <c r="DF26" s="1195">
        <v>17.990264996549026</v>
      </c>
      <c r="DG26" s="1195">
        <v>22.703187677648252</v>
      </c>
      <c r="DH26" s="1195">
        <v>5.903863900241868</v>
      </c>
      <c r="DI26" s="1815">
        <v>3912.1674210000001</v>
      </c>
      <c r="DJ26" s="1816">
        <v>4973</v>
      </c>
      <c r="DK26" s="1348"/>
      <c r="DL26" s="1317">
        <v>21.97480432160371</v>
      </c>
      <c r="DM26" s="1195">
        <v>0.87961499035967228</v>
      </c>
      <c r="DN26" s="1195">
        <v>20.250095709436174</v>
      </c>
      <c r="DO26" s="1195">
        <v>23.699512933771242</v>
      </c>
      <c r="DP26" s="1195">
        <v>4.002834234546115</v>
      </c>
      <c r="DQ26" s="1815">
        <v>7965.6958959999347</v>
      </c>
      <c r="DR26" s="1816">
        <v>10029</v>
      </c>
      <c r="DS26" s="1348"/>
      <c r="DT26" s="1317">
        <v>20.060596548961698</v>
      </c>
      <c r="DU26" s="1195">
        <v>1.057807069942253</v>
      </c>
      <c r="DV26" s="1195">
        <v>17.985510167103726</v>
      </c>
      <c r="DW26" s="1195">
        <v>22.135682930819669</v>
      </c>
      <c r="DX26" s="1195">
        <v>5.2730588911474978</v>
      </c>
      <c r="DY26" s="1815">
        <v>4072.4500689999932</v>
      </c>
      <c r="DZ26" s="1816">
        <v>4847</v>
      </c>
      <c r="EA26" s="1816"/>
      <c r="EB26" s="1790"/>
      <c r="EC26" s="1267">
        <v>-1.3</v>
      </c>
      <c r="ED26" s="1267">
        <v>-1.9</v>
      </c>
      <c r="EE26" s="1267"/>
      <c r="EF26" s="1267" t="s">
        <v>390</v>
      </c>
      <c r="EG26" s="1267" t="s">
        <v>390</v>
      </c>
    </row>
    <row r="27" spans="1:137" s="44" customFormat="1" ht="24.95" customHeight="1">
      <c r="A27" s="1409" t="s">
        <v>4</v>
      </c>
      <c r="B27" s="1442"/>
      <c r="C27" s="1430">
        <v>17.402087017748151</v>
      </c>
      <c r="D27" s="1430">
        <v>0.91877880541121204</v>
      </c>
      <c r="E27" s="1430">
        <v>15.59827296852372</v>
      </c>
      <c r="F27" s="1430">
        <v>19.205901066972586</v>
      </c>
      <c r="G27" s="1430">
        <v>5.2797046956158873</v>
      </c>
      <c r="H27" s="1431">
        <v>2821.6359940001048</v>
      </c>
      <c r="I27" s="1350">
        <v>2634</v>
      </c>
      <c r="J27" s="1431"/>
      <c r="K27" s="1430">
        <v>20.410350656286777</v>
      </c>
      <c r="L27" s="1430">
        <v>1.7755028402594031</v>
      </c>
      <c r="M27" s="1430">
        <v>16.912337268061904</v>
      </c>
      <c r="N27" s="1430">
        <v>23.90836404451165</v>
      </c>
      <c r="O27" s="1430">
        <v>8.699031536298051</v>
      </c>
      <c r="P27" s="1431">
        <v>905.22808799999746</v>
      </c>
      <c r="Q27" s="1350">
        <v>711</v>
      </c>
      <c r="R27" s="1431"/>
      <c r="S27" s="1430">
        <v>22.585834663196867</v>
      </c>
      <c r="T27" s="1433">
        <v>2.2001581386471862</v>
      </c>
      <c r="U27" s="1433">
        <v>18.250990832159967</v>
      </c>
      <c r="V27" s="1433">
        <v>26.920678494233762</v>
      </c>
      <c r="W27" s="1433">
        <v>9.7413187135045174</v>
      </c>
      <c r="X27" s="1346">
        <v>936.52968399999952</v>
      </c>
      <c r="Y27" s="1043">
        <v>794</v>
      </c>
      <c r="Z27" s="1035"/>
      <c r="AA27" s="1433">
        <v>19.628033748307786</v>
      </c>
      <c r="AB27" s="1433">
        <v>1.4486362995743687</v>
      </c>
      <c r="AC27" s="1433">
        <v>16.783628133609998</v>
      </c>
      <c r="AD27" s="1433">
        <v>22.472439363005574</v>
      </c>
      <c r="AE27" s="1433">
        <v>7.380445327078478</v>
      </c>
      <c r="AF27" s="1433">
        <v>2233.6892559999824</v>
      </c>
      <c r="AG27" s="1043">
        <v>2111</v>
      </c>
      <c r="AH27" s="1433"/>
      <c r="AI27" s="1433">
        <v>21.152240641848273</v>
      </c>
      <c r="AJ27" s="1433">
        <v>1.0226750353662697</v>
      </c>
      <c r="AK27" s="1433">
        <v>19.14559180992919</v>
      </c>
      <c r="AL27" s="1433">
        <v>23.15888947376736</v>
      </c>
      <c r="AM27" s="1433">
        <v>4.8348307523647236</v>
      </c>
      <c r="AN27" s="1346">
        <v>3363.5112660000136</v>
      </c>
      <c r="AO27" s="1036">
        <v>2976</v>
      </c>
      <c r="AP27" s="1433"/>
      <c r="AQ27" s="1433">
        <v>19.590806753603651</v>
      </c>
      <c r="AR27" s="1433">
        <v>0.94430824956412085</v>
      </c>
      <c r="AS27" s="1433">
        <v>17.737925847714767</v>
      </c>
      <c r="AT27" s="1433">
        <v>21.443687659492536</v>
      </c>
      <c r="AU27" s="1433">
        <v>4.8201600957062123</v>
      </c>
      <c r="AV27" s="1346">
        <v>3046.8845490000026</v>
      </c>
      <c r="AW27" s="1043">
        <v>2855</v>
      </c>
      <c r="AX27" s="1433"/>
      <c r="AY27" s="1433"/>
      <c r="AZ27" s="1433">
        <v>19.552400617294001</v>
      </c>
      <c r="BA27" s="1433">
        <v>1.0086538414664665</v>
      </c>
      <c r="BB27" s="1433">
        <v>17.573263567112182</v>
      </c>
      <c r="BC27" s="1433">
        <v>21.531537667475817</v>
      </c>
      <c r="BD27" s="1433">
        <v>5.158721229219891</v>
      </c>
      <c r="BE27" s="1346">
        <v>3082.4734199999793</v>
      </c>
      <c r="BF27" s="1036">
        <v>2849</v>
      </c>
      <c r="BG27" s="1433"/>
      <c r="BH27" s="1030">
        <v>19.48</v>
      </c>
      <c r="BI27" s="1030">
        <v>1.0389999999999999</v>
      </c>
      <c r="BJ27" s="1030">
        <v>17.45</v>
      </c>
      <c r="BK27" s="1030">
        <v>21.52</v>
      </c>
      <c r="BL27" s="1030">
        <v>5.3</v>
      </c>
      <c r="BM27" s="1031">
        <v>3291.9679999999998</v>
      </c>
      <c r="BN27" s="1127">
        <v>3121</v>
      </c>
      <c r="BO27" s="1043"/>
      <c r="BP27" s="1298">
        <v>20.336112163721957</v>
      </c>
      <c r="BQ27" s="1298">
        <v>1.0073772552711633</v>
      </c>
      <c r="BR27" s="1298">
        <v>18.35994442399717</v>
      </c>
      <c r="BS27" s="1298">
        <v>22.31227990344674</v>
      </c>
      <c r="BT27" s="1298">
        <v>4.9536373873283708</v>
      </c>
      <c r="BU27" s="1293">
        <v>3281.5622850000095</v>
      </c>
      <c r="BV27" s="1293">
        <v>3085</v>
      </c>
      <c r="BW27" s="1348"/>
      <c r="BX27" s="1323">
        <v>19.079587251586307</v>
      </c>
      <c r="BY27" s="1298">
        <v>0.85598791929176865</v>
      </c>
      <c r="BZ27" s="1298">
        <v>17.40053053325444</v>
      </c>
      <c r="CA27" s="1298">
        <v>20.758643969918175</v>
      </c>
      <c r="CB27" s="1298">
        <v>4.4864069018086354</v>
      </c>
      <c r="CC27" s="1293">
        <v>3913.3449489999966</v>
      </c>
      <c r="CD27" s="1293">
        <v>3585</v>
      </c>
      <c r="CE27" s="1348"/>
      <c r="CF27" s="1323">
        <v>18.14626121040445</v>
      </c>
      <c r="CG27" s="1298">
        <v>0.82993076046309067</v>
      </c>
      <c r="CH27" s="1298">
        <v>16.519004319266081</v>
      </c>
      <c r="CI27" s="1298">
        <v>19.773518101542816</v>
      </c>
      <c r="CJ27" s="1298">
        <v>4.5735633960081898</v>
      </c>
      <c r="CK27" s="1293">
        <v>5935.7882900000022</v>
      </c>
      <c r="CL27" s="1293">
        <v>6202</v>
      </c>
      <c r="CM27" s="1758"/>
      <c r="CN27" s="1323">
        <v>17.887899161879794</v>
      </c>
      <c r="CO27" s="1298">
        <v>0.96270443759616819</v>
      </c>
      <c r="CP27" s="1298">
        <v>16.00031105834503</v>
      </c>
      <c r="CQ27" s="1298">
        <v>19.775487265414561</v>
      </c>
      <c r="CR27" s="1298">
        <v>5.3818753610136074</v>
      </c>
      <c r="CS27" s="1293">
        <v>5770.2581430000173</v>
      </c>
      <c r="CT27" s="1293">
        <v>5903</v>
      </c>
      <c r="CU27" s="1758"/>
      <c r="CV27" s="1144">
        <v>17.324353114577363</v>
      </c>
      <c r="CW27" s="1193">
        <v>0.89872048898689649</v>
      </c>
      <c r="CX27" s="1193">
        <v>15.562219875954659</v>
      </c>
      <c r="CY27" s="1193">
        <v>19.086486353200065</v>
      </c>
      <c r="CZ27" s="1193">
        <v>5.1876135463359914</v>
      </c>
      <c r="DA27" s="1746">
        <v>5950.8061870000111</v>
      </c>
      <c r="DB27" s="1348">
        <v>6395</v>
      </c>
      <c r="DC27" s="1293"/>
      <c r="DD27" s="1318">
        <v>17.770497023477464</v>
      </c>
      <c r="DE27" s="1314">
        <v>1.5663151278236962</v>
      </c>
      <c r="DF27" s="1314">
        <v>14.697878951792179</v>
      </c>
      <c r="DG27" s="1314">
        <v>20.843115095162748</v>
      </c>
      <c r="DH27" s="1314">
        <v>8.8141323551860218</v>
      </c>
      <c r="DI27" s="1801">
        <v>3223.2426489999943</v>
      </c>
      <c r="DJ27" s="1802">
        <v>3469</v>
      </c>
      <c r="DK27" s="1348"/>
      <c r="DL27" s="1318">
        <v>16.603986333497105</v>
      </c>
      <c r="DM27" s="1314">
        <v>0.98923936809836888</v>
      </c>
      <c r="DN27" s="1314">
        <v>14.664331284011437</v>
      </c>
      <c r="DO27" s="1314">
        <v>18.543641382982777</v>
      </c>
      <c r="DP27" s="1314">
        <v>5.9578425820711747</v>
      </c>
      <c r="DQ27" s="1801">
        <v>6695.2779089999312</v>
      </c>
      <c r="DR27" s="1802">
        <v>7050</v>
      </c>
      <c r="DS27" s="1348"/>
      <c r="DT27" s="1318">
        <v>17.837290995937881</v>
      </c>
      <c r="DU27" s="1314">
        <v>1.4280320855187791</v>
      </c>
      <c r="DV27" s="1314">
        <v>15.035939012463212</v>
      </c>
      <c r="DW27" s="1314">
        <v>20.638642979412548</v>
      </c>
      <c r="DX27" s="1314">
        <v>8.0058798493784042</v>
      </c>
      <c r="DY27" s="1801">
        <v>2980.861562000001</v>
      </c>
      <c r="DZ27" s="1802">
        <v>3386</v>
      </c>
      <c r="EA27" s="1802"/>
      <c r="EB27" s="1790"/>
      <c r="EC27" s="1193">
        <v>-1.3</v>
      </c>
      <c r="ED27" s="1193">
        <v>1.2</v>
      </c>
      <c r="EE27" s="1193"/>
      <c r="EF27" s="1193" t="s">
        <v>390</v>
      </c>
      <c r="EG27" s="1193" t="s">
        <v>390</v>
      </c>
    </row>
    <row r="28" spans="1:137" s="44" customFormat="1" ht="6.75" customHeight="1">
      <c r="A28" s="1133"/>
      <c r="B28" s="1442"/>
      <c r="C28" s="1430"/>
      <c r="D28" s="1430"/>
      <c r="E28" s="1430"/>
      <c r="F28" s="1430"/>
      <c r="G28" s="1430"/>
      <c r="H28" s="1431"/>
      <c r="I28" s="1350"/>
      <c r="J28" s="1431"/>
      <c r="K28" s="1430"/>
      <c r="L28" s="1430"/>
      <c r="M28" s="1430"/>
      <c r="N28" s="1430"/>
      <c r="O28" s="1430"/>
      <c r="P28" s="1431"/>
      <c r="Q28" s="1350"/>
      <c r="R28" s="1431"/>
      <c r="S28" s="1430"/>
      <c r="T28" s="1433"/>
      <c r="U28" s="1433"/>
      <c r="V28" s="1433"/>
      <c r="W28" s="1433"/>
      <c r="X28" s="1346"/>
      <c r="Y28" s="1043"/>
      <c r="Z28" s="1035"/>
      <c r="AA28" s="1433"/>
      <c r="AB28" s="1433"/>
      <c r="AC28" s="1433"/>
      <c r="AD28" s="1433"/>
      <c r="AE28" s="1433"/>
      <c r="AF28" s="1433"/>
      <c r="AG28" s="1043"/>
      <c r="AH28" s="1433"/>
      <c r="AI28" s="1433"/>
      <c r="AJ28" s="1433"/>
      <c r="AK28" s="1433"/>
      <c r="AL28" s="1433"/>
      <c r="AM28" s="1433"/>
      <c r="AN28" s="1346"/>
      <c r="AO28" s="1036"/>
      <c r="AP28" s="1433"/>
      <c r="AQ28" s="1433"/>
      <c r="AR28" s="1433"/>
      <c r="AS28" s="1433"/>
      <c r="AT28" s="1433"/>
      <c r="AU28" s="1433"/>
      <c r="AV28" s="1346"/>
      <c r="AW28" s="1043"/>
      <c r="AX28" s="1433"/>
      <c r="AY28" s="1433"/>
      <c r="AZ28" s="1433"/>
      <c r="BA28" s="1433"/>
      <c r="BB28" s="1433"/>
      <c r="BC28" s="1433"/>
      <c r="BD28" s="1433"/>
      <c r="BE28" s="1346"/>
      <c r="BF28" s="1036"/>
      <c r="BG28" s="1433"/>
      <c r="BH28" s="1030"/>
      <c r="BI28" s="1030"/>
      <c r="BJ28" s="1030"/>
      <c r="BK28" s="1030"/>
      <c r="BL28" s="1030"/>
      <c r="BM28" s="1031"/>
      <c r="BN28" s="1127"/>
      <c r="BO28" s="1043"/>
      <c r="BP28" s="1298"/>
      <c r="BQ28" s="1298"/>
      <c r="BR28" s="1298"/>
      <c r="BS28" s="1298"/>
      <c r="BT28" s="1298"/>
      <c r="BU28" s="1293"/>
      <c r="BV28" s="1293"/>
      <c r="BW28" s="1348"/>
      <c r="BX28" s="1323"/>
      <c r="BY28" s="1298"/>
      <c r="BZ28" s="1298"/>
      <c r="CA28" s="1298"/>
      <c r="CB28" s="1298"/>
      <c r="CC28" s="1293"/>
      <c r="CD28" s="1293"/>
      <c r="CE28" s="1348"/>
      <c r="CF28" s="1323"/>
      <c r="CG28" s="1298"/>
      <c r="CH28" s="1298"/>
      <c r="CI28" s="1298"/>
      <c r="CJ28" s="1298"/>
      <c r="CK28" s="1293"/>
      <c r="CL28" s="1293"/>
      <c r="CM28" s="1758"/>
      <c r="CN28" s="1323"/>
      <c r="CO28" s="1298"/>
      <c r="CP28" s="1298"/>
      <c r="CQ28" s="1298"/>
      <c r="CR28" s="1298"/>
      <c r="CS28" s="1293"/>
      <c r="CT28" s="1293"/>
      <c r="CU28" s="1758"/>
      <c r="CV28" s="1144"/>
      <c r="CW28" s="1193"/>
      <c r="CX28" s="1193"/>
      <c r="CY28" s="1193"/>
      <c r="CZ28" s="1193"/>
      <c r="DA28" s="1746"/>
      <c r="DB28" s="1348"/>
      <c r="DC28" s="1293"/>
      <c r="DD28" s="1691"/>
      <c r="DE28" s="1693"/>
      <c r="DF28" s="1693"/>
      <c r="DG28" s="1693"/>
      <c r="DH28" s="1693"/>
      <c r="DI28" s="1794"/>
      <c r="DJ28" s="1795"/>
      <c r="DK28" s="1348"/>
      <c r="DL28" s="1691"/>
      <c r="DM28" s="1693"/>
      <c r="DN28" s="1693"/>
      <c r="DO28" s="1693"/>
      <c r="DP28" s="1693"/>
      <c r="DQ28" s="1794"/>
      <c r="DR28" s="1795"/>
      <c r="DS28" s="1348"/>
      <c r="DT28" s="1691"/>
      <c r="DU28" s="1693"/>
      <c r="DV28" s="1693"/>
      <c r="DW28" s="1693"/>
      <c r="DX28" s="1693"/>
      <c r="DY28" s="1794"/>
      <c r="DZ28" s="1795"/>
      <c r="EA28" s="1795"/>
      <c r="EB28" s="1790"/>
      <c r="EC28" s="1193"/>
      <c r="ED28" s="1193"/>
      <c r="EE28" s="1193"/>
      <c r="EF28" s="1193"/>
      <c r="EG28" s="1193"/>
    </row>
    <row r="29" spans="1:137" s="44" customFormat="1" ht="24.95" customHeight="1">
      <c r="A29" s="1407" t="s">
        <v>132</v>
      </c>
      <c r="B29" s="1451"/>
      <c r="C29" s="1436"/>
      <c r="D29" s="1436"/>
      <c r="E29" s="1436"/>
      <c r="F29" s="1436"/>
      <c r="G29" s="1436"/>
      <c r="H29" s="1437"/>
      <c r="I29" s="1353"/>
      <c r="J29" s="1437"/>
      <c r="K29" s="1436"/>
      <c r="L29" s="1436"/>
      <c r="M29" s="1436"/>
      <c r="N29" s="1436"/>
      <c r="O29" s="1436"/>
      <c r="P29" s="1437"/>
      <c r="Q29" s="1353"/>
      <c r="R29" s="1437"/>
      <c r="S29" s="1436"/>
      <c r="T29" s="1439"/>
      <c r="U29" s="1439"/>
      <c r="V29" s="1439"/>
      <c r="W29" s="1439"/>
      <c r="X29" s="1440"/>
      <c r="Y29" s="1058"/>
      <c r="Z29" s="1050"/>
      <c r="AA29" s="1439"/>
      <c r="AB29" s="1439"/>
      <c r="AC29" s="1439"/>
      <c r="AD29" s="1439"/>
      <c r="AE29" s="1439"/>
      <c r="AF29" s="1439"/>
      <c r="AG29" s="1058"/>
      <c r="AH29" s="1439"/>
      <c r="AI29" s="1439"/>
      <c r="AJ29" s="1439"/>
      <c r="AK29" s="1439"/>
      <c r="AL29" s="1439"/>
      <c r="AM29" s="1439"/>
      <c r="AN29" s="1440"/>
      <c r="AO29" s="1051"/>
      <c r="AP29" s="1439"/>
      <c r="AQ29" s="1439"/>
      <c r="AR29" s="1439"/>
      <c r="AS29" s="1439"/>
      <c r="AT29" s="1439"/>
      <c r="AU29" s="1439"/>
      <c r="AV29" s="1440"/>
      <c r="AW29" s="1058"/>
      <c r="AX29" s="1439"/>
      <c r="AY29" s="1439"/>
      <c r="AZ29" s="1439"/>
      <c r="BA29" s="1439"/>
      <c r="BB29" s="1439"/>
      <c r="BC29" s="1439"/>
      <c r="BD29" s="1439"/>
      <c r="BE29" s="1440"/>
      <c r="BF29" s="1051"/>
      <c r="BG29" s="1439"/>
      <c r="BH29" s="1045"/>
      <c r="BI29" s="1045"/>
      <c r="BJ29" s="1045"/>
      <c r="BK29" s="1045"/>
      <c r="BL29" s="1045"/>
      <c r="BM29" s="1046"/>
      <c r="BN29" s="1128"/>
      <c r="BO29" s="1058"/>
      <c r="BP29" s="1045"/>
      <c r="BQ29" s="1045"/>
      <c r="BR29" s="1045"/>
      <c r="BS29" s="1045"/>
      <c r="BT29" s="1045"/>
      <c r="BU29" s="1046"/>
      <c r="BV29" s="1046"/>
      <c r="BW29" s="1351"/>
      <c r="BX29" s="1044"/>
      <c r="BY29" s="1045"/>
      <c r="BZ29" s="1045"/>
      <c r="CA29" s="1045"/>
      <c r="CB29" s="1045"/>
      <c r="CC29" s="1046"/>
      <c r="CD29" s="1046"/>
      <c r="CE29" s="1351"/>
      <c r="CF29" s="1044"/>
      <c r="CG29" s="1045"/>
      <c r="CH29" s="1045"/>
      <c r="CI29" s="1045"/>
      <c r="CJ29" s="1045"/>
      <c r="CK29" s="1046"/>
      <c r="CL29" s="1046"/>
      <c r="CM29" s="1791"/>
      <c r="CN29" s="1044"/>
      <c r="CO29" s="1045"/>
      <c r="CP29" s="1045"/>
      <c r="CQ29" s="1045"/>
      <c r="CR29" s="1045"/>
      <c r="CS29" s="1046"/>
      <c r="CT29" s="1046"/>
      <c r="CU29" s="1791"/>
      <c r="CV29" s="1694"/>
      <c r="CW29" s="1310"/>
      <c r="CX29" s="1310"/>
      <c r="CY29" s="1310"/>
      <c r="CZ29" s="1310"/>
      <c r="DA29" s="1792"/>
      <c r="DB29" s="1351"/>
      <c r="DC29" s="1046"/>
      <c r="DD29" s="1696"/>
      <c r="DE29" s="1721"/>
      <c r="DF29" s="1721"/>
      <c r="DG29" s="1721"/>
      <c r="DH29" s="1721"/>
      <c r="DI29" s="1805"/>
      <c r="DJ29" s="1822"/>
      <c r="DK29" s="1351"/>
      <c r="DL29" s="1696"/>
      <c r="DM29" s="1721"/>
      <c r="DN29" s="1721"/>
      <c r="DO29" s="1721"/>
      <c r="DP29" s="1721"/>
      <c r="DQ29" s="1805"/>
      <c r="DR29" s="1822"/>
      <c r="DS29" s="1351"/>
      <c r="DT29" s="1696"/>
      <c r="DU29" s="1721"/>
      <c r="DV29" s="1721"/>
      <c r="DW29" s="1721"/>
      <c r="DX29" s="1721"/>
      <c r="DY29" s="1805"/>
      <c r="DZ29" s="1822"/>
      <c r="EA29" s="1822"/>
      <c r="EB29" s="1793"/>
      <c r="EC29" s="1310"/>
      <c r="ED29" s="1310"/>
      <c r="EE29" s="1310"/>
      <c r="EF29" s="1310"/>
      <c r="EG29" s="1310"/>
    </row>
    <row r="30" spans="1:137" s="44" customFormat="1" ht="24.95" customHeight="1">
      <c r="A30" s="1409" t="s">
        <v>14</v>
      </c>
      <c r="B30" s="1442"/>
      <c r="C30" s="1430">
        <v>18.383128510328469</v>
      </c>
      <c r="D30" s="1430">
        <v>0.90170068750571941</v>
      </c>
      <c r="E30" s="1430">
        <v>16.612843476826651</v>
      </c>
      <c r="F30" s="1430">
        <v>20.153413543830286</v>
      </c>
      <c r="G30" s="1430">
        <v>4.9050447914733519</v>
      </c>
      <c r="H30" s="1431">
        <v>2889.2605070001296</v>
      </c>
      <c r="I30" s="1350">
        <v>4050</v>
      </c>
      <c r="J30" s="1431"/>
      <c r="K30" s="1430">
        <v>27.670698504616333</v>
      </c>
      <c r="L30" s="1430">
        <v>2.18171772020641</v>
      </c>
      <c r="M30" s="1430">
        <v>23.372379390976121</v>
      </c>
      <c r="N30" s="1430">
        <v>31.96901761825654</v>
      </c>
      <c r="O30" s="1430">
        <v>7.8845776872688331</v>
      </c>
      <c r="P30" s="1431">
        <v>683.7193610000021</v>
      </c>
      <c r="Q30" s="1350">
        <v>928</v>
      </c>
      <c r="R30" s="1431"/>
      <c r="S30" s="1430">
        <v>32.948290659177268</v>
      </c>
      <c r="T30" s="1433">
        <v>2.3363033794684851</v>
      </c>
      <c r="U30" s="1433">
        <v>28.345207765260046</v>
      </c>
      <c r="V30" s="1433">
        <v>37.551373553094486</v>
      </c>
      <c r="W30" s="1433">
        <v>7.0908181660639249</v>
      </c>
      <c r="X30" s="1346">
        <v>696.85678500000688</v>
      </c>
      <c r="Y30" s="1043">
        <v>966</v>
      </c>
      <c r="Z30" s="1035"/>
      <c r="AA30" s="1433">
        <v>29.756888390487607</v>
      </c>
      <c r="AB30" s="1433">
        <v>1.5654641120152306</v>
      </c>
      <c r="AC30" s="1433">
        <v>26.683090701493956</v>
      </c>
      <c r="AD30" s="1433">
        <v>32.830686079481261</v>
      </c>
      <c r="AE30" s="1433">
        <v>5.260846132405641</v>
      </c>
      <c r="AF30" s="1433">
        <v>1670.6237140000023</v>
      </c>
      <c r="AG30" s="1043">
        <v>1966</v>
      </c>
      <c r="AH30" s="1433"/>
      <c r="AI30" s="1433">
        <v>27.868366178809129</v>
      </c>
      <c r="AJ30" s="1433">
        <v>1.0994832484311392</v>
      </c>
      <c r="AK30" s="1433">
        <v>25.711007585041585</v>
      </c>
      <c r="AL30" s="1433">
        <v>30.025724772576673</v>
      </c>
      <c r="AM30" s="1433">
        <v>3.9452734379067302</v>
      </c>
      <c r="AN30" s="1346">
        <v>2525.2660219999784</v>
      </c>
      <c r="AO30" s="1036">
        <v>3382</v>
      </c>
      <c r="AP30" s="1433"/>
      <c r="AQ30" s="1433">
        <v>28.192682155379</v>
      </c>
      <c r="AR30" s="1433">
        <v>1.0428530418507236</v>
      </c>
      <c r="AS30" s="1433">
        <v>26.146440909699681</v>
      </c>
      <c r="AT30" s="1433">
        <v>30.238923401058322</v>
      </c>
      <c r="AU30" s="1433">
        <v>3.6990203206038457</v>
      </c>
      <c r="AV30" s="1346">
        <v>2437.142345000002</v>
      </c>
      <c r="AW30" s="1043">
        <v>3286</v>
      </c>
      <c r="AX30" s="1433"/>
      <c r="AY30" s="1433"/>
      <c r="AZ30" s="1433">
        <v>29.767570640490028</v>
      </c>
      <c r="BA30" s="1433">
        <v>1.1643987263202149</v>
      </c>
      <c r="BB30" s="1433">
        <v>27.482837696733654</v>
      </c>
      <c r="BC30" s="1433">
        <v>32.052303584246403</v>
      </c>
      <c r="BD30" s="1433">
        <v>3.9116350487009268</v>
      </c>
      <c r="BE30" s="1346">
        <v>2358.6208780000093</v>
      </c>
      <c r="BF30" s="1036">
        <v>3353</v>
      </c>
      <c r="BG30" s="1433"/>
      <c r="BH30" s="1030">
        <v>32.4</v>
      </c>
      <c r="BI30" s="1030">
        <v>1.1719999999999999</v>
      </c>
      <c r="BJ30" s="1030">
        <v>30.099999999999998</v>
      </c>
      <c r="BK30" s="1030">
        <v>34.699999999999996</v>
      </c>
      <c r="BL30" s="1030">
        <v>3.5999999999999996</v>
      </c>
      <c r="BM30" s="1031">
        <v>2476.8989999999999</v>
      </c>
      <c r="BN30" s="1127">
        <v>3290</v>
      </c>
      <c r="BO30" s="1043"/>
      <c r="BP30" s="1298">
        <v>29.12276833649301</v>
      </c>
      <c r="BQ30" s="1298">
        <v>1.0219912881132085</v>
      </c>
      <c r="BR30" s="1298">
        <v>27.117932309789722</v>
      </c>
      <c r="BS30" s="1298">
        <v>31.127604363196298</v>
      </c>
      <c r="BT30" s="1298">
        <v>3.5092518551286789</v>
      </c>
      <c r="BU30" s="1293">
        <v>2521.1038679999797</v>
      </c>
      <c r="BV30" s="1293">
        <v>3721</v>
      </c>
      <c r="BW30" s="1348"/>
      <c r="BX30" s="1323">
        <v>29.074335955039853</v>
      </c>
      <c r="BY30" s="1298">
        <v>0.97159290152263378</v>
      </c>
      <c r="BZ30" s="1298">
        <v>27.168515146102628</v>
      </c>
      <c r="CA30" s="1298">
        <v>30.980156763977078</v>
      </c>
      <c r="CB30" s="1298">
        <v>3.3417544016313609</v>
      </c>
      <c r="CC30" s="1293">
        <v>2715.9851500000195</v>
      </c>
      <c r="CD30" s="1293">
        <v>3985</v>
      </c>
      <c r="CE30" s="1348"/>
      <c r="CF30" s="1323">
        <v>27.120825073492494</v>
      </c>
      <c r="CG30" s="1298">
        <v>0.94449357532472056</v>
      </c>
      <c r="CH30" s="1298">
        <v>25.268943263224998</v>
      </c>
      <c r="CI30" s="1298">
        <v>28.97270688375999</v>
      </c>
      <c r="CJ30" s="1298">
        <v>3.482539977177372</v>
      </c>
      <c r="CK30" s="1293">
        <v>4140.9368149999927</v>
      </c>
      <c r="CL30" s="1293">
        <v>6233</v>
      </c>
      <c r="CM30" s="1758"/>
      <c r="CN30" s="1323">
        <v>28.886744257154636</v>
      </c>
      <c r="CO30" s="1298">
        <v>0.8704645631437542</v>
      </c>
      <c r="CP30" s="1298">
        <v>27.180012170158719</v>
      </c>
      <c r="CQ30" s="1298">
        <v>30.593476344150549</v>
      </c>
      <c r="CR30" s="1298">
        <v>3.0133702690574364</v>
      </c>
      <c r="CS30" s="1293">
        <v>3686.6096279999983</v>
      </c>
      <c r="CT30" s="1293">
        <v>5480</v>
      </c>
      <c r="CU30" s="1758"/>
      <c r="CV30" s="1144">
        <v>28.927182716591755</v>
      </c>
      <c r="CW30" s="1193">
        <v>0.92597565683716132</v>
      </c>
      <c r="CX30" s="1193">
        <v>27.111609907177321</v>
      </c>
      <c r="CY30" s="1193">
        <v>30.742755526006189</v>
      </c>
      <c r="CZ30" s="1193">
        <v>3.2010571714128586</v>
      </c>
      <c r="DA30" s="1746">
        <v>3830.2704789999875</v>
      </c>
      <c r="DB30" s="1348">
        <v>6066</v>
      </c>
      <c r="DC30" s="1293"/>
      <c r="DD30" s="1317">
        <v>27.566262437977144</v>
      </c>
      <c r="DE30" s="1195">
        <v>1.3007039328405141</v>
      </c>
      <c r="DF30" s="1195">
        <v>25.014690063450644</v>
      </c>
      <c r="DG30" s="1195">
        <v>30.117834812503645</v>
      </c>
      <c r="DH30" s="1195">
        <v>4.7184631422814016</v>
      </c>
      <c r="DI30" s="1815">
        <v>1948.2476640000009</v>
      </c>
      <c r="DJ30" s="1816">
        <v>3338</v>
      </c>
      <c r="DK30" s="1348"/>
      <c r="DL30" s="1317">
        <v>27.309115127921196</v>
      </c>
      <c r="DM30" s="1195">
        <v>0.85734559873354765</v>
      </c>
      <c r="DN30" s="1195">
        <v>25.62807131449658</v>
      </c>
      <c r="DO30" s="1195">
        <v>28.990158941345811</v>
      </c>
      <c r="DP30" s="1195">
        <v>3.1394118583395123</v>
      </c>
      <c r="DQ30" s="1815">
        <v>3957.5681890000146</v>
      </c>
      <c r="DR30" s="1816">
        <v>6828</v>
      </c>
      <c r="DS30" s="1348"/>
      <c r="DT30" s="1317">
        <v>28.060503788609754</v>
      </c>
      <c r="DU30" s="1195">
        <v>1.2998759261517461</v>
      </c>
      <c r="DV30" s="1195">
        <v>25.510554077449516</v>
      </c>
      <c r="DW30" s="1195">
        <v>30.610453499769992</v>
      </c>
      <c r="DX30" s="1195">
        <v>4.6324040934695843</v>
      </c>
      <c r="DY30" s="1815">
        <v>1838.0392130000062</v>
      </c>
      <c r="DZ30" s="1816">
        <v>3062</v>
      </c>
      <c r="EA30" s="1816"/>
      <c r="EB30" s="1790"/>
      <c r="EC30" s="1193">
        <v>-1</v>
      </c>
      <c r="ED30" s="1193">
        <v>0.8</v>
      </c>
      <c r="EE30" s="1193"/>
      <c r="EF30" s="1193" t="s">
        <v>390</v>
      </c>
      <c r="EG30" s="1193" t="s">
        <v>390</v>
      </c>
    </row>
    <row r="31" spans="1:137" s="44" customFormat="1" ht="24.95" customHeight="1">
      <c r="A31" s="1410" t="s">
        <v>15</v>
      </c>
      <c r="B31" s="1458"/>
      <c r="C31" s="1459">
        <v>21.57470867073128</v>
      </c>
      <c r="D31" s="1459">
        <v>0.91175809761402804</v>
      </c>
      <c r="E31" s="1459">
        <v>19.784678190833301</v>
      </c>
      <c r="F31" s="1459">
        <v>23.364739150629259</v>
      </c>
      <c r="G31" s="1459">
        <v>4.2260505647102384</v>
      </c>
      <c r="H31" s="1460">
        <v>3204.0992050001264</v>
      </c>
      <c r="I31" s="1274">
        <v>3998</v>
      </c>
      <c r="J31" s="1460"/>
      <c r="K31" s="1459">
        <v>28.313791183751974</v>
      </c>
      <c r="L31" s="1459">
        <v>1.7948036726756631</v>
      </c>
      <c r="M31" s="1459">
        <v>24.777752190236544</v>
      </c>
      <c r="N31" s="1459">
        <v>31.849830177267403</v>
      </c>
      <c r="O31" s="1459">
        <v>6.3389733329163676</v>
      </c>
      <c r="P31" s="1460">
        <v>748.52717400000131</v>
      </c>
      <c r="Q31" s="1274">
        <v>980</v>
      </c>
      <c r="R31" s="1460"/>
      <c r="S31" s="1459">
        <v>32.015067811622039</v>
      </c>
      <c r="T31" s="1461">
        <v>2.0010265206079536</v>
      </c>
      <c r="U31" s="1461">
        <v>28.072561445269624</v>
      </c>
      <c r="V31" s="1461">
        <v>35.957574177974458</v>
      </c>
      <c r="W31" s="1461">
        <v>6.250264820246751</v>
      </c>
      <c r="X31" s="1347">
        <v>806.96734900000286</v>
      </c>
      <c r="Y31" s="1105">
        <v>1038</v>
      </c>
      <c r="Z31" s="1097"/>
      <c r="AA31" s="1461">
        <v>27.105806546663214</v>
      </c>
      <c r="AB31" s="1461">
        <v>1.4313312689908053</v>
      </c>
      <c r="AC31" s="1461">
        <v>24.295379457954915</v>
      </c>
      <c r="AD31" s="1461">
        <v>29.916233635371515</v>
      </c>
      <c r="AE31" s="1461">
        <v>5.2805337724473853</v>
      </c>
      <c r="AF31" s="1461">
        <v>1928.9223440000021</v>
      </c>
      <c r="AG31" s="1105">
        <v>2365</v>
      </c>
      <c r="AH31" s="1461"/>
      <c r="AI31" s="1461">
        <v>26.489248823502365</v>
      </c>
      <c r="AJ31" s="1461">
        <v>0.97280456797532322</v>
      </c>
      <c r="AK31" s="1461">
        <v>24.580453671077333</v>
      </c>
      <c r="AL31" s="1461">
        <v>28.398043975927393</v>
      </c>
      <c r="AM31" s="1461">
        <v>3.6724505645936265</v>
      </c>
      <c r="AN31" s="1347">
        <v>2893.4270129999932</v>
      </c>
      <c r="AO31" s="1098">
        <v>3755</v>
      </c>
      <c r="AP31" s="1461"/>
      <c r="AQ31" s="1461">
        <v>28.208538476751354</v>
      </c>
      <c r="AR31" s="1461">
        <v>1.05794636221278</v>
      </c>
      <c r="AS31" s="1461">
        <v>26.132681769046545</v>
      </c>
      <c r="AT31" s="1461">
        <v>30.284395184456166</v>
      </c>
      <c r="AU31" s="1461">
        <v>3.7504472735611882</v>
      </c>
      <c r="AV31" s="1347">
        <v>2692.8473859999876</v>
      </c>
      <c r="AW31" s="1105">
        <v>3241</v>
      </c>
      <c r="AX31" s="1461"/>
      <c r="AY31" s="1461"/>
      <c r="AZ31" s="1461">
        <v>27.159861142119851</v>
      </c>
      <c r="BA31" s="1461">
        <v>0.96897624687646633</v>
      </c>
      <c r="BB31" s="1461">
        <v>25.258577756185218</v>
      </c>
      <c r="BC31" s="1461">
        <v>29.061144528054484</v>
      </c>
      <c r="BD31" s="1461">
        <v>3.567677470094889</v>
      </c>
      <c r="BE31" s="1347">
        <v>2764.1940070000001</v>
      </c>
      <c r="BF31" s="1098">
        <v>3523</v>
      </c>
      <c r="BG31" s="1461"/>
      <c r="BH31" s="1092">
        <v>24.63</v>
      </c>
      <c r="BI31" s="1092">
        <v>0.93100000000000005</v>
      </c>
      <c r="BJ31" s="1092">
        <v>22.81</v>
      </c>
      <c r="BK31" s="1092">
        <v>26.46</v>
      </c>
      <c r="BL31" s="1092">
        <v>3.8</v>
      </c>
      <c r="BM31" s="1093">
        <v>2915.6219999999998</v>
      </c>
      <c r="BN31" s="1131">
        <v>3587</v>
      </c>
      <c r="BO31" s="1105"/>
      <c r="BP31" s="1301">
        <v>23.471545255017091</v>
      </c>
      <c r="BQ31" s="1301">
        <v>0.87066181526339581</v>
      </c>
      <c r="BR31" s="1301">
        <v>21.763571620978066</v>
      </c>
      <c r="BS31" s="1301">
        <v>25.179518889056112</v>
      </c>
      <c r="BT31" s="1301">
        <v>3.7094354283184234</v>
      </c>
      <c r="BU31" s="1263">
        <v>2862.6675990000131</v>
      </c>
      <c r="BV31" s="1263">
        <v>3697</v>
      </c>
      <c r="BW31" s="1814"/>
      <c r="BX31" s="1322">
        <v>23.196806647943642</v>
      </c>
      <c r="BY31" s="1301">
        <v>0.96069994557247895</v>
      </c>
      <c r="BZ31" s="1301">
        <v>21.312352835500636</v>
      </c>
      <c r="CA31" s="1301">
        <v>25.081260460386652</v>
      </c>
      <c r="CB31" s="1301">
        <v>4.1415180983872331</v>
      </c>
      <c r="CC31" s="1263">
        <v>3095.7927050000271</v>
      </c>
      <c r="CD31" s="1263">
        <v>3777</v>
      </c>
      <c r="CE31" s="1814"/>
      <c r="CF31" s="1322">
        <v>23.340600696498313</v>
      </c>
      <c r="CG31" s="1301">
        <v>0.94876641537500872</v>
      </c>
      <c r="CH31" s="1301">
        <v>21.480341068769654</v>
      </c>
      <c r="CI31" s="1301">
        <v>25.200860324226969</v>
      </c>
      <c r="CJ31" s="1301">
        <v>4.0648757403974951</v>
      </c>
      <c r="CK31" s="1263">
        <v>4411.6684330000198</v>
      </c>
      <c r="CL31" s="1263">
        <v>6257</v>
      </c>
      <c r="CM31" s="1779"/>
      <c r="CN31" s="1322">
        <v>22.46554898412267</v>
      </c>
      <c r="CO31" s="1301">
        <v>0.88612057046484405</v>
      </c>
      <c r="CP31" s="1301">
        <v>20.728119943820989</v>
      </c>
      <c r="CQ31" s="1301">
        <v>24.202978024424347</v>
      </c>
      <c r="CR31" s="1301">
        <v>3.9443530674060185</v>
      </c>
      <c r="CS31" s="1263">
        <v>4148.0085960000079</v>
      </c>
      <c r="CT31" s="1263">
        <v>5890</v>
      </c>
      <c r="CU31" s="1779"/>
      <c r="CV31" s="1143">
        <v>21.143432561130055</v>
      </c>
      <c r="CW31" s="1267">
        <v>0.89174924137348754</v>
      </c>
      <c r="CX31" s="1267">
        <v>19.394967940598061</v>
      </c>
      <c r="CY31" s="1267">
        <v>22.891897181662049</v>
      </c>
      <c r="CZ31" s="1267">
        <v>4.2176181128360088</v>
      </c>
      <c r="DA31" s="1748">
        <v>4251.3392440000243</v>
      </c>
      <c r="DB31" s="1814">
        <v>5983</v>
      </c>
      <c r="DC31" s="1293"/>
      <c r="DD31" s="1317">
        <v>23.253161841893359</v>
      </c>
      <c r="DE31" s="1195">
        <v>1.5086966275727987</v>
      </c>
      <c r="DF31" s="1195">
        <v>20.293573161286162</v>
      </c>
      <c r="DG31" s="1195">
        <v>26.212750522500556</v>
      </c>
      <c r="DH31" s="1195">
        <v>6.4881354107066036</v>
      </c>
      <c r="DI31" s="1815">
        <v>2142.258761999994</v>
      </c>
      <c r="DJ31" s="1816">
        <v>2972</v>
      </c>
      <c r="DK31" s="1348"/>
      <c r="DL31" s="1317">
        <v>22.550748236310298</v>
      </c>
      <c r="DM31" s="1195">
        <v>1.0607373724659508</v>
      </c>
      <c r="DN31" s="1195">
        <v>20.470903188658344</v>
      </c>
      <c r="DO31" s="1195">
        <v>24.630593283962252</v>
      </c>
      <c r="DP31" s="1195">
        <v>4.703779055800883</v>
      </c>
      <c r="DQ31" s="1815">
        <v>4330.7035569999853</v>
      </c>
      <c r="DR31" s="1816">
        <v>5940</v>
      </c>
      <c r="DS31" s="1348"/>
      <c r="DT31" s="1317">
        <v>23.249940824560667</v>
      </c>
      <c r="DU31" s="1195">
        <v>1.4306715273416921</v>
      </c>
      <c r="DV31" s="1195">
        <v>20.443411082364143</v>
      </c>
      <c r="DW31" s="1195">
        <v>26.056470566757188</v>
      </c>
      <c r="DX31" s="1195">
        <v>6.153441585667891</v>
      </c>
      <c r="DY31" s="1815">
        <v>2095.6413940000066</v>
      </c>
      <c r="DZ31" s="1816">
        <v>2881</v>
      </c>
      <c r="EA31" s="1816"/>
      <c r="EB31" s="1790"/>
      <c r="EC31" s="1267">
        <v>0</v>
      </c>
      <c r="ED31" s="1267">
        <v>0.6</v>
      </c>
      <c r="EE31" s="1267"/>
      <c r="EF31" s="1267" t="s">
        <v>390</v>
      </c>
      <c r="EG31" s="1267" t="s">
        <v>390</v>
      </c>
    </row>
    <row r="32" spans="1:137" s="44" customFormat="1" ht="24.95" customHeight="1">
      <c r="A32" s="1410" t="s">
        <v>16</v>
      </c>
      <c r="B32" s="1458"/>
      <c r="C32" s="1459">
        <v>18.375144788298382</v>
      </c>
      <c r="D32" s="1459">
        <v>0.80807483019335913</v>
      </c>
      <c r="E32" s="1459">
        <v>16.788672916132093</v>
      </c>
      <c r="F32" s="1459">
        <v>19.961616660464667</v>
      </c>
      <c r="G32" s="1459">
        <v>4.3976514988222322</v>
      </c>
      <c r="H32" s="1460">
        <v>3408.9296450001234</v>
      </c>
      <c r="I32" s="1274">
        <v>3633</v>
      </c>
      <c r="J32" s="1460"/>
      <c r="K32" s="1459">
        <v>25.008891774943482</v>
      </c>
      <c r="L32" s="1459">
        <v>2.0860174177558499</v>
      </c>
      <c r="M32" s="1459">
        <v>20.899116960776382</v>
      </c>
      <c r="N32" s="1459">
        <v>29.118666589110582</v>
      </c>
      <c r="O32" s="1459">
        <v>8.3411029826033314</v>
      </c>
      <c r="P32" s="1460">
        <v>759.40968399999781</v>
      </c>
      <c r="Q32" s="1274">
        <v>739</v>
      </c>
      <c r="R32" s="1460"/>
      <c r="S32" s="1459">
        <v>22.617750749216441</v>
      </c>
      <c r="T32" s="1461">
        <v>2.0873874702686481</v>
      </c>
      <c r="U32" s="1461">
        <v>18.505092418192369</v>
      </c>
      <c r="V32" s="1461">
        <v>26.730409080240513</v>
      </c>
      <c r="W32" s="1461">
        <v>9.2289790148163284</v>
      </c>
      <c r="X32" s="1347">
        <v>868.58407000000011</v>
      </c>
      <c r="Y32" s="1105">
        <v>798</v>
      </c>
      <c r="Z32" s="1097"/>
      <c r="AA32" s="1461">
        <v>21.467766852274011</v>
      </c>
      <c r="AB32" s="1461">
        <v>1.256394419250602</v>
      </c>
      <c r="AC32" s="1461">
        <v>19.000829263148717</v>
      </c>
      <c r="AD32" s="1461">
        <v>23.934704441399301</v>
      </c>
      <c r="AE32" s="1461">
        <v>5.8524690895714491</v>
      </c>
      <c r="AF32" s="1461">
        <v>1986.1371139999924</v>
      </c>
      <c r="AG32" s="1105">
        <v>2313</v>
      </c>
      <c r="AH32" s="1461"/>
      <c r="AI32" s="1461">
        <v>22.779163199405716</v>
      </c>
      <c r="AJ32" s="1461">
        <v>1.0270090277889341</v>
      </c>
      <c r="AK32" s="1461">
        <v>20.76401039454143</v>
      </c>
      <c r="AL32" s="1461">
        <v>24.794316004270005</v>
      </c>
      <c r="AM32" s="1461">
        <v>4.5085458969613406</v>
      </c>
      <c r="AN32" s="1347">
        <v>3067.8129739999899</v>
      </c>
      <c r="AO32" s="1098">
        <v>3387</v>
      </c>
      <c r="AP32" s="1461"/>
      <c r="AQ32" s="1461">
        <v>22.526843390250402</v>
      </c>
      <c r="AR32" s="1461">
        <v>1.0302376474956292</v>
      </c>
      <c r="AS32" s="1461">
        <v>20.505355527093791</v>
      </c>
      <c r="AT32" s="1461">
        <v>24.54833125340701</v>
      </c>
      <c r="AU32" s="1461">
        <v>4.5733777682385588</v>
      </c>
      <c r="AV32" s="1347">
        <v>2896.9395920000102</v>
      </c>
      <c r="AW32" s="1105">
        <v>3150</v>
      </c>
      <c r="AX32" s="1461"/>
      <c r="AY32" s="1461"/>
      <c r="AZ32" s="1461">
        <v>24.02077602003261</v>
      </c>
      <c r="BA32" s="1461">
        <v>1.0921622338672425</v>
      </c>
      <c r="BB32" s="1461">
        <v>21.877782405183169</v>
      </c>
      <c r="BC32" s="1461">
        <v>26.163769634882051</v>
      </c>
      <c r="BD32" s="1461">
        <v>4.5467400093835932</v>
      </c>
      <c r="BE32" s="1347">
        <v>2827.3694339999806</v>
      </c>
      <c r="BF32" s="1098">
        <v>2959</v>
      </c>
      <c r="BG32" s="1461"/>
      <c r="BH32" s="1092">
        <v>24.08</v>
      </c>
      <c r="BI32" s="1092">
        <v>1.0880000000000001</v>
      </c>
      <c r="BJ32" s="1092">
        <v>21.95</v>
      </c>
      <c r="BK32" s="1092">
        <v>26.22</v>
      </c>
      <c r="BL32" s="1092">
        <v>4.5</v>
      </c>
      <c r="BM32" s="1093">
        <v>3115.5120000000002</v>
      </c>
      <c r="BN32" s="1131">
        <v>3245</v>
      </c>
      <c r="BO32" s="1105"/>
      <c r="BP32" s="1301">
        <v>21.605352582695854</v>
      </c>
      <c r="BQ32" s="1301">
        <v>1.1589616121889637</v>
      </c>
      <c r="BR32" s="1301">
        <v>19.331822445298855</v>
      </c>
      <c r="BS32" s="1301">
        <v>23.87888272009285</v>
      </c>
      <c r="BT32" s="1301">
        <v>5.3642337367694637</v>
      </c>
      <c r="BU32" s="1263">
        <v>2882.0578170000126</v>
      </c>
      <c r="BV32" s="1263">
        <v>2776</v>
      </c>
      <c r="BW32" s="1814"/>
      <c r="BX32" s="1322">
        <v>22.107619641588553</v>
      </c>
      <c r="BY32" s="1301">
        <v>1.0162136341486379</v>
      </c>
      <c r="BZ32" s="1301">
        <v>20.114273367391757</v>
      </c>
      <c r="CA32" s="1301">
        <v>24.100965915785348</v>
      </c>
      <c r="CB32" s="1301">
        <v>4.5966668986694099</v>
      </c>
      <c r="CC32" s="1263">
        <v>3069.7048710000108</v>
      </c>
      <c r="CD32" s="1263">
        <v>3024</v>
      </c>
      <c r="CE32" s="1814"/>
      <c r="CF32" s="1322">
        <v>19.96021642975267</v>
      </c>
      <c r="CG32" s="1301">
        <v>1.0082924537853297</v>
      </c>
      <c r="CH32" s="1301">
        <v>17.983243262991778</v>
      </c>
      <c r="CI32" s="1301">
        <v>21.937189596513562</v>
      </c>
      <c r="CJ32" s="1301">
        <v>5.0515106253175217</v>
      </c>
      <c r="CK32" s="1263">
        <v>4320.782648000004</v>
      </c>
      <c r="CL32" s="1263">
        <v>4854</v>
      </c>
      <c r="CM32" s="1779"/>
      <c r="CN32" s="1322">
        <v>23.042552455142697</v>
      </c>
      <c r="CO32" s="1301">
        <v>1.0430674889759917</v>
      </c>
      <c r="CP32" s="1301">
        <v>20.997395388773317</v>
      </c>
      <c r="CQ32" s="1301">
        <v>25.087709521512082</v>
      </c>
      <c r="CR32" s="1301">
        <v>4.5267011586782662</v>
      </c>
      <c r="CS32" s="1263">
        <v>4066.8866560000088</v>
      </c>
      <c r="CT32" s="1263">
        <v>4657</v>
      </c>
      <c r="CU32" s="1779"/>
      <c r="CV32" s="1143">
        <v>19.767550627398091</v>
      </c>
      <c r="CW32" s="1267">
        <v>1.114113928393311</v>
      </c>
      <c r="CX32" s="1267">
        <v>17.583092601914046</v>
      </c>
      <c r="CY32" s="1267">
        <v>21.952008652882132</v>
      </c>
      <c r="CZ32" s="1267">
        <v>5.6360747438741061</v>
      </c>
      <c r="DA32" s="1748">
        <v>3843.8388109999983</v>
      </c>
      <c r="DB32" s="1814">
        <v>4448</v>
      </c>
      <c r="DC32" s="1293"/>
      <c r="DD32" s="1317">
        <v>20.297579058919634</v>
      </c>
      <c r="DE32" s="1195">
        <v>1.6306802906769544</v>
      </c>
      <c r="DF32" s="1195">
        <v>17.098696764245787</v>
      </c>
      <c r="DG32" s="1195">
        <v>23.496461353593482</v>
      </c>
      <c r="DH32" s="1195">
        <v>8.03386594008788</v>
      </c>
      <c r="DI32" s="1815">
        <v>1932.9835980000037</v>
      </c>
      <c r="DJ32" s="1816">
        <v>2186</v>
      </c>
      <c r="DK32" s="1348"/>
      <c r="DL32" s="1317">
        <v>21.557986749214674</v>
      </c>
      <c r="DM32" s="1195">
        <v>1.2043109428783167</v>
      </c>
      <c r="DN32" s="1195">
        <v>19.196629248860432</v>
      </c>
      <c r="DO32" s="1195">
        <v>23.919344249568915</v>
      </c>
      <c r="DP32" s="1195">
        <v>5.5863794559674647</v>
      </c>
      <c r="DQ32" s="1815">
        <v>4010.79196799998</v>
      </c>
      <c r="DR32" s="1816">
        <v>4495</v>
      </c>
      <c r="DS32" s="1348"/>
      <c r="DT32" s="1317">
        <v>20.354105871895161</v>
      </c>
      <c r="DU32" s="1195">
        <v>1.6450275734360313</v>
      </c>
      <c r="DV32" s="1195">
        <v>17.127076659843929</v>
      </c>
      <c r="DW32" s="1195">
        <v>23.581135083946396</v>
      </c>
      <c r="DX32" s="1195">
        <v>8.0820429243589444</v>
      </c>
      <c r="DY32" s="1815">
        <v>1922.0577630000016</v>
      </c>
      <c r="DZ32" s="1816">
        <v>2117</v>
      </c>
      <c r="EA32" s="1816"/>
      <c r="EB32" s="1790"/>
      <c r="EC32" s="1267">
        <v>-1.7</v>
      </c>
      <c r="ED32" s="1267">
        <v>-1.2</v>
      </c>
      <c r="EE32" s="1267"/>
      <c r="EF32" s="1267" t="s">
        <v>390</v>
      </c>
      <c r="EG32" s="1267" t="s">
        <v>390</v>
      </c>
    </row>
    <row r="33" spans="1:137" s="44" customFormat="1" ht="24.95" customHeight="1">
      <c r="A33" s="1410" t="s">
        <v>50</v>
      </c>
      <c r="B33" s="1458"/>
      <c r="C33" s="1459">
        <v>17.958897485233202</v>
      </c>
      <c r="D33" s="1459">
        <v>0.85437318816029872</v>
      </c>
      <c r="E33" s="1459">
        <v>16.281529275379402</v>
      </c>
      <c r="F33" s="1459">
        <v>19.636265695087001</v>
      </c>
      <c r="G33" s="1459">
        <v>4.7573810634133391</v>
      </c>
      <c r="H33" s="1460">
        <v>3273.4000040001119</v>
      </c>
      <c r="I33" s="1274">
        <v>2886</v>
      </c>
      <c r="J33" s="1460"/>
      <c r="K33" s="1459">
        <v>20.413687055196338</v>
      </c>
      <c r="L33" s="1459">
        <v>2.0958519046263469</v>
      </c>
      <c r="M33" s="1459">
        <v>16.284536790897999</v>
      </c>
      <c r="N33" s="1459">
        <v>24.54283731949468</v>
      </c>
      <c r="O33" s="1459">
        <v>10.266895436181599</v>
      </c>
      <c r="P33" s="1460">
        <v>740.43588299999954</v>
      </c>
      <c r="Q33" s="1274">
        <v>579</v>
      </c>
      <c r="R33" s="1460"/>
      <c r="S33" s="1459">
        <v>21.062229110409401</v>
      </c>
      <c r="T33" s="1461">
        <v>2.0939546525681014</v>
      </c>
      <c r="U33" s="1461">
        <v>16.936631841416268</v>
      </c>
      <c r="V33" s="1461">
        <v>25.187826379402534</v>
      </c>
      <c r="W33" s="1461">
        <v>9.9417523263633303</v>
      </c>
      <c r="X33" s="1347">
        <v>773.21746500000074</v>
      </c>
      <c r="Y33" s="1105">
        <v>603</v>
      </c>
      <c r="Z33" s="1097"/>
      <c r="AA33" s="1461">
        <v>20.506495856156661</v>
      </c>
      <c r="AB33" s="1461">
        <v>1.3850651868710382</v>
      </c>
      <c r="AC33" s="1461">
        <v>17.786912482872449</v>
      </c>
      <c r="AD33" s="1461">
        <v>23.226079229440874</v>
      </c>
      <c r="AE33" s="1461">
        <v>6.7542753115237888</v>
      </c>
      <c r="AF33" s="1461">
        <v>1844.403756999993</v>
      </c>
      <c r="AG33" s="1105">
        <v>1780</v>
      </c>
      <c r="AH33" s="1461"/>
      <c r="AI33" s="1461">
        <v>21.123723626173238</v>
      </c>
      <c r="AJ33" s="1461">
        <v>1.0582041711887196</v>
      </c>
      <c r="AK33" s="1461">
        <v>19.047361056818797</v>
      </c>
      <c r="AL33" s="1461">
        <v>23.200086195527678</v>
      </c>
      <c r="AM33" s="1461">
        <v>5.0095531920213032</v>
      </c>
      <c r="AN33" s="1347">
        <v>2803.8585170000047</v>
      </c>
      <c r="AO33" s="1098">
        <v>2438</v>
      </c>
      <c r="AP33" s="1461"/>
      <c r="AQ33" s="1461">
        <v>21.984823509172546</v>
      </c>
      <c r="AR33" s="1461">
        <v>1.2550855514624577</v>
      </c>
      <c r="AS33" s="1461">
        <v>19.522148789730842</v>
      </c>
      <c r="AT33" s="1461">
        <v>24.447498228614251</v>
      </c>
      <c r="AU33" s="1461">
        <v>5.7088725362694346</v>
      </c>
      <c r="AV33" s="1347">
        <v>2657.5869520000033</v>
      </c>
      <c r="AW33" s="1105">
        <v>2379</v>
      </c>
      <c r="AX33" s="1461"/>
      <c r="AY33" s="1461"/>
      <c r="AZ33" s="1461">
        <v>21.457791056696692</v>
      </c>
      <c r="BA33" s="1461">
        <v>1.3225442095333577</v>
      </c>
      <c r="BB33" s="1461">
        <v>18.862751868836806</v>
      </c>
      <c r="BC33" s="1461">
        <v>24.052830244556578</v>
      </c>
      <c r="BD33" s="1461">
        <v>6.1634685790297556</v>
      </c>
      <c r="BE33" s="1347">
        <v>2497.736148999988</v>
      </c>
      <c r="BF33" s="1098">
        <v>2204</v>
      </c>
      <c r="BG33" s="1461"/>
      <c r="BH33" s="1092">
        <v>21.33</v>
      </c>
      <c r="BI33" s="1092">
        <v>1.0640000000000001</v>
      </c>
      <c r="BJ33" s="1092">
        <v>19.25</v>
      </c>
      <c r="BK33" s="1092">
        <v>23.419999999999998</v>
      </c>
      <c r="BL33" s="1092">
        <v>5</v>
      </c>
      <c r="BM33" s="1093">
        <v>2681.7629999999999</v>
      </c>
      <c r="BN33" s="1131">
        <v>2488</v>
      </c>
      <c r="BO33" s="1105"/>
      <c r="BP33" s="1301">
        <v>21.087484421818264</v>
      </c>
      <c r="BQ33" s="1301">
        <v>1.2784090841729887</v>
      </c>
      <c r="BR33" s="1301">
        <v>18.579634679237238</v>
      </c>
      <c r="BS33" s="1301">
        <v>23.595334164399294</v>
      </c>
      <c r="BT33" s="1301">
        <v>6.0624067745618664</v>
      </c>
      <c r="BU33" s="1263">
        <v>2573.7149919999933</v>
      </c>
      <c r="BV33" s="1263">
        <v>2144</v>
      </c>
      <c r="BW33" s="1814"/>
      <c r="BX33" s="1322">
        <v>19.407934434027897</v>
      </c>
      <c r="BY33" s="1301">
        <v>1.1254840102921106</v>
      </c>
      <c r="BZ33" s="1301">
        <v>17.200249668547084</v>
      </c>
      <c r="CA33" s="1301">
        <v>21.615619199508714</v>
      </c>
      <c r="CB33" s="1301">
        <v>5.7990921914843314</v>
      </c>
      <c r="CC33" s="1263">
        <v>2751.4047660000056</v>
      </c>
      <c r="CD33" s="1263">
        <v>2247</v>
      </c>
      <c r="CE33" s="1814"/>
      <c r="CF33" s="1322">
        <v>19.534609143264582</v>
      </c>
      <c r="CG33" s="1301">
        <v>1.1205416763561225</v>
      </c>
      <c r="CH33" s="1301">
        <v>17.33754735025332</v>
      </c>
      <c r="CI33" s="1301">
        <v>21.731670936275847</v>
      </c>
      <c r="CJ33" s="1301">
        <v>5.7361868268681411</v>
      </c>
      <c r="CK33" s="1263">
        <v>4061.3052720000069</v>
      </c>
      <c r="CL33" s="1263">
        <v>3817</v>
      </c>
      <c r="CM33" s="1779"/>
      <c r="CN33" s="1322">
        <v>18.596698154181706</v>
      </c>
      <c r="CO33" s="1301">
        <v>1.0480045646456124</v>
      </c>
      <c r="CP33" s="1301">
        <v>16.541860894248977</v>
      </c>
      <c r="CQ33" s="1301">
        <v>20.651535414114434</v>
      </c>
      <c r="CR33" s="1301">
        <v>5.6354335374850146</v>
      </c>
      <c r="CS33" s="1263">
        <v>3691.6440289999882</v>
      </c>
      <c r="CT33" s="1263">
        <v>3542</v>
      </c>
      <c r="CU33" s="1779"/>
      <c r="CV33" s="1143">
        <v>18.150940237182965</v>
      </c>
      <c r="CW33" s="1267">
        <v>1.2369662055899622</v>
      </c>
      <c r="CX33" s="1267">
        <v>15.725604114736047</v>
      </c>
      <c r="CY33" s="1267">
        <v>20.576276359629887</v>
      </c>
      <c r="CZ33" s="1267">
        <v>6.8148877657367022</v>
      </c>
      <c r="DA33" s="1748">
        <v>3642.1462710000083</v>
      </c>
      <c r="DB33" s="1814">
        <v>3375</v>
      </c>
      <c r="DC33" s="1293"/>
      <c r="DD33" s="1698">
        <v>18.024276345971327</v>
      </c>
      <c r="DE33" s="1692">
        <v>1.8374579019497306</v>
      </c>
      <c r="DF33" s="1692">
        <v>14.419761357128568</v>
      </c>
      <c r="DG33" s="1692">
        <v>21.628791334814085</v>
      </c>
      <c r="DH33" s="1692">
        <v>10.19435047865557</v>
      </c>
      <c r="DI33" s="1824">
        <v>1816.7177239999967</v>
      </c>
      <c r="DJ33" s="1825">
        <v>1703</v>
      </c>
      <c r="DK33" s="1729"/>
      <c r="DL33" s="1698">
        <v>17.148788253433384</v>
      </c>
      <c r="DM33" s="1692">
        <v>1.2625705203902109</v>
      </c>
      <c r="DN33" s="1692">
        <v>14.673198053344318</v>
      </c>
      <c r="DO33" s="1692">
        <v>19.624378453522446</v>
      </c>
      <c r="DP33" s="1692">
        <v>7.3624474320360793</v>
      </c>
      <c r="DQ33" s="1824">
        <v>3671.6790229999901</v>
      </c>
      <c r="DR33" s="1825">
        <v>3404</v>
      </c>
      <c r="DS33" s="1729"/>
      <c r="DT33" s="1698">
        <v>16.761852486569154</v>
      </c>
      <c r="DU33" s="1692">
        <v>1.6576134532390647</v>
      </c>
      <c r="DV33" s="1692">
        <v>13.51013371767425</v>
      </c>
      <c r="DW33" s="1692">
        <v>20.013571255464058</v>
      </c>
      <c r="DX33" s="1692">
        <v>9.8892020113365646</v>
      </c>
      <c r="DY33" s="1824">
        <v>1669.3113199999971</v>
      </c>
      <c r="DZ33" s="1825">
        <v>1679</v>
      </c>
      <c r="EA33" s="1825"/>
      <c r="EB33" s="1840"/>
      <c r="EC33" s="1267">
        <v>-2.6</v>
      </c>
      <c r="ED33" s="1267">
        <v>-0.3</v>
      </c>
      <c r="EE33" s="1267"/>
      <c r="EF33" s="1267" t="s">
        <v>390</v>
      </c>
      <c r="EG33" s="1267" t="s">
        <v>390</v>
      </c>
    </row>
    <row r="34" spans="1:137" s="44" customFormat="1" ht="24.95" customHeight="1">
      <c r="A34" s="1409" t="s">
        <v>17</v>
      </c>
      <c r="B34" s="1442"/>
      <c r="C34" s="1430">
        <v>15.686123445226889</v>
      </c>
      <c r="D34" s="1430">
        <v>0.90653251914220634</v>
      </c>
      <c r="E34" s="1430">
        <v>13.906352204883934</v>
      </c>
      <c r="F34" s="1430">
        <v>17.46589468556984</v>
      </c>
      <c r="G34" s="1430">
        <v>5.7792004653517752</v>
      </c>
      <c r="H34" s="1431">
        <v>2852.240801000085</v>
      </c>
      <c r="I34" s="1350">
        <v>1951</v>
      </c>
      <c r="J34" s="1431"/>
      <c r="K34" s="1430">
        <v>15.454280951373391</v>
      </c>
      <c r="L34" s="1430">
        <v>2.3081178352821499</v>
      </c>
      <c r="M34" s="1430">
        <v>10.906934190588723</v>
      </c>
      <c r="N34" s="1430">
        <v>20.001627712158061</v>
      </c>
      <c r="O34" s="1430">
        <v>14.935135724169889</v>
      </c>
      <c r="P34" s="1431">
        <v>644.57381299999906</v>
      </c>
      <c r="Q34" s="1350">
        <v>383</v>
      </c>
      <c r="R34" s="1431"/>
      <c r="S34" s="1430">
        <v>17.685421845243944</v>
      </c>
      <c r="T34" s="1433">
        <v>2.5092340168325471</v>
      </c>
      <c r="U34" s="1433">
        <v>12.741623757538056</v>
      </c>
      <c r="V34" s="1433">
        <v>22.62921993294983</v>
      </c>
      <c r="W34" s="1433">
        <v>14.188149080013851</v>
      </c>
      <c r="X34" s="1346">
        <v>680.23026000000141</v>
      </c>
      <c r="Y34" s="1043">
        <v>461</v>
      </c>
      <c r="Z34" s="1035"/>
      <c r="AA34" s="1433">
        <v>16.091185090388439</v>
      </c>
      <c r="AB34" s="1433">
        <v>1.6719679970431616</v>
      </c>
      <c r="AC34" s="1433">
        <v>12.808266417301281</v>
      </c>
      <c r="AD34" s="1433">
        <v>19.374103763475599</v>
      </c>
      <c r="AE34" s="1433">
        <v>10.390583338960276</v>
      </c>
      <c r="AF34" s="1433">
        <v>1686.8734060000018</v>
      </c>
      <c r="AG34" s="1043">
        <v>1130</v>
      </c>
      <c r="AH34" s="1433"/>
      <c r="AI34" s="1433">
        <v>17.790018729150635</v>
      </c>
      <c r="AJ34" s="1433">
        <v>1.1720178874611009</v>
      </c>
      <c r="AK34" s="1433">
        <v>15.490335796126079</v>
      </c>
      <c r="AL34" s="1433">
        <v>20.089701662175187</v>
      </c>
      <c r="AM34" s="1433">
        <v>6.5880643820831866</v>
      </c>
      <c r="AN34" s="1346">
        <v>2537.4674410000048</v>
      </c>
      <c r="AO34" s="1036">
        <v>1675</v>
      </c>
      <c r="AP34" s="1433"/>
      <c r="AQ34" s="1433">
        <v>18.207968427155205</v>
      </c>
      <c r="AR34" s="1433">
        <v>1.1670885200803343</v>
      </c>
      <c r="AS34" s="1433">
        <v>15.917957686131674</v>
      </c>
      <c r="AT34" s="1433">
        <v>20.497979168178738</v>
      </c>
      <c r="AU34" s="1433">
        <v>6.4097679252329369</v>
      </c>
      <c r="AV34" s="1346">
        <v>2355.2026559999936</v>
      </c>
      <c r="AW34" s="1043">
        <v>1570</v>
      </c>
      <c r="AX34" s="1433"/>
      <c r="AY34" s="1433"/>
      <c r="AZ34" s="1433">
        <v>18.375407704953567</v>
      </c>
      <c r="BA34" s="1433">
        <v>1.1753344629408227</v>
      </c>
      <c r="BB34" s="1433">
        <v>16.069217130613634</v>
      </c>
      <c r="BC34" s="1433">
        <v>20.6815982792935</v>
      </c>
      <c r="BD34" s="1433">
        <v>6.3962361097652325</v>
      </c>
      <c r="BE34" s="1346">
        <v>2224.600148</v>
      </c>
      <c r="BF34" s="1036">
        <v>1441</v>
      </c>
      <c r="BG34" s="1433"/>
      <c r="BH34" s="1030">
        <v>15.840000000000002</v>
      </c>
      <c r="BI34" s="1030">
        <v>1.3069999999999999</v>
      </c>
      <c r="BJ34" s="1030">
        <v>13.28</v>
      </c>
      <c r="BK34" s="1030">
        <v>18.399999999999999</v>
      </c>
      <c r="BL34" s="1030">
        <v>8.2000000000000011</v>
      </c>
      <c r="BM34" s="1031">
        <v>2434.13</v>
      </c>
      <c r="BN34" s="1127">
        <v>1625</v>
      </c>
      <c r="BO34" s="1043"/>
      <c r="BP34" s="1298">
        <v>17.197173589531253</v>
      </c>
      <c r="BQ34" s="1298">
        <v>1.3203994227544977</v>
      </c>
      <c r="BR34" s="1298">
        <v>14.606951575737328</v>
      </c>
      <c r="BS34" s="1298">
        <v>19.787395603325177</v>
      </c>
      <c r="BT34" s="1298">
        <v>7.6780025268703946</v>
      </c>
      <c r="BU34" s="1293">
        <v>2129.4028120000016</v>
      </c>
      <c r="BV34" s="1293">
        <v>1385</v>
      </c>
      <c r="BW34" s="1348"/>
      <c r="BX34" s="1323">
        <v>18.018458697147217</v>
      </c>
      <c r="BY34" s="1298">
        <v>1.2325218808177483</v>
      </c>
      <c r="BZ34" s="1298">
        <v>15.600814595124934</v>
      </c>
      <c r="CA34" s="1298">
        <v>20.436102799169497</v>
      </c>
      <c r="CB34" s="1298">
        <v>6.8403291398774755</v>
      </c>
      <c r="CC34" s="1293">
        <v>2472.207958999993</v>
      </c>
      <c r="CD34" s="1293">
        <v>1755</v>
      </c>
      <c r="CE34" s="1348"/>
      <c r="CF34" s="1323">
        <v>16.143549889475615</v>
      </c>
      <c r="CG34" s="1298">
        <v>1.0873128743573031</v>
      </c>
      <c r="CH34" s="1298">
        <v>14.011640274950517</v>
      </c>
      <c r="CI34" s="1298">
        <v>18.275459504000711</v>
      </c>
      <c r="CJ34" s="1298">
        <v>6.7352774439415564</v>
      </c>
      <c r="CK34" s="1293">
        <v>3750.8280219999942</v>
      </c>
      <c r="CL34" s="1293">
        <v>2863</v>
      </c>
      <c r="CM34" s="1758"/>
      <c r="CN34" s="1323">
        <v>15.682900262357341</v>
      </c>
      <c r="CO34" s="1298">
        <v>1.3551890254783241</v>
      </c>
      <c r="CP34" s="1298">
        <v>13.025762118358472</v>
      </c>
      <c r="CQ34" s="1298">
        <v>18.340038406356211</v>
      </c>
      <c r="CR34" s="1298">
        <v>8.641188828644772</v>
      </c>
      <c r="CS34" s="1293">
        <v>3441.3099679999923</v>
      </c>
      <c r="CT34" s="1293">
        <v>2431</v>
      </c>
      <c r="CU34" s="1758"/>
      <c r="CV34" s="1144">
        <v>15.355539565665632</v>
      </c>
      <c r="CW34" s="1193">
        <v>1.3426404266943608</v>
      </c>
      <c r="CX34" s="1193">
        <v>12.723006589741459</v>
      </c>
      <c r="CY34" s="1193">
        <v>17.988072541589805</v>
      </c>
      <c r="CZ34" s="1193">
        <v>8.743687715776856</v>
      </c>
      <c r="DA34" s="1746">
        <v>3205.3809760000063</v>
      </c>
      <c r="DB34" s="1348">
        <v>2232</v>
      </c>
      <c r="DC34" s="1293"/>
      <c r="DD34" s="1144" t="s">
        <v>332</v>
      </c>
      <c r="DE34" s="1193">
        <v>2.9418687738685509</v>
      </c>
      <c r="DF34" s="1193">
        <v>10.012031755086278</v>
      </c>
      <c r="DG34" s="1193">
        <v>21.554075879597342</v>
      </c>
      <c r="DH34" s="1193">
        <v>18.639414196485465</v>
      </c>
      <c r="DI34" s="1746">
        <v>1616.8912110000012</v>
      </c>
      <c r="DJ34" s="1348">
        <v>1297</v>
      </c>
      <c r="DK34" s="1348"/>
      <c r="DL34" s="1144">
        <v>16.598305651138368</v>
      </c>
      <c r="DM34" s="1193">
        <v>1.8093007153736469</v>
      </c>
      <c r="DN34" s="1193">
        <v>13.05071203346953</v>
      </c>
      <c r="DO34" s="1193">
        <v>20.145899268807206</v>
      </c>
      <c r="DP34" s="1193">
        <v>10.900514506729539</v>
      </c>
      <c r="DQ34" s="1746">
        <v>3375.4330820000073</v>
      </c>
      <c r="DR34" s="1348">
        <v>2517</v>
      </c>
      <c r="DS34" s="1348"/>
      <c r="DT34" s="1144">
        <v>16.06081867653759</v>
      </c>
      <c r="DU34" s="1193">
        <v>2.1471991058392388</v>
      </c>
      <c r="DV34" s="1193">
        <v>11.848686095586078</v>
      </c>
      <c r="DW34" s="1193">
        <v>20.272951257489101</v>
      </c>
      <c r="DX34" s="1193">
        <v>13.369175937313644</v>
      </c>
      <c r="DY34" s="1746">
        <v>1563.1001760000006</v>
      </c>
      <c r="DZ34" s="1348">
        <v>1178</v>
      </c>
      <c r="EA34" s="1348"/>
      <c r="EB34" s="1790"/>
      <c r="EC34" s="1193">
        <v>-1.9</v>
      </c>
      <c r="ED34" s="1193">
        <v>-0.5</v>
      </c>
      <c r="EE34" s="1193"/>
      <c r="EF34" s="1193" t="s">
        <v>390</v>
      </c>
      <c r="EG34" s="1193" t="s">
        <v>390</v>
      </c>
    </row>
    <row r="35" spans="1:137" s="44" customFormat="1" ht="5.0999999999999996" customHeight="1">
      <c r="A35" s="1409"/>
      <c r="B35" s="1442"/>
      <c r="C35" s="1433"/>
      <c r="D35" s="1433"/>
      <c r="E35" s="1433"/>
      <c r="F35" s="1433"/>
      <c r="G35" s="1433"/>
      <c r="H35" s="1346"/>
      <c r="I35" s="1043"/>
      <c r="J35" s="1346"/>
      <c r="K35" s="1433"/>
      <c r="L35" s="1433"/>
      <c r="M35" s="1433"/>
      <c r="N35" s="1433"/>
      <c r="O35" s="1433"/>
      <c r="P35" s="1346"/>
      <c r="Q35" s="1043"/>
      <c r="R35" s="1346"/>
      <c r="S35" s="1433"/>
      <c r="T35" s="1433"/>
      <c r="U35" s="1433"/>
      <c r="V35" s="1433"/>
      <c r="W35" s="1433"/>
      <c r="X35" s="1346"/>
      <c r="Y35" s="1043"/>
      <c r="Z35" s="1035"/>
      <c r="AA35" s="1433"/>
      <c r="AB35" s="1433"/>
      <c r="AC35" s="1433"/>
      <c r="AD35" s="1433"/>
      <c r="AE35" s="1433"/>
      <c r="AF35" s="1433"/>
      <c r="AG35" s="1043"/>
      <c r="AH35" s="1433"/>
      <c r="AI35" s="1433"/>
      <c r="AJ35" s="1433"/>
      <c r="AK35" s="1433"/>
      <c r="AL35" s="1433"/>
      <c r="AM35" s="1433"/>
      <c r="AN35" s="1346"/>
      <c r="AO35" s="1036"/>
      <c r="AP35" s="1433"/>
      <c r="AQ35" s="1433"/>
      <c r="AR35" s="1433"/>
      <c r="AS35" s="1433"/>
      <c r="AT35" s="1433"/>
      <c r="AU35" s="1433"/>
      <c r="AV35" s="1346"/>
      <c r="AW35" s="1043"/>
      <c r="AX35" s="1433"/>
      <c r="AY35" s="1433"/>
      <c r="AZ35" s="1433"/>
      <c r="BA35" s="1433"/>
      <c r="BB35" s="1433"/>
      <c r="BC35" s="1433"/>
      <c r="BD35" s="1433"/>
      <c r="BE35" s="1346"/>
      <c r="BF35" s="1036"/>
      <c r="BG35" s="1433"/>
      <c r="BH35" s="1032"/>
      <c r="BI35" s="1032"/>
      <c r="BJ35" s="1032"/>
      <c r="BK35" s="1032"/>
      <c r="BL35" s="1032"/>
      <c r="BM35" s="1032"/>
      <c r="BN35" s="1133"/>
      <c r="BO35" s="1043"/>
      <c r="BP35" s="1758"/>
      <c r="BQ35" s="1758"/>
      <c r="BR35" s="1758"/>
      <c r="BS35" s="1758"/>
      <c r="BT35" s="1758"/>
      <c r="BU35" s="1758"/>
      <c r="BV35" s="1758"/>
      <c r="BW35" s="1348"/>
      <c r="BX35" s="1758"/>
      <c r="BY35" s="1758"/>
      <c r="BZ35" s="1758"/>
      <c r="CA35" s="1758"/>
      <c r="CB35" s="1758"/>
      <c r="CC35" s="1758"/>
      <c r="CD35" s="1758"/>
      <c r="CE35" s="1348"/>
      <c r="CF35" s="1758"/>
      <c r="CG35" s="1758"/>
      <c r="CH35" s="1758"/>
      <c r="CI35" s="1758"/>
      <c r="CJ35" s="1758"/>
      <c r="CK35" s="1758"/>
      <c r="CL35" s="1758"/>
      <c r="CM35" s="1758"/>
      <c r="CN35" s="1758"/>
      <c r="CO35" s="1758"/>
      <c r="CP35" s="1758"/>
      <c r="CQ35" s="1758"/>
      <c r="CR35" s="1758"/>
      <c r="CS35" s="1758"/>
      <c r="CT35" s="1758"/>
      <c r="CU35" s="1758"/>
      <c r="CV35" s="1144"/>
      <c r="CW35" s="1193"/>
      <c r="CX35" s="1193"/>
      <c r="CY35" s="1193"/>
      <c r="CZ35" s="1193"/>
      <c r="DA35" s="1746"/>
      <c r="DB35" s="1348"/>
      <c r="DC35" s="1758"/>
      <c r="DD35" s="1144"/>
      <c r="DE35" s="1193"/>
      <c r="DF35" s="1193"/>
      <c r="DG35" s="1193"/>
      <c r="DH35" s="1193"/>
      <c r="DI35" s="1746"/>
      <c r="DJ35" s="1348"/>
      <c r="DK35" s="1348"/>
      <c r="DL35" s="1144"/>
      <c r="DM35" s="1193"/>
      <c r="DN35" s="1193"/>
      <c r="DO35" s="1193"/>
      <c r="DP35" s="1193"/>
      <c r="DQ35" s="1746"/>
      <c r="DR35" s="1348"/>
      <c r="DS35" s="1348"/>
      <c r="DT35" s="1144"/>
      <c r="DU35" s="1193"/>
      <c r="DV35" s="1193"/>
      <c r="DW35" s="1193"/>
      <c r="DX35" s="1193"/>
      <c r="DY35" s="1746"/>
      <c r="DZ35" s="1348"/>
      <c r="EA35" s="1348"/>
      <c r="EB35" s="1790"/>
      <c r="EC35" s="1193"/>
      <c r="ED35" s="1193"/>
      <c r="EE35" s="1193"/>
      <c r="EF35" s="1193"/>
      <c r="EG35" s="1193"/>
    </row>
    <row r="36" spans="1:137" s="44" customFormat="1" ht="21" customHeight="1">
      <c r="A36" s="1470" t="s">
        <v>71</v>
      </c>
      <c r="B36" s="1442"/>
      <c r="C36" s="1433">
        <v>21.76643651744681</v>
      </c>
      <c r="D36" s="1433">
        <v>0.69476589161000657</v>
      </c>
      <c r="E36" s="1433">
        <v>20.382980882012731</v>
      </c>
      <c r="F36" s="1433">
        <v>23.149892152880891</v>
      </c>
      <c r="G36" s="1433">
        <v>3.1919138029466576</v>
      </c>
      <c r="H36" s="1346">
        <v>2403.5073200000588</v>
      </c>
      <c r="I36" s="1043">
        <v>3164</v>
      </c>
      <c r="J36" s="1346"/>
      <c r="K36" s="1433">
        <v>29.77805893409073</v>
      </c>
      <c r="L36" s="1433">
        <v>2.6523040180228179</v>
      </c>
      <c r="M36" s="1433">
        <v>24.552612511638962</v>
      </c>
      <c r="N36" s="1433">
        <v>35.003505356542497</v>
      </c>
      <c r="O36" s="1433">
        <v>8.9069070079191359</v>
      </c>
      <c r="P36" s="1346">
        <v>776.70830900000078</v>
      </c>
      <c r="Q36" s="1043">
        <v>991</v>
      </c>
      <c r="R36" s="1346"/>
      <c r="S36" s="1433">
        <v>30.487292740286165</v>
      </c>
      <c r="T36" s="1433">
        <v>1.2311902037248903</v>
      </c>
      <c r="U36" s="1433">
        <v>28.072019442776231</v>
      </c>
      <c r="V36" s="1433">
        <v>32.902566037796099</v>
      </c>
      <c r="W36" s="1433">
        <v>4.0383717052645522</v>
      </c>
      <c r="X36" s="1346">
        <v>3036.5995789999183</v>
      </c>
      <c r="Y36" s="1043">
        <v>3303</v>
      </c>
      <c r="Z36" s="1035"/>
      <c r="AA36" s="1433">
        <v>30.722459110967502</v>
      </c>
      <c r="AB36" s="1433">
        <v>1.5686009596744785</v>
      </c>
      <c r="AC36" s="1433">
        <v>27.642502203751146</v>
      </c>
      <c r="AD36" s="1433">
        <v>33.802416018183862</v>
      </c>
      <c r="AE36" s="1433">
        <v>5.1057142073451702</v>
      </c>
      <c r="AF36" s="1433">
        <v>1936.0870099999981</v>
      </c>
      <c r="AG36" s="1043">
        <v>2151</v>
      </c>
      <c r="AH36" s="1433"/>
      <c r="AI36" s="1433">
        <v>28.598364124991171</v>
      </c>
      <c r="AJ36" s="1433">
        <v>1.2737421618331115</v>
      </c>
      <c r="AK36" s="1433">
        <v>26.092184687329624</v>
      </c>
      <c r="AL36" s="1433">
        <v>31.104543562652719</v>
      </c>
      <c r="AM36" s="1433">
        <v>4.4538986784912993</v>
      </c>
      <c r="AN36" s="1346">
        <v>2152.5962439999835</v>
      </c>
      <c r="AO36" s="1036">
        <v>2745</v>
      </c>
      <c r="AP36" s="1433"/>
      <c r="AQ36" s="1433">
        <v>29.278682912159841</v>
      </c>
      <c r="AR36" s="1433">
        <v>1.2911456748821575</v>
      </c>
      <c r="AS36" s="1433">
        <v>26.737935339418911</v>
      </c>
      <c r="AT36" s="1433">
        <v>31.819430484900774</v>
      </c>
      <c r="AU36" s="1433">
        <v>4.4098488950332078</v>
      </c>
      <c r="AV36" s="1346">
        <v>1920.701538000008</v>
      </c>
      <c r="AW36" s="1043">
        <v>2523</v>
      </c>
      <c r="AX36" s="1433"/>
      <c r="AY36" s="1433"/>
      <c r="AZ36" s="1433">
        <v>31.947853323010854</v>
      </c>
      <c r="BA36" s="1433">
        <v>1.211762453038532</v>
      </c>
      <c r="BB36" s="1433">
        <v>29.570185318156987</v>
      </c>
      <c r="BC36" s="1433">
        <v>34.32552132786472</v>
      </c>
      <c r="BD36" s="1433">
        <v>3.7929385764574808</v>
      </c>
      <c r="BE36" s="1346">
        <v>2111.7110880000073</v>
      </c>
      <c r="BF36" s="1036">
        <v>2833</v>
      </c>
      <c r="BG36" s="1433"/>
      <c r="BH36" s="1030">
        <v>31.019999999999996</v>
      </c>
      <c r="BI36" s="1030">
        <v>1</v>
      </c>
      <c r="BJ36" s="1030">
        <v>29.060000000000002</v>
      </c>
      <c r="BK36" s="1030">
        <v>32.99</v>
      </c>
      <c r="BL36" s="1030">
        <v>3.2</v>
      </c>
      <c r="BM36" s="1031">
        <v>3692.3850000000002</v>
      </c>
      <c r="BN36" s="1127">
        <v>4674</v>
      </c>
      <c r="BO36" s="1043"/>
      <c r="BP36" s="1298">
        <v>30.050103840851538</v>
      </c>
      <c r="BQ36" s="1298">
        <v>0.98337305723390378</v>
      </c>
      <c r="BR36" s="1298">
        <v>28.115903164278972</v>
      </c>
      <c r="BS36" s="1298">
        <v>31.984304517424107</v>
      </c>
      <c r="BT36" s="1298">
        <v>3.2724447890162023</v>
      </c>
      <c r="BU36" s="1293">
        <v>3121.9842100000187</v>
      </c>
      <c r="BV36" s="1293">
        <v>4365</v>
      </c>
      <c r="BW36" s="1348"/>
      <c r="BX36" s="1323">
        <v>28.033458397329586</v>
      </c>
      <c r="BY36" s="1298">
        <v>0.86468058173793605</v>
      </c>
      <c r="BZ36" s="1298">
        <v>26.334030342243807</v>
      </c>
      <c r="CA36" s="1298">
        <v>29.732886452415364</v>
      </c>
      <c r="CB36" s="1298">
        <v>3.0844591826041126</v>
      </c>
      <c r="CC36" s="1293">
        <v>4035.5056660000378</v>
      </c>
      <c r="CD36" s="1293">
        <v>5496</v>
      </c>
      <c r="CE36" s="1348"/>
      <c r="CF36" s="1323">
        <v>26.535965830461389</v>
      </c>
      <c r="CG36" s="1298">
        <v>0.79548489320318849</v>
      </c>
      <c r="CH36" s="1298">
        <v>24.975058427994437</v>
      </c>
      <c r="CI36" s="1298">
        <v>28.096873232928338</v>
      </c>
      <c r="CJ36" s="1298">
        <v>2.9977612206977926</v>
      </c>
      <c r="CK36" s="1293">
        <v>6378.4320299999836</v>
      </c>
      <c r="CL36" s="1293">
        <v>8849</v>
      </c>
      <c r="CM36" s="1758"/>
      <c r="CN36" s="1323">
        <v>27.532081004575748</v>
      </c>
      <c r="CO36" s="1298">
        <v>0.71558007413025493</v>
      </c>
      <c r="CP36" s="1298">
        <v>26.12825980166793</v>
      </c>
      <c r="CQ36" s="1298">
        <v>28.935902207483565</v>
      </c>
      <c r="CR36" s="1298">
        <v>2.5990773236913247</v>
      </c>
      <c r="CS36" s="1293">
        <v>6723.7781469999882</v>
      </c>
      <c r="CT36" s="1293">
        <v>9862</v>
      </c>
      <c r="CU36" s="1758"/>
      <c r="CV36" s="1144">
        <v>27.010066411630145</v>
      </c>
      <c r="CW36" s="1193">
        <v>0.74258987863513048</v>
      </c>
      <c r="CX36" s="1193">
        <v>25.553343049122905</v>
      </c>
      <c r="CY36" s="1193">
        <v>28.466789774137386</v>
      </c>
      <c r="CZ36" s="1193">
        <v>2.7493078592186726</v>
      </c>
      <c r="DA36" s="1746">
        <v>6410.8981800000311</v>
      </c>
      <c r="DB36" s="1348">
        <v>10543</v>
      </c>
      <c r="DC36" s="1293"/>
      <c r="DD36" s="1144">
        <v>25.791451702180389</v>
      </c>
      <c r="DE36" s="1193">
        <v>1.0379498683998412</v>
      </c>
      <c r="DF36" s="1193">
        <v>23.752740099731103</v>
      </c>
      <c r="DG36" s="1193">
        <v>27.830163304629679</v>
      </c>
      <c r="DH36" s="1193">
        <v>4.0243949056659485</v>
      </c>
      <c r="DI36" s="1746">
        <v>3150.4471380000282</v>
      </c>
      <c r="DJ36" s="1348">
        <v>5356</v>
      </c>
      <c r="DK36" s="1348"/>
      <c r="DL36" s="1144">
        <v>25.543592472318132</v>
      </c>
      <c r="DM36" s="1193">
        <v>0.67430600140525554</v>
      </c>
      <c r="DN36" s="1193">
        <v>24.220702191558662</v>
      </c>
      <c r="DO36" s="1193">
        <v>26.866482753077602</v>
      </c>
      <c r="DP36" s="1193">
        <v>2.6398244574877565</v>
      </c>
      <c r="DQ36" s="1746">
        <v>6470.5546049999584</v>
      </c>
      <c r="DR36" s="1348">
        <v>10980</v>
      </c>
      <c r="DS36" s="1348"/>
      <c r="DT36" s="1144">
        <v>26.11179851850607</v>
      </c>
      <c r="DU36" s="1193">
        <v>1.0165436352651789</v>
      </c>
      <c r="DV36" s="1193">
        <v>24.115140002933209</v>
      </c>
      <c r="DW36" s="1193">
        <v>28.108457034078928</v>
      </c>
      <c r="DX36" s="1193">
        <v>3.8930433479897197</v>
      </c>
      <c r="DY36" s="1746">
        <v>2932.6883610000145</v>
      </c>
      <c r="DZ36" s="1348">
        <v>4979</v>
      </c>
      <c r="EA36" s="1348"/>
      <c r="EB36" s="1790"/>
      <c r="EC36" s="1193">
        <v>-1.9</v>
      </c>
      <c r="ED36" s="1193">
        <v>0.6</v>
      </c>
      <c r="EE36" s="1193"/>
      <c r="EF36" s="1193" t="s">
        <v>390</v>
      </c>
      <c r="EG36" s="1193" t="s">
        <v>390</v>
      </c>
    </row>
    <row r="37" spans="1:137" ht="5.0999999999999996" customHeight="1" thickBot="1">
      <c r="A37" s="175"/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78"/>
      <c r="BP37" s="156"/>
      <c r="BQ37" s="156"/>
      <c r="BR37" s="156"/>
      <c r="BS37" s="156"/>
      <c r="BT37" s="156"/>
      <c r="BU37" s="157"/>
      <c r="BV37" s="157"/>
      <c r="BW37" s="178"/>
      <c r="BX37" s="156"/>
      <c r="BY37" s="156"/>
      <c r="BZ37" s="156"/>
      <c r="CA37" s="156"/>
      <c r="CB37" s="156"/>
      <c r="CC37" s="157"/>
      <c r="CD37" s="157"/>
      <c r="CE37" s="178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900"/>
      <c r="DM37" s="900"/>
      <c r="DN37" s="900"/>
      <c r="DO37" s="900"/>
      <c r="DP37" s="900"/>
      <c r="DQ37" s="900"/>
      <c r="DR37" s="900"/>
      <c r="DS37" s="900"/>
      <c r="DT37" s="900"/>
      <c r="DU37" s="900"/>
      <c r="DV37" s="900"/>
      <c r="DW37" s="900"/>
      <c r="DX37" s="900"/>
      <c r="DY37" s="900"/>
      <c r="DZ37" s="900"/>
      <c r="EA37" s="900"/>
      <c r="EB37" s="900"/>
      <c r="EC37" s="900"/>
      <c r="ED37" s="900"/>
      <c r="EE37" s="2"/>
      <c r="EF37" s="900"/>
      <c r="EG37" s="900"/>
    </row>
    <row r="38" spans="1:137" ht="105" customHeight="1" thickTop="1">
      <c r="A38" s="2307" t="s">
        <v>485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  <c r="DZ38" s="2307"/>
      <c r="EA38" s="2307"/>
      <c r="EB38" s="2307"/>
      <c r="EC38" s="2307"/>
      <c r="ED38" s="2307"/>
      <c r="EE38" s="2307"/>
      <c r="EF38" s="2307"/>
      <c r="EG38" s="2307"/>
    </row>
    <row r="39" spans="1:137" ht="12.7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W39" s="60"/>
      <c r="BX39" s="60"/>
      <c r="BY39" s="60"/>
      <c r="BZ39" s="60"/>
      <c r="CA39" s="60"/>
      <c r="CB39" s="60"/>
      <c r="CC39" s="60"/>
      <c r="CD39" s="60"/>
      <c r="CE39" s="60"/>
      <c r="EC39" s="2"/>
      <c r="ED39" s="2"/>
      <c r="EE39" s="2"/>
    </row>
    <row r="40" spans="1:137" ht="14.25" customHeight="1">
      <c r="A40" s="75"/>
      <c r="Z40" s="39"/>
    </row>
    <row r="41" spans="1:137" ht="13.5" customHeight="1">
      <c r="A41" s="76"/>
      <c r="Z41" s="15"/>
    </row>
    <row r="42" spans="1:137" ht="19.5" customHeight="1">
      <c r="Z42" s="15"/>
    </row>
    <row r="43" spans="1:137" ht="15.75" customHeight="1">
      <c r="Z43" s="15"/>
    </row>
    <row r="44" spans="1:137" ht="13.5" customHeight="1">
      <c r="Z44" s="15"/>
    </row>
    <row r="45" spans="1:137" ht="13.5" customHeight="1">
      <c r="Z45" s="15"/>
    </row>
    <row r="46" spans="1:137">
      <c r="Z46" s="15"/>
    </row>
    <row r="47" spans="1:137" ht="14.25" customHeight="1">
      <c r="Z47" s="15"/>
    </row>
    <row r="48" spans="1:137" ht="12.95" customHeight="1">
      <c r="Z48" s="15"/>
    </row>
    <row r="49" spans="26:26" ht="12.95" customHeight="1">
      <c r="Z49" s="15"/>
    </row>
    <row r="50" spans="26:26" ht="14.25" customHeight="1">
      <c r="Z50" s="15"/>
    </row>
    <row r="51" spans="26:26" ht="13.5" customHeight="1">
      <c r="Z51" s="15"/>
    </row>
    <row r="52" spans="26:26" ht="13.5" customHeight="1">
      <c r="Z52" s="15"/>
    </row>
    <row r="53" spans="26:26" ht="13.5" customHeight="1">
      <c r="Z53" s="15"/>
    </row>
    <row r="54" spans="26:26">
      <c r="Z54" s="15"/>
    </row>
    <row r="55" spans="26:26">
      <c r="Z55" s="15"/>
    </row>
    <row r="56" spans="26:26">
      <c r="Z56" s="15"/>
    </row>
    <row r="57" spans="26:26">
      <c r="Z57" s="15"/>
    </row>
    <row r="62" spans="26:26" ht="13.5" customHeight="1"/>
    <row r="63" spans="26:26" ht="13.5" customHeight="1"/>
    <row r="75" ht="13.5" customHeight="1"/>
    <row r="76" ht="13.5" customHeight="1"/>
    <row r="94" ht="13.5" customHeight="1"/>
    <row r="95" ht="13.5" customHeight="1"/>
    <row r="107" ht="13.5" customHeight="1"/>
    <row r="108" ht="13.5" customHeight="1"/>
    <row r="123" ht="33" customHeight="1"/>
    <row r="125" ht="13.5" customHeight="1"/>
    <row r="126" ht="13.5" customHeight="1"/>
  </sheetData>
  <mergeCells count="119">
    <mergeCell ref="A3:A5"/>
    <mergeCell ref="AA3:AG3"/>
    <mergeCell ref="BM4:BM5"/>
    <mergeCell ref="BN4:BN5"/>
    <mergeCell ref="BZ4:CA4"/>
    <mergeCell ref="AW4:AW5"/>
    <mergeCell ref="AU4:AU5"/>
    <mergeCell ref="AQ4:AQ5"/>
    <mergeCell ref="AR4:AR5"/>
    <mergeCell ref="AS4:AT4"/>
    <mergeCell ref="H4:H5"/>
    <mergeCell ref="I4:I5"/>
    <mergeCell ref="M4:N4"/>
    <mergeCell ref="L4:L5"/>
    <mergeCell ref="AZ4:AZ5"/>
    <mergeCell ref="Y4:Y5"/>
    <mergeCell ref="BB4:BC4"/>
    <mergeCell ref="Q4:Q5"/>
    <mergeCell ref="U4:V4"/>
    <mergeCell ref="AZ3:BF3"/>
    <mergeCell ref="AQ3:AW3"/>
    <mergeCell ref="E4:F4"/>
    <mergeCell ref="W4:W5"/>
    <mergeCell ref="AA4:AA5"/>
    <mergeCell ref="A38:EG38"/>
    <mergeCell ref="G4:G5"/>
    <mergeCell ref="K4:K5"/>
    <mergeCell ref="AI3:AO3"/>
    <mergeCell ref="BE4:BE5"/>
    <mergeCell ref="BF4:BF5"/>
    <mergeCell ref="P4:P5"/>
    <mergeCell ref="S4:S5"/>
    <mergeCell ref="T4:T5"/>
    <mergeCell ref="AN4:AN5"/>
    <mergeCell ref="AC4:AD4"/>
    <mergeCell ref="AI4:AI5"/>
    <mergeCell ref="AE4:AE5"/>
    <mergeCell ref="AJ4:AJ5"/>
    <mergeCell ref="AF4:AF5"/>
    <mergeCell ref="X4:X5"/>
    <mergeCell ref="BU4:BU5"/>
    <mergeCell ref="EA4:EA5"/>
    <mergeCell ref="AV4:AV5"/>
    <mergeCell ref="CN3:CT3"/>
    <mergeCell ref="CN4:CN5"/>
    <mergeCell ref="BQ4:BQ5"/>
    <mergeCell ref="DZ4:DZ5"/>
    <mergeCell ref="AB4:AB5"/>
    <mergeCell ref="A1:EG1"/>
    <mergeCell ref="EF3:EG4"/>
    <mergeCell ref="CV3:DB3"/>
    <mergeCell ref="CV4:CV5"/>
    <mergeCell ref="CW4:CW5"/>
    <mergeCell ref="CX4:CY4"/>
    <mergeCell ref="CZ4:CZ5"/>
    <mergeCell ref="DA4:DA5"/>
    <mergeCell ref="DB4:DB5"/>
    <mergeCell ref="CD4:CD5"/>
    <mergeCell ref="BH3:BN3"/>
    <mergeCell ref="CC4:CC5"/>
    <mergeCell ref="EC3:ED4"/>
    <mergeCell ref="BI4:BI5"/>
    <mergeCell ref="BJ4:BK4"/>
    <mergeCell ref="BL4:BL5"/>
    <mergeCell ref="C3:I3"/>
    <mergeCell ref="C4:C5"/>
    <mergeCell ref="D4:D5"/>
    <mergeCell ref="K3:Q3"/>
    <mergeCell ref="S3:Y3"/>
    <mergeCell ref="CP4:CQ4"/>
    <mergeCell ref="BT4:BT5"/>
    <mergeCell ref="O4:O5"/>
    <mergeCell ref="CV2:EG2"/>
    <mergeCell ref="CF3:CL3"/>
    <mergeCell ref="CF4:CF5"/>
    <mergeCell ref="CG4:CG5"/>
    <mergeCell ref="CH4:CI4"/>
    <mergeCell ref="CJ4:CJ5"/>
    <mergeCell ref="CK4:CK5"/>
    <mergeCell ref="CL4:CL5"/>
    <mergeCell ref="DD3:DJ3"/>
    <mergeCell ref="DD4:DD5"/>
    <mergeCell ref="DE4:DE5"/>
    <mergeCell ref="DF4:DG4"/>
    <mergeCell ref="DH4:DH5"/>
    <mergeCell ref="DI4:DI5"/>
    <mergeCell ref="DJ4:DJ5"/>
    <mergeCell ref="DP4:DP5"/>
    <mergeCell ref="DR4:DR5"/>
    <mergeCell ref="CO4:CO5"/>
    <mergeCell ref="CR4:CR5"/>
    <mergeCell ref="CS4:CS5"/>
    <mergeCell ref="CT4:CT5"/>
    <mergeCell ref="DT3:DZ3"/>
    <mergeCell ref="DT4:DT5"/>
    <mergeCell ref="DU4:DU5"/>
    <mergeCell ref="AM4:AM5"/>
    <mergeCell ref="AG4:AG5"/>
    <mergeCell ref="BD4:BD5"/>
    <mergeCell ref="AK4:AL4"/>
    <mergeCell ref="BH4:BH5"/>
    <mergeCell ref="BV4:BV5"/>
    <mergeCell ref="BR4:BS4"/>
    <mergeCell ref="AO4:AO5"/>
    <mergeCell ref="CB4:CB5"/>
    <mergeCell ref="BX3:CD3"/>
    <mergeCell ref="BX4:BX5"/>
    <mergeCell ref="BY4:BY5"/>
    <mergeCell ref="BP3:BV3"/>
    <mergeCell ref="BP4:BP5"/>
    <mergeCell ref="BA4:BA5"/>
    <mergeCell ref="DV4:DW4"/>
    <mergeCell ref="DX4:DX5"/>
    <mergeCell ref="DY4:DY5"/>
    <mergeCell ref="DL3:DR3"/>
    <mergeCell ref="DM4:DM5"/>
    <mergeCell ref="DQ4:DQ5"/>
    <mergeCell ref="DL4:DL5"/>
    <mergeCell ref="DN4:DO4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0070C0"/>
  </sheetPr>
  <dimension ref="A1:DI72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1" style="70" customWidth="1"/>
    <col min="2" max="2" width="1.28515625" style="70" customWidth="1"/>
    <col min="3" max="3" width="10.7109375" style="63" hidden="1" customWidth="1"/>
    <col min="4" max="4" width="0.85546875" style="64" hidden="1" customWidth="1"/>
    <col min="5" max="5" width="6.85546875" style="63" hidden="1" customWidth="1"/>
    <col min="6" max="8" width="8.7109375" style="63" hidden="1" customWidth="1"/>
    <col min="9" max="9" width="9.5703125" style="63" hidden="1" customWidth="1"/>
    <col min="10" max="10" width="12.5703125" style="63" hidden="1" customWidth="1"/>
    <col min="11" max="11" width="10.140625" style="63" hidden="1" customWidth="1"/>
    <col min="12" max="12" width="0.85546875" style="64" hidden="1" customWidth="1"/>
    <col min="13" max="13" width="9.28515625" style="63" hidden="1" customWidth="1"/>
    <col min="14" max="16" width="8.7109375" style="63" hidden="1" customWidth="1"/>
    <col min="17" max="17" width="11.7109375" style="63" hidden="1" customWidth="1"/>
    <col min="18" max="18" width="8.7109375" style="63" hidden="1" customWidth="1"/>
    <col min="19" max="19" width="11.28515625" style="63" hidden="1" customWidth="1"/>
    <col min="20" max="20" width="0.5703125" style="63" hidden="1" customWidth="1"/>
    <col min="21" max="21" width="11.7109375" style="63" hidden="1" customWidth="1"/>
    <col min="22" max="24" width="8.7109375" style="63" hidden="1" customWidth="1"/>
    <col min="25" max="25" width="11.7109375" style="63" hidden="1" customWidth="1"/>
    <col min="26" max="26" width="8.7109375" style="63" hidden="1" customWidth="1"/>
    <col min="27" max="27" width="13.85546875" style="63" hidden="1" customWidth="1"/>
    <col min="28" max="28" width="0.5703125" style="63" hidden="1" customWidth="1"/>
    <col min="29" max="29" width="11.7109375" style="63" hidden="1" customWidth="1"/>
    <col min="30" max="30" width="10.7109375" style="63" hidden="1" customWidth="1"/>
    <col min="31" max="32" width="8.7109375" style="63" hidden="1" customWidth="1"/>
    <col min="33" max="33" width="11.7109375" style="63" hidden="1" customWidth="1"/>
    <col min="34" max="34" width="14.5703125" style="63" hidden="1" customWidth="1"/>
    <col min="35" max="35" width="13.140625" style="63" hidden="1" customWidth="1"/>
    <col min="36" max="36" width="9.5703125" style="63" hidden="1" customWidth="1"/>
    <col min="37" max="37" width="8.42578125" style="63" hidden="1" customWidth="1"/>
    <col min="38" max="38" width="8.28515625" style="63" hidden="1" customWidth="1"/>
    <col min="39" max="40" width="10.7109375" style="63" hidden="1" customWidth="1"/>
    <col min="41" max="42" width="11.42578125" style="63" hidden="1" customWidth="1"/>
    <col min="43" max="43" width="0.5703125" style="63" customWidth="1"/>
    <col min="44" max="44" width="9.42578125" style="63" hidden="1" customWidth="1"/>
    <col min="45" max="45" width="10.7109375" style="63" hidden="1" customWidth="1"/>
    <col min="46" max="46" width="11.42578125" style="63" hidden="1" customWidth="1"/>
    <col min="47" max="47" width="10" style="63" hidden="1" customWidth="1"/>
    <col min="48" max="48" width="11.5703125" style="63" hidden="1" customWidth="1"/>
    <col min="49" max="49" width="14" style="63" hidden="1" customWidth="1"/>
    <col min="50" max="50" width="11.28515625" style="63" hidden="1" customWidth="1"/>
    <col min="51" max="51" width="0.5703125" style="63" hidden="1" customWidth="1"/>
    <col min="52" max="52" width="10.28515625" style="63" hidden="1" customWidth="1"/>
    <col min="53" max="53" width="7.85546875" style="63" hidden="1" customWidth="1"/>
    <col min="54" max="55" width="10.28515625" style="63" hidden="1" customWidth="1"/>
    <col min="56" max="56" width="12.28515625" style="63" hidden="1" customWidth="1"/>
    <col min="57" max="57" width="11.42578125" style="63" hidden="1" customWidth="1"/>
    <col min="58" max="58" width="12.28515625" style="63" hidden="1" customWidth="1"/>
    <col min="59" max="59" width="1.5703125" style="63" hidden="1" customWidth="1"/>
    <col min="60" max="60" width="11.28515625" style="3" hidden="1" customWidth="1"/>
    <col min="61" max="61" width="11.42578125" style="3" hidden="1" customWidth="1"/>
    <col min="62" max="62" width="10.5703125" style="3" hidden="1" customWidth="1"/>
    <col min="63" max="63" width="10.28515625" style="3" hidden="1" customWidth="1"/>
    <col min="64" max="64" width="11.5703125" style="3" hidden="1" customWidth="1"/>
    <col min="65" max="65" width="11.7109375" style="3" hidden="1" customWidth="1"/>
    <col min="66" max="66" width="11.28515625" style="16" hidden="1" customWidth="1"/>
    <col min="67" max="67" width="1.28515625" style="63" hidden="1" customWidth="1"/>
    <col min="68" max="68" width="11.28515625" style="3" customWidth="1"/>
    <col min="69" max="69" width="11.42578125" style="3" hidden="1" customWidth="1"/>
    <col min="70" max="70" width="11.7109375" style="3" hidden="1" customWidth="1"/>
    <col min="71" max="71" width="13.28515625" style="3" bestFit="1" customWidth="1"/>
    <col min="72" max="72" width="11.5703125" style="3" customWidth="1"/>
    <col min="73" max="73" width="13.28515625" style="3" bestFit="1" customWidth="1"/>
    <col min="74" max="74" width="11.28515625" style="16" customWidth="1"/>
    <col min="75" max="75" width="1.28515625" style="16" customWidth="1"/>
    <col min="76" max="76" width="11.28515625" style="3" customWidth="1"/>
    <col min="77" max="79" width="9.7109375" style="3" hidden="1" customWidth="1"/>
    <col min="80" max="80" width="11.5703125" style="3" customWidth="1"/>
    <col min="81" max="81" width="9.7109375" style="3" hidden="1" customWidth="1"/>
    <col min="82" max="82" width="11.28515625" style="3" customWidth="1"/>
    <col min="83" max="83" width="1.28515625" style="3" customWidth="1"/>
    <col min="84" max="84" width="11.28515625" style="766" customWidth="1"/>
    <col min="85" max="85" width="11.42578125" style="766" hidden="1" customWidth="1"/>
    <col min="86" max="87" width="9.85546875" style="766" hidden="1" customWidth="1"/>
    <col min="88" max="88" width="11.5703125" style="766" customWidth="1"/>
    <col min="89" max="89" width="8.7109375" style="766" hidden="1" customWidth="1"/>
    <col min="90" max="90" width="11.28515625" style="767" customWidth="1"/>
    <col min="91" max="91" width="1.28515625" style="767" customWidth="1"/>
    <col min="92" max="92" width="11.28515625" style="766" customWidth="1"/>
    <col min="93" max="93" width="11.42578125" style="766" hidden="1" customWidth="1"/>
    <col min="94" max="94" width="11.28515625" style="766" hidden="1" customWidth="1"/>
    <col min="95" max="95" width="6.7109375" style="766" hidden="1" customWidth="1"/>
    <col min="96" max="96" width="11.5703125" style="766" customWidth="1"/>
    <col min="97" max="97" width="8.7109375" style="766" hidden="1" customWidth="1"/>
    <col min="98" max="98" width="11.28515625" style="767" customWidth="1"/>
    <col min="99" max="99" width="1.28515625" style="767" customWidth="1"/>
    <col min="100" max="100" width="11.28515625" style="767" customWidth="1"/>
    <col min="101" max="101" width="8" style="767" hidden="1" customWidth="1"/>
    <col min="102" max="103" width="11.28515625" style="767" customWidth="1"/>
    <col min="104" max="104" width="11.5703125" style="767" customWidth="1"/>
    <col min="105" max="105" width="6.28515625" style="767" hidden="1" customWidth="1"/>
    <col min="106" max="106" width="11.28515625" style="767" customWidth="1"/>
    <col min="107" max="107" width="1.28515625" style="767" customWidth="1"/>
    <col min="108" max="109" width="8.7109375" style="767" customWidth="1"/>
    <col min="110" max="110" width="1.28515625" style="767" customWidth="1"/>
    <col min="111" max="112" width="8.7109375" style="767" customWidth="1"/>
    <col min="113" max="113" width="0.42578125" style="767" customWidth="1"/>
    <col min="114" max="16384" width="11.42578125" style="63"/>
  </cols>
  <sheetData>
    <row r="1" spans="1:113" ht="54.95" customHeight="1">
      <c r="A1" s="2327" t="s">
        <v>468</v>
      </c>
      <c r="B1" s="2327"/>
      <c r="C1" s="2327"/>
      <c r="D1" s="2327"/>
      <c r="E1" s="2327"/>
      <c r="F1" s="2327"/>
      <c r="G1" s="2327"/>
      <c r="H1" s="2327"/>
      <c r="I1" s="2327"/>
      <c r="J1" s="2327"/>
      <c r="K1" s="2327"/>
      <c r="L1" s="2327"/>
      <c r="M1" s="2327"/>
      <c r="N1" s="2327"/>
      <c r="O1" s="2327"/>
      <c r="P1" s="2327"/>
      <c r="Q1" s="2327"/>
      <c r="R1" s="2327"/>
      <c r="S1" s="2327"/>
      <c r="T1" s="2327"/>
      <c r="U1" s="2327"/>
      <c r="V1" s="2327"/>
      <c r="W1" s="2327"/>
      <c r="X1" s="2327"/>
      <c r="Y1" s="2327"/>
      <c r="Z1" s="2327"/>
      <c r="AA1" s="2327"/>
      <c r="AB1" s="2327"/>
      <c r="AC1" s="2327"/>
      <c r="AD1" s="2327"/>
      <c r="AE1" s="2327"/>
      <c r="AF1" s="2327"/>
      <c r="AG1" s="2327"/>
      <c r="AH1" s="2327"/>
      <c r="AI1" s="2327"/>
      <c r="AJ1" s="2327"/>
      <c r="AK1" s="2327"/>
      <c r="AL1" s="2327"/>
      <c r="AM1" s="2327"/>
      <c r="AN1" s="2327"/>
      <c r="AO1" s="2327"/>
      <c r="AP1" s="2327"/>
      <c r="AQ1" s="2327"/>
      <c r="AR1" s="2327"/>
      <c r="AS1" s="2327"/>
      <c r="AT1" s="2327"/>
      <c r="AU1" s="2327"/>
      <c r="AV1" s="2327"/>
      <c r="AW1" s="2327"/>
      <c r="AX1" s="2327"/>
      <c r="AY1" s="2327"/>
      <c r="AZ1" s="2327"/>
      <c r="BA1" s="2327"/>
      <c r="BB1" s="2327"/>
      <c r="BC1" s="2327"/>
      <c r="BD1" s="2327"/>
      <c r="BE1" s="2327"/>
      <c r="BF1" s="2327"/>
      <c r="BG1" s="2327"/>
      <c r="BH1" s="2327"/>
      <c r="BI1" s="2327"/>
      <c r="BJ1" s="2327"/>
      <c r="BK1" s="2327"/>
      <c r="BL1" s="2327"/>
      <c r="BM1" s="2327"/>
      <c r="BN1" s="2327"/>
      <c r="BO1" s="2327"/>
      <c r="BP1" s="2327"/>
      <c r="BQ1" s="2327"/>
      <c r="BR1" s="2327"/>
      <c r="BS1" s="2327"/>
      <c r="BT1" s="2327"/>
      <c r="BU1" s="2327"/>
      <c r="BV1" s="2327"/>
      <c r="BW1" s="2327"/>
      <c r="BX1" s="2327"/>
      <c r="BY1" s="2327"/>
      <c r="BZ1" s="2327"/>
      <c r="CA1" s="2327"/>
      <c r="CB1" s="2327"/>
      <c r="CC1" s="2327"/>
      <c r="CD1" s="2327"/>
      <c r="CE1" s="2327"/>
      <c r="CF1" s="2327"/>
      <c r="CG1" s="2327"/>
      <c r="CH1" s="2327"/>
      <c r="CI1" s="2327"/>
      <c r="CJ1" s="2327"/>
      <c r="CK1" s="2327"/>
      <c r="CL1" s="2327"/>
      <c r="CM1" s="2327"/>
      <c r="CN1" s="2327"/>
      <c r="CO1" s="2327"/>
      <c r="CP1" s="2327"/>
      <c r="CQ1" s="2327"/>
      <c r="CR1" s="2327"/>
      <c r="CS1" s="2327"/>
      <c r="CT1" s="2327"/>
      <c r="CU1" s="2327"/>
      <c r="CV1" s="2327"/>
      <c r="CW1" s="2327"/>
      <c r="CX1" s="2327"/>
      <c r="CY1" s="2327"/>
      <c r="CZ1" s="2327"/>
      <c r="DA1" s="2327"/>
      <c r="DB1" s="2327"/>
      <c r="DC1" s="2327"/>
      <c r="DD1" s="2327"/>
      <c r="DE1" s="2327"/>
      <c r="DF1" s="2327"/>
      <c r="DG1" s="2327"/>
      <c r="DH1" s="2327"/>
      <c r="DI1" s="2177"/>
    </row>
    <row r="2" spans="1:113" ht="24" customHeight="1" thickBot="1">
      <c r="A2" s="2316"/>
      <c r="B2" s="2316"/>
      <c r="C2" s="2316"/>
      <c r="D2" s="2316"/>
      <c r="E2" s="2316"/>
      <c r="F2" s="885"/>
      <c r="G2" s="885"/>
      <c r="H2" s="885"/>
      <c r="I2" s="885"/>
      <c r="J2" s="885"/>
      <c r="K2" s="885"/>
      <c r="L2" s="885"/>
      <c r="AB2" s="64"/>
      <c r="AQ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O2" s="64"/>
      <c r="CN2" s="2396"/>
      <c r="CO2" s="2396"/>
      <c r="CP2" s="2396"/>
      <c r="CQ2" s="2396"/>
      <c r="CR2" s="2396"/>
      <c r="CS2" s="2396"/>
      <c r="CT2" s="2396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180"/>
    </row>
    <row r="3" spans="1:113" s="1174" customFormat="1" ht="19.5" customHeight="1" thickTop="1">
      <c r="A3" s="2370" t="s">
        <v>19</v>
      </c>
      <c r="B3" s="1681"/>
      <c r="C3" s="1172">
        <v>1996</v>
      </c>
      <c r="D3" s="1172"/>
      <c r="E3" s="2405">
        <v>2000</v>
      </c>
      <c r="F3" s="2405"/>
      <c r="G3" s="2405"/>
      <c r="H3" s="2405"/>
      <c r="I3" s="2405"/>
      <c r="J3" s="2405"/>
      <c r="K3" s="2405"/>
      <c r="L3" s="1172"/>
      <c r="M3" s="2405" t="s">
        <v>77</v>
      </c>
      <c r="N3" s="2405"/>
      <c r="O3" s="2405"/>
      <c r="P3" s="2405"/>
      <c r="Q3" s="2405"/>
      <c r="R3" s="2405"/>
      <c r="S3" s="2405"/>
      <c r="T3" s="1172"/>
      <c r="U3" s="2405">
        <v>2009</v>
      </c>
      <c r="V3" s="2405"/>
      <c r="W3" s="2405"/>
      <c r="X3" s="2405"/>
      <c r="Y3" s="2405"/>
      <c r="Z3" s="2405"/>
      <c r="AA3" s="2405"/>
      <c r="AB3" s="1173"/>
      <c r="AC3" s="2405">
        <v>2010</v>
      </c>
      <c r="AD3" s="2405"/>
      <c r="AE3" s="2405"/>
      <c r="AF3" s="2405"/>
      <c r="AG3" s="2405"/>
      <c r="AH3" s="2405"/>
      <c r="AI3" s="2405"/>
      <c r="AJ3" s="2405" t="s">
        <v>73</v>
      </c>
      <c r="AK3" s="2405"/>
      <c r="AL3" s="2405"/>
      <c r="AM3" s="2405"/>
      <c r="AN3" s="2405"/>
      <c r="AO3" s="2405"/>
      <c r="AP3" s="2405"/>
      <c r="AQ3" s="1173"/>
      <c r="AR3" s="2405">
        <v>2011</v>
      </c>
      <c r="AS3" s="2405"/>
      <c r="AT3" s="2405"/>
      <c r="AU3" s="2405"/>
      <c r="AV3" s="2405"/>
      <c r="AW3" s="2405"/>
      <c r="AX3" s="2405"/>
      <c r="AY3" s="1172"/>
      <c r="AZ3" s="2346">
        <v>2012</v>
      </c>
      <c r="BA3" s="2346"/>
      <c r="BB3" s="2346"/>
      <c r="BC3" s="2346"/>
      <c r="BD3" s="2346"/>
      <c r="BE3" s="2346"/>
      <c r="BF3" s="2346"/>
      <c r="BG3" s="1361"/>
      <c r="BH3" s="2367">
        <v>2013</v>
      </c>
      <c r="BI3" s="2367"/>
      <c r="BJ3" s="2367"/>
      <c r="BK3" s="2367"/>
      <c r="BL3" s="2367"/>
      <c r="BM3" s="2367"/>
      <c r="BN3" s="2367"/>
      <c r="BO3" s="1361"/>
      <c r="BP3" s="2404">
        <v>2014</v>
      </c>
      <c r="BQ3" s="2404"/>
      <c r="BR3" s="2404"/>
      <c r="BS3" s="2404"/>
      <c r="BT3" s="2404"/>
      <c r="BU3" s="2404"/>
      <c r="BV3" s="2404"/>
      <c r="BW3" s="1358"/>
      <c r="BX3" s="2367">
        <v>2015</v>
      </c>
      <c r="BY3" s="2367"/>
      <c r="BZ3" s="2367"/>
      <c r="CA3" s="2367"/>
      <c r="CB3" s="2367"/>
      <c r="CC3" s="2367"/>
      <c r="CD3" s="2367"/>
      <c r="CE3" s="1166"/>
      <c r="CF3" s="2367">
        <v>2016</v>
      </c>
      <c r="CG3" s="2367"/>
      <c r="CH3" s="2367"/>
      <c r="CI3" s="2367"/>
      <c r="CJ3" s="2367"/>
      <c r="CK3" s="2367"/>
      <c r="CL3" s="2367"/>
      <c r="CM3" s="926"/>
      <c r="CN3" s="2367">
        <v>2017</v>
      </c>
      <c r="CO3" s="2367"/>
      <c r="CP3" s="2367"/>
      <c r="CQ3" s="2367"/>
      <c r="CR3" s="2367"/>
      <c r="CS3" s="2367"/>
      <c r="CT3" s="2367"/>
      <c r="CU3" s="1938"/>
      <c r="CV3" s="2404">
        <v>2018</v>
      </c>
      <c r="CW3" s="2404"/>
      <c r="CX3" s="2404"/>
      <c r="CY3" s="2404"/>
      <c r="CZ3" s="2404"/>
      <c r="DA3" s="2404"/>
      <c r="DB3" s="2404"/>
      <c r="DC3" s="926"/>
      <c r="DD3" s="2358" t="s">
        <v>373</v>
      </c>
      <c r="DE3" s="2358"/>
      <c r="DF3" s="1653"/>
      <c r="DG3" s="2358" t="s">
        <v>339</v>
      </c>
      <c r="DH3" s="2358"/>
      <c r="DI3" s="2178"/>
    </row>
    <row r="4" spans="1:113" s="65" customFormat="1" ht="36" customHeight="1">
      <c r="A4" s="2409"/>
      <c r="B4" s="1682"/>
      <c r="C4" s="2320" t="s">
        <v>0</v>
      </c>
      <c r="D4" s="886"/>
      <c r="E4" s="2262" t="s">
        <v>0</v>
      </c>
      <c r="F4" s="2266" t="s">
        <v>56</v>
      </c>
      <c r="G4" s="2262" t="s">
        <v>1</v>
      </c>
      <c r="H4" s="2262"/>
      <c r="I4" s="2262" t="s">
        <v>2</v>
      </c>
      <c r="J4" s="2266" t="s">
        <v>57</v>
      </c>
      <c r="K4" s="2262" t="s">
        <v>43</v>
      </c>
      <c r="L4" s="886"/>
      <c r="M4" s="2262" t="s">
        <v>0</v>
      </c>
      <c r="N4" s="2266" t="s">
        <v>56</v>
      </c>
      <c r="O4" s="2262" t="s">
        <v>1</v>
      </c>
      <c r="P4" s="2262"/>
      <c r="Q4" s="2262" t="s">
        <v>2</v>
      </c>
      <c r="R4" s="2266" t="s">
        <v>57</v>
      </c>
      <c r="S4" s="2262" t="s">
        <v>43</v>
      </c>
      <c r="T4" s="875"/>
      <c r="U4" s="2262" t="s">
        <v>0</v>
      </c>
      <c r="V4" s="2266" t="s">
        <v>56</v>
      </c>
      <c r="W4" s="2262" t="s">
        <v>1</v>
      </c>
      <c r="X4" s="2262"/>
      <c r="Y4" s="2262" t="s">
        <v>2</v>
      </c>
      <c r="Z4" s="2266" t="s">
        <v>57</v>
      </c>
      <c r="AA4" s="2262" t="s">
        <v>43</v>
      </c>
      <c r="AB4" s="235"/>
      <c r="AC4" s="2262" t="s">
        <v>0</v>
      </c>
      <c r="AD4" s="2266" t="s">
        <v>56</v>
      </c>
      <c r="AE4" s="2262" t="s">
        <v>1</v>
      </c>
      <c r="AF4" s="2262"/>
      <c r="AG4" s="2262" t="s">
        <v>2</v>
      </c>
      <c r="AH4" s="2266" t="s">
        <v>57</v>
      </c>
      <c r="AI4" s="2262" t="s">
        <v>43</v>
      </c>
      <c r="AJ4" s="2262" t="s">
        <v>0</v>
      </c>
      <c r="AK4" s="2266" t="s">
        <v>56</v>
      </c>
      <c r="AL4" s="2262" t="s">
        <v>1</v>
      </c>
      <c r="AM4" s="2262"/>
      <c r="AN4" s="2262" t="s">
        <v>2</v>
      </c>
      <c r="AO4" s="2266" t="s">
        <v>57</v>
      </c>
      <c r="AP4" s="2262" t="s">
        <v>43</v>
      </c>
      <c r="AQ4" s="235"/>
      <c r="AR4" s="2262" t="s">
        <v>0</v>
      </c>
      <c r="AS4" s="2266" t="s">
        <v>56</v>
      </c>
      <c r="AT4" s="2262" t="s">
        <v>1</v>
      </c>
      <c r="AU4" s="2262"/>
      <c r="AV4" s="2262" t="s">
        <v>2</v>
      </c>
      <c r="AW4" s="2266" t="s">
        <v>57</v>
      </c>
      <c r="AX4" s="2262" t="s">
        <v>43</v>
      </c>
      <c r="AY4" s="1154"/>
      <c r="AZ4" s="2262" t="s">
        <v>0</v>
      </c>
      <c r="BA4" s="2266" t="s">
        <v>56</v>
      </c>
      <c r="BB4" s="2262" t="s">
        <v>1</v>
      </c>
      <c r="BC4" s="2262"/>
      <c r="BD4" s="2262" t="s">
        <v>2</v>
      </c>
      <c r="BE4" s="2266" t="s">
        <v>57</v>
      </c>
      <c r="BF4" s="2262" t="s">
        <v>43</v>
      </c>
      <c r="BG4" s="1354"/>
      <c r="BH4" s="2262" t="s">
        <v>0</v>
      </c>
      <c r="BI4" s="2266" t="s">
        <v>56</v>
      </c>
      <c r="BJ4" s="2270" t="s">
        <v>1</v>
      </c>
      <c r="BK4" s="2270"/>
      <c r="BL4" s="2262" t="s">
        <v>2</v>
      </c>
      <c r="BM4" s="2266" t="s">
        <v>57</v>
      </c>
      <c r="BN4" s="2263" t="s">
        <v>43</v>
      </c>
      <c r="BO4" s="1354"/>
      <c r="BP4" s="2262" t="s">
        <v>0</v>
      </c>
      <c r="BQ4" s="2266" t="s">
        <v>56</v>
      </c>
      <c r="BR4" s="2270" t="s">
        <v>1</v>
      </c>
      <c r="BS4" s="2270"/>
      <c r="BT4" s="2262" t="s">
        <v>2</v>
      </c>
      <c r="BU4" s="2266" t="s">
        <v>57</v>
      </c>
      <c r="BV4" s="2263" t="s">
        <v>43</v>
      </c>
      <c r="BW4" s="1359"/>
      <c r="BX4" s="2262" t="s">
        <v>0</v>
      </c>
      <c r="BY4" s="2266" t="s">
        <v>56</v>
      </c>
      <c r="BZ4" s="2270" t="s">
        <v>1</v>
      </c>
      <c r="CA4" s="2270"/>
      <c r="CB4" s="2262" t="s">
        <v>2</v>
      </c>
      <c r="CC4" s="2266" t="s">
        <v>57</v>
      </c>
      <c r="CD4" s="2263" t="s">
        <v>43</v>
      </c>
      <c r="CE4" s="181"/>
      <c r="CF4" s="2262" t="s">
        <v>0</v>
      </c>
      <c r="CG4" s="2266" t="s">
        <v>56</v>
      </c>
      <c r="CH4" s="2270" t="s">
        <v>1</v>
      </c>
      <c r="CI4" s="2270"/>
      <c r="CJ4" s="2262" t="s">
        <v>2</v>
      </c>
      <c r="CK4" s="2266" t="s">
        <v>57</v>
      </c>
      <c r="CL4" s="2263" t="s">
        <v>43</v>
      </c>
      <c r="CM4" s="1363"/>
      <c r="CN4" s="2262" t="s">
        <v>0</v>
      </c>
      <c r="CO4" s="2266" t="s">
        <v>56</v>
      </c>
      <c r="CP4" s="2270" t="s">
        <v>1</v>
      </c>
      <c r="CQ4" s="2270"/>
      <c r="CR4" s="2262" t="s">
        <v>2</v>
      </c>
      <c r="CS4" s="2266" t="s">
        <v>57</v>
      </c>
      <c r="CT4" s="2263" t="s">
        <v>43</v>
      </c>
      <c r="CU4" s="1937"/>
      <c r="CV4" s="2262" t="s">
        <v>0</v>
      </c>
      <c r="CW4" s="2266" t="s">
        <v>56</v>
      </c>
      <c r="CX4" s="2270" t="s">
        <v>1</v>
      </c>
      <c r="CY4" s="2270"/>
      <c r="CZ4" s="2262" t="s">
        <v>2</v>
      </c>
      <c r="DA4" s="2266" t="s">
        <v>57</v>
      </c>
      <c r="DB4" s="2263" t="s">
        <v>43</v>
      </c>
      <c r="DC4" s="1311"/>
      <c r="DD4" s="2359"/>
      <c r="DE4" s="2359"/>
      <c r="DF4" s="566"/>
      <c r="DG4" s="2359"/>
      <c r="DH4" s="2359"/>
      <c r="DI4" s="566"/>
    </row>
    <row r="5" spans="1:113" s="65" customFormat="1" ht="42" customHeight="1" thickBot="1">
      <c r="A5" s="2372"/>
      <c r="B5" s="1683"/>
      <c r="C5" s="2321"/>
      <c r="D5" s="887"/>
      <c r="E5" s="2265"/>
      <c r="F5" s="2267"/>
      <c r="G5" s="1656" t="s">
        <v>3</v>
      </c>
      <c r="H5" s="1656" t="s">
        <v>4</v>
      </c>
      <c r="I5" s="2265"/>
      <c r="J5" s="2267"/>
      <c r="K5" s="2265"/>
      <c r="L5" s="887"/>
      <c r="M5" s="2265"/>
      <c r="N5" s="2267"/>
      <c r="O5" s="876" t="s">
        <v>3</v>
      </c>
      <c r="P5" s="876" t="s">
        <v>4</v>
      </c>
      <c r="Q5" s="2265"/>
      <c r="R5" s="2267"/>
      <c r="S5" s="2265"/>
      <c r="T5" s="876"/>
      <c r="U5" s="2265"/>
      <c r="V5" s="2267"/>
      <c r="W5" s="876" t="s">
        <v>3</v>
      </c>
      <c r="X5" s="876" t="s">
        <v>4</v>
      </c>
      <c r="Y5" s="2265"/>
      <c r="Z5" s="2267"/>
      <c r="AA5" s="2265"/>
      <c r="AB5" s="236"/>
      <c r="AC5" s="2265"/>
      <c r="AD5" s="2267"/>
      <c r="AE5" s="876" t="s">
        <v>3</v>
      </c>
      <c r="AF5" s="876" t="s">
        <v>4</v>
      </c>
      <c r="AG5" s="2265"/>
      <c r="AH5" s="2267"/>
      <c r="AI5" s="2265"/>
      <c r="AJ5" s="2265"/>
      <c r="AK5" s="2267"/>
      <c r="AL5" s="876" t="s">
        <v>3</v>
      </c>
      <c r="AM5" s="876" t="s">
        <v>4</v>
      </c>
      <c r="AN5" s="2265"/>
      <c r="AO5" s="2267"/>
      <c r="AP5" s="2265"/>
      <c r="AQ5" s="236"/>
      <c r="AR5" s="2265"/>
      <c r="AS5" s="2267"/>
      <c r="AT5" s="1155" t="s">
        <v>3</v>
      </c>
      <c r="AU5" s="1155" t="s">
        <v>4</v>
      </c>
      <c r="AV5" s="2265"/>
      <c r="AW5" s="2267"/>
      <c r="AX5" s="2265"/>
      <c r="AY5" s="1155"/>
      <c r="AZ5" s="2265"/>
      <c r="BA5" s="2267"/>
      <c r="BB5" s="1355" t="s">
        <v>3</v>
      </c>
      <c r="BC5" s="1355" t="s">
        <v>4</v>
      </c>
      <c r="BD5" s="2265"/>
      <c r="BE5" s="2267"/>
      <c r="BF5" s="2265"/>
      <c r="BG5" s="1355"/>
      <c r="BH5" s="2265"/>
      <c r="BI5" s="2267"/>
      <c r="BJ5" s="1355" t="s">
        <v>3</v>
      </c>
      <c r="BK5" s="1355" t="s">
        <v>4</v>
      </c>
      <c r="BL5" s="2265"/>
      <c r="BM5" s="2267"/>
      <c r="BN5" s="2264"/>
      <c r="BO5" s="1355"/>
      <c r="BP5" s="2265"/>
      <c r="BQ5" s="2267"/>
      <c r="BR5" s="1355" t="s">
        <v>3</v>
      </c>
      <c r="BS5" s="1355" t="s">
        <v>4</v>
      </c>
      <c r="BT5" s="2265"/>
      <c r="BU5" s="2267"/>
      <c r="BV5" s="2264"/>
      <c r="BW5" s="1357"/>
      <c r="BX5" s="2265"/>
      <c r="BY5" s="2267"/>
      <c r="BZ5" s="1355" t="s">
        <v>3</v>
      </c>
      <c r="CA5" s="1355" t="s">
        <v>4</v>
      </c>
      <c r="CB5" s="2265"/>
      <c r="CC5" s="2267"/>
      <c r="CD5" s="2264"/>
      <c r="CE5" s="230"/>
      <c r="CF5" s="2265"/>
      <c r="CG5" s="2267"/>
      <c r="CH5" s="1355" t="s">
        <v>3</v>
      </c>
      <c r="CI5" s="1355" t="s">
        <v>4</v>
      </c>
      <c r="CJ5" s="2265"/>
      <c r="CK5" s="2267"/>
      <c r="CL5" s="2264"/>
      <c r="CM5" s="1360"/>
      <c r="CN5" s="2265"/>
      <c r="CO5" s="2267"/>
      <c r="CP5" s="1355" t="s">
        <v>3</v>
      </c>
      <c r="CQ5" s="1355" t="s">
        <v>4</v>
      </c>
      <c r="CR5" s="2265"/>
      <c r="CS5" s="2267"/>
      <c r="CT5" s="2264"/>
      <c r="CU5" s="1936"/>
      <c r="CV5" s="2265"/>
      <c r="CW5" s="2267"/>
      <c r="CX5" s="1944" t="s">
        <v>3</v>
      </c>
      <c r="CY5" s="1944" t="s">
        <v>4</v>
      </c>
      <c r="CZ5" s="2265"/>
      <c r="DA5" s="2267"/>
      <c r="DB5" s="2264"/>
      <c r="DC5" s="1312"/>
      <c r="DD5" s="950" t="s">
        <v>494</v>
      </c>
      <c r="DE5" s="951" t="s">
        <v>431</v>
      </c>
      <c r="DF5" s="951"/>
      <c r="DG5" s="950" t="s">
        <v>494</v>
      </c>
      <c r="DH5" s="951" t="s">
        <v>431</v>
      </c>
      <c r="DI5" s="951"/>
    </row>
    <row r="6" spans="1:113" s="65" customFormat="1" ht="8.1" customHeight="1" thickTop="1">
      <c r="A6" s="69"/>
      <c r="B6" s="69"/>
      <c r="C6" s="67"/>
      <c r="D6" s="67"/>
      <c r="E6" s="67"/>
      <c r="F6" s="67"/>
      <c r="G6" s="67"/>
      <c r="H6" s="67"/>
      <c r="I6" s="67"/>
      <c r="J6" s="67"/>
      <c r="K6" s="67"/>
      <c r="L6" s="67"/>
      <c r="M6" s="136"/>
      <c r="N6" s="136"/>
      <c r="O6" s="136"/>
      <c r="P6" s="136"/>
      <c r="Q6" s="69"/>
      <c r="R6" s="69"/>
      <c r="S6" s="69"/>
      <c r="T6" s="69"/>
      <c r="U6" s="136"/>
      <c r="V6" s="136"/>
      <c r="W6" s="136"/>
      <c r="X6" s="136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110"/>
      <c r="BI6" s="110"/>
      <c r="BJ6" s="110"/>
      <c r="BK6" s="110"/>
      <c r="BL6" s="110"/>
      <c r="BM6" s="110"/>
      <c r="BN6" s="130"/>
      <c r="BO6" s="69"/>
      <c r="BP6" s="110"/>
      <c r="BQ6" s="110"/>
      <c r="BR6" s="110"/>
      <c r="BS6" s="110"/>
      <c r="BT6" s="110"/>
      <c r="BU6" s="110"/>
      <c r="BV6" s="130"/>
      <c r="BW6" s="130"/>
      <c r="BX6" s="110"/>
      <c r="BY6" s="110"/>
      <c r="BZ6" s="110"/>
      <c r="CA6" s="110"/>
      <c r="CB6" s="110"/>
      <c r="CC6" s="110"/>
      <c r="CD6" s="130"/>
      <c r="CE6" s="110"/>
      <c r="CF6" s="110"/>
      <c r="CG6" s="110"/>
      <c r="CH6" s="110"/>
      <c r="CI6" s="110"/>
      <c r="CJ6" s="110"/>
      <c r="CK6" s="110"/>
      <c r="CL6" s="130"/>
      <c r="CM6" s="799"/>
      <c r="CN6" s="110"/>
      <c r="CO6" s="110"/>
      <c r="CP6" s="110"/>
      <c r="CQ6" s="110"/>
      <c r="CR6" s="110"/>
      <c r="CS6" s="110"/>
      <c r="CT6" s="130"/>
      <c r="CU6" s="130"/>
      <c r="CV6" s="130"/>
      <c r="CW6" s="130"/>
      <c r="CX6" s="130"/>
      <c r="CY6" s="130"/>
      <c r="CZ6" s="130"/>
      <c r="DA6" s="130"/>
      <c r="DB6" s="130"/>
      <c r="DC6" s="799"/>
      <c r="DD6" s="799"/>
      <c r="DE6" s="799"/>
      <c r="DF6" s="799"/>
      <c r="DG6" s="799"/>
      <c r="DH6" s="799"/>
      <c r="DI6" s="799"/>
    </row>
    <row r="7" spans="1:113" s="66" customFormat="1" ht="24" customHeight="1">
      <c r="A7" s="1471" t="s">
        <v>6</v>
      </c>
      <c r="B7" s="1471"/>
      <c r="C7" s="1472">
        <v>24.5</v>
      </c>
      <c r="D7" s="1472"/>
      <c r="E7" s="1249">
        <v>18.454650315837227</v>
      </c>
      <c r="F7" s="1249">
        <v>0.40200727640952494</v>
      </c>
      <c r="G7" s="1249">
        <v>17.665400097169631</v>
      </c>
      <c r="H7" s="1249">
        <v>19.243900534504821</v>
      </c>
      <c r="I7" s="1249">
        <v>2.178352174273031</v>
      </c>
      <c r="J7" s="1473">
        <v>15627.930161998513</v>
      </c>
      <c r="K7" s="1473">
        <v>16518</v>
      </c>
      <c r="L7" s="1249"/>
      <c r="M7" s="1250">
        <v>25.29018776336644</v>
      </c>
      <c r="N7" s="1250"/>
      <c r="O7" s="1250">
        <v>23.276049678888864</v>
      </c>
      <c r="P7" s="1250">
        <v>27.304325847844019</v>
      </c>
      <c r="Q7" s="1250">
        <v>4.0421984295845901</v>
      </c>
      <c r="R7" s="1250"/>
      <c r="S7" s="1024">
        <v>3866</v>
      </c>
      <c r="T7" s="1024"/>
      <c r="U7" s="1250">
        <v>23.233684439231521</v>
      </c>
      <c r="V7" s="1250"/>
      <c r="W7" s="1250">
        <v>22.201013041930764</v>
      </c>
      <c r="X7" s="1250">
        <v>24.266355836532281</v>
      </c>
      <c r="Y7" s="1250">
        <v>2.2652197504568305</v>
      </c>
      <c r="Z7" s="1250"/>
      <c r="AA7" s="1016">
        <v>14637</v>
      </c>
      <c r="AB7" s="1474"/>
      <c r="AC7" s="1250">
        <v>23.868597969552685</v>
      </c>
      <c r="AD7" s="1250">
        <v>0.49739063485688312</v>
      </c>
      <c r="AE7" s="1250">
        <v>22.892639525347981</v>
      </c>
      <c r="AF7" s="1250">
        <v>24.844556413757392</v>
      </c>
      <c r="AG7" s="1250">
        <v>2.0838703450088087</v>
      </c>
      <c r="AH7" s="1702">
        <v>13039.718930999818</v>
      </c>
      <c r="AI7" s="1024">
        <v>13626</v>
      </c>
      <c r="AJ7" s="1250"/>
      <c r="AK7" s="1250"/>
      <c r="AL7" s="1250"/>
      <c r="AM7" s="1250"/>
      <c r="AN7" s="1250"/>
      <c r="AO7" s="1250"/>
      <c r="AP7" s="1024"/>
      <c r="AQ7" s="1474"/>
      <c r="AR7" s="1250">
        <v>24.278909565278759</v>
      </c>
      <c r="AS7" s="1250">
        <v>0.52805218829420886</v>
      </c>
      <c r="AT7" s="1250">
        <v>23.242788343786938</v>
      </c>
      <c r="AU7" s="1250">
        <v>25.315030786770581</v>
      </c>
      <c r="AV7" s="1250">
        <v>2.1749419465253732</v>
      </c>
      <c r="AW7" s="1702">
        <v>12672.520616000204</v>
      </c>
      <c r="AX7" s="1134">
        <v>13480</v>
      </c>
      <c r="AY7" s="1024"/>
      <c r="AZ7" s="1305">
        <v>23.7</v>
      </c>
      <c r="BA7" s="1305">
        <v>0.53800000000000003</v>
      </c>
      <c r="BB7" s="1305">
        <v>22.64</v>
      </c>
      <c r="BC7" s="1305">
        <v>24.75</v>
      </c>
      <c r="BD7" s="1305">
        <v>2.2999999999999998</v>
      </c>
      <c r="BE7" s="1292">
        <v>13623.925999999999</v>
      </c>
      <c r="BF7" s="1292">
        <v>14235</v>
      </c>
      <c r="BG7" s="1024"/>
      <c r="BH7" s="1185">
        <v>22.652071436995985</v>
      </c>
      <c r="BI7" s="1185">
        <v>0.52353528204226818</v>
      </c>
      <c r="BJ7" s="1185">
        <v>21.625054468361768</v>
      </c>
      <c r="BK7" s="1185">
        <v>23.679088405630203</v>
      </c>
      <c r="BL7" s="1185">
        <v>2.3112026796243277</v>
      </c>
      <c r="BM7" s="1741">
        <v>12968.947088000165</v>
      </c>
      <c r="BN7" s="1292">
        <v>13723</v>
      </c>
      <c r="BO7" s="1366"/>
      <c r="BP7" s="1266">
        <v>22.444817803594059</v>
      </c>
      <c r="BQ7" s="1185">
        <v>0.50050339335929384</v>
      </c>
      <c r="BR7" s="1185">
        <v>21.463059105570455</v>
      </c>
      <c r="BS7" s="1185">
        <v>23.42657650161766</v>
      </c>
      <c r="BT7" s="1185">
        <v>2.2299285195317955</v>
      </c>
      <c r="BU7" s="1741">
        <v>14105.095451000163</v>
      </c>
      <c r="BV7" s="1292">
        <v>14788</v>
      </c>
      <c r="BW7" s="1292"/>
      <c r="BX7" s="1266">
        <v>21.338986697293912</v>
      </c>
      <c r="BY7" s="1185">
        <v>0.46596438700322856</v>
      </c>
      <c r="BZ7" s="1185">
        <v>20.425363783313742</v>
      </c>
      <c r="CA7" s="1185">
        <v>22.252609611274085</v>
      </c>
      <c r="CB7" s="1185">
        <v>2.1836293991519264</v>
      </c>
      <c r="CC7" s="1741">
        <v>20685.521189999941</v>
      </c>
      <c r="CD7" s="1292">
        <v>24024</v>
      </c>
      <c r="CE7" s="1776"/>
      <c r="CF7" s="1266">
        <v>21.855887907729798</v>
      </c>
      <c r="CG7" s="1185">
        <v>0.48904721646289795</v>
      </c>
      <c r="CH7" s="1185">
        <v>20.897006166032263</v>
      </c>
      <c r="CI7" s="1185">
        <v>22.814769649427333</v>
      </c>
      <c r="CJ7" s="1185">
        <v>2.2375993989699041</v>
      </c>
      <c r="CK7" s="1741">
        <v>19034.458876999764</v>
      </c>
      <c r="CL7" s="1292">
        <v>22000</v>
      </c>
      <c r="CM7" s="1185"/>
      <c r="CN7" s="1266">
        <v>20.881018287827175</v>
      </c>
      <c r="CO7" s="1185">
        <v>0.50500018258416934</v>
      </c>
      <c r="CP7" s="1185">
        <v>19.89085770047344</v>
      </c>
      <c r="CQ7" s="1185">
        <v>21.87117887518091</v>
      </c>
      <c r="CR7" s="1185">
        <v>2.41846530481976</v>
      </c>
      <c r="CS7" s="1741">
        <v>18772.975781000128</v>
      </c>
      <c r="CT7" s="1292">
        <v>22104</v>
      </c>
      <c r="CU7" s="1292"/>
      <c r="CV7" s="1266">
        <v>21.254547200804584</v>
      </c>
      <c r="CW7" s="1185">
        <v>0.57253958117595538</v>
      </c>
      <c r="CX7" s="1185">
        <v>20.131937925970387</v>
      </c>
      <c r="CY7" s="1185">
        <v>22.377156475638785</v>
      </c>
      <c r="CZ7" s="1185">
        <v>2.6937274916601472</v>
      </c>
      <c r="DA7" s="1741">
        <v>19346.175818999985</v>
      </c>
      <c r="DB7" s="1292">
        <v>23184</v>
      </c>
      <c r="DC7" s="1185"/>
      <c r="DD7" s="1266">
        <v>-1.1000000000000001</v>
      </c>
      <c r="DE7" s="1185">
        <v>0.4</v>
      </c>
      <c r="DF7" s="1185"/>
      <c r="DG7" s="1185" t="s">
        <v>390</v>
      </c>
      <c r="DH7" s="1185" t="s">
        <v>390</v>
      </c>
      <c r="DI7" s="1185"/>
    </row>
    <row r="8" spans="1:113" s="65" customFormat="1" ht="5.0999999999999996" customHeight="1">
      <c r="A8" s="1475"/>
      <c r="B8" s="1475"/>
      <c r="C8" s="1476"/>
      <c r="D8" s="1476"/>
      <c r="E8" s="1477"/>
      <c r="F8" s="1477"/>
      <c r="G8" s="1477"/>
      <c r="H8" s="1477"/>
      <c r="I8" s="1477"/>
      <c r="J8" s="1699"/>
      <c r="K8" s="1133"/>
      <c r="L8" s="1477"/>
      <c r="M8" s="1252"/>
      <c r="N8" s="1252"/>
      <c r="O8" s="1252"/>
      <c r="P8" s="1252"/>
      <c r="Q8" s="1252"/>
      <c r="R8" s="1252"/>
      <c r="S8" s="1032"/>
      <c r="T8" s="1032"/>
      <c r="U8" s="1252"/>
      <c r="V8" s="1252"/>
      <c r="W8" s="1252"/>
      <c r="X8" s="1252"/>
      <c r="Y8" s="1252"/>
      <c r="Z8" s="1252"/>
      <c r="AA8" s="1253"/>
      <c r="AB8" s="1252"/>
      <c r="AC8" s="1252"/>
      <c r="AD8" s="1252"/>
      <c r="AE8" s="1252"/>
      <c r="AF8" s="1252"/>
      <c r="AG8" s="1252"/>
      <c r="AH8" s="1479"/>
      <c r="AI8" s="1032"/>
      <c r="AJ8" s="1252"/>
      <c r="AK8" s="1252"/>
      <c r="AL8" s="1252"/>
      <c r="AM8" s="1252"/>
      <c r="AN8" s="1252"/>
      <c r="AO8" s="1252"/>
      <c r="AP8" s="1032"/>
      <c r="AQ8" s="1252"/>
      <c r="AR8" s="1252"/>
      <c r="AS8" s="1252"/>
      <c r="AT8" s="1252"/>
      <c r="AU8" s="1252"/>
      <c r="AV8" s="1252"/>
      <c r="AW8" s="1479"/>
      <c r="AX8" s="1273"/>
      <c r="AY8" s="1032"/>
      <c r="AZ8" s="1298"/>
      <c r="BA8" s="1298"/>
      <c r="BB8" s="1298"/>
      <c r="BC8" s="1298"/>
      <c r="BD8" s="1298"/>
      <c r="BE8" s="1298"/>
      <c r="BF8" s="1298"/>
      <c r="BG8" s="1032"/>
      <c r="BH8" s="1190"/>
      <c r="BI8" s="1190"/>
      <c r="BJ8" s="1190"/>
      <c r="BK8" s="1190"/>
      <c r="BL8" s="1190"/>
      <c r="BM8" s="1744"/>
      <c r="BN8" s="1744"/>
      <c r="BO8" s="1758"/>
      <c r="BP8" s="1142"/>
      <c r="BQ8" s="1190"/>
      <c r="BR8" s="1190"/>
      <c r="BS8" s="1190"/>
      <c r="BT8" s="1190"/>
      <c r="BU8" s="1744"/>
      <c r="BV8" s="1744"/>
      <c r="BW8" s="1744"/>
      <c r="BX8" s="1142"/>
      <c r="BY8" s="1190"/>
      <c r="BZ8" s="1190"/>
      <c r="CA8" s="1190"/>
      <c r="CB8" s="1190"/>
      <c r="CC8" s="1744"/>
      <c r="CD8" s="1744"/>
      <c r="CE8" s="1828"/>
      <c r="CF8" s="1142"/>
      <c r="CG8" s="1190"/>
      <c r="CH8" s="1190"/>
      <c r="CI8" s="1190"/>
      <c r="CJ8" s="1190"/>
      <c r="CK8" s="1744"/>
      <c r="CL8" s="1744"/>
      <c r="CM8" s="1190"/>
      <c r="CN8" s="1142"/>
      <c r="CO8" s="1190"/>
      <c r="CP8" s="1190"/>
      <c r="CQ8" s="1190"/>
      <c r="CR8" s="1190"/>
      <c r="CS8" s="1744"/>
      <c r="CT8" s="1744"/>
      <c r="CU8" s="1744"/>
      <c r="CV8" s="1142"/>
      <c r="CW8" s="1190"/>
      <c r="CX8" s="1190"/>
      <c r="CY8" s="1190"/>
      <c r="CZ8" s="1190"/>
      <c r="DA8" s="1744"/>
      <c r="DB8" s="1744"/>
      <c r="DC8" s="1190"/>
      <c r="DD8" s="1142"/>
      <c r="DE8" s="1190"/>
      <c r="DF8" s="1190"/>
      <c r="DG8" s="1190"/>
      <c r="DH8" s="1190"/>
      <c r="DI8" s="1190"/>
    </row>
    <row r="9" spans="1:113" s="65" customFormat="1" ht="20.25" customHeight="1">
      <c r="A9" s="1384" t="s">
        <v>20</v>
      </c>
      <c r="B9" s="1384"/>
      <c r="C9" s="1476">
        <v>21.8</v>
      </c>
      <c r="D9" s="1476"/>
      <c r="E9" s="1477">
        <v>20.512820512820731</v>
      </c>
      <c r="F9" s="1477">
        <v>1.4413499178332254</v>
      </c>
      <c r="G9" s="1477">
        <v>17.683056464800032</v>
      </c>
      <c r="H9" s="1477">
        <v>23.342584560841431</v>
      </c>
      <c r="I9" s="1477">
        <v>7.0265808494368986</v>
      </c>
      <c r="J9" s="1699">
        <v>246.20317799999805</v>
      </c>
      <c r="K9" s="1350">
        <v>741</v>
      </c>
      <c r="L9" s="1477"/>
      <c r="M9" s="1478">
        <v>28.846860102369039</v>
      </c>
      <c r="N9" s="1478">
        <v>1.8426777766159124</v>
      </c>
      <c r="O9" s="1478">
        <v>25.23200805407425</v>
      </c>
      <c r="P9" s="1478">
        <v>32.461712150663821</v>
      </c>
      <c r="Q9" s="1478">
        <v>6.3877932297546067</v>
      </c>
      <c r="R9" s="1479">
        <v>297.8707619999978</v>
      </c>
      <c r="S9" s="1043">
        <v>724</v>
      </c>
      <c r="T9" s="1043"/>
      <c r="U9" s="1034">
        <v>26.705124830006827</v>
      </c>
      <c r="V9" s="1034"/>
      <c r="W9" s="1034">
        <v>21.847319006450977</v>
      </c>
      <c r="X9" s="1034">
        <v>31.562930653562677</v>
      </c>
      <c r="Y9" s="1034">
        <v>9.2706848252880913</v>
      </c>
      <c r="Z9" s="1034"/>
      <c r="AA9" s="1036">
        <v>662</v>
      </c>
      <c r="AB9" s="1478"/>
      <c r="AC9" s="1034">
        <v>33.075301486524339</v>
      </c>
      <c r="AD9" s="1034">
        <v>2.2302335484408449</v>
      </c>
      <c r="AE9" s="1034">
        <v>28.699233439373113</v>
      </c>
      <c r="AF9" s="1034">
        <v>37.451369533675567</v>
      </c>
      <c r="AG9" s="1034">
        <v>6.7428971111555702</v>
      </c>
      <c r="AH9" s="1035">
        <v>185.76634600000017</v>
      </c>
      <c r="AI9" s="1043">
        <v>565</v>
      </c>
      <c r="AJ9" s="1034">
        <v>29.628227894462476</v>
      </c>
      <c r="AK9" s="1034">
        <v>1.8595904533710208</v>
      </c>
      <c r="AL9" s="1034">
        <v>25.980820419381324</v>
      </c>
      <c r="AM9" s="1034">
        <v>33.275635369543636</v>
      </c>
      <c r="AN9" s="1034">
        <v>6.2764147082808783</v>
      </c>
      <c r="AO9" s="1035">
        <v>404.83158300000019</v>
      </c>
      <c r="AP9" s="1043">
        <v>1227</v>
      </c>
      <c r="AQ9" s="1478"/>
      <c r="AR9" s="1034">
        <v>28.312448659711158</v>
      </c>
      <c r="AS9" s="1034">
        <v>2.4264841806494366</v>
      </c>
      <c r="AT9" s="1034">
        <v>23.551306089112991</v>
      </c>
      <c r="AU9" s="1034">
        <v>33.073591230309333</v>
      </c>
      <c r="AV9" s="1034">
        <v>8.5703790930042132</v>
      </c>
      <c r="AW9" s="1035">
        <v>193.44456799999975</v>
      </c>
      <c r="AX9" s="1135">
        <v>610</v>
      </c>
      <c r="AY9" s="1043"/>
      <c r="AZ9" s="1298">
        <v>31.81</v>
      </c>
      <c r="BA9" s="1298">
        <v>2.5870000000000002</v>
      </c>
      <c r="BB9" s="1298">
        <v>26.740000000000002</v>
      </c>
      <c r="BC9" s="1298">
        <v>36.89</v>
      </c>
      <c r="BD9" s="1298">
        <v>8.1</v>
      </c>
      <c r="BE9" s="1293">
        <v>226.96600000000001</v>
      </c>
      <c r="BF9" s="1293">
        <v>600</v>
      </c>
      <c r="BG9" s="1043"/>
      <c r="BH9" s="1193">
        <v>26.13826440044031</v>
      </c>
      <c r="BI9" s="1193">
        <v>2.9995224055218221</v>
      </c>
      <c r="BJ9" s="1193">
        <v>20.25411386859378</v>
      </c>
      <c r="BK9" s="1193">
        <v>32.022414932286836</v>
      </c>
      <c r="BL9" s="1193">
        <v>11.475598989928704</v>
      </c>
      <c r="BM9" s="1293">
        <v>187.94774299999983</v>
      </c>
      <c r="BN9" s="1293">
        <v>514</v>
      </c>
      <c r="BO9" s="1348"/>
      <c r="BP9" s="1144">
        <v>26.650590883008839</v>
      </c>
      <c r="BQ9" s="1193">
        <v>2.8520017292075659</v>
      </c>
      <c r="BR9" s="1193">
        <v>21.056268163966095</v>
      </c>
      <c r="BS9" s="1193">
        <v>32.244913602051582</v>
      </c>
      <c r="BT9" s="1193">
        <v>10.701457771526814</v>
      </c>
      <c r="BU9" s="1293">
        <v>212.28161600000061</v>
      </c>
      <c r="BV9" s="1293">
        <v>546</v>
      </c>
      <c r="BW9" s="1293"/>
      <c r="BX9" s="1144">
        <v>25.34216551605244</v>
      </c>
      <c r="BY9" s="1193">
        <v>1.7031639756762609</v>
      </c>
      <c r="BZ9" s="1193">
        <v>22.002748002944042</v>
      </c>
      <c r="CA9" s="1193">
        <v>28.681583029160841</v>
      </c>
      <c r="CB9" s="1193">
        <v>6.7206726062831095</v>
      </c>
      <c r="CC9" s="1293">
        <v>307.03788099999952</v>
      </c>
      <c r="CD9" s="1293">
        <v>967</v>
      </c>
      <c r="CE9" s="1758"/>
      <c r="CF9" s="1144">
        <v>22.962838054741987</v>
      </c>
      <c r="CG9" s="1193">
        <v>1.9122576548028458</v>
      </c>
      <c r="CH9" s="1193">
        <v>19.213447630083667</v>
      </c>
      <c r="CI9" s="1193">
        <v>26.712228479400302</v>
      </c>
      <c r="CJ9" s="1193">
        <v>8.3276189565250682</v>
      </c>
      <c r="CK9" s="1293">
        <v>300.23229199999992</v>
      </c>
      <c r="CL9" s="1293">
        <v>897</v>
      </c>
      <c r="CM9" s="1193"/>
      <c r="CN9" s="1144">
        <v>25.532118585172448</v>
      </c>
      <c r="CO9" s="1193">
        <v>2.1409859359964623</v>
      </c>
      <c r="CP9" s="1193">
        <v>21.334258930836565</v>
      </c>
      <c r="CQ9" s="1193">
        <v>29.729978239508331</v>
      </c>
      <c r="CR9" s="1193">
        <v>8.3854613507859117</v>
      </c>
      <c r="CS9" s="1293">
        <v>253.02127899999974</v>
      </c>
      <c r="CT9" s="1293">
        <v>911</v>
      </c>
      <c r="CU9" s="1293"/>
      <c r="CV9" s="1144">
        <v>25.921999362454862</v>
      </c>
      <c r="CW9" s="1193">
        <v>2.2163424785929524</v>
      </c>
      <c r="CX9" s="1193">
        <v>21.576296978757451</v>
      </c>
      <c r="CY9" s="1193">
        <v>30.267701746152277</v>
      </c>
      <c r="CZ9" s="1193">
        <v>8.5500444915644831</v>
      </c>
      <c r="DA9" s="1293">
        <v>279.91114799999986</v>
      </c>
      <c r="DB9" s="1293">
        <v>958</v>
      </c>
      <c r="DC9" s="1193"/>
      <c r="DD9" s="1144">
        <v>-0.8</v>
      </c>
      <c r="DE9" s="1193">
        <v>0.4</v>
      </c>
      <c r="DF9" s="1193"/>
      <c r="DG9" s="1193" t="s">
        <v>390</v>
      </c>
      <c r="DH9" s="1193" t="s">
        <v>390</v>
      </c>
      <c r="DI9" s="1193"/>
    </row>
    <row r="10" spans="1:113" s="65" customFormat="1" ht="20.25" customHeight="1">
      <c r="A10" s="1385" t="s">
        <v>21</v>
      </c>
      <c r="B10" s="1385"/>
      <c r="C10" s="1480">
        <v>25.6</v>
      </c>
      <c r="D10" s="1480"/>
      <c r="E10" s="1481">
        <v>21.607142857142879</v>
      </c>
      <c r="F10" s="1481">
        <v>1.4405297161406949</v>
      </c>
      <c r="G10" s="1481">
        <v>18.77898908934139</v>
      </c>
      <c r="H10" s="1481">
        <v>24.435296624944371</v>
      </c>
      <c r="I10" s="1481">
        <v>6.6669143887503166</v>
      </c>
      <c r="J10" s="1700">
        <v>608.07712000000015</v>
      </c>
      <c r="K10" s="1274">
        <v>560</v>
      </c>
      <c r="L10" s="1481"/>
      <c r="M10" s="1482">
        <v>29.519911304206666</v>
      </c>
      <c r="N10" s="1482">
        <v>2.155646033559607</v>
      </c>
      <c r="O10" s="1482">
        <v>25.291097358166599</v>
      </c>
      <c r="P10" s="1482">
        <v>33.748725250246729</v>
      </c>
      <c r="Q10" s="1482">
        <v>7.3023459025516173</v>
      </c>
      <c r="R10" s="1483">
        <v>684.6737339999994</v>
      </c>
      <c r="S10" s="1105">
        <v>669</v>
      </c>
      <c r="T10" s="1105"/>
      <c r="U10" s="1096">
        <v>31.922896872341848</v>
      </c>
      <c r="V10" s="1096"/>
      <c r="W10" s="1096">
        <v>27.180114136062596</v>
      </c>
      <c r="X10" s="1096">
        <v>36.665679608621105</v>
      </c>
      <c r="Y10" s="1096">
        <v>7.5717665118415782</v>
      </c>
      <c r="Z10" s="1096"/>
      <c r="AA10" s="1098">
        <v>597</v>
      </c>
      <c r="AB10" s="1482"/>
      <c r="AC10" s="1096">
        <v>30.647766620827451</v>
      </c>
      <c r="AD10" s="1096">
        <v>1.8332882571091915</v>
      </c>
      <c r="AE10" s="1096">
        <v>27.050567498447787</v>
      </c>
      <c r="AF10" s="1096">
        <v>34.244965743207111</v>
      </c>
      <c r="AG10" s="1096">
        <v>5.9818005004754085</v>
      </c>
      <c r="AH10" s="1097">
        <v>502.03215099999971</v>
      </c>
      <c r="AI10" s="1105">
        <v>557</v>
      </c>
      <c r="AJ10" s="1096">
        <v>31.314994836440572</v>
      </c>
      <c r="AK10" s="1096">
        <v>1.5700125564754819</v>
      </c>
      <c r="AL10" s="1096">
        <v>28.235566500981481</v>
      </c>
      <c r="AM10" s="1096">
        <v>34.394423171899668</v>
      </c>
      <c r="AN10" s="1096">
        <v>5.0136126947352793</v>
      </c>
      <c r="AO10" s="1097">
        <v>1053.0584619999986</v>
      </c>
      <c r="AP10" s="1105">
        <v>1154</v>
      </c>
      <c r="AQ10" s="1482"/>
      <c r="AR10" s="1096">
        <v>28.894494784099866</v>
      </c>
      <c r="AS10" s="1096">
        <v>2.0575001640726889</v>
      </c>
      <c r="AT10" s="1096">
        <v>24.857356731315473</v>
      </c>
      <c r="AU10" s="1096">
        <v>32.931632836884255</v>
      </c>
      <c r="AV10" s="1096">
        <v>7.1207341725348154</v>
      </c>
      <c r="AW10" s="1097">
        <v>556.43883099999641</v>
      </c>
      <c r="AX10" s="1140">
        <v>607</v>
      </c>
      <c r="AY10" s="1105"/>
      <c r="AZ10" s="1301">
        <v>26.11</v>
      </c>
      <c r="BA10" s="1301">
        <v>1.5150000000000001</v>
      </c>
      <c r="BB10" s="1301">
        <v>23.14</v>
      </c>
      <c r="BC10" s="1301">
        <v>29.080000000000002</v>
      </c>
      <c r="BD10" s="1301">
        <v>5.8000000000000007</v>
      </c>
      <c r="BE10" s="1263">
        <v>647.03700000000003</v>
      </c>
      <c r="BF10" s="1263">
        <v>647</v>
      </c>
      <c r="BG10" s="1105"/>
      <c r="BH10" s="1267">
        <v>25.404138589895357</v>
      </c>
      <c r="BI10" s="1267">
        <v>1.8911656804718266</v>
      </c>
      <c r="BJ10" s="1267">
        <v>21.694246800431529</v>
      </c>
      <c r="BK10" s="1267">
        <v>29.114030379359189</v>
      </c>
      <c r="BL10" s="1267">
        <v>7.4443212226217677</v>
      </c>
      <c r="BM10" s="1263">
        <v>561.23618399999975</v>
      </c>
      <c r="BN10" s="1263">
        <v>661</v>
      </c>
      <c r="BO10" s="1814"/>
      <c r="BP10" s="1143">
        <v>28.612125956982915</v>
      </c>
      <c r="BQ10" s="1267">
        <v>2.1240415424130399</v>
      </c>
      <c r="BR10" s="1267">
        <v>24.44572811254211</v>
      </c>
      <c r="BS10" s="1267">
        <v>32.778523801423717</v>
      </c>
      <c r="BT10" s="1267">
        <v>7.4235712005687517</v>
      </c>
      <c r="BU10" s="1263">
        <v>576.40662999999881</v>
      </c>
      <c r="BV10" s="1263">
        <v>655</v>
      </c>
      <c r="BW10" s="1293"/>
      <c r="BX10" s="1143">
        <v>24.383388802862445</v>
      </c>
      <c r="BY10" s="1267">
        <v>1.8052173184405655</v>
      </c>
      <c r="BZ10" s="1267">
        <v>20.843873868151963</v>
      </c>
      <c r="CA10" s="1267">
        <v>27.922903737572923</v>
      </c>
      <c r="CB10" s="1195">
        <v>7.4034718186040056</v>
      </c>
      <c r="CC10" s="1263">
        <v>751.21393699999908</v>
      </c>
      <c r="CD10" s="1263">
        <v>836</v>
      </c>
      <c r="CE10" s="1779"/>
      <c r="CF10" s="1143">
        <v>24.982192763212307</v>
      </c>
      <c r="CG10" s="1267">
        <v>1.9384603794471926</v>
      </c>
      <c r="CH10" s="1267">
        <v>21.181426288556377</v>
      </c>
      <c r="CI10" s="1267">
        <v>28.782959237868237</v>
      </c>
      <c r="CJ10" s="1195">
        <v>7.7593684342300211</v>
      </c>
      <c r="CK10" s="1263">
        <v>692.82225800000003</v>
      </c>
      <c r="CL10" s="1263">
        <v>764</v>
      </c>
      <c r="CM10" s="1195"/>
      <c r="CN10" s="1143">
        <v>24.007740142385767</v>
      </c>
      <c r="CO10" s="1267">
        <v>1.9099217567884699</v>
      </c>
      <c r="CP10" s="1267">
        <v>20.262931103260033</v>
      </c>
      <c r="CQ10" s="1267">
        <v>27.752549181511505</v>
      </c>
      <c r="CR10" s="1195">
        <v>7.9554416428245771</v>
      </c>
      <c r="CS10" s="1263">
        <v>614.15562699999953</v>
      </c>
      <c r="CT10" s="1263">
        <v>750</v>
      </c>
      <c r="CU10" s="1293"/>
      <c r="CV10" s="1143">
        <v>19.518936560760437</v>
      </c>
      <c r="CW10" s="1267">
        <v>1.7365085986147186</v>
      </c>
      <c r="CX10" s="1267">
        <v>16.114070377307669</v>
      </c>
      <c r="CY10" s="1267">
        <v>22.923802744213205</v>
      </c>
      <c r="CZ10" s="1195">
        <v>8.8965328270274693</v>
      </c>
      <c r="DA10" s="1263">
        <v>664.09902300000044</v>
      </c>
      <c r="DB10" s="1263">
        <v>829</v>
      </c>
      <c r="DC10" s="1195"/>
      <c r="DD10" s="1317">
        <v>-9.1</v>
      </c>
      <c r="DE10" s="1195">
        <v>-4.5</v>
      </c>
      <c r="DF10" s="1195"/>
      <c r="DG10" s="1195" t="s">
        <v>393</v>
      </c>
      <c r="DH10" s="1195" t="s">
        <v>392</v>
      </c>
      <c r="DI10" s="1195"/>
    </row>
    <row r="11" spans="1:113" s="65" customFormat="1" ht="20.25" customHeight="1">
      <c r="A11" s="1385" t="s">
        <v>49</v>
      </c>
      <c r="B11" s="1385"/>
      <c r="C11" s="1480">
        <v>24.299999999999997</v>
      </c>
      <c r="D11" s="1480"/>
      <c r="E11" s="1481">
        <v>16.275862068965662</v>
      </c>
      <c r="F11" s="1481">
        <v>1.403167745770026</v>
      </c>
      <c r="G11" s="1481">
        <v>13.521060066207507</v>
      </c>
      <c r="H11" s="1481">
        <v>19.030664071723812</v>
      </c>
      <c r="I11" s="1481">
        <v>8.621157760027625</v>
      </c>
      <c r="J11" s="1700">
        <v>250.182999999998</v>
      </c>
      <c r="K11" s="1274">
        <v>725</v>
      </c>
      <c r="L11" s="1481"/>
      <c r="M11" s="1482">
        <v>24.451305431310171</v>
      </c>
      <c r="N11" s="1482">
        <v>2.2802583946693931</v>
      </c>
      <c r="O11" s="1482">
        <v>19.978034611411331</v>
      </c>
      <c r="P11" s="1482">
        <v>28.924576251209011</v>
      </c>
      <c r="Q11" s="1482">
        <v>9.325712285894955</v>
      </c>
      <c r="R11" s="1483">
        <v>318.01677099999966</v>
      </c>
      <c r="S11" s="1105">
        <v>663</v>
      </c>
      <c r="T11" s="1105"/>
      <c r="U11" s="1096">
        <v>27.864339615577087</v>
      </c>
      <c r="V11" s="1096"/>
      <c r="W11" s="1096">
        <v>23.68123422185289</v>
      </c>
      <c r="X11" s="1096">
        <v>32.047445009301285</v>
      </c>
      <c r="Y11" s="1096">
        <v>7.650967019989162</v>
      </c>
      <c r="Z11" s="1096"/>
      <c r="AA11" s="1098">
        <v>531</v>
      </c>
      <c r="AB11" s="1482"/>
      <c r="AC11" s="1096">
        <v>28.399561370513656</v>
      </c>
      <c r="AD11" s="1096">
        <v>3.3296353371567009</v>
      </c>
      <c r="AE11" s="1096">
        <v>21.866294566333703</v>
      </c>
      <c r="AF11" s="1096">
        <v>34.932828174693604</v>
      </c>
      <c r="AG11" s="1096">
        <v>11.724249166093648</v>
      </c>
      <c r="AH11" s="1097">
        <v>228.87471799999994</v>
      </c>
      <c r="AI11" s="1105">
        <v>495</v>
      </c>
      <c r="AJ11" s="1096">
        <v>28.131396550063243</v>
      </c>
      <c r="AK11" s="1096">
        <v>1.988028608519447</v>
      </c>
      <c r="AL11" s="1096">
        <v>24.232070010585527</v>
      </c>
      <c r="AM11" s="1096">
        <v>32.030723089540956</v>
      </c>
      <c r="AN11" s="1096">
        <v>7.0669389092770718</v>
      </c>
      <c r="AO11" s="1097">
        <v>458.69892300000203</v>
      </c>
      <c r="AP11" s="1105">
        <v>1026</v>
      </c>
      <c r="AQ11" s="1482"/>
      <c r="AR11" s="1096">
        <v>30.026721381179954</v>
      </c>
      <c r="AS11" s="1096">
        <v>3.1005820470183942</v>
      </c>
      <c r="AT11" s="1096">
        <v>23.94289306059283</v>
      </c>
      <c r="AU11" s="1096">
        <v>36.110549701767084</v>
      </c>
      <c r="AV11" s="1096">
        <v>10.326075923033564</v>
      </c>
      <c r="AW11" s="1097">
        <v>233.35283299999949</v>
      </c>
      <c r="AX11" s="1140">
        <v>482</v>
      </c>
      <c r="AY11" s="1105"/>
      <c r="AZ11" s="1301">
        <v>25.88</v>
      </c>
      <c r="BA11" s="1301">
        <v>2.056</v>
      </c>
      <c r="BB11" s="1301">
        <v>21.85</v>
      </c>
      <c r="BC11" s="1301">
        <v>29.92</v>
      </c>
      <c r="BD11" s="1301">
        <v>7.9</v>
      </c>
      <c r="BE11" s="1263">
        <v>230.72300000000001</v>
      </c>
      <c r="BF11" s="1263">
        <v>488</v>
      </c>
      <c r="BG11" s="1105"/>
      <c r="BH11" s="1267">
        <v>37.321196665871447</v>
      </c>
      <c r="BI11" s="1267">
        <v>2.9971261133787408</v>
      </c>
      <c r="BJ11" s="1267">
        <v>31.441746930279084</v>
      </c>
      <c r="BK11" s="1267">
        <v>43.200646401463807</v>
      </c>
      <c r="BL11" s="1267">
        <v>8.0306270461029392</v>
      </c>
      <c r="BM11" s="1263">
        <v>179.61899400000038</v>
      </c>
      <c r="BN11" s="1263">
        <v>467</v>
      </c>
      <c r="BO11" s="1814"/>
      <c r="BP11" s="1143">
        <v>27.74218365173034</v>
      </c>
      <c r="BQ11" s="1267">
        <v>2.6935760911865612</v>
      </c>
      <c r="BR11" s="1267">
        <v>22.458619561261784</v>
      </c>
      <c r="BS11" s="1267">
        <v>33.025747742198895</v>
      </c>
      <c r="BT11" s="1267">
        <v>9.7093153336491476</v>
      </c>
      <c r="BU11" s="1263">
        <v>205.72963799999985</v>
      </c>
      <c r="BV11" s="1263">
        <v>493</v>
      </c>
      <c r="BW11" s="1293"/>
      <c r="BX11" s="1143">
        <v>26.527307649790188</v>
      </c>
      <c r="BY11" s="1267">
        <v>2.2638261694524884</v>
      </c>
      <c r="BZ11" s="1267">
        <v>22.088591903761674</v>
      </c>
      <c r="CA11" s="1267">
        <v>30.966023395818699</v>
      </c>
      <c r="CB11" s="1195">
        <v>8.5339462237902364</v>
      </c>
      <c r="CC11" s="1263">
        <v>331.78228700000062</v>
      </c>
      <c r="CD11" s="1263">
        <v>790</v>
      </c>
      <c r="CE11" s="1779"/>
      <c r="CF11" s="1143">
        <v>22.273351487466243</v>
      </c>
      <c r="CG11" s="1267">
        <v>2.1284583790158496</v>
      </c>
      <c r="CH11" s="1267">
        <v>18.100053268200615</v>
      </c>
      <c r="CI11" s="1267">
        <v>26.446649706731879</v>
      </c>
      <c r="CJ11" s="1195">
        <v>9.5560759242433022</v>
      </c>
      <c r="CK11" s="1263">
        <v>296.43644799999964</v>
      </c>
      <c r="CL11" s="1263">
        <v>754</v>
      </c>
      <c r="CM11" s="1195"/>
      <c r="CN11" s="1143">
        <v>27.059953502947899</v>
      </c>
      <c r="CO11" s="1267">
        <v>2.1046628920197157</v>
      </c>
      <c r="CP11" s="1267">
        <v>22.933312924958578</v>
      </c>
      <c r="CQ11" s="1267">
        <v>31.186594080937212</v>
      </c>
      <c r="CR11" s="1195">
        <v>7.7777771931146695</v>
      </c>
      <c r="CS11" s="1263">
        <v>306.1716679999999</v>
      </c>
      <c r="CT11" s="1263">
        <v>792</v>
      </c>
      <c r="CU11" s="1293"/>
      <c r="CV11" s="1143">
        <v>27.547953553407321</v>
      </c>
      <c r="CW11" s="1267">
        <v>2.3849357089998855</v>
      </c>
      <c r="CX11" s="1267">
        <v>22.871681318555957</v>
      </c>
      <c r="CY11" s="1267">
        <v>32.224225788258686</v>
      </c>
      <c r="CZ11" s="1195">
        <v>8.6573970163562297</v>
      </c>
      <c r="DA11" s="1263">
        <v>294.86933699999958</v>
      </c>
      <c r="DB11" s="1263">
        <v>822</v>
      </c>
      <c r="DC11" s="1195"/>
      <c r="DD11" s="1317">
        <v>-0.2</v>
      </c>
      <c r="DE11" s="1195">
        <v>0.4</v>
      </c>
      <c r="DF11" s="1195"/>
      <c r="DG11" s="1195" t="s">
        <v>390</v>
      </c>
      <c r="DH11" s="1195" t="s">
        <v>390</v>
      </c>
      <c r="DI11" s="1195"/>
    </row>
    <row r="12" spans="1:113" s="65" customFormat="1" ht="20.25" customHeight="1">
      <c r="A12" s="1385" t="s">
        <v>22</v>
      </c>
      <c r="B12" s="1385"/>
      <c r="C12" s="1480">
        <v>24.3</v>
      </c>
      <c r="D12" s="1480"/>
      <c r="E12" s="1481">
        <v>17.886178861788867</v>
      </c>
      <c r="F12" s="1481">
        <v>1.4290570106620475</v>
      </c>
      <c r="G12" s="1481">
        <v>15.080549152229816</v>
      </c>
      <c r="H12" s="1481">
        <v>20.69180857134792</v>
      </c>
      <c r="I12" s="1481">
        <v>7.9897278323376995</v>
      </c>
      <c r="J12" s="1700">
        <v>658.62194999999156</v>
      </c>
      <c r="K12" s="1274">
        <v>615</v>
      </c>
      <c r="L12" s="1481"/>
      <c r="M12" s="1482">
        <v>23.152206879485131</v>
      </c>
      <c r="N12" s="1482">
        <v>1.6579249164646297</v>
      </c>
      <c r="O12" s="1482">
        <v>19.8997916410447</v>
      </c>
      <c r="P12" s="1482">
        <v>26.404622117925562</v>
      </c>
      <c r="Q12" s="1482">
        <v>7.1609800529801566</v>
      </c>
      <c r="R12" s="1483">
        <v>730.82223600000259</v>
      </c>
      <c r="S12" s="1105">
        <v>838</v>
      </c>
      <c r="T12" s="1105"/>
      <c r="U12" s="1096">
        <v>19.698979565476467</v>
      </c>
      <c r="V12" s="1096"/>
      <c r="W12" s="1096">
        <v>16.324260918235247</v>
      </c>
      <c r="X12" s="1096">
        <v>23.073698212717691</v>
      </c>
      <c r="Y12" s="1096">
        <v>8.7309222218456117</v>
      </c>
      <c r="Z12" s="1096"/>
      <c r="AA12" s="1098">
        <v>497</v>
      </c>
      <c r="AB12" s="1482"/>
      <c r="AC12" s="1096">
        <v>23.313918092302337</v>
      </c>
      <c r="AD12" s="1096">
        <v>2.4075509662550592</v>
      </c>
      <c r="AE12" s="1096">
        <v>18.589925458130793</v>
      </c>
      <c r="AF12" s="1096">
        <v>28.037910726473886</v>
      </c>
      <c r="AG12" s="1096">
        <v>10.326668201901127</v>
      </c>
      <c r="AH12" s="1097">
        <v>543.51389800000095</v>
      </c>
      <c r="AI12" s="1105">
        <v>461</v>
      </c>
      <c r="AJ12" s="1096">
        <v>21.453384833313343</v>
      </c>
      <c r="AK12" s="1096">
        <v>1.4807807110937676</v>
      </c>
      <c r="AL12" s="1096">
        <v>18.548976163754638</v>
      </c>
      <c r="AM12" s="1096">
        <v>24.357793502872049</v>
      </c>
      <c r="AN12" s="1096">
        <v>6.9023173853404005</v>
      </c>
      <c r="AO12" s="1097">
        <v>1119.9061959999981</v>
      </c>
      <c r="AP12" s="1105">
        <v>958</v>
      </c>
      <c r="AQ12" s="1482"/>
      <c r="AR12" s="1096">
        <v>29.339870886413987</v>
      </c>
      <c r="AS12" s="1096">
        <v>2.8785189003919402</v>
      </c>
      <c r="AT12" s="1096">
        <v>23.691765291404749</v>
      </c>
      <c r="AU12" s="1096">
        <v>34.987976481423225</v>
      </c>
      <c r="AV12" s="1096">
        <v>9.8109460383646621</v>
      </c>
      <c r="AW12" s="1097">
        <v>566.39213800000107</v>
      </c>
      <c r="AX12" s="1140">
        <v>481</v>
      </c>
      <c r="AY12" s="1105"/>
      <c r="AZ12" s="1301">
        <v>26.119999999999997</v>
      </c>
      <c r="BA12" s="1301">
        <v>2.2669999999999999</v>
      </c>
      <c r="BB12" s="1301">
        <v>21.68</v>
      </c>
      <c r="BC12" s="1301">
        <v>30.570000000000004</v>
      </c>
      <c r="BD12" s="1301">
        <v>8.6999999999999993</v>
      </c>
      <c r="BE12" s="1263">
        <v>502.50099999999998</v>
      </c>
      <c r="BF12" s="1263">
        <v>501</v>
      </c>
      <c r="BG12" s="1105"/>
      <c r="BH12" s="1267">
        <v>24.850185931058309</v>
      </c>
      <c r="BI12" s="1267">
        <v>2.1310065474329623</v>
      </c>
      <c r="BJ12" s="1267">
        <v>20.669799318055272</v>
      </c>
      <c r="BK12" s="1267">
        <v>29.03057254406135</v>
      </c>
      <c r="BL12" s="1267">
        <v>8.5754149017033434</v>
      </c>
      <c r="BM12" s="1263">
        <v>501.26617299999862</v>
      </c>
      <c r="BN12" s="1263">
        <v>458</v>
      </c>
      <c r="BO12" s="1814"/>
      <c r="BP12" s="1143">
        <v>22.664216650581491</v>
      </c>
      <c r="BQ12" s="1267">
        <v>2.0746936823328976</v>
      </c>
      <c r="BR12" s="1267">
        <v>18.594616732998599</v>
      </c>
      <c r="BS12" s="1267">
        <v>26.733816568164382</v>
      </c>
      <c r="BT12" s="1267">
        <v>9.1540498148197322</v>
      </c>
      <c r="BU12" s="1263">
        <v>619.76082900000074</v>
      </c>
      <c r="BV12" s="1263">
        <v>518</v>
      </c>
      <c r="BW12" s="1293"/>
      <c r="BX12" s="1143">
        <v>24.267611604114958</v>
      </c>
      <c r="BY12" s="1267">
        <v>2.2700424203120857</v>
      </c>
      <c r="BZ12" s="1267">
        <v>19.81670756777331</v>
      </c>
      <c r="CA12" s="1267">
        <v>28.718515640456605</v>
      </c>
      <c r="CB12" s="1195">
        <v>9.3542061631115114</v>
      </c>
      <c r="CC12" s="1263">
        <v>834.12251400000093</v>
      </c>
      <c r="CD12" s="1263">
        <v>793</v>
      </c>
      <c r="CE12" s="1779"/>
      <c r="CF12" s="1143">
        <v>24.324731639085094</v>
      </c>
      <c r="CG12" s="1267">
        <v>2.1033160508004842</v>
      </c>
      <c r="CH12" s="1267">
        <v>20.200730335654807</v>
      </c>
      <c r="CI12" s="1267">
        <v>28.448732942515381</v>
      </c>
      <c r="CJ12" s="1195">
        <v>8.6468211941991822</v>
      </c>
      <c r="CK12" s="1263">
        <v>730.99719099999868</v>
      </c>
      <c r="CL12" s="1263">
        <v>720</v>
      </c>
      <c r="CM12" s="1195"/>
      <c r="CN12" s="1143">
        <v>23.04092663128025</v>
      </c>
      <c r="CO12" s="1267">
        <v>2.0574357007011179</v>
      </c>
      <c r="CP12" s="1267">
        <v>19.00688503663347</v>
      </c>
      <c r="CQ12" s="1267">
        <v>27.07496822592703</v>
      </c>
      <c r="CR12" s="1195">
        <v>8.9294833216818343</v>
      </c>
      <c r="CS12" s="1263">
        <v>830.28304399999831</v>
      </c>
      <c r="CT12" s="1263">
        <v>764</v>
      </c>
      <c r="CU12" s="1293"/>
      <c r="CV12" s="1143">
        <v>19.973743818543788</v>
      </c>
      <c r="CW12" s="1267">
        <v>1.961173507699683</v>
      </c>
      <c r="CX12" s="1267">
        <v>16.128365015595715</v>
      </c>
      <c r="CY12" s="1267">
        <v>23.819122621491857</v>
      </c>
      <c r="CZ12" s="1195">
        <v>9.8187576926810962</v>
      </c>
      <c r="DA12" s="1263">
        <v>768.59538899999939</v>
      </c>
      <c r="DB12" s="1263">
        <v>767</v>
      </c>
      <c r="DC12" s="1195"/>
      <c r="DD12" s="1690">
        <v>-2.7</v>
      </c>
      <c r="DE12" s="1195">
        <v>-3</v>
      </c>
      <c r="DF12" s="1195"/>
      <c r="DG12" s="1195" t="s">
        <v>390</v>
      </c>
      <c r="DH12" s="1195" t="s">
        <v>390</v>
      </c>
      <c r="DI12" s="1195"/>
    </row>
    <row r="13" spans="1:113" s="65" customFormat="1" ht="20.25" customHeight="1">
      <c r="A13" s="1385" t="s">
        <v>23</v>
      </c>
      <c r="B13" s="1385"/>
      <c r="C13" s="1480">
        <v>20.399999999999999</v>
      </c>
      <c r="D13" s="1480"/>
      <c r="E13" s="1481">
        <v>22.361111111111121</v>
      </c>
      <c r="F13" s="1481">
        <v>1.6124005066742542</v>
      </c>
      <c r="G13" s="1481">
        <v>19.19552798077989</v>
      </c>
      <c r="H13" s="1481">
        <v>25.52669424144235</v>
      </c>
      <c r="I13" s="1481">
        <v>7.2107351851270973</v>
      </c>
      <c r="J13" s="1700">
        <v>257.78591999999912</v>
      </c>
      <c r="K13" s="1274">
        <v>720</v>
      </c>
      <c r="L13" s="1481"/>
      <c r="M13" s="1482">
        <v>33.957525196902012</v>
      </c>
      <c r="N13" s="1482">
        <v>1.9747697399812667</v>
      </c>
      <c r="O13" s="1482">
        <v>30.083543250589216</v>
      </c>
      <c r="P13" s="1482">
        <v>37.831507143214807</v>
      </c>
      <c r="Q13" s="1482">
        <v>5.8154112484069582</v>
      </c>
      <c r="R13" s="1483">
        <v>467.42700500000109</v>
      </c>
      <c r="S13" s="1105">
        <v>685</v>
      </c>
      <c r="T13" s="1105"/>
      <c r="U13" s="1096">
        <v>27.732858634697827</v>
      </c>
      <c r="V13" s="1096"/>
      <c r="W13" s="1096">
        <v>23.944118121611091</v>
      </c>
      <c r="X13" s="1096">
        <v>31.521599147784563</v>
      </c>
      <c r="Y13" s="1096">
        <v>6.9625207401257478</v>
      </c>
      <c r="Z13" s="1096"/>
      <c r="AA13" s="1098">
        <v>565</v>
      </c>
      <c r="AB13" s="1482"/>
      <c r="AC13" s="1096">
        <v>27.563405754768233</v>
      </c>
      <c r="AD13" s="1096">
        <v>1.9565881963089189</v>
      </c>
      <c r="AE13" s="1096">
        <v>23.724272811365733</v>
      </c>
      <c r="AF13" s="1096">
        <v>31.402538698170734</v>
      </c>
      <c r="AG13" s="1096">
        <v>7.0984994151909033</v>
      </c>
      <c r="AH13" s="1097">
        <v>364.1745940000007</v>
      </c>
      <c r="AI13" s="1105">
        <v>583</v>
      </c>
      <c r="AJ13" s="1096">
        <v>27.644515656347192</v>
      </c>
      <c r="AK13" s="1096">
        <v>1.4600363079635958</v>
      </c>
      <c r="AL13" s="1096">
        <v>24.780795134496451</v>
      </c>
      <c r="AM13" s="1096">
        <v>30.508236178197929</v>
      </c>
      <c r="AN13" s="1096">
        <v>5.281468216385159</v>
      </c>
      <c r="AO13" s="1097">
        <v>698.5324120000007</v>
      </c>
      <c r="AP13" s="1105">
        <v>1148</v>
      </c>
      <c r="AQ13" s="1482"/>
      <c r="AR13" s="1096">
        <v>27.871402180743875</v>
      </c>
      <c r="AS13" s="1096">
        <v>2.2788836653443436</v>
      </c>
      <c r="AT13" s="1096">
        <v>23.399874973174047</v>
      </c>
      <c r="AU13" s="1096">
        <v>32.342929388313706</v>
      </c>
      <c r="AV13" s="1096">
        <v>8.1764227381383972</v>
      </c>
      <c r="AW13" s="1097">
        <v>398.91077699999897</v>
      </c>
      <c r="AX13" s="1140">
        <v>602</v>
      </c>
      <c r="AY13" s="1105"/>
      <c r="AZ13" s="1301">
        <v>26.69</v>
      </c>
      <c r="BA13" s="1301">
        <v>2.1850000000000001</v>
      </c>
      <c r="BB13" s="1301">
        <v>22.400000000000002</v>
      </c>
      <c r="BC13" s="1301">
        <v>30.98</v>
      </c>
      <c r="BD13" s="1301">
        <v>8.2000000000000011</v>
      </c>
      <c r="BE13" s="1263">
        <v>434.834</v>
      </c>
      <c r="BF13" s="1263">
        <v>594</v>
      </c>
      <c r="BG13" s="1105"/>
      <c r="BH13" s="1267">
        <v>25.68760482640397</v>
      </c>
      <c r="BI13" s="1267">
        <v>2.1690727514581556</v>
      </c>
      <c r="BJ13" s="1267">
        <v>21.432543900501024</v>
      </c>
      <c r="BK13" s="1267">
        <v>29.942665752306919</v>
      </c>
      <c r="BL13" s="1267">
        <v>8.4440443790562867</v>
      </c>
      <c r="BM13" s="1263">
        <v>311.25865000000073</v>
      </c>
      <c r="BN13" s="1263">
        <v>547</v>
      </c>
      <c r="BO13" s="1814"/>
      <c r="BP13" s="1143">
        <v>26.46992361813108</v>
      </c>
      <c r="BQ13" s="1267">
        <v>1.9085780564742965</v>
      </c>
      <c r="BR13" s="1267">
        <v>22.726166567406121</v>
      </c>
      <c r="BS13" s="1267">
        <v>30.213680668856036</v>
      </c>
      <c r="BT13" s="1267">
        <v>7.2103648050082754</v>
      </c>
      <c r="BU13" s="1263">
        <v>303.12010400000173</v>
      </c>
      <c r="BV13" s="1263">
        <v>556</v>
      </c>
      <c r="BW13" s="1293"/>
      <c r="BX13" s="1143">
        <v>27.925159997930248</v>
      </c>
      <c r="BY13" s="1267">
        <v>1.8039069025424836</v>
      </c>
      <c r="BZ13" s="1267">
        <v>24.388214414064436</v>
      </c>
      <c r="CA13" s="1267">
        <v>31.462105581796063</v>
      </c>
      <c r="CB13" s="1195">
        <v>6.4597907502631502</v>
      </c>
      <c r="CC13" s="1263">
        <v>404.85258099999959</v>
      </c>
      <c r="CD13" s="1263">
        <v>1034</v>
      </c>
      <c r="CE13" s="1779"/>
      <c r="CF13" s="1143">
        <v>29.98769987833132</v>
      </c>
      <c r="CG13" s="1267">
        <v>1.7411015773246434</v>
      </c>
      <c r="CH13" s="1267">
        <v>26.573897577170413</v>
      </c>
      <c r="CI13" s="1267">
        <v>33.401502179492226</v>
      </c>
      <c r="CJ13" s="1195">
        <v>5.8060524294587141</v>
      </c>
      <c r="CK13" s="1263">
        <v>350.77864399999942</v>
      </c>
      <c r="CL13" s="1263">
        <v>896</v>
      </c>
      <c r="CM13" s="1195"/>
      <c r="CN13" s="1143">
        <v>23.614344363570833</v>
      </c>
      <c r="CO13" s="1267">
        <v>1.6866259311862832</v>
      </c>
      <c r="CP13" s="1267">
        <v>20.307354425223437</v>
      </c>
      <c r="CQ13" s="1267">
        <v>26.921334301918233</v>
      </c>
      <c r="CR13" s="1195">
        <v>7.1423788237296666</v>
      </c>
      <c r="CS13" s="1263">
        <v>332.69045199999863</v>
      </c>
      <c r="CT13" s="1263">
        <v>871</v>
      </c>
      <c r="CU13" s="1293"/>
      <c r="CV13" s="1143">
        <v>29.791401776331927</v>
      </c>
      <c r="CW13" s="1267">
        <v>2.1465866995928016</v>
      </c>
      <c r="CX13" s="1267">
        <v>25.582473315440019</v>
      </c>
      <c r="CY13" s="1267">
        <v>34.000330237223835</v>
      </c>
      <c r="CZ13" s="1195">
        <v>7.2053900508239215</v>
      </c>
      <c r="DA13" s="1263">
        <v>346.48300799999913</v>
      </c>
      <c r="DB13" s="1263">
        <v>910</v>
      </c>
      <c r="DC13" s="1195"/>
      <c r="DD13" s="1690">
        <v>3.3</v>
      </c>
      <c r="DE13" s="1195">
        <v>6.2</v>
      </c>
      <c r="DF13" s="1195"/>
      <c r="DG13" s="1195" t="s">
        <v>390</v>
      </c>
      <c r="DH13" s="1195" t="s">
        <v>391</v>
      </c>
      <c r="DI13" s="1195"/>
    </row>
    <row r="14" spans="1:113" s="65" customFormat="1" ht="20.25" customHeight="1">
      <c r="A14" s="1385" t="s">
        <v>24</v>
      </c>
      <c r="B14" s="1385"/>
      <c r="C14" s="1480">
        <v>22.700000000000003</v>
      </c>
      <c r="D14" s="1480"/>
      <c r="E14" s="1481">
        <v>21.635434412265738</v>
      </c>
      <c r="F14" s="1481">
        <v>2.0286353379688298</v>
      </c>
      <c r="G14" s="1481">
        <v>17.652668482283744</v>
      </c>
      <c r="H14" s="1481">
        <v>25.618200342247732</v>
      </c>
      <c r="I14" s="1481">
        <v>9.3764483731315273</v>
      </c>
      <c r="J14" s="1700">
        <v>927.07199300000241</v>
      </c>
      <c r="K14" s="1274">
        <v>587</v>
      </c>
      <c r="L14" s="1481"/>
      <c r="M14" s="1482">
        <v>27.388479498283509</v>
      </c>
      <c r="N14" s="1482">
        <v>2.2625405400960625</v>
      </c>
      <c r="O14" s="1482">
        <v>22.94996647690407</v>
      </c>
      <c r="P14" s="1482">
        <v>31.826992519662952</v>
      </c>
      <c r="Q14" s="1482">
        <v>8.2609205824582581</v>
      </c>
      <c r="R14" s="1483">
        <v>1123.1974889999967</v>
      </c>
      <c r="S14" s="1105">
        <v>693</v>
      </c>
      <c r="T14" s="1105"/>
      <c r="U14" s="1096">
        <v>25.592625011939248</v>
      </c>
      <c r="V14" s="1096"/>
      <c r="W14" s="1096">
        <v>20.988223219964755</v>
      </c>
      <c r="X14" s="1096">
        <v>30.197026803913733</v>
      </c>
      <c r="Y14" s="1096">
        <v>9.1690567086827972</v>
      </c>
      <c r="Z14" s="1096"/>
      <c r="AA14" s="1098">
        <v>617</v>
      </c>
      <c r="AB14" s="1482"/>
      <c r="AC14" s="1096">
        <v>31.753730095992243</v>
      </c>
      <c r="AD14" s="1096">
        <v>2.6022997119153888</v>
      </c>
      <c r="AE14" s="1096">
        <v>26.647609875361088</v>
      </c>
      <c r="AF14" s="1096">
        <v>36.859850316623401</v>
      </c>
      <c r="AG14" s="1096">
        <v>8.1952567589652556</v>
      </c>
      <c r="AH14" s="1097">
        <v>707.95195499999943</v>
      </c>
      <c r="AI14" s="1105">
        <v>562</v>
      </c>
      <c r="AJ14" s="1096">
        <v>28.482916772339944</v>
      </c>
      <c r="AK14" s="1096">
        <v>1.8490224095445911</v>
      </c>
      <c r="AL14" s="1096">
        <v>24.85623749683608</v>
      </c>
      <c r="AM14" s="1096">
        <v>32.109596047843809</v>
      </c>
      <c r="AN14" s="1096">
        <v>6.491689121319892</v>
      </c>
      <c r="AO14" s="1097">
        <v>1509.1093740000003</v>
      </c>
      <c r="AP14" s="1105">
        <v>1179</v>
      </c>
      <c r="AQ14" s="1482"/>
      <c r="AR14" s="1096">
        <v>31.227471788853634</v>
      </c>
      <c r="AS14" s="1096">
        <v>2.4337124861754358</v>
      </c>
      <c r="AT14" s="1096">
        <v>26.452146149011668</v>
      </c>
      <c r="AU14" s="1096">
        <v>36.002797428695601</v>
      </c>
      <c r="AV14" s="1096">
        <v>7.7934983101774113</v>
      </c>
      <c r="AW14" s="1097">
        <v>636.00145200000111</v>
      </c>
      <c r="AX14" s="1140">
        <v>520</v>
      </c>
      <c r="AY14" s="1105"/>
      <c r="AZ14" s="1301">
        <v>30.009999999999998</v>
      </c>
      <c r="BA14" s="1301">
        <v>2.6839999999999997</v>
      </c>
      <c r="BB14" s="1301">
        <v>24.740000000000002</v>
      </c>
      <c r="BC14" s="1301">
        <v>35.270000000000003</v>
      </c>
      <c r="BD14" s="1301">
        <v>8.9</v>
      </c>
      <c r="BE14" s="1263">
        <v>729.59900000000005</v>
      </c>
      <c r="BF14" s="1263">
        <v>578</v>
      </c>
      <c r="BG14" s="1105"/>
      <c r="BH14" s="1267">
        <v>29.869009176204543</v>
      </c>
      <c r="BI14" s="1267">
        <v>2.2929784159874274</v>
      </c>
      <c r="BJ14" s="1267">
        <v>25.370883027485942</v>
      </c>
      <c r="BK14" s="1267">
        <v>34.36713532492314</v>
      </c>
      <c r="BL14" s="1267">
        <v>7.6767809821229438</v>
      </c>
      <c r="BM14" s="1263">
        <v>639.28271899999993</v>
      </c>
      <c r="BN14" s="1263">
        <v>537</v>
      </c>
      <c r="BO14" s="1814"/>
      <c r="BP14" s="1143">
        <v>29.57610527125642</v>
      </c>
      <c r="BQ14" s="1267">
        <v>2.5591792926123187</v>
      </c>
      <c r="BR14" s="1267">
        <v>24.55616621857471</v>
      </c>
      <c r="BS14" s="1267">
        <v>34.596044323938131</v>
      </c>
      <c r="BT14" s="1267">
        <v>8.6528610482714932</v>
      </c>
      <c r="BU14" s="1263">
        <v>718.69015900000056</v>
      </c>
      <c r="BV14" s="1263">
        <v>568</v>
      </c>
      <c r="BW14" s="1293"/>
      <c r="BX14" s="1143">
        <v>27.347490612302543</v>
      </c>
      <c r="BY14" s="1267">
        <v>2.4371757083895376</v>
      </c>
      <c r="BZ14" s="1267">
        <v>22.568885992106296</v>
      </c>
      <c r="CA14" s="1267">
        <v>32.126095232498791</v>
      </c>
      <c r="CB14" s="1195">
        <v>8.9118805924121958</v>
      </c>
      <c r="CC14" s="1263">
        <v>1157.8105299999991</v>
      </c>
      <c r="CD14" s="1263">
        <v>825</v>
      </c>
      <c r="CE14" s="1779"/>
      <c r="CF14" s="1143">
        <v>30.605956578598427</v>
      </c>
      <c r="CG14" s="1267">
        <v>2.2975177146674688</v>
      </c>
      <c r="CH14" s="1267">
        <v>26.101181346965113</v>
      </c>
      <c r="CI14" s="1267">
        <v>35.110731810231741</v>
      </c>
      <c r="CJ14" s="1195">
        <v>7.5067665628005082</v>
      </c>
      <c r="CK14" s="1263">
        <v>1074.4511289999973</v>
      </c>
      <c r="CL14" s="1263">
        <v>754</v>
      </c>
      <c r="CM14" s="1195"/>
      <c r="CN14" s="1143">
        <v>31.863214534028227</v>
      </c>
      <c r="CO14" s="1267">
        <v>2.3429188855492331</v>
      </c>
      <c r="CP14" s="1267">
        <v>27.269422254654295</v>
      </c>
      <c r="CQ14" s="1267">
        <v>36.45700681340216</v>
      </c>
      <c r="CR14" s="1195">
        <v>7.3530524770095615</v>
      </c>
      <c r="CS14" s="1263">
        <v>972.53335399999878</v>
      </c>
      <c r="CT14" s="1263">
        <v>786</v>
      </c>
      <c r="CU14" s="1293"/>
      <c r="CV14" s="1143">
        <v>28.468242735541466</v>
      </c>
      <c r="CW14" s="1267">
        <v>2.1085849186154442</v>
      </c>
      <c r="CX14" s="1267">
        <v>24.333826418766783</v>
      </c>
      <c r="CY14" s="1267">
        <v>32.602659052316149</v>
      </c>
      <c r="CZ14" s="1195">
        <v>7.4067968936591937</v>
      </c>
      <c r="DA14" s="1263">
        <v>908.32206399999905</v>
      </c>
      <c r="DB14" s="1263">
        <v>865</v>
      </c>
      <c r="DC14" s="1195"/>
      <c r="DD14" s="1690">
        <v>-1.1000000000000001</v>
      </c>
      <c r="DE14" s="1195">
        <v>-3.4</v>
      </c>
      <c r="DF14" s="1195"/>
      <c r="DG14" s="1195" t="s">
        <v>390</v>
      </c>
      <c r="DH14" s="1195" t="s">
        <v>390</v>
      </c>
      <c r="DI14" s="1195"/>
    </row>
    <row r="15" spans="1:113" s="65" customFormat="1" ht="20.25" customHeight="1">
      <c r="A15" s="1410" t="s">
        <v>185</v>
      </c>
      <c r="B15" s="1410"/>
      <c r="C15" s="1480"/>
      <c r="D15" s="1480"/>
      <c r="E15" s="1481"/>
      <c r="F15" s="1481"/>
      <c r="G15" s="1481"/>
      <c r="H15" s="1481"/>
      <c r="I15" s="1481"/>
      <c r="J15" s="1700"/>
      <c r="K15" s="1274"/>
      <c r="L15" s="1481"/>
      <c r="M15" s="1482" t="s">
        <v>79</v>
      </c>
      <c r="N15" s="1482" t="s">
        <v>79</v>
      </c>
      <c r="O15" s="1482" t="s">
        <v>79</v>
      </c>
      <c r="P15" s="1482" t="s">
        <v>79</v>
      </c>
      <c r="Q15" s="1482" t="s">
        <v>79</v>
      </c>
      <c r="R15" s="1483" t="s">
        <v>79</v>
      </c>
      <c r="S15" s="1105" t="s">
        <v>79</v>
      </c>
      <c r="T15" s="1105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096" t="s">
        <v>79</v>
      </c>
      <c r="Z15" s="1096" t="s">
        <v>79</v>
      </c>
      <c r="AA15" s="1098" t="s">
        <v>79</v>
      </c>
      <c r="AB15" s="1482" t="s">
        <v>79</v>
      </c>
      <c r="AC15" s="1096" t="s">
        <v>79</v>
      </c>
      <c r="AD15" s="1096" t="s">
        <v>79</v>
      </c>
      <c r="AE15" s="1096" t="s">
        <v>79</v>
      </c>
      <c r="AF15" s="1096" t="s">
        <v>79</v>
      </c>
      <c r="AG15" s="1096" t="s">
        <v>79</v>
      </c>
      <c r="AH15" s="1097" t="s">
        <v>79</v>
      </c>
      <c r="AI15" s="1105" t="s">
        <v>79</v>
      </c>
      <c r="AJ15" s="1096" t="s">
        <v>79</v>
      </c>
      <c r="AK15" s="1096" t="s">
        <v>79</v>
      </c>
      <c r="AL15" s="1096" t="s">
        <v>79</v>
      </c>
      <c r="AM15" s="1096" t="s">
        <v>79</v>
      </c>
      <c r="AN15" s="1096" t="s">
        <v>79</v>
      </c>
      <c r="AO15" s="1096" t="s">
        <v>79</v>
      </c>
      <c r="AP15" s="1105" t="s">
        <v>79</v>
      </c>
      <c r="AQ15" s="1482" t="s">
        <v>79</v>
      </c>
      <c r="AR15" s="1096" t="s">
        <v>79</v>
      </c>
      <c r="AS15" s="1096" t="s">
        <v>79</v>
      </c>
      <c r="AT15" s="1096" t="s">
        <v>79</v>
      </c>
      <c r="AU15" s="1096" t="s">
        <v>79</v>
      </c>
      <c r="AV15" s="1096" t="s">
        <v>79</v>
      </c>
      <c r="AW15" s="1097" t="s">
        <v>79</v>
      </c>
      <c r="AX15" s="1140" t="s">
        <v>79</v>
      </c>
      <c r="AY15" s="1105" t="s">
        <v>79</v>
      </c>
      <c r="AZ15" s="1301" t="s">
        <v>79</v>
      </c>
      <c r="BA15" s="1301" t="s">
        <v>79</v>
      </c>
      <c r="BB15" s="1301" t="s">
        <v>79</v>
      </c>
      <c r="BC15" s="1301" t="s">
        <v>79</v>
      </c>
      <c r="BD15" s="1301" t="s">
        <v>79</v>
      </c>
      <c r="BE15" s="1263" t="s">
        <v>79</v>
      </c>
      <c r="BF15" s="1263" t="s">
        <v>79</v>
      </c>
      <c r="BG15" s="1105" t="s">
        <v>79</v>
      </c>
      <c r="BH15" s="1267" t="s">
        <v>79</v>
      </c>
      <c r="BI15" s="1267" t="s">
        <v>79</v>
      </c>
      <c r="BJ15" s="1267" t="s">
        <v>79</v>
      </c>
      <c r="BK15" s="1267" t="s">
        <v>79</v>
      </c>
      <c r="BL15" s="1267" t="s">
        <v>79</v>
      </c>
      <c r="BM15" s="1263" t="s">
        <v>79</v>
      </c>
      <c r="BN15" s="1263" t="s">
        <v>79</v>
      </c>
      <c r="BO15" s="1814"/>
      <c r="BP15" s="1143">
        <v>15.360083056197116</v>
      </c>
      <c r="BQ15" s="1267">
        <v>1.5089103675829205</v>
      </c>
      <c r="BR15" s="1267">
        <v>12.400291179523288</v>
      </c>
      <c r="BS15" s="1267">
        <v>18.319874932870945</v>
      </c>
      <c r="BT15" s="1267">
        <v>9.8235820865183516</v>
      </c>
      <c r="BU15" s="1263">
        <v>456.63732899999962</v>
      </c>
      <c r="BV15" s="1263">
        <v>505</v>
      </c>
      <c r="BW15" s="1293"/>
      <c r="BX15" s="1143">
        <v>15.025289127422351</v>
      </c>
      <c r="BY15" s="1267">
        <v>1.6182195160823525</v>
      </c>
      <c r="BZ15" s="1267">
        <v>11.852423408539634</v>
      </c>
      <c r="CA15" s="1267">
        <v>18.198154846305066</v>
      </c>
      <c r="CB15" s="1195">
        <v>10.769972559988698</v>
      </c>
      <c r="CC15" s="1263">
        <v>697.55965500000138</v>
      </c>
      <c r="CD15" s="1263">
        <v>935</v>
      </c>
      <c r="CE15" s="1779"/>
      <c r="CF15" s="1143">
        <v>16.527268033980747</v>
      </c>
      <c r="CG15" s="1267">
        <v>1.6694152497104475</v>
      </c>
      <c r="CH15" s="1267">
        <v>13.254022121578707</v>
      </c>
      <c r="CI15" s="1267">
        <v>19.800513946382786</v>
      </c>
      <c r="CJ15" s="1195">
        <v>10.10097522638382</v>
      </c>
      <c r="CK15" s="1263">
        <v>621.17670500000031</v>
      </c>
      <c r="CL15" s="1263">
        <v>824</v>
      </c>
      <c r="CM15" s="1195"/>
      <c r="CN15" s="1143">
        <v>15.51405494500194</v>
      </c>
      <c r="CO15" s="1267">
        <v>2.0568500566653776</v>
      </c>
      <c r="CP15" s="1267">
        <v>11.481161630420013</v>
      </c>
      <c r="CQ15" s="1267">
        <v>19.546948259583864</v>
      </c>
      <c r="CR15" s="1195">
        <v>13.257978419936043</v>
      </c>
      <c r="CS15" s="1263">
        <v>585.89649400000008</v>
      </c>
      <c r="CT15" s="1263">
        <v>773</v>
      </c>
      <c r="CU15" s="1293"/>
      <c r="CV15" s="1143">
        <v>15.25949395326073</v>
      </c>
      <c r="CW15" s="1267">
        <v>1.9569157274662752</v>
      </c>
      <c r="CX15" s="1267">
        <v>11.422463609943017</v>
      </c>
      <c r="CY15" s="1267">
        <v>19.096524296578444</v>
      </c>
      <c r="CZ15" s="1195">
        <v>12.824250486026836</v>
      </c>
      <c r="DA15" s="1263">
        <v>615.86639300000024</v>
      </c>
      <c r="DB15" s="1263">
        <v>797</v>
      </c>
      <c r="DC15" s="1195"/>
      <c r="DD15" s="2176">
        <v>-0.1</v>
      </c>
      <c r="DE15" s="1195">
        <v>-0.2</v>
      </c>
      <c r="DF15" s="1195"/>
      <c r="DG15" s="2171" t="s">
        <v>390</v>
      </c>
      <c r="DH15" s="2174" t="s">
        <v>390</v>
      </c>
      <c r="DI15" s="1711"/>
    </row>
    <row r="16" spans="1:113" s="65" customFormat="1" ht="20.25" customHeight="1">
      <c r="A16" s="1385" t="s">
        <v>25</v>
      </c>
      <c r="B16" s="1385"/>
      <c r="C16" s="1480">
        <v>32</v>
      </c>
      <c r="D16" s="1480"/>
      <c r="E16" s="1481">
        <v>23.509369676319963</v>
      </c>
      <c r="F16" s="1481">
        <v>2.076210849724438</v>
      </c>
      <c r="G16" s="1481">
        <v>19.433200006505942</v>
      </c>
      <c r="H16" s="1481">
        <v>27.585539346133981</v>
      </c>
      <c r="I16" s="1481">
        <v>8.8314186144076903</v>
      </c>
      <c r="J16" s="1700">
        <v>718.88246400000855</v>
      </c>
      <c r="K16" s="1274">
        <v>587</v>
      </c>
      <c r="L16" s="1481"/>
      <c r="M16" s="1482">
        <v>27.860224875404171</v>
      </c>
      <c r="N16" s="1482">
        <v>2.3681912056672294</v>
      </c>
      <c r="O16" s="1482">
        <v>23.214452869469646</v>
      </c>
      <c r="P16" s="1482">
        <v>32.505996881338703</v>
      </c>
      <c r="Q16" s="1482">
        <v>8.5002587605024633</v>
      </c>
      <c r="R16" s="1483">
        <v>798.02600300000313</v>
      </c>
      <c r="S16" s="1105">
        <v>530</v>
      </c>
      <c r="T16" s="1105"/>
      <c r="U16" s="1096">
        <v>31.301384420404716</v>
      </c>
      <c r="V16" s="1096"/>
      <c r="W16" s="1096">
        <v>26.010959679382523</v>
      </c>
      <c r="X16" s="1096">
        <v>36.591809161426909</v>
      </c>
      <c r="Y16" s="1096">
        <v>8.6137700197070206</v>
      </c>
      <c r="Z16" s="1096"/>
      <c r="AA16" s="1098">
        <v>481</v>
      </c>
      <c r="AB16" s="1482"/>
      <c r="AC16" s="1096">
        <v>29.153316453303201</v>
      </c>
      <c r="AD16" s="1096">
        <v>2.7264969489758784</v>
      </c>
      <c r="AE16" s="1096">
        <v>23.803501772500006</v>
      </c>
      <c r="AF16" s="1096">
        <v>34.503131134106404</v>
      </c>
      <c r="AG16" s="1096">
        <v>9.3522702754696496</v>
      </c>
      <c r="AH16" s="1097">
        <v>640.73226900000122</v>
      </c>
      <c r="AI16" s="1105">
        <v>577</v>
      </c>
      <c r="AJ16" s="1096">
        <v>30.114347852336167</v>
      </c>
      <c r="AK16" s="1096">
        <v>2.0881185571821872</v>
      </c>
      <c r="AL16" s="1096">
        <v>26.018704523712117</v>
      </c>
      <c r="AM16" s="1096">
        <v>34.209991180960216</v>
      </c>
      <c r="AN16" s="1096">
        <v>6.933965720995011</v>
      </c>
      <c r="AO16" s="1097">
        <v>1159.4726729999966</v>
      </c>
      <c r="AP16" s="1105">
        <v>1058</v>
      </c>
      <c r="AQ16" s="1482"/>
      <c r="AR16" s="1096">
        <v>30.195274109814306</v>
      </c>
      <c r="AS16" s="1096">
        <v>2.7853303072023472</v>
      </c>
      <c r="AT16" s="1096">
        <v>24.730019151816172</v>
      </c>
      <c r="AU16" s="1096">
        <v>35.66052906781244</v>
      </c>
      <c r="AV16" s="1096">
        <v>9.2243915291930971</v>
      </c>
      <c r="AW16" s="1097">
        <v>608.80733300000077</v>
      </c>
      <c r="AX16" s="1140">
        <v>501</v>
      </c>
      <c r="AY16" s="1105"/>
      <c r="AZ16" s="1301">
        <v>29.14</v>
      </c>
      <c r="BA16" s="1301">
        <v>2.3130000000000002</v>
      </c>
      <c r="BB16" s="1301">
        <v>24.6</v>
      </c>
      <c r="BC16" s="1301">
        <v>33.68</v>
      </c>
      <c r="BD16" s="1301">
        <v>7.9</v>
      </c>
      <c r="BE16" s="1263">
        <v>605.14200000000005</v>
      </c>
      <c r="BF16" s="1263">
        <v>514</v>
      </c>
      <c r="BG16" s="1105"/>
      <c r="BH16" s="1267">
        <v>27.451897862395352</v>
      </c>
      <c r="BI16" s="1267">
        <v>2.0201286996880063</v>
      </c>
      <c r="BJ16" s="1267">
        <v>23.489019858622047</v>
      </c>
      <c r="BK16" s="1267">
        <v>31.414775866168661</v>
      </c>
      <c r="BL16" s="1267">
        <v>7.3587943165680176</v>
      </c>
      <c r="BM16" s="1263">
        <v>595.76650699999936</v>
      </c>
      <c r="BN16" s="1263">
        <v>513</v>
      </c>
      <c r="BO16" s="1814"/>
      <c r="BP16" s="1143">
        <v>29.370478106609109</v>
      </c>
      <c r="BQ16" s="1267">
        <v>2.1610470140597502</v>
      </c>
      <c r="BR16" s="1267">
        <v>25.131492455280963</v>
      </c>
      <c r="BS16" s="1267">
        <v>33.609463757937256</v>
      </c>
      <c r="BT16" s="1267">
        <v>7.3578884423180684</v>
      </c>
      <c r="BU16" s="1263">
        <v>598.57365400000003</v>
      </c>
      <c r="BV16" s="1263">
        <v>503</v>
      </c>
      <c r="BW16" s="1293"/>
      <c r="BX16" s="1143">
        <v>25.515207159247744</v>
      </c>
      <c r="BY16" s="1267">
        <v>2.2093529987290106</v>
      </c>
      <c r="BZ16" s="1267">
        <v>21.183297723654665</v>
      </c>
      <c r="CA16" s="1267">
        <v>29.847116594840823</v>
      </c>
      <c r="CB16" s="1195">
        <v>8.6589655531299581</v>
      </c>
      <c r="CC16" s="1263">
        <v>789.40226799999982</v>
      </c>
      <c r="CD16" s="1263">
        <v>790</v>
      </c>
      <c r="CE16" s="1779"/>
      <c r="CF16" s="1143">
        <v>25.162086991656356</v>
      </c>
      <c r="CG16" s="1267">
        <v>1.9130728099633381</v>
      </c>
      <c r="CH16" s="1267">
        <v>21.411098280833158</v>
      </c>
      <c r="CI16" s="1267">
        <v>28.913075702479556</v>
      </c>
      <c r="CJ16" s="1195">
        <v>7.602997361060333</v>
      </c>
      <c r="CK16" s="1263">
        <v>750.34676599999909</v>
      </c>
      <c r="CL16" s="1263">
        <v>714</v>
      </c>
      <c r="CM16" s="1195"/>
      <c r="CN16" s="1143">
        <v>25.076400809767868</v>
      </c>
      <c r="CO16" s="1267">
        <v>2.2161319304593539</v>
      </c>
      <c r="CP16" s="1267">
        <v>20.731201402733472</v>
      </c>
      <c r="CQ16" s="1267">
        <v>29.421600216802268</v>
      </c>
      <c r="CR16" s="1195">
        <v>8.8375199745416264</v>
      </c>
      <c r="CS16" s="1263">
        <v>674.95488800000066</v>
      </c>
      <c r="CT16" s="1263">
        <v>680</v>
      </c>
      <c r="CU16" s="1293"/>
      <c r="CV16" s="1143">
        <v>24.121238196332772</v>
      </c>
      <c r="CW16" s="1267">
        <v>2.168932224326948</v>
      </c>
      <c r="CX16" s="1267">
        <v>19.868495658401741</v>
      </c>
      <c r="CY16" s="1267">
        <v>28.373980734263803</v>
      </c>
      <c r="CZ16" s="1195">
        <v>8.9917947274228123</v>
      </c>
      <c r="DA16" s="1263">
        <v>727.91551399999923</v>
      </c>
      <c r="DB16" s="1263">
        <v>796</v>
      </c>
      <c r="DC16" s="1195"/>
      <c r="DD16" s="1690">
        <v>-5.3</v>
      </c>
      <c r="DE16" s="1195">
        <v>-1</v>
      </c>
      <c r="DF16" s="1195"/>
      <c r="DG16" s="1195" t="s">
        <v>392</v>
      </c>
      <c r="DH16" s="1195" t="s">
        <v>390</v>
      </c>
      <c r="DI16" s="1195"/>
    </row>
    <row r="17" spans="1:113" s="65" customFormat="1" ht="20.25" customHeight="1">
      <c r="A17" s="1385" t="s">
        <v>26</v>
      </c>
      <c r="B17" s="1385"/>
      <c r="C17" s="1480">
        <v>22.2</v>
      </c>
      <c r="D17" s="1480"/>
      <c r="E17" s="1481">
        <v>24.959481361426551</v>
      </c>
      <c r="F17" s="1481">
        <v>1.4340688728195958</v>
      </c>
      <c r="G17" s="1481">
        <v>22.144011995881403</v>
      </c>
      <c r="H17" s="1481">
        <v>27.774950726971699</v>
      </c>
      <c r="I17" s="1481">
        <v>5.7455876268161052</v>
      </c>
      <c r="J17" s="1700">
        <v>259.13136199999758</v>
      </c>
      <c r="K17" s="1274">
        <v>617</v>
      </c>
      <c r="L17" s="1481"/>
      <c r="M17" s="1482">
        <v>27.458981575859699</v>
      </c>
      <c r="N17" s="1482">
        <v>1.9059464531105745</v>
      </c>
      <c r="O17" s="1482">
        <v>23.720012925236507</v>
      </c>
      <c r="P17" s="1482">
        <v>31.197950226482892</v>
      </c>
      <c r="Q17" s="1482">
        <v>6.941067525920805</v>
      </c>
      <c r="R17" s="1483">
        <v>359.77911899999782</v>
      </c>
      <c r="S17" s="1105">
        <v>681</v>
      </c>
      <c r="T17" s="1105"/>
      <c r="U17" s="1096">
        <v>34.156881546452475</v>
      </c>
      <c r="V17" s="1096"/>
      <c r="W17" s="1096">
        <v>28.459903615758719</v>
      </c>
      <c r="X17" s="1096">
        <v>39.853859477146237</v>
      </c>
      <c r="Y17" s="1096">
        <v>8.500267662055716</v>
      </c>
      <c r="Z17" s="1096"/>
      <c r="AA17" s="1098">
        <v>468</v>
      </c>
      <c r="AB17" s="1482"/>
      <c r="AC17" s="1096">
        <v>33.135588188261487</v>
      </c>
      <c r="AD17" s="1096">
        <v>1.9896424258371146</v>
      </c>
      <c r="AE17" s="1096">
        <v>29.231597661776409</v>
      </c>
      <c r="AF17" s="1096">
        <v>37.039578714746554</v>
      </c>
      <c r="AG17" s="1096">
        <v>6.0045483862633215</v>
      </c>
      <c r="AH17" s="1097">
        <v>244.4992180000007</v>
      </c>
      <c r="AI17" s="1105">
        <v>427</v>
      </c>
      <c r="AJ17" s="1096">
        <v>33.674238366282168</v>
      </c>
      <c r="AK17" s="1096">
        <v>1.6604200328467247</v>
      </c>
      <c r="AL17" s="1096">
        <v>30.417484478026257</v>
      </c>
      <c r="AM17" s="1096">
        <v>36.930992254538076</v>
      </c>
      <c r="AN17" s="1096">
        <v>4.930831737858381</v>
      </c>
      <c r="AO17" s="1097">
        <v>517.37067399999898</v>
      </c>
      <c r="AP17" s="1105">
        <v>895</v>
      </c>
      <c r="AQ17" s="1482"/>
      <c r="AR17" s="1096">
        <v>31.742813943307869</v>
      </c>
      <c r="AS17" s="1096">
        <v>2.1154063641644303</v>
      </c>
      <c r="AT17" s="1096">
        <v>27.592054843019024</v>
      </c>
      <c r="AU17" s="1096">
        <v>35.89357304359671</v>
      </c>
      <c r="AV17" s="1096">
        <v>6.6642055362278532</v>
      </c>
      <c r="AW17" s="1097">
        <v>249.53831800000026</v>
      </c>
      <c r="AX17" s="1140">
        <v>463</v>
      </c>
      <c r="AY17" s="1105"/>
      <c r="AZ17" s="1301">
        <v>32.029999999999994</v>
      </c>
      <c r="BA17" s="1301">
        <v>2.6349999999999998</v>
      </c>
      <c r="BB17" s="1301">
        <v>26.86</v>
      </c>
      <c r="BC17" s="1301">
        <v>37.200000000000003</v>
      </c>
      <c r="BD17" s="1301">
        <v>8.2000000000000011</v>
      </c>
      <c r="BE17" s="1263">
        <v>222.553</v>
      </c>
      <c r="BF17" s="1263">
        <v>469</v>
      </c>
      <c r="BG17" s="1105"/>
      <c r="BH17" s="1267">
        <v>31.837390367026497</v>
      </c>
      <c r="BI17" s="1267">
        <v>3.0505952502522899</v>
      </c>
      <c r="BJ17" s="1267">
        <v>25.853050449719646</v>
      </c>
      <c r="BK17" s="1267">
        <v>37.821730284333348</v>
      </c>
      <c r="BL17" s="1267">
        <v>9.5818005655757066</v>
      </c>
      <c r="BM17" s="1263">
        <v>180.82242400000064</v>
      </c>
      <c r="BN17" s="1263">
        <v>426</v>
      </c>
      <c r="BO17" s="1814"/>
      <c r="BP17" s="1143">
        <v>32.772376643855601</v>
      </c>
      <c r="BQ17" s="1267">
        <v>3.2264353548464824</v>
      </c>
      <c r="BR17" s="1267">
        <v>26.443586439315453</v>
      </c>
      <c r="BS17" s="1267">
        <v>39.101166848395749</v>
      </c>
      <c r="BT17" s="1267">
        <v>9.8449843595685564</v>
      </c>
      <c r="BU17" s="1263">
        <v>179.47363000000038</v>
      </c>
      <c r="BV17" s="1263">
        <v>416</v>
      </c>
      <c r="BW17" s="1293"/>
      <c r="BX17" s="1143">
        <v>31.969431527698301</v>
      </c>
      <c r="BY17" s="1267">
        <v>2.1473534965021335</v>
      </c>
      <c r="BZ17" s="1267">
        <v>27.759085386360681</v>
      </c>
      <c r="CA17" s="1267">
        <v>36.179777669035914</v>
      </c>
      <c r="CB17" s="1195">
        <v>6.7168960906973494</v>
      </c>
      <c r="CC17" s="1263">
        <v>261.95473300000032</v>
      </c>
      <c r="CD17" s="1263">
        <v>758</v>
      </c>
      <c r="CE17" s="1779"/>
      <c r="CF17" s="1143">
        <v>30.593211863660436</v>
      </c>
      <c r="CG17" s="1267">
        <v>2.02104386470076</v>
      </c>
      <c r="CH17" s="1267">
        <v>26.630522790307122</v>
      </c>
      <c r="CI17" s="1267">
        <v>34.555900937013753</v>
      </c>
      <c r="CJ17" s="1195">
        <v>6.6061839917547811</v>
      </c>
      <c r="CK17" s="1263">
        <v>246.17832000000001</v>
      </c>
      <c r="CL17" s="1263">
        <v>713</v>
      </c>
      <c r="CM17" s="1195"/>
      <c r="CN17" s="1143">
        <v>28.642258521491033</v>
      </c>
      <c r="CO17" s="1267">
        <v>2.1645858475496813</v>
      </c>
      <c r="CP17" s="1267">
        <v>24.398126206093018</v>
      </c>
      <c r="CQ17" s="1267">
        <v>32.886390836889049</v>
      </c>
      <c r="CR17" s="1195">
        <v>7.5573155166012347</v>
      </c>
      <c r="CS17" s="1263">
        <v>208.20792800000032</v>
      </c>
      <c r="CT17" s="1263">
        <v>653</v>
      </c>
      <c r="CU17" s="1293"/>
      <c r="CV17" s="1143">
        <v>36.342726316728829</v>
      </c>
      <c r="CW17" s="1267">
        <v>2.598234395057164</v>
      </c>
      <c r="CX17" s="1267">
        <v>31.24822782966616</v>
      </c>
      <c r="CY17" s="1267">
        <v>41.437224803791501</v>
      </c>
      <c r="CZ17" s="1195">
        <v>7.1492555963287128</v>
      </c>
      <c r="DA17" s="1263">
        <v>212.52984800000064</v>
      </c>
      <c r="DB17" s="1263">
        <v>816</v>
      </c>
      <c r="DC17" s="1195"/>
      <c r="DD17" s="1690">
        <v>3.5</v>
      </c>
      <c r="DE17" s="1195">
        <v>7.7</v>
      </c>
      <c r="DF17" s="1195"/>
      <c r="DG17" s="1195" t="s">
        <v>390</v>
      </c>
      <c r="DH17" s="1195" t="s">
        <v>391</v>
      </c>
      <c r="DI17" s="1195"/>
    </row>
    <row r="18" spans="1:113" s="69" customFormat="1" ht="20.25" customHeight="1">
      <c r="A18" s="1385" t="s">
        <v>27</v>
      </c>
      <c r="B18" s="1385"/>
      <c r="C18" s="1480">
        <v>18.299999999999997</v>
      </c>
      <c r="D18" s="1480"/>
      <c r="E18" s="1481">
        <v>14.263074484944582</v>
      </c>
      <c r="F18" s="1481">
        <v>1.232979146718391</v>
      </c>
      <c r="G18" s="1481">
        <v>11.842399242816008</v>
      </c>
      <c r="H18" s="1481">
        <v>16.683749727073156</v>
      </c>
      <c r="I18" s="1481">
        <v>8.644553795325578</v>
      </c>
      <c r="J18" s="1700">
        <v>449.38684199999784</v>
      </c>
      <c r="K18" s="1274">
        <v>631</v>
      </c>
      <c r="L18" s="1481"/>
      <c r="M18" s="1482">
        <v>16.180348198427108</v>
      </c>
      <c r="N18" s="1482">
        <v>1.6336419172734591</v>
      </c>
      <c r="O18" s="1482">
        <v>12.975569855855767</v>
      </c>
      <c r="P18" s="1482">
        <v>19.385126540998449</v>
      </c>
      <c r="Q18" s="1482">
        <v>10.096457117234754</v>
      </c>
      <c r="R18" s="1483">
        <v>572.79064000000494</v>
      </c>
      <c r="S18" s="1105">
        <v>618</v>
      </c>
      <c r="T18" s="1105"/>
      <c r="U18" s="1096">
        <v>16.105923414733113</v>
      </c>
      <c r="V18" s="1096"/>
      <c r="W18" s="1096">
        <v>11.480440488916319</v>
      </c>
      <c r="X18" s="1096">
        <v>20.731406340549903</v>
      </c>
      <c r="Y18" s="1096">
        <v>14.636516624846474</v>
      </c>
      <c r="Z18" s="1096"/>
      <c r="AA18" s="1098">
        <v>522</v>
      </c>
      <c r="AB18" s="1482"/>
      <c r="AC18" s="1096">
        <v>16.60477515302194</v>
      </c>
      <c r="AD18" s="1096">
        <v>1.8410249459922448</v>
      </c>
      <c r="AE18" s="1096">
        <v>12.992395433509055</v>
      </c>
      <c r="AF18" s="1096">
        <v>20.217154872534827</v>
      </c>
      <c r="AG18" s="1096">
        <v>11.087322345687966</v>
      </c>
      <c r="AH18" s="1097">
        <v>400.70598600000244</v>
      </c>
      <c r="AI18" s="1105">
        <v>522</v>
      </c>
      <c r="AJ18" s="1096">
        <v>16.3600724930706</v>
      </c>
      <c r="AK18" s="1096">
        <v>1.5785411683949591</v>
      </c>
      <c r="AL18" s="1096">
        <v>13.263916107190092</v>
      </c>
      <c r="AM18" s="1096">
        <v>19.456228878951105</v>
      </c>
      <c r="AN18" s="1096">
        <v>9.6487418931887934</v>
      </c>
      <c r="AO18" s="1097">
        <v>786.51820800000007</v>
      </c>
      <c r="AP18" s="1105">
        <v>1044</v>
      </c>
      <c r="AQ18" s="1482"/>
      <c r="AR18" s="1096">
        <v>18.890214039205038</v>
      </c>
      <c r="AS18" s="1096">
        <v>1.6685284399888638</v>
      </c>
      <c r="AT18" s="1096">
        <v>15.616299521551547</v>
      </c>
      <c r="AU18" s="1096">
        <v>22.164128556858532</v>
      </c>
      <c r="AV18" s="1096">
        <v>8.8327661959042629</v>
      </c>
      <c r="AW18" s="1097">
        <v>354.8159319999989</v>
      </c>
      <c r="AX18" s="1140">
        <v>469</v>
      </c>
      <c r="AY18" s="1105"/>
      <c r="AZ18" s="1301">
        <v>15.8</v>
      </c>
      <c r="BA18" s="1301">
        <v>1.7590000000000001</v>
      </c>
      <c r="BB18" s="1301">
        <v>12.35</v>
      </c>
      <c r="BC18" s="1301">
        <v>19.25</v>
      </c>
      <c r="BD18" s="1301">
        <v>11.1</v>
      </c>
      <c r="BE18" s="1263">
        <v>423.36700000000002</v>
      </c>
      <c r="BF18" s="1263">
        <v>561</v>
      </c>
      <c r="BG18" s="1105"/>
      <c r="BH18" s="1267">
        <v>17.98961470990794</v>
      </c>
      <c r="BI18" s="1267">
        <v>2.126783019542041</v>
      </c>
      <c r="BJ18" s="1267">
        <v>13.817513373867618</v>
      </c>
      <c r="BK18" s="1267">
        <v>22.161716045948261</v>
      </c>
      <c r="BL18" s="1267">
        <v>11.822282210250432</v>
      </c>
      <c r="BM18" s="1263">
        <v>299.54406399999965</v>
      </c>
      <c r="BN18" s="1263">
        <v>493</v>
      </c>
      <c r="BO18" s="1814"/>
      <c r="BP18" s="1143">
        <v>21.051708309626932</v>
      </c>
      <c r="BQ18" s="1267">
        <v>1.6296723028455682</v>
      </c>
      <c r="BR18" s="1267">
        <v>17.855036759593609</v>
      </c>
      <c r="BS18" s="1267">
        <v>24.248379859660254</v>
      </c>
      <c r="BT18" s="1267">
        <v>7.7412829347455858</v>
      </c>
      <c r="BU18" s="1263">
        <v>343.46481500000124</v>
      </c>
      <c r="BV18" s="1263">
        <v>500</v>
      </c>
      <c r="BW18" s="1293"/>
      <c r="BX18" s="1143">
        <v>19.859015854962493</v>
      </c>
      <c r="BY18" s="1267">
        <v>1.7729889176491886</v>
      </c>
      <c r="BZ18" s="1267">
        <v>16.382691598048886</v>
      </c>
      <c r="CA18" s="1267">
        <v>23.3353401118761</v>
      </c>
      <c r="CB18" s="1195">
        <v>8.9278790580457859</v>
      </c>
      <c r="CC18" s="1263">
        <v>469.90177499999947</v>
      </c>
      <c r="CD18" s="1263">
        <v>935</v>
      </c>
      <c r="CE18" s="1779"/>
      <c r="CF18" s="1143">
        <v>16.9022831603355</v>
      </c>
      <c r="CG18" s="1267">
        <v>1.4619110976165246</v>
      </c>
      <c r="CH18" s="1267">
        <v>14.035893551519818</v>
      </c>
      <c r="CI18" s="1267">
        <v>19.768672769151184</v>
      </c>
      <c r="CJ18" s="1195">
        <v>8.6491930335611915</v>
      </c>
      <c r="CK18" s="1263">
        <v>459.12539899999922</v>
      </c>
      <c r="CL18" s="1263">
        <v>874</v>
      </c>
      <c r="CM18" s="1195"/>
      <c r="CN18" s="1143">
        <v>19.039595319575128</v>
      </c>
      <c r="CO18" s="1267">
        <v>1.7704558367548175</v>
      </c>
      <c r="CP18" s="1267">
        <v>15.568238968307249</v>
      </c>
      <c r="CQ18" s="1267">
        <v>22.510951670843006</v>
      </c>
      <c r="CR18" s="1195">
        <v>9.2988102269934458</v>
      </c>
      <c r="CS18" s="1263">
        <v>434.11716800000005</v>
      </c>
      <c r="CT18" s="1263">
        <v>862</v>
      </c>
      <c r="CU18" s="1293"/>
      <c r="CV18" s="1143">
        <v>14.541119138043095</v>
      </c>
      <c r="CW18" s="1267">
        <v>1.6535270590835267</v>
      </c>
      <c r="CX18" s="1267">
        <v>11.298959340280557</v>
      </c>
      <c r="CY18" s="1267">
        <v>17.783278935805637</v>
      </c>
      <c r="CZ18" s="1195">
        <v>11.371387878650266</v>
      </c>
      <c r="DA18" s="1263">
        <v>385.74292300000099</v>
      </c>
      <c r="DB18" s="1263">
        <v>873</v>
      </c>
      <c r="DC18" s="1195"/>
      <c r="DD18" s="1317">
        <v>-6.6</v>
      </c>
      <c r="DE18" s="1195">
        <v>-4.5</v>
      </c>
      <c r="DF18" s="1195"/>
      <c r="DG18" s="1195" t="s">
        <v>393</v>
      </c>
      <c r="DH18" s="1195" t="s">
        <v>392</v>
      </c>
      <c r="DI18" s="1195"/>
    </row>
    <row r="19" spans="1:113" s="65" customFormat="1" ht="20.25" customHeight="1">
      <c r="A19" s="1385" t="s">
        <v>28</v>
      </c>
      <c r="B19" s="1385"/>
      <c r="C19" s="1480">
        <v>25</v>
      </c>
      <c r="D19" s="1480"/>
      <c r="E19" s="1481">
        <v>16.573556797020583</v>
      </c>
      <c r="F19" s="1481">
        <v>1.8168361069649781</v>
      </c>
      <c r="G19" s="1481">
        <v>13.006610677257971</v>
      </c>
      <c r="H19" s="1481">
        <v>20.140502916783195</v>
      </c>
      <c r="I19" s="1481">
        <v>10.962258308316713</v>
      </c>
      <c r="J19" s="1700">
        <v>418.44489899999735</v>
      </c>
      <c r="K19" s="1274">
        <v>537</v>
      </c>
      <c r="L19" s="1481"/>
      <c r="M19" s="1482">
        <v>20.388478874357709</v>
      </c>
      <c r="N19" s="1482">
        <v>1.5090507322280726</v>
      </c>
      <c r="O19" s="1482">
        <v>17.428115863743059</v>
      </c>
      <c r="P19" s="1482">
        <v>23.348841884972359</v>
      </c>
      <c r="Q19" s="1482">
        <v>7.4014875829014573</v>
      </c>
      <c r="R19" s="1483">
        <v>508.11844099999519</v>
      </c>
      <c r="S19" s="1105">
        <v>799</v>
      </c>
      <c r="T19" s="1105"/>
      <c r="U19" s="1096">
        <v>20.324180259959139</v>
      </c>
      <c r="V19" s="1096"/>
      <c r="W19" s="1096">
        <v>16.328375850351822</v>
      </c>
      <c r="X19" s="1096">
        <v>24.319984669566459</v>
      </c>
      <c r="Y19" s="1096">
        <v>10.019763285501794</v>
      </c>
      <c r="Z19" s="1096"/>
      <c r="AA19" s="1098">
        <v>559</v>
      </c>
      <c r="AB19" s="1482"/>
      <c r="AC19" s="1096">
        <v>22.379409307742197</v>
      </c>
      <c r="AD19" s="1096">
        <v>1.9095001450197073</v>
      </c>
      <c r="AE19" s="1096">
        <v>18.632670507003986</v>
      </c>
      <c r="AF19" s="1096">
        <v>26.126148108480407</v>
      </c>
      <c r="AG19" s="1096">
        <v>8.5323974317727522</v>
      </c>
      <c r="AH19" s="1097">
        <v>352.733318</v>
      </c>
      <c r="AI19" s="1105">
        <v>544</v>
      </c>
      <c r="AJ19" s="1096">
        <v>21.341230278680527</v>
      </c>
      <c r="AK19" s="1096">
        <v>1.520948949771799</v>
      </c>
      <c r="AL19" s="1096">
        <v>18.358035479762261</v>
      </c>
      <c r="AM19" s="1096">
        <v>24.324425077598796</v>
      </c>
      <c r="AN19" s="1096">
        <v>7.1268100756646495</v>
      </c>
      <c r="AO19" s="1097">
        <v>712.79460000000086</v>
      </c>
      <c r="AP19" s="1105">
        <v>1103</v>
      </c>
      <c r="AQ19" s="1482"/>
      <c r="AR19" s="1096">
        <v>18.796727652805135</v>
      </c>
      <c r="AS19" s="1096">
        <v>1.4965633816929649</v>
      </c>
      <c r="AT19" s="1096">
        <v>15.860235553248291</v>
      </c>
      <c r="AU19" s="1096">
        <v>21.733219752361975</v>
      </c>
      <c r="AV19" s="1096">
        <v>7.9618293637915478</v>
      </c>
      <c r="AW19" s="1097">
        <v>363.01844799999986</v>
      </c>
      <c r="AX19" s="1140">
        <v>528</v>
      </c>
      <c r="AY19" s="1105"/>
      <c r="AZ19" s="1301">
        <v>20.61</v>
      </c>
      <c r="BA19" s="1301">
        <v>1.6719999999999999</v>
      </c>
      <c r="BB19" s="1301">
        <v>17.330000000000002</v>
      </c>
      <c r="BC19" s="1301">
        <v>23.89</v>
      </c>
      <c r="BD19" s="1301">
        <v>8.1</v>
      </c>
      <c r="BE19" s="1263">
        <v>349.89800000000002</v>
      </c>
      <c r="BF19" s="1263">
        <v>562</v>
      </c>
      <c r="BG19" s="1105"/>
      <c r="BH19" s="1267">
        <v>20.003490602564199</v>
      </c>
      <c r="BI19" s="1267">
        <v>1.7581610803834997</v>
      </c>
      <c r="BJ19" s="1267">
        <v>16.554513379668382</v>
      </c>
      <c r="BK19" s="1267">
        <v>23.452467825460019</v>
      </c>
      <c r="BL19" s="1267">
        <v>8.7892714092515689</v>
      </c>
      <c r="BM19" s="1263">
        <v>351.12562299999956</v>
      </c>
      <c r="BN19" s="1263">
        <v>537</v>
      </c>
      <c r="BO19" s="1814"/>
      <c r="BP19" s="1143">
        <v>18.689664292834195</v>
      </c>
      <c r="BQ19" s="1267">
        <v>1.8086468167275969</v>
      </c>
      <c r="BR19" s="1267">
        <v>15.141926620054141</v>
      </c>
      <c r="BS19" s="1267">
        <v>22.237401965614247</v>
      </c>
      <c r="BT19" s="1267">
        <v>9.6772568430833203</v>
      </c>
      <c r="BU19" s="1263">
        <v>413.10860799999796</v>
      </c>
      <c r="BV19" s="1263">
        <v>590</v>
      </c>
      <c r="BW19" s="1293"/>
      <c r="BX19" s="1143">
        <v>21.130952052965682</v>
      </c>
      <c r="BY19" s="1267">
        <v>1.6891249855737454</v>
      </c>
      <c r="BZ19" s="1267">
        <v>17.819060984805766</v>
      </c>
      <c r="CA19" s="1267">
        <v>24.442843121125595</v>
      </c>
      <c r="CB19" s="1195">
        <v>7.9936056896058334</v>
      </c>
      <c r="CC19" s="1263">
        <v>590.72514899999953</v>
      </c>
      <c r="CD19" s="1263">
        <v>926</v>
      </c>
      <c r="CE19" s="1779"/>
      <c r="CF19" s="1143">
        <v>19.598676157417056</v>
      </c>
      <c r="CG19" s="1267">
        <v>1.5448881140987298</v>
      </c>
      <c r="CH19" s="1267">
        <v>16.569592347700308</v>
      </c>
      <c r="CI19" s="1267">
        <v>22.627759967133809</v>
      </c>
      <c r="CJ19" s="1195">
        <v>7.8826146301421067</v>
      </c>
      <c r="CK19" s="1263">
        <v>589.07698700000094</v>
      </c>
      <c r="CL19" s="1263">
        <v>889</v>
      </c>
      <c r="CM19" s="1195"/>
      <c r="CN19" s="1143">
        <v>21.529726940944016</v>
      </c>
      <c r="CO19" s="1267">
        <v>1.7086184721775046</v>
      </c>
      <c r="CP19" s="1267">
        <v>18.179615934414354</v>
      </c>
      <c r="CQ19" s="1267">
        <v>24.879837947473678</v>
      </c>
      <c r="CR19" s="1195">
        <v>7.9360898392452475</v>
      </c>
      <c r="CS19" s="1263">
        <v>522.62599200000034</v>
      </c>
      <c r="CT19" s="1263">
        <v>874</v>
      </c>
      <c r="CU19" s="1293"/>
      <c r="CV19" s="1143">
        <v>20.54172748903089</v>
      </c>
      <c r="CW19" s="1267">
        <v>1.8519365326447053</v>
      </c>
      <c r="CX19" s="1267">
        <v>16.910535522038643</v>
      </c>
      <c r="CY19" s="1267">
        <v>24.172919456023141</v>
      </c>
      <c r="CZ19" s="1195">
        <v>9.0154858379541043</v>
      </c>
      <c r="DA19" s="1263">
        <v>499.15233299999971</v>
      </c>
      <c r="DB19" s="1263">
        <v>828</v>
      </c>
      <c r="DC19" s="1195"/>
      <c r="DD19" s="1317">
        <v>1.8</v>
      </c>
      <c r="DE19" s="1195">
        <v>-1</v>
      </c>
      <c r="DF19" s="1195"/>
      <c r="DG19" s="1195" t="s">
        <v>390</v>
      </c>
      <c r="DH19" s="1195" t="s">
        <v>390</v>
      </c>
      <c r="DI19" s="1195"/>
    </row>
    <row r="20" spans="1:113" s="65" customFormat="1" ht="20.25" customHeight="1">
      <c r="A20" s="1385" t="s">
        <v>29</v>
      </c>
      <c r="B20" s="1385"/>
      <c r="C20" s="1480">
        <v>41.5</v>
      </c>
      <c r="D20" s="1480"/>
      <c r="E20" s="1481">
        <v>31.006493506493531</v>
      </c>
      <c r="F20" s="1481">
        <v>2.6618910289741158</v>
      </c>
      <c r="G20" s="1481">
        <v>25.780473481555116</v>
      </c>
      <c r="H20" s="1481">
        <v>36.232513531431948</v>
      </c>
      <c r="I20" s="1481">
        <v>8.5849469834976642</v>
      </c>
      <c r="J20" s="1700">
        <v>748.14370399999768</v>
      </c>
      <c r="K20" s="1274">
        <v>616</v>
      </c>
      <c r="L20" s="1481"/>
      <c r="M20" s="1482">
        <v>24.381782403082973</v>
      </c>
      <c r="N20" s="1482">
        <v>1.6688888685849397</v>
      </c>
      <c r="O20" s="1482">
        <v>21.107858756996634</v>
      </c>
      <c r="P20" s="1482">
        <v>27.655706049169311</v>
      </c>
      <c r="Q20" s="1482">
        <v>6.8448189758838787</v>
      </c>
      <c r="R20" s="1483">
        <v>847.81491599999879</v>
      </c>
      <c r="S20" s="1105">
        <v>537</v>
      </c>
      <c r="T20" s="1105"/>
      <c r="U20" s="1096">
        <v>24.111643804324309</v>
      </c>
      <c r="V20" s="1096"/>
      <c r="W20" s="1096">
        <v>20.166191306900664</v>
      </c>
      <c r="X20" s="1096">
        <v>28.057096301747954</v>
      </c>
      <c r="Y20" s="1096">
        <v>8.3394282689271613</v>
      </c>
      <c r="Z20" s="1096"/>
      <c r="AA20" s="1098">
        <v>546</v>
      </c>
      <c r="AB20" s="1482"/>
      <c r="AC20" s="1096">
        <v>26.780650924351075</v>
      </c>
      <c r="AD20" s="1096">
        <v>1.9501447254619613</v>
      </c>
      <c r="AE20" s="1096">
        <v>22.954161081446202</v>
      </c>
      <c r="AF20" s="1096">
        <v>30.607140767255949</v>
      </c>
      <c r="AG20" s="1096">
        <v>7.2819168248398931</v>
      </c>
      <c r="AH20" s="1097">
        <v>606.65903700000035</v>
      </c>
      <c r="AI20" s="1105">
        <v>546</v>
      </c>
      <c r="AJ20" s="1096">
        <v>25.438944078605829</v>
      </c>
      <c r="AK20" s="1096">
        <v>1.5650205409110263</v>
      </c>
      <c r="AL20" s="1096">
        <v>22.369307100621445</v>
      </c>
      <c r="AM20" s="1096">
        <v>28.508581056590216</v>
      </c>
      <c r="AN20" s="1096">
        <v>6.1520656520771624</v>
      </c>
      <c r="AO20" s="1097">
        <v>1219.9027759999985</v>
      </c>
      <c r="AP20" s="1105">
        <v>1092</v>
      </c>
      <c r="AQ20" s="1482"/>
      <c r="AR20" s="1096">
        <v>26.542361643639623</v>
      </c>
      <c r="AS20" s="1096">
        <v>2.1279086169134658</v>
      </c>
      <c r="AT20" s="1096">
        <v>22.367071162406077</v>
      </c>
      <c r="AU20" s="1096">
        <v>30.717652124873169</v>
      </c>
      <c r="AV20" s="1096">
        <v>8.0170281962207337</v>
      </c>
      <c r="AW20" s="1097">
        <v>624.16324600000007</v>
      </c>
      <c r="AX20" s="1140">
        <v>554</v>
      </c>
      <c r="AY20" s="1105"/>
      <c r="AZ20" s="1301">
        <v>26.26</v>
      </c>
      <c r="BA20" s="1301">
        <v>2.6630000000000003</v>
      </c>
      <c r="BB20" s="1301">
        <v>21.04</v>
      </c>
      <c r="BC20" s="1301">
        <v>31.480000000000004</v>
      </c>
      <c r="BD20" s="1301">
        <v>10.100000000000001</v>
      </c>
      <c r="BE20" s="1263">
        <v>579.678</v>
      </c>
      <c r="BF20" s="1263">
        <v>528</v>
      </c>
      <c r="BG20" s="1105"/>
      <c r="BH20" s="1267">
        <v>23.893788209602505</v>
      </c>
      <c r="BI20" s="1267">
        <v>2.5515892648746559</v>
      </c>
      <c r="BJ20" s="1267">
        <v>18.888346242465687</v>
      </c>
      <c r="BK20" s="1267">
        <v>28.899230176739323</v>
      </c>
      <c r="BL20" s="1267">
        <v>10.678881232609301</v>
      </c>
      <c r="BM20" s="1263">
        <v>559.07036099999925</v>
      </c>
      <c r="BN20" s="1263">
        <v>496</v>
      </c>
      <c r="BO20" s="1814"/>
      <c r="BP20" s="1143">
        <v>23.36988047486685</v>
      </c>
      <c r="BQ20" s="1267">
        <v>1.7619770152250998</v>
      </c>
      <c r="BR20" s="1267">
        <v>19.913687603117189</v>
      </c>
      <c r="BS20" s="1267">
        <v>26.826073346616507</v>
      </c>
      <c r="BT20" s="1267">
        <v>7.5395208679822678</v>
      </c>
      <c r="BU20" s="1263">
        <v>540.42265700000144</v>
      </c>
      <c r="BV20" s="1263">
        <v>471</v>
      </c>
      <c r="BW20" s="1293"/>
      <c r="BX20" s="1143">
        <v>26.38942240510605</v>
      </c>
      <c r="BY20" s="1267">
        <v>2.0723374491639341</v>
      </c>
      <c r="BZ20" s="1267">
        <v>22.326161280726879</v>
      </c>
      <c r="CA20" s="1267">
        <v>30.452683529485224</v>
      </c>
      <c r="CB20" s="1195">
        <v>7.8529094625540585</v>
      </c>
      <c r="CC20" s="1263">
        <v>820.98670699999832</v>
      </c>
      <c r="CD20" s="1263">
        <v>888</v>
      </c>
      <c r="CE20" s="1779"/>
      <c r="CF20" s="1143">
        <v>24.784691299833622</v>
      </c>
      <c r="CG20" s="1267">
        <v>2.0785337855751247</v>
      </c>
      <c r="CH20" s="1267">
        <v>20.709280931680247</v>
      </c>
      <c r="CI20" s="1267">
        <v>28.860101667986999</v>
      </c>
      <c r="CJ20" s="1195">
        <v>8.3863614052319377</v>
      </c>
      <c r="CK20" s="1263">
        <v>707.54537499999935</v>
      </c>
      <c r="CL20" s="1263">
        <v>793</v>
      </c>
      <c r="CM20" s="1195"/>
      <c r="CN20" s="1143">
        <v>23.847192614365092</v>
      </c>
      <c r="CO20" s="1267">
        <v>2.1618429059739825</v>
      </c>
      <c r="CP20" s="1267">
        <v>19.608438421065514</v>
      </c>
      <c r="CQ20" s="1267">
        <v>28.085946807664669</v>
      </c>
      <c r="CR20" s="1195">
        <v>9.0653979314601987</v>
      </c>
      <c r="CS20" s="1263">
        <v>716.73870700000009</v>
      </c>
      <c r="CT20" s="1263">
        <v>767</v>
      </c>
      <c r="CU20" s="1293"/>
      <c r="CV20" s="1143">
        <v>22.514563890811523</v>
      </c>
      <c r="CW20" s="1267">
        <v>1.8649656614719914</v>
      </c>
      <c r="CX20" s="1267">
        <v>18.857825007334515</v>
      </c>
      <c r="CY20" s="1267">
        <v>26.171302774288531</v>
      </c>
      <c r="CZ20" s="1195">
        <v>8.2833745770803375</v>
      </c>
      <c r="DA20" s="1263">
        <v>761.74939400000176</v>
      </c>
      <c r="DB20" s="1263">
        <v>825</v>
      </c>
      <c r="DC20" s="1195"/>
      <c r="DD20" s="1317">
        <v>-0.9</v>
      </c>
      <c r="DE20" s="1195">
        <v>-1.3</v>
      </c>
      <c r="DF20" s="1195"/>
      <c r="DG20" s="1195" t="s">
        <v>390</v>
      </c>
      <c r="DH20" s="1195" t="s">
        <v>390</v>
      </c>
      <c r="DI20" s="1195"/>
    </row>
    <row r="21" spans="1:113" s="65" customFormat="1" ht="20.25" customHeight="1">
      <c r="A21" s="1385" t="s">
        <v>30</v>
      </c>
      <c r="B21" s="1385"/>
      <c r="C21" s="1480">
        <v>27.400000000000002</v>
      </c>
      <c r="D21" s="1480"/>
      <c r="E21" s="1481">
        <v>21.568627450980077</v>
      </c>
      <c r="F21" s="1481">
        <v>1.9182669747737813</v>
      </c>
      <c r="G21" s="1481">
        <v>17.802544799877193</v>
      </c>
      <c r="H21" s="1481">
        <v>25.334710102082958</v>
      </c>
      <c r="I21" s="1481">
        <v>8.89378324667857</v>
      </c>
      <c r="J21" s="1700">
        <v>810.95936400001165</v>
      </c>
      <c r="K21" s="1274">
        <v>612</v>
      </c>
      <c r="L21" s="1481"/>
      <c r="M21" s="1482">
        <v>27.788873781415784</v>
      </c>
      <c r="N21" s="1482">
        <v>2.0815258114936572</v>
      </c>
      <c r="O21" s="1482">
        <v>23.705464333088404</v>
      </c>
      <c r="P21" s="1482">
        <v>31.872283229743172</v>
      </c>
      <c r="Q21" s="1482">
        <v>7.4905007949106146</v>
      </c>
      <c r="R21" s="1483">
        <v>1156.8579480000119</v>
      </c>
      <c r="S21" s="1105">
        <v>709</v>
      </c>
      <c r="T21" s="1105"/>
      <c r="U21" s="1096">
        <v>21.029074996335105</v>
      </c>
      <c r="V21" s="1096"/>
      <c r="W21" s="1096">
        <v>17.408020299258041</v>
      </c>
      <c r="X21" s="1096">
        <v>24.650129693412172</v>
      </c>
      <c r="Y21" s="1096">
        <v>8.7756883747220034</v>
      </c>
      <c r="Z21" s="1096"/>
      <c r="AA21" s="1098">
        <v>610</v>
      </c>
      <c r="AB21" s="1482"/>
      <c r="AC21" s="1096">
        <v>22.778650801315312</v>
      </c>
      <c r="AD21" s="1096">
        <v>2.017394213766297</v>
      </c>
      <c r="AE21" s="1096">
        <v>18.820206913883752</v>
      </c>
      <c r="AF21" s="1096">
        <v>26.737094688746872</v>
      </c>
      <c r="AG21" s="1096">
        <v>8.8565131945822113</v>
      </c>
      <c r="AH21" s="1097">
        <v>687.15914899999962</v>
      </c>
      <c r="AI21" s="1105">
        <v>542</v>
      </c>
      <c r="AJ21" s="1096">
        <v>21.828872190498419</v>
      </c>
      <c r="AK21" s="1096">
        <v>1.4412193683482855</v>
      </c>
      <c r="AL21" s="1096">
        <v>19.002059282411032</v>
      </c>
      <c r="AM21" s="1096">
        <v>24.655685098585806</v>
      </c>
      <c r="AN21" s="1096">
        <v>6.6023537806759123</v>
      </c>
      <c r="AO21" s="1097">
        <v>1503.1773429999989</v>
      </c>
      <c r="AP21" s="1105">
        <v>1152</v>
      </c>
      <c r="AQ21" s="1482"/>
      <c r="AR21" s="1096">
        <v>24.610226326947711</v>
      </c>
      <c r="AS21" s="1096">
        <v>1.6651155816431742</v>
      </c>
      <c r="AT21" s="1096">
        <v>21.343008372695156</v>
      </c>
      <c r="AU21" s="1096">
        <v>27.877444281200269</v>
      </c>
      <c r="AV21" s="1096">
        <v>6.7659498922198278</v>
      </c>
      <c r="AW21" s="1097">
        <v>628.67573400000117</v>
      </c>
      <c r="AX21" s="1140">
        <v>490</v>
      </c>
      <c r="AY21" s="1105"/>
      <c r="AZ21" s="1301">
        <v>24.52</v>
      </c>
      <c r="BA21" s="1301">
        <v>3.1759999999999997</v>
      </c>
      <c r="BB21" s="1301">
        <v>18.29</v>
      </c>
      <c r="BC21" s="1301">
        <v>30.75</v>
      </c>
      <c r="BD21" s="1301">
        <v>13</v>
      </c>
      <c r="BE21" s="1263">
        <v>796.14599999999996</v>
      </c>
      <c r="BF21" s="1263">
        <v>557</v>
      </c>
      <c r="BG21" s="1105"/>
      <c r="BH21" s="1267">
        <v>22.145530392773839</v>
      </c>
      <c r="BI21" s="1267">
        <v>2.2650622739656243</v>
      </c>
      <c r="BJ21" s="1267">
        <v>17.702167222862229</v>
      </c>
      <c r="BK21" s="1267">
        <v>26.588893562685449</v>
      </c>
      <c r="BL21" s="1267">
        <v>10.228078685822407</v>
      </c>
      <c r="BM21" s="1263">
        <v>780.93441399999892</v>
      </c>
      <c r="BN21" s="1263">
        <v>561</v>
      </c>
      <c r="BO21" s="1814"/>
      <c r="BP21" s="1143">
        <v>22.296849041055637</v>
      </c>
      <c r="BQ21" s="1267">
        <v>2.3938196064041537</v>
      </c>
      <c r="BR21" s="1267">
        <v>17.601270047449049</v>
      </c>
      <c r="BS21" s="1267">
        <v>26.992428034662225</v>
      </c>
      <c r="BT21" s="1267">
        <v>10.736134069869539</v>
      </c>
      <c r="BU21" s="1263">
        <v>842.49441099999649</v>
      </c>
      <c r="BV21" s="1263">
        <v>564</v>
      </c>
      <c r="BW21" s="1293"/>
      <c r="BX21" s="1143">
        <v>21.584363020874896</v>
      </c>
      <c r="BY21" s="1267">
        <v>1.8483649992231781</v>
      </c>
      <c r="BZ21" s="1267">
        <v>17.960247822823209</v>
      </c>
      <c r="CA21" s="1267">
        <v>25.208478218926583</v>
      </c>
      <c r="CB21" s="1195">
        <v>8.5634447374498279</v>
      </c>
      <c r="CC21" s="1263">
        <v>1249.7161660000017</v>
      </c>
      <c r="CD21" s="1263">
        <v>884</v>
      </c>
      <c r="CE21" s="1779"/>
      <c r="CF21" s="1143">
        <v>24.36619220740937</v>
      </c>
      <c r="CG21" s="1267">
        <v>1.8198908141858914</v>
      </c>
      <c r="CH21" s="1267">
        <v>20.797906743630847</v>
      </c>
      <c r="CI21" s="1267">
        <v>27.934477671187896</v>
      </c>
      <c r="CJ21" s="1195">
        <v>7.4689175834067809</v>
      </c>
      <c r="CK21" s="1263">
        <v>1205.6366440000011</v>
      </c>
      <c r="CL21" s="1263">
        <v>812</v>
      </c>
      <c r="CM21" s="1195"/>
      <c r="CN21" s="1143">
        <v>20.887711132742876</v>
      </c>
      <c r="CO21" s="1267">
        <v>2.0113889210640661</v>
      </c>
      <c r="CP21" s="1267">
        <v>16.943954072525095</v>
      </c>
      <c r="CQ21" s="1267">
        <v>24.831468192960656</v>
      </c>
      <c r="CR21" s="1195">
        <v>9.6295324474833457</v>
      </c>
      <c r="CS21" s="1263">
        <v>1071.4781700000021</v>
      </c>
      <c r="CT21" s="1263">
        <v>818</v>
      </c>
      <c r="CU21" s="1293"/>
      <c r="CV21" s="1143">
        <v>23.008536167597128</v>
      </c>
      <c r="CW21" s="1267">
        <v>1.9781719615278817</v>
      </c>
      <c r="CX21" s="1267">
        <v>19.129827578285322</v>
      </c>
      <c r="CY21" s="1267">
        <v>26.887244756908935</v>
      </c>
      <c r="CZ21" s="1195">
        <v>8.5975567811816607</v>
      </c>
      <c r="DA21" s="1263">
        <v>1182.3292929999986</v>
      </c>
      <c r="DB21" s="1263">
        <v>823</v>
      </c>
      <c r="DC21" s="1195"/>
      <c r="DD21" s="1317">
        <v>0.7</v>
      </c>
      <c r="DE21" s="1195">
        <v>2.1</v>
      </c>
      <c r="DF21" s="1195"/>
      <c r="DG21" s="1195" t="s">
        <v>390</v>
      </c>
      <c r="DH21" s="1195" t="s">
        <v>390</v>
      </c>
      <c r="DI21" s="1195"/>
    </row>
    <row r="22" spans="1:113" s="65" customFormat="1" ht="20.25" customHeight="1">
      <c r="A22" s="1385" t="s">
        <v>31</v>
      </c>
      <c r="B22" s="1385"/>
      <c r="C22" s="1480">
        <v>24.5</v>
      </c>
      <c r="D22" s="1480"/>
      <c r="E22" s="1481">
        <v>14.821124361158464</v>
      </c>
      <c r="F22" s="1481">
        <v>1.3517693773151223</v>
      </c>
      <c r="G22" s="1481">
        <v>12.167231411352043</v>
      </c>
      <c r="H22" s="1481">
        <v>17.475017310964887</v>
      </c>
      <c r="I22" s="1481">
        <v>9.1205589021146558</v>
      </c>
      <c r="J22" s="1700">
        <v>745.67196999999737</v>
      </c>
      <c r="K22" s="1274">
        <v>587</v>
      </c>
      <c r="L22" s="1481"/>
      <c r="M22" s="1482">
        <v>23.51400569280144</v>
      </c>
      <c r="N22" s="1482">
        <v>1.3525753516397963</v>
      </c>
      <c r="O22" s="1482">
        <v>20.86060646999891</v>
      </c>
      <c r="P22" s="1482">
        <v>26.167404915603971</v>
      </c>
      <c r="Q22" s="1482">
        <v>5.7522115513218255</v>
      </c>
      <c r="R22" s="1483">
        <v>737.454844000001</v>
      </c>
      <c r="S22" s="1105">
        <v>760</v>
      </c>
      <c r="T22" s="1105"/>
      <c r="U22" s="1096">
        <v>22.565338308857438</v>
      </c>
      <c r="V22" s="1096"/>
      <c r="W22" s="1096">
        <v>17.682190989299173</v>
      </c>
      <c r="X22" s="1096">
        <v>27.448485628415703</v>
      </c>
      <c r="Y22" s="1096">
        <v>11.028698278518521</v>
      </c>
      <c r="Z22" s="1096"/>
      <c r="AA22" s="1098">
        <v>447</v>
      </c>
      <c r="AB22" s="1482"/>
      <c r="AC22" s="1096">
        <v>21.076874875962005</v>
      </c>
      <c r="AD22" s="1096">
        <v>2.0487937497502</v>
      </c>
      <c r="AE22" s="1096">
        <v>17.056820173730088</v>
      </c>
      <c r="AF22" s="1096">
        <v>25.096929578193922</v>
      </c>
      <c r="AG22" s="1096">
        <v>9.7205765171896115</v>
      </c>
      <c r="AH22" s="1097">
        <v>502.88496099999838</v>
      </c>
      <c r="AI22" s="1105">
        <v>466</v>
      </c>
      <c r="AJ22" s="1096">
        <v>21.773253830765302</v>
      </c>
      <c r="AK22" s="1096">
        <v>1.8063900141408411</v>
      </c>
      <c r="AL22" s="1096">
        <v>18.230193890580338</v>
      </c>
      <c r="AM22" s="1096">
        <v>25.316313770950266</v>
      </c>
      <c r="AN22" s="1096">
        <v>8.296371448113268</v>
      </c>
      <c r="AO22" s="1097">
        <v>945.00763000000302</v>
      </c>
      <c r="AP22" s="1105">
        <v>913</v>
      </c>
      <c r="AQ22" s="1482"/>
      <c r="AR22" s="1096">
        <v>24.897622011657031</v>
      </c>
      <c r="AS22" s="1096">
        <v>1.8882248112481057</v>
      </c>
      <c r="AT22" s="1096">
        <v>21.192628752938614</v>
      </c>
      <c r="AU22" s="1096">
        <v>28.602615270375448</v>
      </c>
      <c r="AV22" s="1096">
        <v>7.583956453206822</v>
      </c>
      <c r="AW22" s="1097">
        <v>542.51603199999886</v>
      </c>
      <c r="AX22" s="1140">
        <v>487</v>
      </c>
      <c r="AY22" s="1105"/>
      <c r="AZ22" s="1301">
        <v>25.009999999999998</v>
      </c>
      <c r="BA22" s="1301">
        <v>2.0990000000000002</v>
      </c>
      <c r="BB22" s="1301">
        <v>20.89</v>
      </c>
      <c r="BC22" s="1301">
        <v>29.12</v>
      </c>
      <c r="BD22" s="1301">
        <v>8.4</v>
      </c>
      <c r="BE22" s="1263">
        <v>538.06600000000003</v>
      </c>
      <c r="BF22" s="1263">
        <v>532</v>
      </c>
      <c r="BG22" s="1105"/>
      <c r="BH22" s="1267">
        <v>25.140678290247454</v>
      </c>
      <c r="BI22" s="1267">
        <v>1.8916486648087629</v>
      </c>
      <c r="BJ22" s="1267">
        <v>21.429839032434053</v>
      </c>
      <c r="BK22" s="1267">
        <v>28.851517548060851</v>
      </c>
      <c r="BL22" s="1267">
        <v>7.5242546878401821</v>
      </c>
      <c r="BM22" s="1263">
        <v>485.84024500000015</v>
      </c>
      <c r="BN22" s="1263">
        <v>481</v>
      </c>
      <c r="BO22" s="1814"/>
      <c r="BP22" s="1143">
        <v>23.311742177875999</v>
      </c>
      <c r="BQ22" s="1267">
        <v>2.12470061159781</v>
      </c>
      <c r="BR22" s="1267">
        <v>19.144051541191757</v>
      </c>
      <c r="BS22" s="1267">
        <v>27.479432814560241</v>
      </c>
      <c r="BT22" s="1267">
        <v>9.1142935409360213</v>
      </c>
      <c r="BU22" s="1263">
        <v>526.72972299999844</v>
      </c>
      <c r="BV22" s="1263">
        <v>513</v>
      </c>
      <c r="BW22" s="1293"/>
      <c r="BX22" s="1143">
        <v>21.62487198365114</v>
      </c>
      <c r="BY22" s="1267">
        <v>1.6578875569391225</v>
      </c>
      <c r="BZ22" s="1267">
        <v>18.374228580270842</v>
      </c>
      <c r="CA22" s="1267">
        <v>24.875515387031438</v>
      </c>
      <c r="CB22" s="1195">
        <v>7.6665774400538442</v>
      </c>
      <c r="CC22" s="1263">
        <v>870.9873849999974</v>
      </c>
      <c r="CD22" s="1263">
        <v>1004</v>
      </c>
      <c r="CE22" s="1779"/>
      <c r="CF22" s="1143">
        <v>22.336337972584726</v>
      </c>
      <c r="CG22" s="1267">
        <v>1.8644230470579215</v>
      </c>
      <c r="CH22" s="1267">
        <v>18.68073753474939</v>
      </c>
      <c r="CI22" s="1267">
        <v>25.991938410420062</v>
      </c>
      <c r="CJ22" s="1195">
        <v>8.3470399191948363</v>
      </c>
      <c r="CK22" s="1263">
        <v>733.30056699999955</v>
      </c>
      <c r="CL22" s="1263">
        <v>908</v>
      </c>
      <c r="CM22" s="1195"/>
      <c r="CN22" s="1143">
        <v>22.971996117075971</v>
      </c>
      <c r="CO22" s="1267">
        <v>2.0180275016749163</v>
      </c>
      <c r="CP22" s="1267">
        <v>19.01522270339234</v>
      </c>
      <c r="CQ22" s="1267">
        <v>26.928769530759606</v>
      </c>
      <c r="CR22" s="1195">
        <v>8.7847285511894988</v>
      </c>
      <c r="CS22" s="1263">
        <v>775.91322100000377</v>
      </c>
      <c r="CT22" s="1263">
        <v>894</v>
      </c>
      <c r="CU22" s="1293"/>
      <c r="CV22" s="1143">
        <v>27.039686101876498</v>
      </c>
      <c r="CW22" s="1267">
        <v>2.1985337339168147</v>
      </c>
      <c r="CX22" s="1267">
        <v>22.728902285565333</v>
      </c>
      <c r="CY22" s="1267">
        <v>31.350469918187663</v>
      </c>
      <c r="CZ22" s="1195">
        <v>8.1307664801783375</v>
      </c>
      <c r="DA22" s="1263">
        <v>736.37292699999921</v>
      </c>
      <c r="DB22" s="1263">
        <v>910</v>
      </c>
      <c r="DC22" s="1195"/>
      <c r="DD22" s="1690">
        <v>3.7</v>
      </c>
      <c r="DE22" s="1195">
        <v>4</v>
      </c>
      <c r="DF22" s="1195"/>
      <c r="DG22" s="1195" t="s">
        <v>390</v>
      </c>
      <c r="DH22" s="1195" t="s">
        <v>390</v>
      </c>
      <c r="DI22" s="1195"/>
    </row>
    <row r="23" spans="1:113" s="65" customFormat="1" ht="20.25" customHeight="1">
      <c r="A23" s="1385" t="s">
        <v>440</v>
      </c>
      <c r="B23" s="1385"/>
      <c r="C23" s="1480"/>
      <c r="D23" s="1480"/>
      <c r="E23" s="1481"/>
      <c r="F23" s="1481"/>
      <c r="G23" s="1481"/>
      <c r="H23" s="1481"/>
      <c r="I23" s="1481"/>
      <c r="J23" s="1700"/>
      <c r="K23" s="1274"/>
      <c r="L23" s="1481"/>
      <c r="M23" s="1482"/>
      <c r="N23" s="1482"/>
      <c r="O23" s="1482"/>
      <c r="P23" s="1482"/>
      <c r="Q23" s="1482"/>
      <c r="R23" s="1483"/>
      <c r="S23" s="1105"/>
      <c r="T23" s="1105"/>
      <c r="U23" s="1096"/>
      <c r="V23" s="1096"/>
      <c r="W23" s="1096"/>
      <c r="X23" s="1096"/>
      <c r="Y23" s="1096"/>
      <c r="Z23" s="1096"/>
      <c r="AA23" s="1098"/>
      <c r="AB23" s="1482"/>
      <c r="AC23" s="1096"/>
      <c r="AD23" s="1096"/>
      <c r="AE23" s="1096"/>
      <c r="AF23" s="1096"/>
      <c r="AG23" s="1096"/>
      <c r="AH23" s="1097"/>
      <c r="AI23" s="1105"/>
      <c r="AJ23" s="1096"/>
      <c r="AK23" s="1096"/>
      <c r="AL23" s="1096"/>
      <c r="AM23" s="1096"/>
      <c r="AN23" s="1096"/>
      <c r="AO23" s="1097"/>
      <c r="AP23" s="1105"/>
      <c r="AQ23" s="1482"/>
      <c r="AR23" s="1096"/>
      <c r="AS23" s="1096"/>
      <c r="AT23" s="1096"/>
      <c r="AU23" s="1096"/>
      <c r="AV23" s="1096"/>
      <c r="AW23" s="1097"/>
      <c r="AX23" s="1140"/>
      <c r="AY23" s="1105"/>
      <c r="AZ23" s="1301"/>
      <c r="BA23" s="1301"/>
      <c r="BB23" s="1301"/>
      <c r="BC23" s="1301"/>
      <c r="BD23" s="1301"/>
      <c r="BE23" s="1263"/>
      <c r="BF23" s="1263"/>
      <c r="BG23" s="1105"/>
      <c r="BH23" s="1267" t="s">
        <v>79</v>
      </c>
      <c r="BI23" s="1267" t="s">
        <v>79</v>
      </c>
      <c r="BJ23" s="1267" t="s">
        <v>79</v>
      </c>
      <c r="BK23" s="1267" t="s">
        <v>79</v>
      </c>
      <c r="BL23" s="1267" t="s">
        <v>79</v>
      </c>
      <c r="BM23" s="1263" t="s">
        <v>79</v>
      </c>
      <c r="BN23" s="1263" t="s">
        <v>79</v>
      </c>
      <c r="BO23" s="1814"/>
      <c r="BP23" s="1143">
        <v>19.008561805302289</v>
      </c>
      <c r="BQ23" s="1267">
        <v>1.1454522373236824</v>
      </c>
      <c r="BR23" s="1267">
        <v>16.761708513028864</v>
      </c>
      <c r="BS23" s="1267">
        <v>21.255415097575717</v>
      </c>
      <c r="BT23" s="1267">
        <v>6.0259805505336415</v>
      </c>
      <c r="BU23" s="1263">
        <v>4290.1274559999802</v>
      </c>
      <c r="BV23" s="1263">
        <v>1788</v>
      </c>
      <c r="BW23" s="1293"/>
      <c r="BX23" s="1143">
        <v>17.292746426299775</v>
      </c>
      <c r="BY23" s="1267">
        <v>1.0716647496421059</v>
      </c>
      <c r="BZ23" s="1267">
        <v>15.191518309544646</v>
      </c>
      <c r="CA23" s="1267">
        <v>19.393974543054906</v>
      </c>
      <c r="CB23" s="1195">
        <v>6.1971922979929799</v>
      </c>
      <c r="CC23" s="1263">
        <v>6104.4350039999817</v>
      </c>
      <c r="CD23" s="1263">
        <v>2632</v>
      </c>
      <c r="CE23" s="1779"/>
      <c r="CF23" s="1143">
        <v>16.757552089332194</v>
      </c>
      <c r="CG23" s="1267">
        <v>1.1403364952210873</v>
      </c>
      <c r="CH23" s="1267">
        <v>14.521678317128007</v>
      </c>
      <c r="CI23" s="1267">
        <v>18.993425861536377</v>
      </c>
      <c r="CJ23" s="1195">
        <v>6.8049109389134586</v>
      </c>
      <c r="CK23" s="1263">
        <v>5700.4383630000029</v>
      </c>
      <c r="CL23" s="1263">
        <v>2409</v>
      </c>
      <c r="CM23" s="1195"/>
      <c r="CN23" s="1143">
        <v>16.194635030587364</v>
      </c>
      <c r="CO23" s="1267">
        <v>1.0941798772561546</v>
      </c>
      <c r="CP23" s="1267">
        <v>14.04926196479839</v>
      </c>
      <c r="CQ23" s="1267">
        <v>18.340008096376334</v>
      </c>
      <c r="CR23" s="1195">
        <v>6.7564343079639624</v>
      </c>
      <c r="CS23" s="1263">
        <v>6246.4627890000102</v>
      </c>
      <c r="CT23" s="1263">
        <v>2419</v>
      </c>
      <c r="CU23" s="1293"/>
      <c r="CV23" s="2201">
        <v>18.332006750691303</v>
      </c>
      <c r="CW23" s="2171">
        <v>1.427641831637205</v>
      </c>
      <c r="CX23" s="2171">
        <v>15.532752316534257</v>
      </c>
      <c r="CY23" s="2171">
        <v>21.131261184848352</v>
      </c>
      <c r="CZ23" s="2174">
        <v>7.7877007741302977</v>
      </c>
      <c r="DA23" s="2198">
        <v>6475.7380309999808</v>
      </c>
      <c r="DB23" s="2198">
        <v>2844</v>
      </c>
      <c r="DC23" s="2174"/>
      <c r="DD23" s="2225">
        <v>-0.7</v>
      </c>
      <c r="DE23" s="2174">
        <v>2.1</v>
      </c>
      <c r="DF23" s="1195"/>
      <c r="DG23" s="1193"/>
      <c r="DH23" s="1195"/>
      <c r="DI23" s="1193"/>
    </row>
    <row r="24" spans="1:113" s="65" customFormat="1" ht="20.25" customHeight="1">
      <c r="A24" s="1385" t="s">
        <v>441</v>
      </c>
      <c r="B24" s="1385"/>
      <c r="C24" s="1480"/>
      <c r="D24" s="1480"/>
      <c r="E24" s="1481"/>
      <c r="F24" s="1481"/>
      <c r="G24" s="1481"/>
      <c r="H24" s="1481"/>
      <c r="I24" s="1481"/>
      <c r="J24" s="1700"/>
      <c r="K24" s="1274"/>
      <c r="L24" s="1481"/>
      <c r="M24" s="1482" t="s">
        <v>79</v>
      </c>
      <c r="N24" s="1482" t="s">
        <v>79</v>
      </c>
      <c r="O24" s="1482" t="s">
        <v>79</v>
      </c>
      <c r="P24" s="1482" t="s">
        <v>79</v>
      </c>
      <c r="Q24" s="1482" t="s">
        <v>79</v>
      </c>
      <c r="R24" s="1483" t="s">
        <v>79</v>
      </c>
      <c r="S24" s="1105" t="s">
        <v>79</v>
      </c>
      <c r="T24" s="1105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096" t="s">
        <v>79</v>
      </c>
      <c r="Z24" s="1096" t="s">
        <v>79</v>
      </c>
      <c r="AA24" s="1098" t="s">
        <v>79</v>
      </c>
      <c r="AB24" s="1482" t="s">
        <v>79</v>
      </c>
      <c r="AC24" s="1096" t="s">
        <v>79</v>
      </c>
      <c r="AD24" s="1096" t="s">
        <v>79</v>
      </c>
      <c r="AE24" s="1096" t="s">
        <v>79</v>
      </c>
      <c r="AF24" s="1096" t="s">
        <v>79</v>
      </c>
      <c r="AG24" s="1096" t="s">
        <v>79</v>
      </c>
      <c r="AH24" s="1097" t="s">
        <v>79</v>
      </c>
      <c r="AI24" s="1105" t="s">
        <v>79</v>
      </c>
      <c r="AJ24" s="1096" t="s">
        <v>79</v>
      </c>
      <c r="AK24" s="1096" t="s">
        <v>79</v>
      </c>
      <c r="AL24" s="1096" t="s">
        <v>79</v>
      </c>
      <c r="AM24" s="1096" t="s">
        <v>79</v>
      </c>
      <c r="AN24" s="1096" t="s">
        <v>79</v>
      </c>
      <c r="AO24" s="1096" t="s">
        <v>79</v>
      </c>
      <c r="AP24" s="1105" t="s">
        <v>79</v>
      </c>
      <c r="AQ24" s="1482" t="s">
        <v>79</v>
      </c>
      <c r="AR24" s="1096" t="s">
        <v>79</v>
      </c>
      <c r="AS24" s="1096" t="s">
        <v>79</v>
      </c>
      <c r="AT24" s="1096" t="s">
        <v>79</v>
      </c>
      <c r="AU24" s="1096" t="s">
        <v>79</v>
      </c>
      <c r="AV24" s="1096" t="s">
        <v>79</v>
      </c>
      <c r="AW24" s="1097" t="s">
        <v>79</v>
      </c>
      <c r="AX24" s="1140" t="s">
        <v>79</v>
      </c>
      <c r="AY24" s="1105" t="s">
        <v>79</v>
      </c>
      <c r="AZ24" s="1301" t="s">
        <v>79</v>
      </c>
      <c r="BA24" s="1301" t="s">
        <v>79</v>
      </c>
      <c r="BB24" s="1301" t="s">
        <v>79</v>
      </c>
      <c r="BC24" s="1301" t="s">
        <v>79</v>
      </c>
      <c r="BD24" s="1301" t="s">
        <v>79</v>
      </c>
      <c r="BE24" s="1263" t="s">
        <v>79</v>
      </c>
      <c r="BF24" s="1263" t="s">
        <v>79</v>
      </c>
      <c r="BG24" s="1105" t="s">
        <v>79</v>
      </c>
      <c r="BH24" s="1267" t="s">
        <v>79</v>
      </c>
      <c r="BI24" s="1267" t="s">
        <v>79</v>
      </c>
      <c r="BJ24" s="1267" t="s">
        <v>79</v>
      </c>
      <c r="BK24" s="1267" t="s">
        <v>79</v>
      </c>
      <c r="BL24" s="1267" t="s">
        <v>79</v>
      </c>
      <c r="BM24" s="1263" t="s">
        <v>79</v>
      </c>
      <c r="BN24" s="1263" t="s">
        <v>79</v>
      </c>
      <c r="BO24" s="1814"/>
      <c r="BP24" s="1143">
        <v>18.820859908897575</v>
      </c>
      <c r="BQ24" s="1267">
        <v>1.2631564722348538</v>
      </c>
      <c r="BR24" s="1267">
        <v>16.333358849576438</v>
      </c>
      <c r="BS24" s="1267">
        <v>21.308360968218711</v>
      </c>
      <c r="BT24" s="1267">
        <v>6.7114705616489703</v>
      </c>
      <c r="BU24" s="1263">
        <v>3750.4348069999846</v>
      </c>
      <c r="BV24" s="1263">
        <v>1287</v>
      </c>
      <c r="BW24" s="1293"/>
      <c r="BX24" s="1143">
        <v>16.92739414849677</v>
      </c>
      <c r="BY24" s="1267">
        <v>1.1788813270558711</v>
      </c>
      <c r="BZ24" s="1267">
        <v>14.609673250988974</v>
      </c>
      <c r="CA24" s="1267">
        <v>19.245115046004564</v>
      </c>
      <c r="CB24" s="1195">
        <v>6.9643402682896776</v>
      </c>
      <c r="CC24" s="1263">
        <v>5472.7001030000065</v>
      </c>
      <c r="CD24" s="1263">
        <v>1748</v>
      </c>
      <c r="CE24" s="1779"/>
      <c r="CF24" s="1143">
        <v>16.637146677475219</v>
      </c>
      <c r="CG24" s="1267">
        <v>1.2652130151615024</v>
      </c>
      <c r="CH24" s="1267">
        <v>14.149694736606772</v>
      </c>
      <c r="CI24" s="1267">
        <v>19.124598618343665</v>
      </c>
      <c r="CJ24" s="1195">
        <v>7.6047476150129469</v>
      </c>
      <c r="CK24" s="1263">
        <v>5075.5958059999975</v>
      </c>
      <c r="CL24" s="1263">
        <v>1595</v>
      </c>
      <c r="CM24" s="1195"/>
      <c r="CN24" s="1143">
        <v>16.590443374069544</v>
      </c>
      <c r="CO24" s="1267">
        <v>1.2066036808928484</v>
      </c>
      <c r="CP24" s="1267">
        <v>14.218219383382246</v>
      </c>
      <c r="CQ24" s="1267">
        <v>18.96266736475684</v>
      </c>
      <c r="CR24" s="1195">
        <v>7.2728838746934299</v>
      </c>
      <c r="CS24" s="1263">
        <v>5616.5453989999796</v>
      </c>
      <c r="CT24" s="1263">
        <v>1613</v>
      </c>
      <c r="CU24" s="1293"/>
      <c r="CV24" s="1143">
        <v>18.667417091016702</v>
      </c>
      <c r="CW24" s="1267">
        <v>1.5512927325569641</v>
      </c>
      <c r="CX24" s="1267">
        <v>15.620480768849712</v>
      </c>
      <c r="CY24" s="1267">
        <v>21.714353413183694</v>
      </c>
      <c r="CZ24" s="1195">
        <v>8.3101627021742122</v>
      </c>
      <c r="DA24" s="1263">
        <v>5908.3299559999796</v>
      </c>
      <c r="DB24" s="1263">
        <v>2046</v>
      </c>
      <c r="DC24" s="1195"/>
      <c r="DD24" s="2176">
        <v>-0.1</v>
      </c>
      <c r="DE24" s="1195">
        <v>2.1</v>
      </c>
      <c r="DF24" s="1195"/>
      <c r="DG24" s="2171" t="s">
        <v>390</v>
      </c>
      <c r="DH24" s="2174" t="s">
        <v>390</v>
      </c>
      <c r="DI24" s="1711"/>
    </row>
    <row r="25" spans="1:113" s="65" customFormat="1" ht="20.25" customHeight="1">
      <c r="A25" s="1484" t="s">
        <v>442</v>
      </c>
      <c r="B25" s="1484"/>
      <c r="C25" s="1485"/>
      <c r="D25" s="1485"/>
      <c r="E25" s="1508"/>
      <c r="F25" s="1508"/>
      <c r="G25" s="1508"/>
      <c r="H25" s="1508"/>
      <c r="I25" s="1508"/>
      <c r="J25" s="1701"/>
      <c r="K25" s="1447"/>
      <c r="L25" s="1508"/>
      <c r="M25" s="1486" t="s">
        <v>79</v>
      </c>
      <c r="N25" s="1486" t="s">
        <v>79</v>
      </c>
      <c r="O25" s="1486" t="s">
        <v>79</v>
      </c>
      <c r="P25" s="1486" t="s">
        <v>79</v>
      </c>
      <c r="Q25" s="1486" t="s">
        <v>79</v>
      </c>
      <c r="R25" s="1487" t="s">
        <v>79</v>
      </c>
      <c r="S25" s="1073" t="s">
        <v>79</v>
      </c>
      <c r="T25" s="1073" t="s">
        <v>79</v>
      </c>
      <c r="U25" s="1064" t="s">
        <v>79</v>
      </c>
      <c r="V25" s="1064" t="s">
        <v>79</v>
      </c>
      <c r="W25" s="1064" t="s">
        <v>79</v>
      </c>
      <c r="X25" s="1064" t="s">
        <v>79</v>
      </c>
      <c r="Y25" s="1064" t="s">
        <v>79</v>
      </c>
      <c r="Z25" s="1064" t="s">
        <v>79</v>
      </c>
      <c r="AA25" s="1066" t="s">
        <v>79</v>
      </c>
      <c r="AB25" s="1486" t="s">
        <v>79</v>
      </c>
      <c r="AC25" s="1064" t="s">
        <v>79</v>
      </c>
      <c r="AD25" s="1064" t="s">
        <v>79</v>
      </c>
      <c r="AE25" s="1064" t="s">
        <v>79</v>
      </c>
      <c r="AF25" s="1064" t="s">
        <v>79</v>
      </c>
      <c r="AG25" s="1064" t="s">
        <v>79</v>
      </c>
      <c r="AH25" s="1065" t="s">
        <v>79</v>
      </c>
      <c r="AI25" s="1073" t="s">
        <v>79</v>
      </c>
      <c r="AJ25" s="1064" t="s">
        <v>79</v>
      </c>
      <c r="AK25" s="1064" t="s">
        <v>79</v>
      </c>
      <c r="AL25" s="1064" t="s">
        <v>79</v>
      </c>
      <c r="AM25" s="1064" t="s">
        <v>79</v>
      </c>
      <c r="AN25" s="1064" t="s">
        <v>79</v>
      </c>
      <c r="AO25" s="1064" t="s">
        <v>79</v>
      </c>
      <c r="AP25" s="1073" t="s">
        <v>79</v>
      </c>
      <c r="AQ25" s="1486" t="s">
        <v>79</v>
      </c>
      <c r="AR25" s="1064" t="s">
        <v>79</v>
      </c>
      <c r="AS25" s="1064" t="s">
        <v>79</v>
      </c>
      <c r="AT25" s="1064" t="s">
        <v>79</v>
      </c>
      <c r="AU25" s="1064" t="s">
        <v>79</v>
      </c>
      <c r="AV25" s="1064" t="s">
        <v>79</v>
      </c>
      <c r="AW25" s="1065" t="s">
        <v>79</v>
      </c>
      <c r="AX25" s="1137" t="s">
        <v>79</v>
      </c>
      <c r="AY25" s="1073" t="s">
        <v>79</v>
      </c>
      <c r="AZ25" s="1303" t="s">
        <v>79</v>
      </c>
      <c r="BA25" s="1303" t="s">
        <v>79</v>
      </c>
      <c r="BB25" s="1303" t="s">
        <v>79</v>
      </c>
      <c r="BC25" s="1303" t="s">
        <v>79</v>
      </c>
      <c r="BD25" s="1303" t="s">
        <v>79</v>
      </c>
      <c r="BE25" s="1294" t="s">
        <v>79</v>
      </c>
      <c r="BF25" s="1294" t="s">
        <v>79</v>
      </c>
      <c r="BG25" s="1073" t="s">
        <v>79</v>
      </c>
      <c r="BH25" s="1271" t="s">
        <v>79</v>
      </c>
      <c r="BI25" s="1271" t="s">
        <v>79</v>
      </c>
      <c r="BJ25" s="1271" t="s">
        <v>79</v>
      </c>
      <c r="BK25" s="1271" t="s">
        <v>79</v>
      </c>
      <c r="BL25" s="1271" t="s">
        <v>79</v>
      </c>
      <c r="BM25" s="1294" t="s">
        <v>79</v>
      </c>
      <c r="BN25" s="1294" t="s">
        <v>79</v>
      </c>
      <c r="BO25" s="1798"/>
      <c r="BP25" s="1269">
        <v>20.312940745650216</v>
      </c>
      <c r="BQ25" s="1271">
        <v>2.4206460041540048</v>
      </c>
      <c r="BR25" s="1271">
        <v>15.54602577357142</v>
      </c>
      <c r="BS25" s="1271">
        <v>25.079855717729018</v>
      </c>
      <c r="BT25" s="1271">
        <v>11.916767909010705</v>
      </c>
      <c r="BU25" s="1294">
        <v>539.69264900000007</v>
      </c>
      <c r="BV25" s="1294">
        <v>501</v>
      </c>
      <c r="BW25" s="1830"/>
      <c r="BX25" s="1269">
        <v>20.457782021449525</v>
      </c>
      <c r="BY25" s="1271">
        <v>1.8214123270223228</v>
      </c>
      <c r="BZ25" s="1271">
        <v>16.876823262979119</v>
      </c>
      <c r="CA25" s="1271">
        <v>24.03874077991993</v>
      </c>
      <c r="CB25" s="1314">
        <v>8.9032737034377085</v>
      </c>
      <c r="CC25" s="1294">
        <v>631.73490100000004</v>
      </c>
      <c r="CD25" s="1294">
        <v>884</v>
      </c>
      <c r="CE25" s="1800"/>
      <c r="CF25" s="1269">
        <v>17.735605195021929</v>
      </c>
      <c r="CG25" s="1271">
        <v>1.7049447152532162</v>
      </c>
      <c r="CH25" s="1271">
        <v>14.383625733690936</v>
      </c>
      <c r="CI25" s="1271">
        <v>21.08758465635292</v>
      </c>
      <c r="CJ25" s="1314">
        <v>9.6131183374095635</v>
      </c>
      <c r="CK25" s="1294">
        <v>624.84255700000097</v>
      </c>
      <c r="CL25" s="1294">
        <v>814</v>
      </c>
      <c r="CM25" s="1314"/>
      <c r="CN25" s="1269">
        <v>12.665480945048973</v>
      </c>
      <c r="CO25" s="1271">
        <v>1.5109569345523517</v>
      </c>
      <c r="CP25" s="1271">
        <v>9.6948880769846753</v>
      </c>
      <c r="CQ25" s="1271">
        <v>15.636073813113271</v>
      </c>
      <c r="CR25" s="1314">
        <v>11.929724114764038</v>
      </c>
      <c r="CS25" s="1294">
        <v>629.91739000000143</v>
      </c>
      <c r="CT25" s="1294">
        <v>806</v>
      </c>
      <c r="CU25" s="1293"/>
      <c r="CV25" s="1269">
        <v>14.839432272795907</v>
      </c>
      <c r="CW25" s="1271">
        <v>1.8990600155578956</v>
      </c>
      <c r="CX25" s="1271">
        <v>11.109436754902328</v>
      </c>
      <c r="CY25" s="1271">
        <v>18.569427790689488</v>
      </c>
      <c r="CZ25" s="1314">
        <v>12.797389958369967</v>
      </c>
      <c r="DA25" s="1294">
        <v>567.40807500000017</v>
      </c>
      <c r="DB25" s="1294">
        <v>798</v>
      </c>
      <c r="DC25" s="1314"/>
      <c r="DD25" s="2176">
        <v>-5.5</v>
      </c>
      <c r="DE25" s="1195">
        <v>2.1</v>
      </c>
      <c r="DF25" s="1195"/>
      <c r="DG25" s="2171" t="s">
        <v>392</v>
      </c>
      <c r="DH25" s="2174" t="s">
        <v>390</v>
      </c>
      <c r="DI25" s="1711"/>
    </row>
    <row r="26" spans="1:113" s="65" customFormat="1" ht="20.25" customHeight="1">
      <c r="A26" s="1385" t="s">
        <v>32</v>
      </c>
      <c r="B26" s="1385"/>
      <c r="C26" s="1480">
        <v>16</v>
      </c>
      <c r="D26" s="1480"/>
      <c r="E26" s="1481">
        <v>14.857142857142769</v>
      </c>
      <c r="F26" s="1481">
        <v>1.2937137603147135</v>
      </c>
      <c r="G26" s="1481">
        <v>12.317228959709961</v>
      </c>
      <c r="H26" s="1481">
        <v>17.397056754575576</v>
      </c>
      <c r="I26" s="1481">
        <v>8.7076887713490834</v>
      </c>
      <c r="J26" s="1700">
        <v>537.19680000000324</v>
      </c>
      <c r="K26" s="1274">
        <v>700</v>
      </c>
      <c r="L26" s="1481"/>
      <c r="M26" s="1482">
        <v>20.386687350105493</v>
      </c>
      <c r="N26" s="1482">
        <v>1.5209479402959056</v>
      </c>
      <c r="O26" s="1482">
        <v>17.402985127666202</v>
      </c>
      <c r="P26" s="1482">
        <v>23.370389572544784</v>
      </c>
      <c r="Q26" s="1482">
        <v>7.4604957351643266</v>
      </c>
      <c r="R26" s="1483">
        <v>618.45550400000263</v>
      </c>
      <c r="S26" s="1105">
        <v>736</v>
      </c>
      <c r="T26" s="1105"/>
      <c r="U26" s="1096">
        <v>22.613274297886861</v>
      </c>
      <c r="V26" s="1096"/>
      <c r="W26" s="1096">
        <v>17.832984438433559</v>
      </c>
      <c r="X26" s="1096">
        <v>27.393564157340162</v>
      </c>
      <c r="Y26" s="1096">
        <v>10.773506017335569</v>
      </c>
      <c r="Z26" s="1096"/>
      <c r="AA26" s="1098">
        <v>658</v>
      </c>
      <c r="AB26" s="1482"/>
      <c r="AC26" s="1096">
        <v>18.65422585372459</v>
      </c>
      <c r="AD26" s="1096">
        <v>1.9481812448558442</v>
      </c>
      <c r="AE26" s="1096">
        <v>14.83158866775228</v>
      </c>
      <c r="AF26" s="1096">
        <v>22.476863039696902</v>
      </c>
      <c r="AG26" s="1096">
        <v>10.443645638968508</v>
      </c>
      <c r="AH26" s="1097">
        <v>431.45412000000022</v>
      </c>
      <c r="AI26" s="1105">
        <v>549</v>
      </c>
      <c r="AJ26" s="1096">
        <v>20.77901923445754</v>
      </c>
      <c r="AK26" s="1096">
        <v>1.6539369973953635</v>
      </c>
      <c r="AL26" s="1096">
        <v>17.534981195502557</v>
      </c>
      <c r="AM26" s="1096">
        <v>24.023057273412523</v>
      </c>
      <c r="AN26" s="1096">
        <v>7.9596490033209273</v>
      </c>
      <c r="AO26" s="1097">
        <v>931.24876500000721</v>
      </c>
      <c r="AP26" s="1105">
        <v>1207</v>
      </c>
      <c r="AQ26" s="1482"/>
      <c r="AR26" s="1096">
        <v>16.943702040523139</v>
      </c>
      <c r="AS26" s="1096">
        <v>1.4500616921204186</v>
      </c>
      <c r="AT26" s="1096">
        <v>14.098453549968243</v>
      </c>
      <c r="AU26" s="1096">
        <v>19.788950531078029</v>
      </c>
      <c r="AV26" s="1096">
        <v>8.5581160991405607</v>
      </c>
      <c r="AW26" s="1097">
        <v>421.94124300000186</v>
      </c>
      <c r="AX26" s="1140">
        <v>566</v>
      </c>
      <c r="AY26" s="1105"/>
      <c r="AZ26" s="1301">
        <v>22.689999999999998</v>
      </c>
      <c r="BA26" s="1301">
        <v>1.4540000000000002</v>
      </c>
      <c r="BB26" s="1301">
        <v>19.84</v>
      </c>
      <c r="BC26" s="1301">
        <v>25.540000000000003</v>
      </c>
      <c r="BD26" s="1301">
        <v>6.4</v>
      </c>
      <c r="BE26" s="1263">
        <v>500.41500000000002</v>
      </c>
      <c r="BF26" s="1263">
        <v>662</v>
      </c>
      <c r="BG26" s="1105"/>
      <c r="BH26" s="1267">
        <v>17.575855534185365</v>
      </c>
      <c r="BI26" s="1267">
        <v>1.5027420928671302</v>
      </c>
      <c r="BJ26" s="1267">
        <v>14.627932668633708</v>
      </c>
      <c r="BK26" s="1267">
        <v>20.523778399737026</v>
      </c>
      <c r="BL26" s="1267">
        <v>8.5500366678837842</v>
      </c>
      <c r="BM26" s="1263">
        <v>529.66191500000207</v>
      </c>
      <c r="BN26" s="1263">
        <v>642</v>
      </c>
      <c r="BO26" s="1814"/>
      <c r="BP26" s="1143">
        <v>19.436703123630945</v>
      </c>
      <c r="BQ26" s="1267">
        <v>1.8745538433302524</v>
      </c>
      <c r="BR26" s="1267">
        <v>15.759686014414426</v>
      </c>
      <c r="BS26" s="1267">
        <v>23.113720232847466</v>
      </c>
      <c r="BT26" s="1267">
        <v>9.6444023011865063</v>
      </c>
      <c r="BU26" s="1263">
        <v>503.19686100000132</v>
      </c>
      <c r="BV26" s="1263">
        <v>572</v>
      </c>
      <c r="BW26" s="1293"/>
      <c r="BX26" s="1143">
        <v>19.456621854890926</v>
      </c>
      <c r="BY26" s="1267">
        <v>1.4047558468735502</v>
      </c>
      <c r="BZ26" s="1267">
        <v>16.702297348450898</v>
      </c>
      <c r="CA26" s="1267">
        <v>22.210946361330954</v>
      </c>
      <c r="CB26" s="1195">
        <v>7.2199370340356808</v>
      </c>
      <c r="CC26" s="1263">
        <v>889.99582399999701</v>
      </c>
      <c r="CD26" s="1263">
        <v>1045</v>
      </c>
      <c r="CE26" s="1779"/>
      <c r="CF26" s="1143">
        <v>22.264938148734888</v>
      </c>
      <c r="CG26" s="1267">
        <v>1.5727903692718745</v>
      </c>
      <c r="CH26" s="1267">
        <v>19.181145995657708</v>
      </c>
      <c r="CI26" s="1267">
        <v>25.348730301812068</v>
      </c>
      <c r="CJ26" s="1195">
        <v>7.0639781649752376</v>
      </c>
      <c r="CK26" s="1263">
        <v>825.61997600000029</v>
      </c>
      <c r="CL26" s="1263">
        <v>1004</v>
      </c>
      <c r="CM26" s="1195"/>
      <c r="CN26" s="1143">
        <v>20.372412820563088</v>
      </c>
      <c r="CO26" s="1267">
        <v>1.5877811730655549</v>
      </c>
      <c r="CP26" s="1267">
        <v>17.259229116615113</v>
      </c>
      <c r="CQ26" s="1267">
        <v>23.485596524511063</v>
      </c>
      <c r="CR26" s="1195">
        <v>7.7937806731606818</v>
      </c>
      <c r="CS26" s="1263">
        <v>752.4268890000003</v>
      </c>
      <c r="CT26" s="1263">
        <v>970</v>
      </c>
      <c r="CU26" s="1293"/>
      <c r="CV26" s="1143">
        <v>19.037762854530097</v>
      </c>
      <c r="CW26" s="1267">
        <v>1.4991337870916699</v>
      </c>
      <c r="CX26" s="1267">
        <v>16.098330282637363</v>
      </c>
      <c r="CY26" s="1267">
        <v>21.977195426422831</v>
      </c>
      <c r="CZ26" s="1195">
        <v>7.8745270573372341</v>
      </c>
      <c r="DA26" s="1263">
        <v>709.35095700000204</v>
      </c>
      <c r="DB26" s="1263">
        <v>949</v>
      </c>
      <c r="DC26" s="1195"/>
      <c r="DD26" s="1690">
        <v>-0.4</v>
      </c>
      <c r="DE26" s="1195">
        <v>-1.4</v>
      </c>
      <c r="DF26" s="1195"/>
      <c r="DG26" s="1195" t="s">
        <v>390</v>
      </c>
      <c r="DH26" s="1195" t="s">
        <v>390</v>
      </c>
      <c r="DI26" s="1195"/>
    </row>
    <row r="27" spans="1:113" s="65" customFormat="1" ht="20.25" customHeight="1">
      <c r="A27" s="1385" t="s">
        <v>33</v>
      </c>
      <c r="B27" s="1385"/>
      <c r="C27" s="1480">
        <v>25.3</v>
      </c>
      <c r="D27" s="1480"/>
      <c r="E27" s="1481">
        <v>12.322946175637341</v>
      </c>
      <c r="F27" s="1481">
        <v>1.2098457558306825</v>
      </c>
      <c r="G27" s="1481">
        <v>9.9476881060030475</v>
      </c>
      <c r="H27" s="1481">
        <v>14.698204245271635</v>
      </c>
      <c r="I27" s="1481">
        <v>9.8178287772007522</v>
      </c>
      <c r="J27" s="1700">
        <v>44.273260000000214</v>
      </c>
      <c r="K27" s="1274">
        <v>706</v>
      </c>
      <c r="L27" s="1481"/>
      <c r="M27" s="1482">
        <v>18.374563956256985</v>
      </c>
      <c r="N27" s="1482">
        <v>1.3859230499065096</v>
      </c>
      <c r="O27" s="1482">
        <v>15.655745267872831</v>
      </c>
      <c r="P27" s="1482">
        <v>21.093382644641139</v>
      </c>
      <c r="Q27" s="1482">
        <v>7.5426173551975326</v>
      </c>
      <c r="R27" s="1483">
        <v>85.832845000000219</v>
      </c>
      <c r="S27" s="1105">
        <v>1084</v>
      </c>
      <c r="T27" s="1105"/>
      <c r="U27" s="1096">
        <v>20.912263263219721</v>
      </c>
      <c r="V27" s="1096"/>
      <c r="W27" s="1096">
        <v>17.665715536151058</v>
      </c>
      <c r="X27" s="1096">
        <v>24.158810990288384</v>
      </c>
      <c r="Y27" s="1096">
        <v>7.9120137262306445</v>
      </c>
      <c r="Z27" s="1096"/>
      <c r="AA27" s="1098">
        <v>723</v>
      </c>
      <c r="AB27" s="1482"/>
      <c r="AC27" s="1096">
        <v>26.329833616528642</v>
      </c>
      <c r="AD27" s="1096">
        <v>2.2758288182399045</v>
      </c>
      <c r="AE27" s="1096">
        <v>21.864300498148264</v>
      </c>
      <c r="AF27" s="1096">
        <v>30.79536673490902</v>
      </c>
      <c r="AG27" s="1096">
        <v>8.6435366489032628</v>
      </c>
      <c r="AH27" s="1097">
        <v>59.69673499999994</v>
      </c>
      <c r="AI27" s="1105">
        <v>605</v>
      </c>
      <c r="AJ27" s="1096">
        <v>23.504126211925268</v>
      </c>
      <c r="AK27" s="1096">
        <v>1.42408425348888</v>
      </c>
      <c r="AL27" s="1096">
        <v>20.710922180411362</v>
      </c>
      <c r="AM27" s="1096">
        <v>26.297330243439177</v>
      </c>
      <c r="AN27" s="1096">
        <v>6.058869156200938</v>
      </c>
      <c r="AO27" s="1097">
        <v>124.77946099999978</v>
      </c>
      <c r="AP27" s="1105">
        <v>1328</v>
      </c>
      <c r="AQ27" s="1482"/>
      <c r="AR27" s="1096">
        <v>16.068497384569064</v>
      </c>
      <c r="AS27" s="1096">
        <v>1.4980475362314627</v>
      </c>
      <c r="AT27" s="1096">
        <v>13.129093141009413</v>
      </c>
      <c r="AU27" s="1096">
        <v>19.007901628128714</v>
      </c>
      <c r="AV27" s="1096">
        <v>9.3228850238981966</v>
      </c>
      <c r="AW27" s="1097">
        <v>79.440639000000331</v>
      </c>
      <c r="AX27" s="1140">
        <v>690</v>
      </c>
      <c r="AY27" s="1105"/>
      <c r="AZ27" s="1301">
        <v>16.91</v>
      </c>
      <c r="BA27" s="1301">
        <v>1.653</v>
      </c>
      <c r="BB27" s="1301">
        <v>13.669999999999998</v>
      </c>
      <c r="BC27" s="1301">
        <v>20.16</v>
      </c>
      <c r="BD27" s="1301">
        <v>9.8000000000000007</v>
      </c>
      <c r="BE27" s="1263">
        <v>78.293000000000006</v>
      </c>
      <c r="BF27" s="1263">
        <v>616</v>
      </c>
      <c r="BG27" s="1105"/>
      <c r="BH27" s="1267">
        <v>17.379937253521856</v>
      </c>
      <c r="BI27" s="1267">
        <v>1.4660867854850501</v>
      </c>
      <c r="BJ27" s="1267">
        <v>14.503920950838408</v>
      </c>
      <c r="BK27" s="1267">
        <v>20.255953556205299</v>
      </c>
      <c r="BL27" s="1267">
        <v>8.4355125343617878</v>
      </c>
      <c r="BM27" s="1263">
        <v>68.061828000000162</v>
      </c>
      <c r="BN27" s="1263">
        <v>582</v>
      </c>
      <c r="BO27" s="1814"/>
      <c r="BP27" s="1143">
        <v>20.763549118108315</v>
      </c>
      <c r="BQ27" s="1267">
        <v>1.9701843308857971</v>
      </c>
      <c r="BR27" s="1267">
        <v>16.898948739328436</v>
      </c>
      <c r="BS27" s="1267">
        <v>24.628149496888195</v>
      </c>
      <c r="BT27" s="1267">
        <v>9.4886684337002833</v>
      </c>
      <c r="BU27" s="1263">
        <v>73.379536000000087</v>
      </c>
      <c r="BV27" s="1263">
        <v>557</v>
      </c>
      <c r="BW27" s="1293"/>
      <c r="BX27" s="1143">
        <v>15.256468843037016</v>
      </c>
      <c r="BY27" s="1267">
        <v>1.676624209965399</v>
      </c>
      <c r="BZ27" s="1267">
        <v>11.96908822107614</v>
      </c>
      <c r="CA27" s="1267">
        <v>18.543849464997891</v>
      </c>
      <c r="CB27" s="1195">
        <v>10.989595477269322</v>
      </c>
      <c r="CC27" s="1263">
        <v>110.27501299999987</v>
      </c>
      <c r="CD27" s="1263">
        <v>879</v>
      </c>
      <c r="CE27" s="1779"/>
      <c r="CF27" s="1143">
        <v>13.010268901129709</v>
      </c>
      <c r="CG27" s="1267">
        <v>1.3980819832426206</v>
      </c>
      <c r="CH27" s="1267">
        <v>10.269029932787006</v>
      </c>
      <c r="CI27" s="1267">
        <v>15.751507869472414</v>
      </c>
      <c r="CJ27" s="1195">
        <v>10.745988371702463</v>
      </c>
      <c r="CK27" s="1263">
        <v>100.1958230000002</v>
      </c>
      <c r="CL27" s="1263">
        <v>794</v>
      </c>
      <c r="CM27" s="1195"/>
      <c r="CN27" s="1143">
        <v>14.26141617749111</v>
      </c>
      <c r="CO27" s="1267">
        <v>1.441161198001111</v>
      </c>
      <c r="CP27" s="1267">
        <v>11.435712212430955</v>
      </c>
      <c r="CQ27" s="1267">
        <v>17.087120142551264</v>
      </c>
      <c r="CR27" s="1195">
        <v>10.105316190657879</v>
      </c>
      <c r="CS27" s="1263">
        <v>87.266053000000269</v>
      </c>
      <c r="CT27" s="1263">
        <v>828</v>
      </c>
      <c r="CU27" s="1293"/>
      <c r="CV27" s="1143">
        <v>17.296953019993058</v>
      </c>
      <c r="CW27" s="1267">
        <v>1.5886553182845475</v>
      </c>
      <c r="CX27" s="1267">
        <v>14.181990747589367</v>
      </c>
      <c r="CY27" s="1267">
        <v>20.411915292396749</v>
      </c>
      <c r="CZ27" s="1195">
        <v>9.1845963647369917</v>
      </c>
      <c r="DA27" s="1263">
        <v>97.917609999999911</v>
      </c>
      <c r="DB27" s="1263">
        <v>782</v>
      </c>
      <c r="DC27" s="1195"/>
      <c r="DD27" s="1690">
        <v>-3.5</v>
      </c>
      <c r="DE27" s="1195">
        <v>3</v>
      </c>
      <c r="DF27" s="1195"/>
      <c r="DG27" s="1195" t="s">
        <v>390</v>
      </c>
      <c r="DH27" s="1195" t="s">
        <v>390</v>
      </c>
      <c r="DI27" s="1195"/>
    </row>
    <row r="28" spans="1:113" s="65" customFormat="1" ht="20.25" customHeight="1">
      <c r="A28" s="1385" t="s">
        <v>34</v>
      </c>
      <c r="B28" s="1385"/>
      <c r="C28" s="1480">
        <v>30.099999999999998</v>
      </c>
      <c r="D28" s="1480"/>
      <c r="E28" s="1481">
        <v>15.58028616852147</v>
      </c>
      <c r="F28" s="1481">
        <v>1.3187454475369271</v>
      </c>
      <c r="G28" s="1481">
        <v>12.991228223771406</v>
      </c>
      <c r="H28" s="1481">
        <v>18.169344113271535</v>
      </c>
      <c r="I28" s="1481">
        <v>8.4641927193951716</v>
      </c>
      <c r="J28" s="1700">
        <v>105.02224299999979</v>
      </c>
      <c r="K28" s="1274">
        <v>629</v>
      </c>
      <c r="L28" s="1481"/>
      <c r="M28" s="1482">
        <v>20.520002490305483</v>
      </c>
      <c r="N28" s="1482">
        <v>1.3711362195809742</v>
      </c>
      <c r="O28" s="1482">
        <v>17.830191697153136</v>
      </c>
      <c r="P28" s="1482">
        <v>23.20981328345783</v>
      </c>
      <c r="Q28" s="1482">
        <v>6.6819495769006698</v>
      </c>
      <c r="R28" s="1483">
        <v>125.35009199999899</v>
      </c>
      <c r="S28" s="1105">
        <v>772</v>
      </c>
      <c r="T28" s="1105"/>
      <c r="U28" s="1096">
        <v>21.092602743152856</v>
      </c>
      <c r="V28" s="1096"/>
      <c r="W28" s="1096">
        <v>17.55280529265271</v>
      </c>
      <c r="X28" s="1096">
        <v>24.632400193653002</v>
      </c>
      <c r="Y28" s="1096">
        <v>8.5529221043866919</v>
      </c>
      <c r="Z28" s="1096"/>
      <c r="AA28" s="1098">
        <v>540</v>
      </c>
      <c r="AB28" s="1482"/>
      <c r="AC28" s="1096">
        <v>17.163499797803492</v>
      </c>
      <c r="AD28" s="1096">
        <v>1.4527231841616954</v>
      </c>
      <c r="AE28" s="1096">
        <v>14.313029042393097</v>
      </c>
      <c r="AF28" s="1096">
        <v>20.013970553213888</v>
      </c>
      <c r="AG28" s="1096">
        <v>8.4640265754401014</v>
      </c>
      <c r="AH28" s="1097">
        <v>88.594500999999937</v>
      </c>
      <c r="AI28" s="1105">
        <v>479</v>
      </c>
      <c r="AJ28" s="1096">
        <v>19.308273743939601</v>
      </c>
      <c r="AK28" s="1096">
        <v>1.1301331944150073</v>
      </c>
      <c r="AL28" s="1096">
        <v>17.09162638824132</v>
      </c>
      <c r="AM28" s="1096">
        <v>21.524921099637883</v>
      </c>
      <c r="AN28" s="1096">
        <v>5.8531032313011861</v>
      </c>
      <c r="AO28" s="1097">
        <v>195.08561200000037</v>
      </c>
      <c r="AP28" s="1105">
        <v>1019</v>
      </c>
      <c r="AQ28" s="1482"/>
      <c r="AR28" s="1096">
        <v>19.447541958286497</v>
      </c>
      <c r="AS28" s="1096">
        <v>1.7770176934907567</v>
      </c>
      <c r="AT28" s="1096">
        <v>15.960754508091554</v>
      </c>
      <c r="AU28" s="1096">
        <v>22.934329408481439</v>
      </c>
      <c r="AV28" s="1096">
        <v>9.1374925288878401</v>
      </c>
      <c r="AW28" s="1097">
        <v>77.441139000000149</v>
      </c>
      <c r="AX28" s="1140">
        <v>436</v>
      </c>
      <c r="AY28" s="1105"/>
      <c r="AZ28" s="1301">
        <v>19.830000000000002</v>
      </c>
      <c r="BA28" s="1301">
        <v>1.9349999999999998</v>
      </c>
      <c r="BB28" s="1301">
        <v>16.03</v>
      </c>
      <c r="BC28" s="1301">
        <v>23.62</v>
      </c>
      <c r="BD28" s="1301">
        <v>9.8000000000000007</v>
      </c>
      <c r="BE28" s="1263">
        <v>75.796999999999997</v>
      </c>
      <c r="BF28" s="1263">
        <v>415</v>
      </c>
      <c r="BG28" s="1105"/>
      <c r="BH28" s="1267">
        <v>21.195515518238569</v>
      </c>
      <c r="BI28" s="1267">
        <v>2.0056282635233988</v>
      </c>
      <c r="BJ28" s="1267">
        <v>17.261082959317722</v>
      </c>
      <c r="BK28" s="1267">
        <v>25.129948077159419</v>
      </c>
      <c r="BL28" s="1267">
        <v>9.4625123026499249</v>
      </c>
      <c r="BM28" s="1263">
        <v>70.519988000000112</v>
      </c>
      <c r="BN28" s="1263">
        <v>418</v>
      </c>
      <c r="BO28" s="1814"/>
      <c r="BP28" s="1143">
        <v>20.540726405262841</v>
      </c>
      <c r="BQ28" s="1267">
        <v>2.10474839409533</v>
      </c>
      <c r="BR28" s="1267">
        <v>16.412172891998374</v>
      </c>
      <c r="BS28" s="1267">
        <v>24.669279918527309</v>
      </c>
      <c r="BT28" s="1267">
        <v>10.246708673146349</v>
      </c>
      <c r="BU28" s="1263">
        <v>80.855086000000142</v>
      </c>
      <c r="BV28" s="1263">
        <v>461</v>
      </c>
      <c r="BW28" s="1293"/>
      <c r="BX28" s="1143">
        <v>21.870141354426277</v>
      </c>
      <c r="BY28" s="1267">
        <v>2.2372179664406131</v>
      </c>
      <c r="BZ28" s="1267">
        <v>17.483596685521984</v>
      </c>
      <c r="CA28" s="1267">
        <v>26.256686023330566</v>
      </c>
      <c r="CB28" s="1195">
        <v>10.229554213593708</v>
      </c>
      <c r="CC28" s="1263">
        <v>122.62933999999994</v>
      </c>
      <c r="CD28" s="1263">
        <v>786</v>
      </c>
      <c r="CE28" s="1779"/>
      <c r="CF28" s="1143">
        <v>14.938050468498032</v>
      </c>
      <c r="CG28" s="1267">
        <v>1.6510252770939406</v>
      </c>
      <c r="CH28" s="1267">
        <v>11.700862033531044</v>
      </c>
      <c r="CI28" s="1267">
        <v>18.175238903465019</v>
      </c>
      <c r="CJ28" s="1195">
        <v>11.052481584365308</v>
      </c>
      <c r="CK28" s="1263">
        <v>115.74776799999987</v>
      </c>
      <c r="CL28" s="1263">
        <v>716</v>
      </c>
      <c r="CM28" s="1195"/>
      <c r="CN28" s="1143">
        <v>16.037446260123396</v>
      </c>
      <c r="CO28" s="1267">
        <v>2.2157064670219468</v>
      </c>
      <c r="CP28" s="1267">
        <v>11.69308106492022</v>
      </c>
      <c r="CQ28" s="1267">
        <v>20.381811455326574</v>
      </c>
      <c r="CR28" s="1195">
        <v>13.815830968869594</v>
      </c>
      <c r="CS28" s="1263">
        <v>118.90960500000001</v>
      </c>
      <c r="CT28" s="1263">
        <v>699</v>
      </c>
      <c r="CU28" s="1293"/>
      <c r="CV28" s="1143">
        <v>16.478002884836883</v>
      </c>
      <c r="CW28" s="1267">
        <v>2.1166882040648134</v>
      </c>
      <c r="CX28" s="1267">
        <v>12.327698018691679</v>
      </c>
      <c r="CY28" s="1267">
        <v>20.628307750982088</v>
      </c>
      <c r="CZ28" s="1195">
        <v>12.845538496734926</v>
      </c>
      <c r="DA28" s="1263">
        <v>112.30374900000015</v>
      </c>
      <c r="DB28" s="1263">
        <v>763</v>
      </c>
      <c r="DC28" s="1195"/>
      <c r="DD28" s="1690">
        <v>-4</v>
      </c>
      <c r="DE28" s="1195">
        <v>0.5</v>
      </c>
      <c r="DF28" s="1195"/>
      <c r="DG28" s="1195" t="s">
        <v>390</v>
      </c>
      <c r="DH28" s="1195" t="s">
        <v>390</v>
      </c>
      <c r="DI28" s="1195"/>
    </row>
    <row r="29" spans="1:113" s="65" customFormat="1" ht="20.25" customHeight="1">
      <c r="A29" s="1385" t="s">
        <v>35</v>
      </c>
      <c r="B29" s="1385"/>
      <c r="C29" s="1480">
        <v>30.5</v>
      </c>
      <c r="D29" s="1480"/>
      <c r="E29" s="1481">
        <v>20.526315789473827</v>
      </c>
      <c r="F29" s="1481">
        <v>1.704259845066296</v>
      </c>
      <c r="G29" s="1481">
        <v>17.180387657529433</v>
      </c>
      <c r="H29" s="1481">
        <v>23.872243921418224</v>
      </c>
      <c r="I29" s="1481">
        <v>8.3028043733998462</v>
      </c>
      <c r="J29" s="1700">
        <v>136.34114999999878</v>
      </c>
      <c r="K29" s="1274">
        <v>570</v>
      </c>
      <c r="L29" s="1481"/>
      <c r="M29" s="1482">
        <v>17.945678472815416</v>
      </c>
      <c r="N29" s="1482">
        <v>1.4395445234827915</v>
      </c>
      <c r="O29" s="1482">
        <v>15.121668472065309</v>
      </c>
      <c r="P29" s="1482">
        <v>20.769688473565523</v>
      </c>
      <c r="Q29" s="1482">
        <v>8.021677896789754</v>
      </c>
      <c r="R29" s="1483">
        <v>176.19350000000009</v>
      </c>
      <c r="S29" s="1105">
        <v>740</v>
      </c>
      <c r="T29" s="1105"/>
      <c r="U29" s="1096">
        <v>15.965405992448364</v>
      </c>
      <c r="V29" s="1096"/>
      <c r="W29" s="1096">
        <v>12.456207129133913</v>
      </c>
      <c r="X29" s="1096">
        <v>19.474604855762813</v>
      </c>
      <c r="Y29" s="1096">
        <v>11.201967051700192</v>
      </c>
      <c r="Z29" s="1096"/>
      <c r="AA29" s="1098">
        <v>689</v>
      </c>
      <c r="AB29" s="1482"/>
      <c r="AC29" s="1096">
        <v>18.423042428872485</v>
      </c>
      <c r="AD29" s="1096">
        <v>1.8680676045078626</v>
      </c>
      <c r="AE29" s="1096">
        <v>14.7576007715536</v>
      </c>
      <c r="AF29" s="1096">
        <v>22.088484086191372</v>
      </c>
      <c r="AG29" s="1096">
        <v>10.139843143281468</v>
      </c>
      <c r="AH29" s="1097">
        <v>125.39230200000037</v>
      </c>
      <c r="AI29" s="1105">
        <v>563</v>
      </c>
      <c r="AJ29" s="1096">
        <v>17.093081534954862</v>
      </c>
      <c r="AK29" s="1096">
        <v>1.354265636891326</v>
      </c>
      <c r="AL29" s="1096">
        <v>14.436819991834627</v>
      </c>
      <c r="AM29" s="1096">
        <v>19.7493430780751</v>
      </c>
      <c r="AN29" s="1096">
        <v>7.9228875970777501</v>
      </c>
      <c r="AO29" s="1097">
        <v>273.27779899999967</v>
      </c>
      <c r="AP29" s="1105">
        <v>1252</v>
      </c>
      <c r="AQ29" s="1482"/>
      <c r="AR29" s="1096">
        <v>20.717972341078823</v>
      </c>
      <c r="AS29" s="1096">
        <v>1.6941997585697064</v>
      </c>
      <c r="AT29" s="1096">
        <v>17.393686669674011</v>
      </c>
      <c r="AU29" s="1096">
        <v>24.042258012483632</v>
      </c>
      <c r="AV29" s="1096">
        <v>8.1774400056057139</v>
      </c>
      <c r="AW29" s="1097">
        <v>121.65825200000005</v>
      </c>
      <c r="AX29" s="1140">
        <v>552</v>
      </c>
      <c r="AY29" s="1105"/>
      <c r="AZ29" s="1301">
        <v>18.07</v>
      </c>
      <c r="BA29" s="1301">
        <v>2.0960000000000001</v>
      </c>
      <c r="BB29" s="1301">
        <v>13.96</v>
      </c>
      <c r="BC29" s="1301">
        <v>22.18</v>
      </c>
      <c r="BD29" s="1301">
        <v>11.600000000000001</v>
      </c>
      <c r="BE29" s="1263">
        <v>141.54300000000001</v>
      </c>
      <c r="BF29" s="1263">
        <v>604</v>
      </c>
      <c r="BG29" s="1105"/>
      <c r="BH29" s="1267">
        <v>16.288113210180153</v>
      </c>
      <c r="BI29" s="1267">
        <v>2.2562163113414164</v>
      </c>
      <c r="BJ29" s="1267">
        <v>11.862103128074825</v>
      </c>
      <c r="BK29" s="1267">
        <v>20.714123292285478</v>
      </c>
      <c r="BL29" s="1267">
        <v>13.851919385796446</v>
      </c>
      <c r="BM29" s="1263">
        <v>104.91296799999957</v>
      </c>
      <c r="BN29" s="1263">
        <v>542</v>
      </c>
      <c r="BO29" s="1814"/>
      <c r="BP29" s="1143">
        <v>15.582790402564006</v>
      </c>
      <c r="BQ29" s="1267">
        <v>1.7067678973387976</v>
      </c>
      <c r="BR29" s="1267">
        <v>12.234892564203216</v>
      </c>
      <c r="BS29" s="1267">
        <v>18.930688240924798</v>
      </c>
      <c r="BT29" s="1267">
        <v>10.952902870707705</v>
      </c>
      <c r="BU29" s="1263">
        <v>116.18040500000006</v>
      </c>
      <c r="BV29" s="1263">
        <v>558</v>
      </c>
      <c r="BW29" s="1293"/>
      <c r="BX29" s="1143">
        <v>14.329826361831739</v>
      </c>
      <c r="BY29" s="1267">
        <v>1.6606992090258947</v>
      </c>
      <c r="BZ29" s="1267">
        <v>11.073670112739912</v>
      </c>
      <c r="CA29" s="1267">
        <v>17.585982610923566</v>
      </c>
      <c r="CB29" s="1195">
        <v>11.589109086829247</v>
      </c>
      <c r="CC29" s="1263">
        <v>177.76667599999976</v>
      </c>
      <c r="CD29" s="1263">
        <v>839</v>
      </c>
      <c r="CE29" s="1779"/>
      <c r="CF29" s="1143">
        <v>15.233507716296884</v>
      </c>
      <c r="CG29" s="1267">
        <v>1.6468426308133011</v>
      </c>
      <c r="CH29" s="1267">
        <v>12.004520254600928</v>
      </c>
      <c r="CI29" s="1267">
        <v>18.462495177992842</v>
      </c>
      <c r="CJ29" s="1195">
        <v>10.810659379858391</v>
      </c>
      <c r="CK29" s="1263">
        <v>161.60504499999973</v>
      </c>
      <c r="CL29" s="1263">
        <v>739</v>
      </c>
      <c r="CM29" s="1195"/>
      <c r="CN29" s="1143">
        <v>14.21392794981233</v>
      </c>
      <c r="CO29" s="1267">
        <v>1.6524014620161354</v>
      </c>
      <c r="CP29" s="1267">
        <v>10.974042384223718</v>
      </c>
      <c r="CQ29" s="1267">
        <v>17.453813515400938</v>
      </c>
      <c r="CR29" s="1195">
        <v>11.625227508191728</v>
      </c>
      <c r="CS29" s="1263">
        <v>158.37574300000034</v>
      </c>
      <c r="CT29" s="1263">
        <v>769</v>
      </c>
      <c r="CU29" s="1293"/>
      <c r="CV29" s="1143">
        <v>16.758666025949303</v>
      </c>
      <c r="CW29" s="1267">
        <v>1.9745524185309848</v>
      </c>
      <c r="CX29" s="1267">
        <v>12.887054470052432</v>
      </c>
      <c r="CY29" s="1267">
        <v>20.630277581846176</v>
      </c>
      <c r="CZ29" s="1195">
        <v>11.782276796217348</v>
      </c>
      <c r="DA29" s="1263">
        <v>128.65995399999989</v>
      </c>
      <c r="DB29" s="1263">
        <v>741</v>
      </c>
      <c r="DC29" s="1195"/>
      <c r="DD29" s="1690">
        <v>1.2</v>
      </c>
      <c r="DE29" s="1195">
        <v>2.6</v>
      </c>
      <c r="DF29" s="1195"/>
      <c r="DG29" s="1195" t="s">
        <v>390</v>
      </c>
      <c r="DH29" s="1195" t="s">
        <v>390</v>
      </c>
      <c r="DI29" s="1195"/>
    </row>
    <row r="30" spans="1:113" s="65" customFormat="1" ht="20.25" customHeight="1">
      <c r="A30" s="1385" t="s">
        <v>36</v>
      </c>
      <c r="B30" s="1385"/>
      <c r="C30" s="1480">
        <v>14.700000000000001</v>
      </c>
      <c r="D30" s="1480"/>
      <c r="E30" s="1481">
        <v>11.907983761840201</v>
      </c>
      <c r="F30" s="1481">
        <v>1.1867158399318591</v>
      </c>
      <c r="G30" s="1481">
        <v>9.578136042346717</v>
      </c>
      <c r="H30" s="1481">
        <v>14.237831481333687</v>
      </c>
      <c r="I30" s="1481">
        <v>9.9657159739733281</v>
      </c>
      <c r="J30" s="1700">
        <v>1201.3080540000115</v>
      </c>
      <c r="K30" s="1274">
        <v>739</v>
      </c>
      <c r="L30" s="1481"/>
      <c r="M30" s="1482">
        <v>21.411538246984172</v>
      </c>
      <c r="N30" s="1482">
        <v>2.2042417035543993</v>
      </c>
      <c r="O30" s="1482">
        <v>17.087392301259634</v>
      </c>
      <c r="P30" s="1482">
        <v>25.735684192708714</v>
      </c>
      <c r="Q30" s="1482">
        <v>10.29464430872858</v>
      </c>
      <c r="R30" s="1483">
        <v>1106.2659360000093</v>
      </c>
      <c r="S30" s="1105">
        <v>740</v>
      </c>
      <c r="T30" s="1105"/>
      <c r="U30" s="1096">
        <v>21.118347194390775</v>
      </c>
      <c r="V30" s="1096"/>
      <c r="W30" s="1096">
        <v>17.058806001480932</v>
      </c>
      <c r="X30" s="1096">
        <v>25.177888387300623</v>
      </c>
      <c r="Y30" s="1096">
        <v>9.7967788587172162</v>
      </c>
      <c r="Z30" s="1096"/>
      <c r="AA30" s="1098">
        <v>675</v>
      </c>
      <c r="AB30" s="1482"/>
      <c r="AC30" s="1096">
        <v>16.408135835140222</v>
      </c>
      <c r="AD30" s="1096">
        <v>1.4581441391914962</v>
      </c>
      <c r="AE30" s="1096">
        <v>13.547028315653018</v>
      </c>
      <c r="AF30" s="1096">
        <v>19.269243354627427</v>
      </c>
      <c r="AG30" s="1096">
        <v>8.8867142120355016</v>
      </c>
      <c r="AH30" s="1097">
        <v>813.61043899999618</v>
      </c>
      <c r="AI30" s="1105">
        <v>664</v>
      </c>
      <c r="AJ30" s="1096">
        <v>18.831053171744948</v>
      </c>
      <c r="AK30" s="1096">
        <v>1.3575309987628374</v>
      </c>
      <c r="AL30" s="1096">
        <v>16.168386935979939</v>
      </c>
      <c r="AM30" s="1096">
        <v>21.493719407509953</v>
      </c>
      <c r="AN30" s="1096">
        <v>7.2090019946401336</v>
      </c>
      <c r="AO30" s="1097">
        <v>1675.4632740000059</v>
      </c>
      <c r="AP30" s="1105">
        <v>1339</v>
      </c>
      <c r="AQ30" s="1482"/>
      <c r="AR30" s="1096">
        <v>17.824340566573039</v>
      </c>
      <c r="AS30" s="1096">
        <v>1.9843146551396988</v>
      </c>
      <c r="AT30" s="1096">
        <v>13.930803961888133</v>
      </c>
      <c r="AU30" s="1096">
        <v>21.717877171257943</v>
      </c>
      <c r="AV30" s="1096">
        <v>11.132611878281731</v>
      </c>
      <c r="AW30" s="1097">
        <v>757.39745599999901</v>
      </c>
      <c r="AX30" s="1140">
        <v>639</v>
      </c>
      <c r="AY30" s="1105"/>
      <c r="AZ30" s="1301">
        <v>20.25</v>
      </c>
      <c r="BA30" s="1301">
        <v>2.4299999999999997</v>
      </c>
      <c r="BB30" s="1301">
        <v>15.479999999999999</v>
      </c>
      <c r="BC30" s="1301">
        <v>25.019999999999996</v>
      </c>
      <c r="BD30" s="1301">
        <v>12</v>
      </c>
      <c r="BE30" s="1263">
        <v>831.67399999999998</v>
      </c>
      <c r="BF30" s="1263">
        <v>676</v>
      </c>
      <c r="BG30" s="1105"/>
      <c r="BH30" s="1267">
        <v>22.265307903855888</v>
      </c>
      <c r="BI30" s="1267">
        <v>1.4670392732643085</v>
      </c>
      <c r="BJ30" s="1267">
        <v>19.38742310988777</v>
      </c>
      <c r="BK30" s="1267">
        <v>25.143192697824006</v>
      </c>
      <c r="BL30" s="1267">
        <v>6.588901800052124</v>
      </c>
      <c r="BM30" s="1263">
        <v>1014.4584389999998</v>
      </c>
      <c r="BN30" s="1263">
        <v>733</v>
      </c>
      <c r="BO30" s="1814"/>
      <c r="BP30" s="1143">
        <v>18.380727330959026</v>
      </c>
      <c r="BQ30" s="1267">
        <v>1.8224251744913651</v>
      </c>
      <c r="BR30" s="1267">
        <v>14.805962823279279</v>
      </c>
      <c r="BS30" s="1267">
        <v>21.955491838638775</v>
      </c>
      <c r="BT30" s="1267">
        <v>9.9148697528514997</v>
      </c>
      <c r="BU30" s="1263">
        <v>942.30406599999969</v>
      </c>
      <c r="BV30" s="1263">
        <v>635</v>
      </c>
      <c r="BW30" s="1293"/>
      <c r="BX30" s="1143">
        <v>17.344753943112128</v>
      </c>
      <c r="BY30" s="1267">
        <v>1.700571516591658</v>
      </c>
      <c r="BZ30" s="1267">
        <v>14.01041950091926</v>
      </c>
      <c r="CA30" s="1267">
        <v>20.679088385304997</v>
      </c>
      <c r="CB30" s="1195">
        <v>9.8045294973295452</v>
      </c>
      <c r="CC30" s="1263">
        <v>1423.9877130000025</v>
      </c>
      <c r="CD30" s="1263">
        <v>990</v>
      </c>
      <c r="CE30" s="1779"/>
      <c r="CF30" s="1143">
        <v>22.816096717401138</v>
      </c>
      <c r="CG30" s="1267">
        <v>1.8996047119381358</v>
      </c>
      <c r="CH30" s="1267">
        <v>19.091515095417261</v>
      </c>
      <c r="CI30" s="1267">
        <v>26.540678339385014</v>
      </c>
      <c r="CJ30" s="1195">
        <v>8.3257216844166226</v>
      </c>
      <c r="CK30" s="1263">
        <v>1294.2978049999999</v>
      </c>
      <c r="CL30" s="1263">
        <v>889</v>
      </c>
      <c r="CM30" s="1195"/>
      <c r="CN30" s="1143">
        <v>18.569117598165121</v>
      </c>
      <c r="CO30" s="1267">
        <v>1.939120467443932</v>
      </c>
      <c r="CP30" s="1267">
        <v>14.7670582579709</v>
      </c>
      <c r="CQ30" s="1267">
        <v>22.371176938359344</v>
      </c>
      <c r="CR30" s="1195">
        <v>10.442717362270047</v>
      </c>
      <c r="CS30" s="1263">
        <v>1183.388234999996</v>
      </c>
      <c r="CT30" s="1263">
        <v>897</v>
      </c>
      <c r="CU30" s="1293"/>
      <c r="CV30" s="1143">
        <v>19.136978261662275</v>
      </c>
      <c r="CW30" s="1267">
        <v>2.0925496172001701</v>
      </c>
      <c r="CX30" s="1267">
        <v>15.034003226303586</v>
      </c>
      <c r="CY30" s="1267">
        <v>23.239953297020964</v>
      </c>
      <c r="CZ30" s="1195">
        <v>10.934587418078653</v>
      </c>
      <c r="DA30" s="1263">
        <v>1309.9638280000054</v>
      </c>
      <c r="DB30" s="1263">
        <v>909</v>
      </c>
      <c r="DC30" s="1195"/>
      <c r="DD30" s="1690">
        <v>0.7</v>
      </c>
      <c r="DE30" s="1195">
        <v>0.5</v>
      </c>
      <c r="DF30" s="1195"/>
      <c r="DG30" s="1195" t="s">
        <v>390</v>
      </c>
      <c r="DH30" s="1195" t="s">
        <v>390</v>
      </c>
      <c r="DI30" s="1195"/>
    </row>
    <row r="31" spans="1:113" s="65" customFormat="1" ht="20.25" customHeight="1">
      <c r="A31" s="1385" t="s">
        <v>37</v>
      </c>
      <c r="B31" s="1385"/>
      <c r="C31" s="1480">
        <v>37.1</v>
      </c>
      <c r="D31" s="1480"/>
      <c r="E31" s="1481">
        <v>37.240537240537392</v>
      </c>
      <c r="F31" s="1481">
        <v>1.5718671224775729</v>
      </c>
      <c r="G31" s="1481">
        <v>34.154532227861864</v>
      </c>
      <c r="H31" s="1481">
        <v>40.326542253212914</v>
      </c>
      <c r="I31" s="1481">
        <v>4.2208497485545147</v>
      </c>
      <c r="J31" s="1700">
        <v>768.19169699999736</v>
      </c>
      <c r="K31" s="1274">
        <v>819</v>
      </c>
      <c r="L31" s="1481"/>
      <c r="M31" s="1482">
        <v>47.304380111843017</v>
      </c>
      <c r="N31" s="1482">
        <v>2.5426879350757474</v>
      </c>
      <c r="O31" s="1482">
        <v>42.31629114321003</v>
      </c>
      <c r="P31" s="1482">
        <v>52.29246908047601</v>
      </c>
      <c r="Q31" s="1482">
        <v>5.3751638412003322</v>
      </c>
      <c r="R31" s="1483">
        <v>1077.1313539999919</v>
      </c>
      <c r="S31" s="1105">
        <v>732</v>
      </c>
      <c r="T31" s="1105"/>
      <c r="U31" s="1096">
        <v>43.347604039106358</v>
      </c>
      <c r="V31" s="1096"/>
      <c r="W31" s="1096">
        <v>38.534893895722092</v>
      </c>
      <c r="X31" s="1096">
        <v>48.160314182490623</v>
      </c>
      <c r="Y31" s="1096">
        <v>5.6583640560723234</v>
      </c>
      <c r="Z31" s="1096"/>
      <c r="AA31" s="1098">
        <v>668</v>
      </c>
      <c r="AB31" s="1482"/>
      <c r="AC31" s="1096">
        <v>47.833329868428628</v>
      </c>
      <c r="AD31" s="1096">
        <v>2.6211201249596994</v>
      </c>
      <c r="AE31" s="1096">
        <v>42.690281045313228</v>
      </c>
      <c r="AF31" s="1096">
        <v>52.976378691544021</v>
      </c>
      <c r="AG31" s="1096">
        <v>5.4796940379635037</v>
      </c>
      <c r="AH31" s="1097">
        <v>676.83443300000147</v>
      </c>
      <c r="AI31" s="1105">
        <v>578</v>
      </c>
      <c r="AJ31" s="1096">
        <v>45.420274982570795</v>
      </c>
      <c r="AK31" s="1096">
        <v>1.9236154699387016</v>
      </c>
      <c r="AL31" s="1096">
        <v>41.647288607255007</v>
      </c>
      <c r="AM31" s="1096">
        <v>49.193261357886584</v>
      </c>
      <c r="AN31" s="1096">
        <v>4.2351471246637189</v>
      </c>
      <c r="AO31" s="1097">
        <v>1464.8218560000057</v>
      </c>
      <c r="AP31" s="1105">
        <v>1246</v>
      </c>
      <c r="AQ31" s="1482"/>
      <c r="AR31" s="1096">
        <v>49.521424050275435</v>
      </c>
      <c r="AS31" s="1096">
        <v>2.4584207863420868</v>
      </c>
      <c r="AT31" s="1096">
        <v>44.697616849865838</v>
      </c>
      <c r="AU31" s="1096">
        <v>54.345231250685032</v>
      </c>
      <c r="AV31" s="1096">
        <v>4.9643580197658164</v>
      </c>
      <c r="AW31" s="1097">
        <v>625.31140600000197</v>
      </c>
      <c r="AX31" s="1140">
        <v>583</v>
      </c>
      <c r="AY31" s="1105"/>
      <c r="AZ31" s="1301">
        <v>49.75</v>
      </c>
      <c r="BA31" s="1301">
        <v>2.1420000000000003</v>
      </c>
      <c r="BB31" s="1301">
        <v>45.540000000000006</v>
      </c>
      <c r="BC31" s="1301">
        <v>53.949999999999996</v>
      </c>
      <c r="BD31" s="1301">
        <v>4.3</v>
      </c>
      <c r="BE31" s="1263">
        <v>595.00199999999995</v>
      </c>
      <c r="BF31" s="1263">
        <v>578</v>
      </c>
      <c r="BG31" s="1105"/>
      <c r="BH31" s="1267">
        <v>48.034521874425522</v>
      </c>
      <c r="BI31" s="1267">
        <v>2.7955686103767645</v>
      </c>
      <c r="BJ31" s="1267">
        <v>42.550466647740123</v>
      </c>
      <c r="BK31" s="1267">
        <v>53.518577101110921</v>
      </c>
      <c r="BL31" s="1267">
        <v>5.8199155550774355</v>
      </c>
      <c r="BM31" s="1263">
        <v>489.70504300000067</v>
      </c>
      <c r="BN31" s="1263">
        <v>568</v>
      </c>
      <c r="BO31" s="1814"/>
      <c r="BP31" s="1143">
        <v>44.10401847118348</v>
      </c>
      <c r="BQ31" s="1267">
        <v>2.569914724292341</v>
      </c>
      <c r="BR31" s="1267">
        <v>39.063021412564666</v>
      </c>
      <c r="BS31" s="1267">
        <v>49.145015529802293</v>
      </c>
      <c r="BT31" s="1267">
        <v>5.8269400688997584</v>
      </c>
      <c r="BU31" s="1263">
        <v>541.19845599999996</v>
      </c>
      <c r="BV31" s="1263">
        <v>605</v>
      </c>
      <c r="BW31" s="1293"/>
      <c r="BX31" s="1143">
        <v>42.228822505595396</v>
      </c>
      <c r="BY31" s="1267">
        <v>2.6347107537819583</v>
      </c>
      <c r="BZ31" s="1267">
        <v>37.062908149251051</v>
      </c>
      <c r="CA31" s="1267">
        <v>47.394736861939734</v>
      </c>
      <c r="CB31" s="1195">
        <v>6.2391291005872933</v>
      </c>
      <c r="CC31" s="1263">
        <v>792.39224100000047</v>
      </c>
      <c r="CD31" s="1263">
        <v>721</v>
      </c>
      <c r="CE31" s="1779"/>
      <c r="CF31" s="1143">
        <v>43.24725067567455</v>
      </c>
      <c r="CG31" s="1267">
        <v>2.3571381549677297</v>
      </c>
      <c r="CH31" s="1267">
        <v>38.625576809898362</v>
      </c>
      <c r="CI31" s="1267">
        <v>47.868924541450738</v>
      </c>
      <c r="CJ31" s="1195">
        <v>5.4503768867174687</v>
      </c>
      <c r="CK31" s="1263">
        <v>708.74186499999792</v>
      </c>
      <c r="CL31" s="1263">
        <v>609</v>
      </c>
      <c r="CM31" s="1195"/>
      <c r="CN31" s="1143">
        <v>41.009022364654228</v>
      </c>
      <c r="CO31" s="1267">
        <v>2.6577754853433961</v>
      </c>
      <c r="CP31" s="1267">
        <v>35.797886554454102</v>
      </c>
      <c r="CQ31" s="1267">
        <v>46.220158174854362</v>
      </c>
      <c r="CR31" s="1195">
        <v>6.4809530490883853</v>
      </c>
      <c r="CS31" s="1263">
        <v>636.54022200000065</v>
      </c>
      <c r="CT31" s="1263">
        <v>643</v>
      </c>
      <c r="CU31" s="1293"/>
      <c r="CV31" s="1143">
        <v>37.003947208036209</v>
      </c>
      <c r="CW31" s="1267">
        <v>2.522915635789178</v>
      </c>
      <c r="CX31" s="1267">
        <v>32.057130279599718</v>
      </c>
      <c r="CY31" s="1267">
        <v>41.950764136472699</v>
      </c>
      <c r="CZ31" s="1195">
        <v>6.8179635583343181</v>
      </c>
      <c r="DA31" s="1263">
        <v>651.47566999999935</v>
      </c>
      <c r="DB31" s="1263">
        <v>688</v>
      </c>
      <c r="DC31" s="1195"/>
      <c r="DD31" s="1690">
        <v>-7.1</v>
      </c>
      <c r="DE31" s="1195">
        <v>-4</v>
      </c>
      <c r="DF31" s="1195"/>
      <c r="DG31" s="1195" t="s">
        <v>391</v>
      </c>
      <c r="DH31" s="1195" t="s">
        <v>390</v>
      </c>
      <c r="DI31" s="1195"/>
    </row>
    <row r="32" spans="1:113" s="65" customFormat="1" ht="20.25" customHeight="1">
      <c r="A32" s="1385" t="s">
        <v>38</v>
      </c>
      <c r="B32" s="1385"/>
      <c r="C32" s="1480">
        <v>18.5</v>
      </c>
      <c r="D32" s="1480"/>
      <c r="E32" s="1481">
        <v>15.0664697193499</v>
      </c>
      <c r="F32" s="1481">
        <v>1.2489699149201892</v>
      </c>
      <c r="G32" s="1481">
        <v>12.614400226319573</v>
      </c>
      <c r="H32" s="1481">
        <v>17.518539212380229</v>
      </c>
      <c r="I32" s="1481">
        <v>8.2897316902056648</v>
      </c>
      <c r="J32" s="1700">
        <v>477.94575200000588</v>
      </c>
      <c r="K32" s="1274">
        <v>677</v>
      </c>
      <c r="L32" s="1481"/>
      <c r="M32" s="1482">
        <v>19.644475744409458</v>
      </c>
      <c r="N32" s="1482">
        <v>1.8804603460703735</v>
      </c>
      <c r="O32" s="1482">
        <v>15.955504172714807</v>
      </c>
      <c r="P32" s="1482">
        <v>23.33344731610411</v>
      </c>
      <c r="Q32" s="1482">
        <v>9.5724638851995127</v>
      </c>
      <c r="R32" s="1483">
        <v>558.64030900000307</v>
      </c>
      <c r="S32" s="1105">
        <v>987</v>
      </c>
      <c r="T32" s="1105"/>
      <c r="U32" s="1096">
        <v>24.273564190974405</v>
      </c>
      <c r="V32" s="1096"/>
      <c r="W32" s="1096">
        <v>20.265564724813824</v>
      </c>
      <c r="X32" s="1096">
        <v>28.281563657134988</v>
      </c>
      <c r="Y32" s="1096">
        <v>8.4151213392898807</v>
      </c>
      <c r="Z32" s="1096"/>
      <c r="AA32" s="1098">
        <v>589</v>
      </c>
      <c r="AB32" s="1482"/>
      <c r="AC32" s="1096">
        <v>22.784638045382497</v>
      </c>
      <c r="AD32" s="1096">
        <v>2.1534133979344303</v>
      </c>
      <c r="AE32" s="1096">
        <v>18.559303183212496</v>
      </c>
      <c r="AF32" s="1096">
        <v>27.009972907552495</v>
      </c>
      <c r="AG32" s="1096">
        <v>9.4511635148438895</v>
      </c>
      <c r="AH32" s="1097">
        <v>432.47907999999927</v>
      </c>
      <c r="AI32" s="1105">
        <v>604</v>
      </c>
      <c r="AJ32" s="1096">
        <v>23.526156785919085</v>
      </c>
      <c r="AK32" s="1096">
        <v>1.5574331965034915</v>
      </c>
      <c r="AL32" s="1096">
        <v>20.471401652836569</v>
      </c>
      <c r="AM32" s="1096">
        <v>26.580911919001604</v>
      </c>
      <c r="AN32" s="1096">
        <v>6.620006874372482</v>
      </c>
      <c r="AO32" s="1097">
        <v>861.55074899999943</v>
      </c>
      <c r="AP32" s="1105">
        <v>1193</v>
      </c>
      <c r="AQ32" s="1482"/>
      <c r="AR32" s="1096">
        <v>23.960793986067682</v>
      </c>
      <c r="AS32" s="1096">
        <v>2.1976926273644461</v>
      </c>
      <c r="AT32" s="1096">
        <v>19.648576330301186</v>
      </c>
      <c r="AU32" s="1096">
        <v>28.273011641834177</v>
      </c>
      <c r="AV32" s="1096">
        <v>9.1720359043290625</v>
      </c>
      <c r="AW32" s="1097">
        <v>373.05480799999884</v>
      </c>
      <c r="AX32" s="1140">
        <v>560</v>
      </c>
      <c r="AY32" s="1105"/>
      <c r="AZ32" s="1301">
        <v>25.319999999999997</v>
      </c>
      <c r="BA32" s="1301">
        <v>1.9730000000000001</v>
      </c>
      <c r="BB32" s="1301">
        <v>21.45</v>
      </c>
      <c r="BC32" s="1301">
        <v>29.189999999999998</v>
      </c>
      <c r="BD32" s="1301">
        <v>7.8</v>
      </c>
      <c r="BE32" s="1263">
        <v>441.75200000000001</v>
      </c>
      <c r="BF32" s="1263">
        <v>620</v>
      </c>
      <c r="BG32" s="1105"/>
      <c r="BH32" s="1267">
        <v>23.233248755089882</v>
      </c>
      <c r="BI32" s="1267">
        <v>1.5716061138816091</v>
      </c>
      <c r="BJ32" s="1267">
        <v>20.150235628124776</v>
      </c>
      <c r="BK32" s="1267">
        <v>26.316261882054988</v>
      </c>
      <c r="BL32" s="1267">
        <v>6.7644698787004796</v>
      </c>
      <c r="BM32" s="1263">
        <v>420.76029499999976</v>
      </c>
      <c r="BN32" s="1263">
        <v>628</v>
      </c>
      <c r="BO32" s="1814"/>
      <c r="BP32" s="1143">
        <v>20.312647283898208</v>
      </c>
      <c r="BQ32" s="1267">
        <v>1.7102671065115194</v>
      </c>
      <c r="BR32" s="1267">
        <v>16.957885597885024</v>
      </c>
      <c r="BS32" s="1267">
        <v>23.667408969911392</v>
      </c>
      <c r="BT32" s="1267">
        <v>8.4197154738528077</v>
      </c>
      <c r="BU32" s="1263">
        <v>473.82979999999878</v>
      </c>
      <c r="BV32" s="1263">
        <v>627</v>
      </c>
      <c r="BW32" s="1293"/>
      <c r="BX32" s="1143">
        <v>18.592382624096985</v>
      </c>
      <c r="BY32" s="1267">
        <v>1.6387279787802675</v>
      </c>
      <c r="BZ32" s="1267">
        <v>15.379305674540984</v>
      </c>
      <c r="CA32" s="1267">
        <v>21.805459573652985</v>
      </c>
      <c r="CB32" s="1195">
        <v>8.8139751204149874</v>
      </c>
      <c r="CC32" s="1263">
        <v>733.10469000000023</v>
      </c>
      <c r="CD32" s="1263">
        <v>1010</v>
      </c>
      <c r="CE32" s="1779"/>
      <c r="CF32" s="1143">
        <v>18.466760862315077</v>
      </c>
      <c r="CG32" s="1267">
        <v>1.5906409573091644</v>
      </c>
      <c r="CH32" s="1267">
        <v>15.347968810718241</v>
      </c>
      <c r="CI32" s="1267">
        <v>21.585552913911911</v>
      </c>
      <c r="CJ32" s="1195">
        <v>8.613535254876064</v>
      </c>
      <c r="CK32" s="1263">
        <v>625.39053199999967</v>
      </c>
      <c r="CL32" s="1263">
        <v>912</v>
      </c>
      <c r="CM32" s="1195"/>
      <c r="CN32" s="1143">
        <v>21.135393312834065</v>
      </c>
      <c r="CO32" s="1267">
        <v>1.7755735964735544</v>
      </c>
      <c r="CP32" s="1267">
        <v>17.654002501889142</v>
      </c>
      <c r="CQ32" s="1267">
        <v>24.616784123778984</v>
      </c>
      <c r="CR32" s="1195">
        <v>8.4009489210469113</v>
      </c>
      <c r="CS32" s="1263">
        <v>572.20488500000101</v>
      </c>
      <c r="CT32" s="1263">
        <v>961</v>
      </c>
      <c r="CU32" s="1293"/>
      <c r="CV32" s="1143">
        <v>21.697390904901543</v>
      </c>
      <c r="CW32" s="1267">
        <v>1.9708296500304128</v>
      </c>
      <c r="CX32" s="1267">
        <v>17.833078782238996</v>
      </c>
      <c r="CY32" s="1267">
        <v>25.561703027564086</v>
      </c>
      <c r="CZ32" s="1195">
        <v>9.0832564093464025</v>
      </c>
      <c r="DA32" s="1263">
        <v>709.03352699999721</v>
      </c>
      <c r="DB32" s="1263">
        <v>966</v>
      </c>
      <c r="DC32" s="1195"/>
      <c r="DD32" s="1690">
        <v>1.4</v>
      </c>
      <c r="DE32" s="1195">
        <v>0.6</v>
      </c>
      <c r="DF32" s="1195"/>
      <c r="DG32" s="1195" t="s">
        <v>390</v>
      </c>
      <c r="DH32" s="1195" t="s">
        <v>390</v>
      </c>
      <c r="DI32" s="1195"/>
    </row>
    <row r="33" spans="1:113" s="70" customFormat="1" ht="20.25" customHeight="1">
      <c r="A33" s="1385" t="s">
        <v>39</v>
      </c>
      <c r="B33" s="1385"/>
      <c r="C33" s="1480">
        <v>29.400000000000002</v>
      </c>
      <c r="D33" s="1480"/>
      <c r="E33" s="1481">
        <v>19.25343811394891</v>
      </c>
      <c r="F33" s="1481">
        <v>1.8314897014155969</v>
      </c>
      <c r="G33" s="1481">
        <v>15.657722981028844</v>
      </c>
      <c r="H33" s="1481">
        <v>22.849153246868976</v>
      </c>
      <c r="I33" s="1481">
        <v>9.5125332451075426</v>
      </c>
      <c r="J33" s="1700">
        <v>175.95417400000028</v>
      </c>
      <c r="K33" s="1274">
        <v>509</v>
      </c>
      <c r="L33" s="1481"/>
      <c r="M33" s="1482">
        <v>23.390399929560758</v>
      </c>
      <c r="N33" s="1482">
        <v>1.7127846377202229</v>
      </c>
      <c r="O33" s="1482">
        <v>20.030364260534864</v>
      </c>
      <c r="P33" s="1482">
        <v>26.750435598586648</v>
      </c>
      <c r="Q33" s="1482">
        <v>7.3225966331409671</v>
      </c>
      <c r="R33" s="1483">
        <v>241.95730800000331</v>
      </c>
      <c r="S33" s="1105">
        <v>690</v>
      </c>
      <c r="T33" s="1105"/>
      <c r="U33" s="1096">
        <v>29.590976044658827</v>
      </c>
      <c r="V33" s="1096"/>
      <c r="W33" s="1096">
        <v>25.08817354282661</v>
      </c>
      <c r="X33" s="1096">
        <v>34.093778546491052</v>
      </c>
      <c r="Y33" s="1096">
        <v>7.7551443539450826</v>
      </c>
      <c r="Z33" s="1096"/>
      <c r="AA33" s="1098">
        <v>460</v>
      </c>
      <c r="AB33" s="1482"/>
      <c r="AC33" s="1096">
        <v>28.105811036175588</v>
      </c>
      <c r="AD33" s="1096">
        <v>2.1686135125649271</v>
      </c>
      <c r="AE33" s="1096">
        <v>23.850651164874119</v>
      </c>
      <c r="AF33" s="1096">
        <v>32.360970907477054</v>
      </c>
      <c r="AG33" s="1096">
        <v>7.7158901757848524</v>
      </c>
      <c r="AH33" s="1097">
        <v>145.60110700000052</v>
      </c>
      <c r="AI33" s="1105">
        <v>398</v>
      </c>
      <c r="AJ33" s="1096">
        <v>28.933735883138183</v>
      </c>
      <c r="AK33" s="1096">
        <v>1.6391068333148553</v>
      </c>
      <c r="AL33" s="1096">
        <v>25.718785781920179</v>
      </c>
      <c r="AM33" s="1096">
        <v>32.148685984356192</v>
      </c>
      <c r="AN33" s="1096">
        <v>5.6650369656207555</v>
      </c>
      <c r="AO33" s="1097">
        <v>329.01469199999855</v>
      </c>
      <c r="AP33" s="1105">
        <v>858</v>
      </c>
      <c r="AQ33" s="1482"/>
      <c r="AR33" s="1096">
        <v>32.933224878892311</v>
      </c>
      <c r="AS33" s="1096">
        <v>2.4416269549789456</v>
      </c>
      <c r="AT33" s="1096">
        <v>28.142369809827372</v>
      </c>
      <c r="AU33" s="1096">
        <v>37.724079947957243</v>
      </c>
      <c r="AV33" s="1096">
        <v>7.4138714442867775</v>
      </c>
      <c r="AW33" s="1097">
        <v>137.83729400000013</v>
      </c>
      <c r="AX33" s="1140">
        <v>377</v>
      </c>
      <c r="AY33" s="1105"/>
      <c r="AZ33" s="1301">
        <v>29.360000000000003</v>
      </c>
      <c r="BA33" s="1301">
        <v>2.5819999999999999</v>
      </c>
      <c r="BB33" s="1301">
        <v>24.3</v>
      </c>
      <c r="BC33" s="1301">
        <v>34.43</v>
      </c>
      <c r="BD33" s="1301">
        <v>8.7999999999999989</v>
      </c>
      <c r="BE33" s="1263">
        <v>157.06399999999999</v>
      </c>
      <c r="BF33" s="1263">
        <v>420</v>
      </c>
      <c r="BG33" s="1105"/>
      <c r="BH33" s="1267">
        <v>18.638242336024003</v>
      </c>
      <c r="BI33" s="1267">
        <v>1.8395749008362616</v>
      </c>
      <c r="BJ33" s="1267">
        <v>15.029555962753147</v>
      </c>
      <c r="BK33" s="1267">
        <v>22.24692870929486</v>
      </c>
      <c r="BL33" s="1267">
        <v>9.8698947447460252</v>
      </c>
      <c r="BM33" s="1263">
        <v>145.43521600000014</v>
      </c>
      <c r="BN33" s="1263">
        <v>474</v>
      </c>
      <c r="BO33" s="1814"/>
      <c r="BP33" s="1143">
        <v>22.759001065614807</v>
      </c>
      <c r="BQ33" s="1267">
        <v>2.1949766521861718</v>
      </c>
      <c r="BR33" s="1267">
        <v>18.453460985698612</v>
      </c>
      <c r="BS33" s="1267">
        <v>27.064541145531006</v>
      </c>
      <c r="BT33" s="1267">
        <v>9.6444331886887102</v>
      </c>
      <c r="BU33" s="1263">
        <v>149.51088099999956</v>
      </c>
      <c r="BV33" s="1263">
        <v>475</v>
      </c>
      <c r="BW33" s="1293"/>
      <c r="BX33" s="1143">
        <v>20.958703957864007</v>
      </c>
      <c r="BY33" s="1267">
        <v>1.8241008679846442</v>
      </c>
      <c r="BZ33" s="1267">
        <v>17.382163782508623</v>
      </c>
      <c r="CA33" s="1267">
        <v>24.535244133219393</v>
      </c>
      <c r="CB33" s="1195">
        <v>8.703309477780067</v>
      </c>
      <c r="CC33" s="1263">
        <v>216.48987500000064</v>
      </c>
      <c r="CD33" s="1263">
        <v>798</v>
      </c>
      <c r="CE33" s="1779"/>
      <c r="CF33" s="1143">
        <v>24.615024068178453</v>
      </c>
      <c r="CG33" s="1267">
        <v>1.8711143570248483</v>
      </c>
      <c r="CH33" s="1267">
        <v>20.946303884970206</v>
      </c>
      <c r="CI33" s="1267">
        <v>28.2837442513867</v>
      </c>
      <c r="CJ33" s="1195">
        <v>7.6015134165307083</v>
      </c>
      <c r="CK33" s="1263">
        <v>209.00709200000051</v>
      </c>
      <c r="CL33" s="1263">
        <v>777</v>
      </c>
      <c r="CM33" s="1195"/>
      <c r="CN33" s="1143">
        <v>25.710515077215351</v>
      </c>
      <c r="CO33" s="1267">
        <v>2.3132653711052309</v>
      </c>
      <c r="CP33" s="1267">
        <v>21.17486483875857</v>
      </c>
      <c r="CQ33" s="1267">
        <v>30.246165315672137</v>
      </c>
      <c r="CR33" s="1195">
        <v>8.9973513333276074</v>
      </c>
      <c r="CS33" s="1263">
        <v>212.17104299999991</v>
      </c>
      <c r="CT33" s="1263">
        <v>804</v>
      </c>
      <c r="CU33" s="1293"/>
      <c r="CV33" s="1143">
        <v>25.944553907828414</v>
      </c>
      <c r="CW33" s="1267">
        <v>2.3653801687520861</v>
      </c>
      <c r="CX33" s="1267">
        <v>21.306625276770315</v>
      </c>
      <c r="CY33" s="1267">
        <v>30.582482538886513</v>
      </c>
      <c r="CZ33" s="1195">
        <v>9.117058543983541</v>
      </c>
      <c r="DA33" s="1263">
        <v>231.96087400000013</v>
      </c>
      <c r="DB33" s="1263">
        <v>821</v>
      </c>
      <c r="DC33" s="1195"/>
      <c r="DD33" s="1690">
        <v>3.1</v>
      </c>
      <c r="DE33" s="1195">
        <v>0.2</v>
      </c>
      <c r="DF33" s="1195"/>
      <c r="DG33" s="1195" t="s">
        <v>390</v>
      </c>
      <c r="DH33" s="1195" t="s">
        <v>390</v>
      </c>
      <c r="DI33" s="1195"/>
    </row>
    <row r="34" spans="1:113" s="70" customFormat="1" ht="20.25" customHeight="1">
      <c r="A34" s="1385" t="s">
        <v>40</v>
      </c>
      <c r="B34" s="1385"/>
      <c r="C34" s="1480">
        <v>14.9</v>
      </c>
      <c r="D34" s="1480"/>
      <c r="E34" s="1481">
        <v>8.6601307189543029</v>
      </c>
      <c r="F34" s="1481">
        <v>1.2157562336911876</v>
      </c>
      <c r="G34" s="1481">
        <v>6.2732687649687184</v>
      </c>
      <c r="H34" s="1481">
        <v>11.046992672939888</v>
      </c>
      <c r="I34" s="1481">
        <v>14.038543679603812</v>
      </c>
      <c r="J34" s="1700">
        <v>135.30585599999912</v>
      </c>
      <c r="K34" s="1274">
        <v>612</v>
      </c>
      <c r="L34" s="1481"/>
      <c r="M34" s="1482">
        <v>10.360835217483222</v>
      </c>
      <c r="N34" s="1482">
        <v>0.9221515028911883</v>
      </c>
      <c r="O34" s="1482">
        <v>8.551815055973373</v>
      </c>
      <c r="P34" s="1482">
        <v>12.16985537899307</v>
      </c>
      <c r="Q34" s="1482">
        <v>8.9003587407231297</v>
      </c>
      <c r="R34" s="1483">
        <v>157.69181399999849</v>
      </c>
      <c r="S34" s="1105">
        <v>916</v>
      </c>
      <c r="T34" s="1105"/>
      <c r="U34" s="1096">
        <v>9.7894318945105052</v>
      </c>
      <c r="V34" s="1096"/>
      <c r="W34" s="1096">
        <v>6.8335983323943736</v>
      </c>
      <c r="X34" s="1096">
        <v>12.745265456626633</v>
      </c>
      <c r="Y34" s="1096">
        <v>15.388233390802261</v>
      </c>
      <c r="Z34" s="1096"/>
      <c r="AA34" s="1098">
        <v>590</v>
      </c>
      <c r="AB34" s="1482"/>
      <c r="AC34" s="1096">
        <v>10.549441905674053</v>
      </c>
      <c r="AD34" s="1096">
        <v>1.5170895782952818</v>
      </c>
      <c r="AE34" s="1096">
        <v>7.5726741887300806</v>
      </c>
      <c r="AF34" s="1096">
        <v>13.526209622618024</v>
      </c>
      <c r="AG34" s="1096">
        <v>14.38075674391183</v>
      </c>
      <c r="AH34" s="1097">
        <v>111.95249100000022</v>
      </c>
      <c r="AI34" s="1105">
        <v>548</v>
      </c>
      <c r="AJ34" s="1096">
        <v>10.155407262923598</v>
      </c>
      <c r="AK34" s="1096">
        <v>1.1043551386965702</v>
      </c>
      <c r="AL34" s="1096">
        <v>7.9893210794178504</v>
      </c>
      <c r="AM34" s="1096">
        <v>12.321493446429345</v>
      </c>
      <c r="AN34" s="1096">
        <v>10.874552936231943</v>
      </c>
      <c r="AO34" s="1097">
        <v>232.48836199999897</v>
      </c>
      <c r="AP34" s="1105">
        <v>1138</v>
      </c>
      <c r="AQ34" s="1482"/>
      <c r="AR34" s="1096">
        <v>11.627424645900316</v>
      </c>
      <c r="AS34" s="1096">
        <v>1.4335295500565262</v>
      </c>
      <c r="AT34" s="1096">
        <v>8.8146148112374654</v>
      </c>
      <c r="AU34" s="1096">
        <v>14.440234480563166</v>
      </c>
      <c r="AV34" s="1096">
        <v>12.328865537408324</v>
      </c>
      <c r="AW34" s="1097">
        <v>115.11928400000019</v>
      </c>
      <c r="AX34" s="1140">
        <v>550</v>
      </c>
      <c r="AY34" s="1105"/>
      <c r="AZ34" s="1301">
        <v>11.129999999999999</v>
      </c>
      <c r="BA34" s="1301">
        <v>1.3860000000000001</v>
      </c>
      <c r="BB34" s="1301">
        <v>8.41</v>
      </c>
      <c r="BC34" s="1301">
        <v>13.850000000000001</v>
      </c>
      <c r="BD34" s="1301">
        <v>12.5</v>
      </c>
      <c r="BE34" s="1263">
        <v>121.32599999999999</v>
      </c>
      <c r="BF34" s="1263">
        <v>571</v>
      </c>
      <c r="BG34" s="1105"/>
      <c r="BH34" s="1267" t="s">
        <v>99</v>
      </c>
      <c r="BI34" s="1267">
        <v>1.5453479555899765</v>
      </c>
      <c r="BJ34" s="1267">
        <v>6.5632493214413525</v>
      </c>
      <c r="BK34" s="1267">
        <v>12.626254537227233</v>
      </c>
      <c r="BL34" s="1267">
        <v>16.106179367340832</v>
      </c>
      <c r="BM34" s="1263">
        <v>128.76488199999972</v>
      </c>
      <c r="BN34" s="1263">
        <v>563</v>
      </c>
      <c r="BO34" s="1814"/>
      <c r="BP34" s="1143">
        <v>11.53374514719178</v>
      </c>
      <c r="BQ34" s="1267">
        <v>1.6385989406155748</v>
      </c>
      <c r="BR34" s="1267">
        <v>8.3195636174238778</v>
      </c>
      <c r="BS34" s="1267">
        <v>14.747926676959683</v>
      </c>
      <c r="BT34" s="1267">
        <v>14.20699798464455</v>
      </c>
      <c r="BU34" s="1263">
        <v>127.06096600000002</v>
      </c>
      <c r="BV34" s="1263">
        <v>516</v>
      </c>
      <c r="BW34" s="1293"/>
      <c r="BX34" s="1143">
        <v>9.2915036355302316</v>
      </c>
      <c r="BY34" s="1267">
        <v>1.272935155276093</v>
      </c>
      <c r="BZ34" s="1267">
        <v>6.7956418093707809</v>
      </c>
      <c r="CA34" s="1267">
        <v>11.787365461689683</v>
      </c>
      <c r="CB34" s="1195">
        <v>13.699990929438529</v>
      </c>
      <c r="CC34" s="1263">
        <v>198.05061400000062</v>
      </c>
      <c r="CD34" s="1263">
        <v>960</v>
      </c>
      <c r="CE34" s="1779"/>
      <c r="CF34" s="1143">
        <v>8.9930719490674207</v>
      </c>
      <c r="CG34" s="1267">
        <v>1.1369664416609926</v>
      </c>
      <c r="CH34" s="1267">
        <v>6.7638058881813556</v>
      </c>
      <c r="CI34" s="1267">
        <v>11.222338009953486</v>
      </c>
      <c r="CJ34" s="1195">
        <v>12.642692598260549</v>
      </c>
      <c r="CK34" s="1263">
        <v>184.4670330000007</v>
      </c>
      <c r="CL34" s="1263">
        <v>910</v>
      </c>
      <c r="CM34" s="1195"/>
      <c r="CN34" s="1143">
        <v>6.7119275576532083</v>
      </c>
      <c r="CO34" s="1267">
        <v>0.95815365103212558</v>
      </c>
      <c r="CP34" s="1267">
        <v>4.8332629262340561</v>
      </c>
      <c r="CQ34" s="1267">
        <v>8.5905921890723604</v>
      </c>
      <c r="CR34" s="1195">
        <v>14.275387253540908</v>
      </c>
      <c r="CS34" s="1263">
        <v>177.19845600000008</v>
      </c>
      <c r="CT34" s="1263">
        <v>925</v>
      </c>
      <c r="CU34" s="1293"/>
      <c r="CV34" s="1143" t="s">
        <v>164</v>
      </c>
      <c r="CW34" s="1267">
        <v>1.4010123098140477</v>
      </c>
      <c r="CX34" s="1267">
        <v>6.1924263780491167</v>
      </c>
      <c r="CY34" s="1267">
        <v>11.686507363415187</v>
      </c>
      <c r="CZ34" s="1195">
        <v>15.672213232323365</v>
      </c>
      <c r="DA34" s="1263">
        <v>178.14805099999975</v>
      </c>
      <c r="DB34" s="1263">
        <v>913</v>
      </c>
      <c r="DC34" s="1195"/>
      <c r="DD34" s="1317">
        <v>-2.6</v>
      </c>
      <c r="DE34" s="1195">
        <v>2.2000000000000002</v>
      </c>
      <c r="DF34" s="1195"/>
      <c r="DG34" s="1195" t="s">
        <v>390</v>
      </c>
      <c r="DH34" s="1195" t="s">
        <v>390</v>
      </c>
      <c r="DI34" s="1195"/>
    </row>
    <row r="35" spans="1:113" ht="20.25" customHeight="1">
      <c r="A35" s="1384" t="s">
        <v>41</v>
      </c>
      <c r="B35" s="1384"/>
      <c r="C35" s="1476">
        <v>19.899999999999999</v>
      </c>
      <c r="D35" s="1476"/>
      <c r="E35" s="1477">
        <v>11.556240369799557</v>
      </c>
      <c r="F35" s="1477">
        <v>0.8853444743123724</v>
      </c>
      <c r="G35" s="1477">
        <v>9.8180670556544634</v>
      </c>
      <c r="H35" s="1477">
        <v>13.294413683944653</v>
      </c>
      <c r="I35" s="1477">
        <v>7.6611808510498189</v>
      </c>
      <c r="J35" s="1699">
        <v>240.80755600000307</v>
      </c>
      <c r="K35" s="1350">
        <v>649</v>
      </c>
      <c r="L35" s="1477"/>
      <c r="M35" s="1478">
        <v>17.310562968520319</v>
      </c>
      <c r="N35" s="1478">
        <v>1.5385572026899956</v>
      </c>
      <c r="O35" s="1478">
        <v>14.292315977026973</v>
      </c>
      <c r="P35" s="1478">
        <v>20.328809960013665</v>
      </c>
      <c r="Q35" s="1478">
        <v>8.8879674536749587</v>
      </c>
      <c r="R35" s="1479">
        <v>307.19273599999826</v>
      </c>
      <c r="S35" s="1043">
        <v>851</v>
      </c>
      <c r="T35" s="1043"/>
      <c r="U35" s="1034">
        <v>14.728430881043627</v>
      </c>
      <c r="V35" s="1034"/>
      <c r="W35" s="1034">
        <v>11.830009288019836</v>
      </c>
      <c r="X35" s="1034">
        <v>17.62685247406742</v>
      </c>
      <c r="Y35" s="1034">
        <v>10.029316883018993</v>
      </c>
      <c r="Z35" s="1034"/>
      <c r="AA35" s="1036">
        <v>602</v>
      </c>
      <c r="AB35" s="1478"/>
      <c r="AC35" s="1034">
        <v>19.425683933207914</v>
      </c>
      <c r="AD35" s="1034">
        <v>2.0460559084678467</v>
      </c>
      <c r="AE35" s="1034">
        <v>15.411001305018313</v>
      </c>
      <c r="AF35" s="1034">
        <v>23.440366561397518</v>
      </c>
      <c r="AG35" s="1034">
        <v>10.532735503691301</v>
      </c>
      <c r="AH35" s="1035">
        <v>208.67516499999945</v>
      </c>
      <c r="AI35" s="1043">
        <v>558</v>
      </c>
      <c r="AJ35" s="1034">
        <v>17.039255763738527</v>
      </c>
      <c r="AK35" s="1034">
        <v>1.3238234669383235</v>
      </c>
      <c r="AL35" s="1034">
        <v>14.44270360342513</v>
      </c>
      <c r="AM35" s="1034">
        <v>19.635807924051925</v>
      </c>
      <c r="AN35" s="1034">
        <v>7.7692563882723702</v>
      </c>
      <c r="AO35" s="1035">
        <v>424.1775579999973</v>
      </c>
      <c r="AP35" s="1043">
        <v>1160</v>
      </c>
      <c r="AQ35" s="1478"/>
      <c r="AR35" s="1034">
        <v>14.684608778567032</v>
      </c>
      <c r="AS35" s="1034">
        <v>1.6477202562922566</v>
      </c>
      <c r="AT35" s="1034">
        <v>11.451523181210984</v>
      </c>
      <c r="AU35" s="1034">
        <v>17.917694375923084</v>
      </c>
      <c r="AV35" s="1034">
        <v>11.220729684655897</v>
      </c>
      <c r="AW35" s="1035">
        <v>207.16795700000006</v>
      </c>
      <c r="AX35" s="1135">
        <v>550</v>
      </c>
      <c r="AY35" s="1043"/>
      <c r="AZ35" s="1298">
        <v>18.72</v>
      </c>
      <c r="BA35" s="1298">
        <v>2.177</v>
      </c>
      <c r="BB35" s="1298">
        <v>14.45</v>
      </c>
      <c r="BC35" s="1298">
        <v>22.99</v>
      </c>
      <c r="BD35" s="1298">
        <v>11.600000000000001</v>
      </c>
      <c r="BE35" s="1293">
        <v>205.84899999999999</v>
      </c>
      <c r="BF35" s="1293">
        <v>588</v>
      </c>
      <c r="BG35" s="1043"/>
      <c r="BH35" s="1193">
        <v>20.374983272217221</v>
      </c>
      <c r="BI35" s="1193">
        <v>2.378547184841612</v>
      </c>
      <c r="BJ35" s="1193">
        <v>15.70899722825799</v>
      </c>
      <c r="BK35" s="1193">
        <v>25.040969316176447</v>
      </c>
      <c r="BL35" s="1193">
        <v>11.67386079813344</v>
      </c>
      <c r="BM35" s="1293">
        <v>232.15120899999985</v>
      </c>
      <c r="BN35" s="1293">
        <v>581</v>
      </c>
      <c r="BO35" s="1348"/>
      <c r="BP35" s="1269">
        <v>15.802250410988361</v>
      </c>
      <c r="BQ35" s="1271">
        <v>1.743144844408919</v>
      </c>
      <c r="BR35" s="1271">
        <v>12.382997643435315</v>
      </c>
      <c r="BS35" s="1271">
        <v>19.221503178541408</v>
      </c>
      <c r="BT35" s="1271">
        <v>11.030991150455343</v>
      </c>
      <c r="BU35" s="1294">
        <v>270.55813500000028</v>
      </c>
      <c r="BV35" s="1294">
        <v>596</v>
      </c>
      <c r="BW35" s="1293"/>
      <c r="BX35" s="1143">
        <v>18.640933073241868</v>
      </c>
      <c r="BY35" s="1267">
        <v>1.6042922162783371</v>
      </c>
      <c r="BZ35" s="1267">
        <v>15.495374806571657</v>
      </c>
      <c r="CA35" s="1267">
        <v>21.786491339912082</v>
      </c>
      <c r="CB35" s="1692">
        <v>8.6062870886072691</v>
      </c>
      <c r="CC35" s="1263">
        <v>378.34063199999861</v>
      </c>
      <c r="CD35" s="1263">
        <v>999</v>
      </c>
      <c r="CE35" s="1831"/>
      <c r="CF35" s="1143">
        <v>19.417573993598548</v>
      </c>
      <c r="CG35" s="1267">
        <v>1.7416802221210195</v>
      </c>
      <c r="CH35" s="1267">
        <v>16.002637135463395</v>
      </c>
      <c r="CI35" s="1267">
        <v>22.832510851733698</v>
      </c>
      <c r="CJ35" s="1692">
        <v>8.969607751695472</v>
      </c>
      <c r="CK35" s="1263">
        <v>350.84284999999988</v>
      </c>
      <c r="CL35" s="1263">
        <v>929</v>
      </c>
      <c r="CM35" s="1692"/>
      <c r="CN35" s="1143">
        <v>21.364217111663169</v>
      </c>
      <c r="CO35" s="1267">
        <v>1.8004448701173954</v>
      </c>
      <c r="CP35" s="1267">
        <v>17.834060863063549</v>
      </c>
      <c r="CQ35" s="1267">
        <v>24.894373360262794</v>
      </c>
      <c r="CR35" s="1692">
        <v>8.4273851960364858</v>
      </c>
      <c r="CS35" s="1263">
        <v>329.24386900000059</v>
      </c>
      <c r="CT35" s="1263">
        <v>994</v>
      </c>
      <c r="CU35" s="1703"/>
      <c r="CV35" s="1143">
        <v>17.959076189764687</v>
      </c>
      <c r="CW35" s="1267">
        <v>1.6248526281024123</v>
      </c>
      <c r="CX35" s="1267">
        <v>14.773139897290418</v>
      </c>
      <c r="CY35" s="1267">
        <v>21.145012482238954</v>
      </c>
      <c r="CZ35" s="1692">
        <v>9.0475290094735232</v>
      </c>
      <c r="DA35" s="1263">
        <v>357.68497399999973</v>
      </c>
      <c r="DB35" s="1263">
        <v>989</v>
      </c>
      <c r="DC35" s="1692"/>
      <c r="DD35" s="1317">
        <v>2.2000000000000002</v>
      </c>
      <c r="DE35" s="1195">
        <v>-3.4</v>
      </c>
      <c r="DF35" s="1195"/>
      <c r="DG35" s="1195" t="s">
        <v>390</v>
      </c>
      <c r="DH35" s="1195" t="s">
        <v>390</v>
      </c>
      <c r="DI35" s="1195"/>
    </row>
    <row r="36" spans="1:113" ht="20.25" customHeight="1">
      <c r="A36" s="1385"/>
      <c r="B36" s="1385"/>
      <c r="C36" s="1480"/>
      <c r="D36" s="1480"/>
      <c r="E36" s="1481"/>
      <c r="F36" s="1481"/>
      <c r="G36" s="1481"/>
      <c r="H36" s="1481"/>
      <c r="I36" s="1481"/>
      <c r="J36" s="1481"/>
      <c r="K36" s="1274"/>
      <c r="L36" s="1481"/>
      <c r="M36" s="1482"/>
      <c r="N36" s="1482"/>
      <c r="O36" s="1482"/>
      <c r="P36" s="1482"/>
      <c r="Q36" s="1482"/>
      <c r="R36" s="1483"/>
      <c r="S36" s="1105"/>
      <c r="T36" s="1105"/>
      <c r="U36" s="1096"/>
      <c r="V36" s="1096"/>
      <c r="W36" s="1096"/>
      <c r="X36" s="1096"/>
      <c r="Y36" s="1096"/>
      <c r="Z36" s="1096"/>
      <c r="AA36" s="1105"/>
      <c r="AB36" s="1482"/>
      <c r="AC36" s="1096"/>
      <c r="AD36" s="1096"/>
      <c r="AE36" s="1096"/>
      <c r="AF36" s="1096"/>
      <c r="AG36" s="1096"/>
      <c r="AH36" s="1097"/>
      <c r="AI36" s="1105"/>
      <c r="AJ36" s="1096"/>
      <c r="AK36" s="1096"/>
      <c r="AL36" s="1096"/>
      <c r="AM36" s="1096"/>
      <c r="AN36" s="1096"/>
      <c r="AO36" s="1097"/>
      <c r="AP36" s="1105"/>
      <c r="AQ36" s="1482"/>
      <c r="AR36" s="1096"/>
      <c r="AS36" s="1096"/>
      <c r="AT36" s="1096"/>
      <c r="AU36" s="1096"/>
      <c r="AV36" s="1096"/>
      <c r="AW36" s="1097"/>
      <c r="AX36" s="1274"/>
      <c r="AY36" s="1105"/>
      <c r="AZ36" s="1301"/>
      <c r="BA36" s="1301"/>
      <c r="BB36" s="1301"/>
      <c r="BC36" s="1301"/>
      <c r="BD36" s="1301"/>
      <c r="BE36" s="1263"/>
      <c r="BF36" s="1263"/>
      <c r="BG36" s="1105"/>
      <c r="BH36" s="1267"/>
      <c r="BI36" s="1267"/>
      <c r="BJ36" s="1267"/>
      <c r="BK36" s="1267"/>
      <c r="BL36" s="1267"/>
      <c r="BM36" s="1263"/>
      <c r="BN36" s="1263"/>
      <c r="BO36" s="1814"/>
      <c r="BP36" s="1267"/>
      <c r="BQ36" s="1267"/>
      <c r="BR36" s="1267"/>
      <c r="BS36" s="1267"/>
      <c r="BT36" s="1267"/>
      <c r="BU36" s="1263"/>
      <c r="BV36" s="1263"/>
      <c r="BW36" s="1293"/>
      <c r="BX36" s="1196"/>
      <c r="BY36" s="1196"/>
      <c r="BZ36" s="1196"/>
      <c r="CA36" s="1196"/>
      <c r="CB36" s="1196"/>
      <c r="CC36" s="1833"/>
      <c r="CD36" s="1833"/>
      <c r="CE36" s="1834"/>
      <c r="CF36" s="1196"/>
      <c r="CG36" s="1196"/>
      <c r="CH36" s="1196"/>
      <c r="CI36" s="1196"/>
      <c r="CJ36" s="1196"/>
      <c r="CK36" s="1833"/>
      <c r="CL36" s="1833"/>
      <c r="CM36" s="1196"/>
      <c r="CN36" s="1196"/>
      <c r="CO36" s="1196"/>
      <c r="CP36" s="1196"/>
      <c r="CQ36" s="1196"/>
      <c r="CR36" s="1196"/>
      <c r="CS36" s="1833"/>
      <c r="CT36" s="1833"/>
      <c r="CU36" s="1833"/>
      <c r="CV36" s="1196"/>
      <c r="CW36" s="1196"/>
      <c r="CX36" s="1196"/>
      <c r="CY36" s="1196"/>
      <c r="CZ36" s="1196"/>
      <c r="DA36" s="1833"/>
      <c r="DB36" s="1833"/>
      <c r="DC36" s="1196"/>
      <c r="DD36" s="1195"/>
      <c r="DE36" s="1195"/>
      <c r="DF36" s="1195"/>
      <c r="DG36" s="1195"/>
      <c r="DH36" s="1195"/>
      <c r="DI36" s="1195"/>
    </row>
    <row r="37" spans="1:113" ht="20.25" customHeight="1">
      <c r="A37" s="1484" t="s">
        <v>265</v>
      </c>
      <c r="B37" s="1484"/>
      <c r="C37" s="1485"/>
      <c r="D37" s="1485"/>
      <c r="E37" s="1508"/>
      <c r="F37" s="1508"/>
      <c r="G37" s="1508"/>
      <c r="H37" s="1508"/>
      <c r="I37" s="1508"/>
      <c r="J37" s="1508"/>
      <c r="K37" s="1447"/>
      <c r="L37" s="1508"/>
      <c r="M37" s="1486">
        <v>17.474982072722554</v>
      </c>
      <c r="N37" s="1486">
        <v>0.97693010550891379</v>
      </c>
      <c r="O37" s="1486">
        <v>15.558500614187096</v>
      </c>
      <c r="P37" s="1486">
        <v>19.391463531258012</v>
      </c>
      <c r="Q37" s="1486">
        <v>5.590449829610102</v>
      </c>
      <c r="R37" s="1487">
        <v>5518.7047860001194</v>
      </c>
      <c r="S37" s="1073">
        <v>1346</v>
      </c>
      <c r="T37" s="1073"/>
      <c r="U37" s="1064">
        <v>18.52390863175728</v>
      </c>
      <c r="V37" s="1064"/>
      <c r="W37" s="1064">
        <v>16.177820295813532</v>
      </c>
      <c r="X37" s="1064">
        <v>20.869996967701027</v>
      </c>
      <c r="Y37" s="1064">
        <v>6.4547289217529222</v>
      </c>
      <c r="Z37" s="1064"/>
      <c r="AA37" s="1066">
        <v>1341</v>
      </c>
      <c r="AB37" s="1486"/>
      <c r="AC37" s="1064">
        <v>19.065074699618023</v>
      </c>
      <c r="AD37" s="1064">
        <v>1.0665580315978129</v>
      </c>
      <c r="AE37" s="1064">
        <v>16.972320545789323</v>
      </c>
      <c r="AF37" s="1064">
        <v>21.157828853446723</v>
      </c>
      <c r="AG37" s="1064">
        <v>5.5943029251240333</v>
      </c>
      <c r="AH37" s="1065">
        <v>3977.740957999994</v>
      </c>
      <c r="AI37" s="1073">
        <v>1233</v>
      </c>
      <c r="AJ37" s="1064">
        <v>18.784287274055238</v>
      </c>
      <c r="AK37" s="1064">
        <v>0.80446778028591348</v>
      </c>
      <c r="AL37" s="1064">
        <v>17.206401245463461</v>
      </c>
      <c r="AM37" s="1064">
        <v>20.362173302647019</v>
      </c>
      <c r="AN37" s="1064">
        <v>4.2826633161484935</v>
      </c>
      <c r="AO37" s="1065">
        <v>8267.2619159999795</v>
      </c>
      <c r="AP37" s="1073">
        <v>2574</v>
      </c>
      <c r="AQ37" s="1486"/>
      <c r="AR37" s="1064">
        <v>18.779277799906112</v>
      </c>
      <c r="AS37" s="1064">
        <v>1.2270450750402693</v>
      </c>
      <c r="AT37" s="1064">
        <v>16.371622893516641</v>
      </c>
      <c r="AU37" s="1064">
        <v>21.186932706295579</v>
      </c>
      <c r="AV37" s="1064">
        <v>6.534037613770237</v>
      </c>
      <c r="AW37" s="1065">
        <v>3800.0754959999995</v>
      </c>
      <c r="AX37" s="1137">
        <v>1183</v>
      </c>
      <c r="AY37" s="1073"/>
      <c r="AZ37" s="1303">
        <v>17.940000000000001</v>
      </c>
      <c r="BA37" s="1303">
        <v>1.141</v>
      </c>
      <c r="BB37" s="1303">
        <v>15.7</v>
      </c>
      <c r="BC37" s="1303">
        <v>20.18</v>
      </c>
      <c r="BD37" s="1303">
        <v>6.4</v>
      </c>
      <c r="BE37" s="1294">
        <v>4188.7020000000002</v>
      </c>
      <c r="BF37" s="1294">
        <v>1354</v>
      </c>
      <c r="BG37" s="1073"/>
      <c r="BH37" s="1271">
        <v>17.60049298174841</v>
      </c>
      <c r="BI37" s="1271">
        <v>1.1793055374630788</v>
      </c>
      <c r="BJ37" s="1271">
        <v>15.287054251403026</v>
      </c>
      <c r="BK37" s="1271">
        <v>19.913931712093792</v>
      </c>
      <c r="BL37" s="1271">
        <v>6.7004119639490254</v>
      </c>
      <c r="BM37" s="1294">
        <v>4130.8012040000067</v>
      </c>
      <c r="BN37" s="1294">
        <v>1301</v>
      </c>
      <c r="BO37" s="1798"/>
      <c r="BP37" s="1272">
        <v>18.657579259006702</v>
      </c>
      <c r="BQ37" s="1271">
        <v>1.0456551053363743</v>
      </c>
      <c r="BR37" s="1271">
        <v>16.600448615486478</v>
      </c>
      <c r="BS37" s="1271">
        <v>20.714709902526927</v>
      </c>
      <c r="BT37" s="1271">
        <v>5.604452168314376</v>
      </c>
      <c r="BU37" s="1294">
        <v>4746.7647850000258</v>
      </c>
      <c r="BV37" s="1294">
        <v>2293</v>
      </c>
      <c r="BW37" s="1293"/>
      <c r="BX37" s="1315">
        <v>17.060213645780934</v>
      </c>
      <c r="BY37" s="1193">
        <v>0.9770935417950497</v>
      </c>
      <c r="BZ37" s="1193">
        <v>15.140694874982568</v>
      </c>
      <c r="CA37" s="1193">
        <v>18.979732416579299</v>
      </c>
      <c r="CB37" s="1193">
        <v>5.7273230106159261</v>
      </c>
      <c r="CC37" s="1293">
        <v>6801.9946589999618</v>
      </c>
      <c r="CD37" s="1293">
        <v>3567</v>
      </c>
      <c r="CE37" s="1758"/>
      <c r="CF37" s="1315">
        <v>16.734923838611746</v>
      </c>
      <c r="CG37" s="1193">
        <v>1.0423242115483649</v>
      </c>
      <c r="CH37" s="1193">
        <v>14.687258181494576</v>
      </c>
      <c r="CI37" s="1193">
        <v>18.782589495728917</v>
      </c>
      <c r="CJ37" s="1193">
        <v>6.2284371390054165</v>
      </c>
      <c r="CK37" s="1293">
        <v>6321.6150679999864</v>
      </c>
      <c r="CL37" s="1293">
        <v>3233</v>
      </c>
      <c r="CM37" s="1193"/>
      <c r="CN37" s="1315">
        <v>16.136273128129748</v>
      </c>
      <c r="CO37" s="1193">
        <v>1.0163308891636782</v>
      </c>
      <c r="CP37" s="1193">
        <v>14.139671845198452</v>
      </c>
      <c r="CQ37" s="1193">
        <v>18.132874411061049</v>
      </c>
      <c r="CR37" s="1193">
        <v>6.2984239365157206</v>
      </c>
      <c r="CS37" s="1293">
        <v>6832.3592829999579</v>
      </c>
      <c r="CT37" s="1293">
        <v>3192</v>
      </c>
      <c r="CU37" s="1293"/>
      <c r="CV37" s="1315">
        <v>18.065176106895699</v>
      </c>
      <c r="CW37" s="1193">
        <v>1.3164669517587213</v>
      </c>
      <c r="CX37" s="1193">
        <v>15.479467498801764</v>
      </c>
      <c r="CY37" s="1193">
        <v>20.650884714989637</v>
      </c>
      <c r="CZ37" s="1193">
        <v>7.2873186730585457</v>
      </c>
      <c r="DA37" s="1293">
        <v>7091.6044239999665</v>
      </c>
      <c r="DB37" s="1293">
        <v>3641</v>
      </c>
      <c r="DC37" s="1193"/>
      <c r="DD37" s="1318">
        <v>-0.6</v>
      </c>
      <c r="DE37" s="1314">
        <v>2</v>
      </c>
      <c r="DF37" s="1314"/>
      <c r="DG37" s="2166"/>
      <c r="DH37" s="1314" t="s">
        <v>390</v>
      </c>
      <c r="DI37" s="1314"/>
    </row>
    <row r="38" spans="1:113" ht="5.25" customHeight="1" thickBot="1">
      <c r="A38" s="190"/>
      <c r="B38" s="190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2"/>
      <c r="T38" s="192"/>
      <c r="U38" s="191"/>
      <c r="V38" s="191"/>
      <c r="W38" s="191"/>
      <c r="X38" s="191"/>
      <c r="Y38" s="191"/>
      <c r="Z38" s="191"/>
      <c r="AA38" s="192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  <c r="BB38" s="193"/>
      <c r="BC38" s="193"/>
      <c r="BD38" s="193"/>
      <c r="BE38" s="193"/>
      <c r="BF38" s="193"/>
      <c r="BG38" s="193"/>
      <c r="BH38" s="179"/>
      <c r="BI38" s="179"/>
      <c r="BJ38" s="179"/>
      <c r="BK38" s="179"/>
      <c r="BL38" s="179"/>
      <c r="BM38" s="179"/>
      <c r="BN38" s="180"/>
      <c r="BO38" s="193"/>
      <c r="BP38" s="179"/>
      <c r="BQ38" s="179"/>
      <c r="BR38" s="179"/>
      <c r="BS38" s="179"/>
      <c r="BT38" s="179"/>
      <c r="BU38" s="179"/>
      <c r="BV38" s="180"/>
      <c r="BW38" s="901"/>
      <c r="BX38" s="179"/>
      <c r="BY38" s="179"/>
      <c r="BZ38" s="179"/>
      <c r="CA38" s="179"/>
      <c r="CB38" s="179"/>
      <c r="CC38" s="179"/>
      <c r="CD38" s="179"/>
      <c r="CE38" s="179"/>
      <c r="CF38" s="825"/>
      <c r="CG38" s="825"/>
      <c r="CH38" s="825"/>
      <c r="CI38" s="825"/>
      <c r="CJ38" s="825"/>
      <c r="CK38" s="825"/>
      <c r="CL38" s="826"/>
      <c r="CM38" s="826"/>
      <c r="CN38" s="825"/>
      <c r="CO38" s="825"/>
      <c r="CP38" s="825"/>
      <c r="CQ38" s="825"/>
      <c r="CR38" s="825"/>
      <c r="CS38" s="825"/>
      <c r="CT38" s="826"/>
      <c r="CU38" s="826"/>
      <c r="CV38" s="826"/>
      <c r="CW38" s="826"/>
      <c r="CX38" s="826"/>
      <c r="CY38" s="826"/>
      <c r="CZ38" s="826"/>
      <c r="DA38" s="826"/>
      <c r="DB38" s="826"/>
      <c r="DC38" s="826"/>
      <c r="DD38" s="826"/>
      <c r="DE38" s="826"/>
      <c r="DF38" s="826"/>
      <c r="DG38" s="826"/>
      <c r="DH38" s="826"/>
      <c r="DI38" s="826"/>
    </row>
    <row r="39" spans="1:113" ht="130.5" customHeight="1" thickTop="1">
      <c r="A39" s="2307" t="s">
        <v>497</v>
      </c>
      <c r="B39" s="2307"/>
      <c r="C39" s="2307"/>
      <c r="D39" s="2307"/>
      <c r="E39" s="2307"/>
      <c r="F39" s="2307"/>
      <c r="G39" s="2307"/>
      <c r="H39" s="2307"/>
      <c r="I39" s="2307"/>
      <c r="J39" s="2307"/>
      <c r="K39" s="2307"/>
      <c r="L39" s="2307"/>
      <c r="M39" s="2307"/>
      <c r="N39" s="2307"/>
      <c r="O39" s="2307"/>
      <c r="P39" s="2307"/>
      <c r="Q39" s="2307"/>
      <c r="R39" s="2307"/>
      <c r="S39" s="2307"/>
      <c r="T39" s="2307"/>
      <c r="U39" s="2307"/>
      <c r="V39" s="2307"/>
      <c r="W39" s="2307"/>
      <c r="X39" s="2307"/>
      <c r="Y39" s="2307"/>
      <c r="Z39" s="2307"/>
      <c r="AA39" s="2307"/>
      <c r="AB39" s="2307"/>
      <c r="AC39" s="2307"/>
      <c r="AD39" s="2307"/>
      <c r="AE39" s="2307"/>
      <c r="AF39" s="2307"/>
      <c r="AG39" s="2307"/>
      <c r="AH39" s="2307"/>
      <c r="AI39" s="2307"/>
      <c r="AJ39" s="2307"/>
      <c r="AK39" s="2307"/>
      <c r="AL39" s="2307"/>
      <c r="AM39" s="2307"/>
      <c r="AN39" s="2307"/>
      <c r="AO39" s="2307"/>
      <c r="AP39" s="2307"/>
      <c r="AQ39" s="2307"/>
      <c r="AR39" s="2307"/>
      <c r="AS39" s="2307"/>
      <c r="AT39" s="2307"/>
      <c r="AU39" s="2307"/>
      <c r="AV39" s="2307"/>
      <c r="AW39" s="2307"/>
      <c r="AX39" s="2307"/>
      <c r="AY39" s="2307"/>
      <c r="AZ39" s="2307"/>
      <c r="BA39" s="2307"/>
      <c r="BB39" s="2307"/>
      <c r="BC39" s="2307"/>
      <c r="BD39" s="2307"/>
      <c r="BE39" s="2307"/>
      <c r="BF39" s="2307"/>
      <c r="BG39" s="2307"/>
      <c r="BH39" s="2307"/>
      <c r="BI39" s="2307"/>
      <c r="BJ39" s="2307"/>
      <c r="BK39" s="2307"/>
      <c r="BL39" s="2307"/>
      <c r="BM39" s="2307"/>
      <c r="BN39" s="2307"/>
      <c r="BO39" s="2307"/>
      <c r="BP39" s="2307"/>
      <c r="BQ39" s="2307"/>
      <c r="BR39" s="2307"/>
      <c r="BS39" s="2307"/>
      <c r="BT39" s="2307"/>
      <c r="BU39" s="2307"/>
      <c r="BV39" s="2307"/>
      <c r="BW39" s="2307"/>
      <c r="BX39" s="2307"/>
      <c r="BY39" s="2307"/>
      <c r="BZ39" s="2307"/>
      <c r="CA39" s="2307"/>
      <c r="CB39" s="2307"/>
      <c r="CC39" s="2307"/>
      <c r="CD39" s="2307"/>
      <c r="CE39" s="2307"/>
      <c r="CF39" s="2307"/>
      <c r="CG39" s="2307"/>
      <c r="CH39" s="2307"/>
      <c r="CI39" s="2307"/>
      <c r="CJ39" s="2307"/>
      <c r="CK39" s="2307"/>
      <c r="CL39" s="2307"/>
      <c r="CM39" s="2307"/>
      <c r="CN39" s="2307"/>
      <c r="CO39" s="2307"/>
      <c r="CP39" s="2307"/>
      <c r="CQ39" s="2307"/>
      <c r="CR39" s="2307"/>
      <c r="CS39" s="2307"/>
      <c r="CT39" s="2307"/>
      <c r="CU39" s="2307"/>
      <c r="CV39" s="2307"/>
      <c r="CW39" s="2307"/>
      <c r="CX39" s="2307"/>
      <c r="CY39" s="2307"/>
      <c r="CZ39" s="2307"/>
      <c r="DA39" s="2307"/>
      <c r="DB39" s="2307"/>
      <c r="DC39" s="2307"/>
      <c r="DD39" s="2307"/>
      <c r="DE39" s="792"/>
      <c r="DF39" s="792"/>
      <c r="DG39" s="23"/>
      <c r="DH39" s="737"/>
      <c r="DI39" s="737"/>
    </row>
    <row r="40" spans="1:113" ht="20.25" customHeight="1">
      <c r="BH40" s="23"/>
      <c r="BI40" s="23"/>
      <c r="BJ40" s="23"/>
      <c r="BK40" s="23"/>
      <c r="BL40" s="23"/>
      <c r="BM40" s="23"/>
      <c r="BN40" s="24"/>
      <c r="BP40" s="23"/>
      <c r="BQ40" s="23"/>
      <c r="BR40" s="23"/>
      <c r="BS40" s="23"/>
      <c r="BT40" s="23"/>
      <c r="BU40" s="23"/>
      <c r="BV40" s="24"/>
      <c r="BX40" s="23"/>
      <c r="BY40" s="23"/>
      <c r="BZ40" s="23"/>
      <c r="CA40" s="23"/>
      <c r="CB40" s="23"/>
      <c r="CC40" s="23"/>
      <c r="CD40" s="23"/>
      <c r="CE40" s="23"/>
      <c r="CF40" s="827"/>
      <c r="CG40" s="827"/>
      <c r="CH40" s="827"/>
      <c r="CI40" s="827"/>
      <c r="CJ40" s="827"/>
      <c r="CK40" s="827"/>
      <c r="CL40" s="828"/>
      <c r="CM40" s="828"/>
      <c r="CN40" s="827"/>
      <c r="CO40" s="827"/>
      <c r="CP40" s="827"/>
      <c r="CQ40" s="827"/>
      <c r="CR40" s="827"/>
      <c r="CS40" s="827"/>
      <c r="CT40" s="828"/>
      <c r="CU40" s="828"/>
      <c r="CV40" s="828"/>
      <c r="CW40" s="828"/>
      <c r="CX40" s="828"/>
      <c r="CY40" s="828"/>
      <c r="CZ40" s="828"/>
      <c r="DA40" s="828"/>
      <c r="DB40" s="828"/>
      <c r="DC40" s="828"/>
      <c r="DD40" s="828"/>
      <c r="DE40" s="828"/>
      <c r="DF40" s="828"/>
      <c r="DG40" s="828"/>
      <c r="DH40" s="828"/>
      <c r="DI40" s="828"/>
    </row>
    <row r="41" spans="1:113" ht="20.25" customHeight="1">
      <c r="BH41" s="23"/>
      <c r="BI41" s="23"/>
      <c r="BJ41" s="23"/>
      <c r="BK41" s="23"/>
      <c r="BL41" s="23"/>
      <c r="BM41" s="23"/>
      <c r="BN41" s="24"/>
      <c r="BP41" s="23"/>
      <c r="BQ41" s="23"/>
      <c r="BR41" s="23"/>
      <c r="BS41" s="23"/>
      <c r="BT41" s="23"/>
      <c r="BU41" s="23"/>
      <c r="BV41" s="24"/>
      <c r="BX41" s="23"/>
      <c r="BY41" s="23"/>
      <c r="BZ41" s="23"/>
      <c r="CA41" s="23"/>
      <c r="CB41" s="23"/>
      <c r="CC41" s="23"/>
      <c r="CD41" s="23"/>
      <c r="CE41" s="23"/>
      <c r="CF41" s="827"/>
      <c r="CG41" s="827"/>
      <c r="CH41" s="827"/>
      <c r="CI41" s="827"/>
      <c r="CJ41" s="827"/>
      <c r="CK41" s="827"/>
      <c r="CL41" s="828"/>
      <c r="CM41" s="828"/>
      <c r="CN41" s="827"/>
      <c r="CO41" s="827"/>
      <c r="CP41" s="827"/>
      <c r="CQ41" s="827"/>
      <c r="CR41" s="827"/>
      <c r="CS41" s="827"/>
      <c r="CT41" s="828"/>
      <c r="CU41" s="828"/>
      <c r="CV41" s="828"/>
      <c r="CW41" s="828"/>
      <c r="CX41" s="828"/>
      <c r="CY41" s="828"/>
      <c r="CZ41" s="828"/>
      <c r="DA41" s="828"/>
      <c r="DB41" s="828"/>
      <c r="DC41" s="828"/>
      <c r="DD41" s="828"/>
      <c r="DE41" s="828"/>
      <c r="DF41" s="828"/>
      <c r="DG41" s="828"/>
      <c r="DH41" s="828"/>
      <c r="DI41" s="828"/>
    </row>
    <row r="42" spans="1:113" ht="20.25" customHeight="1">
      <c r="BH42" s="23"/>
      <c r="BI42" s="23"/>
      <c r="BJ42" s="23"/>
      <c r="BK42" s="23"/>
      <c r="BL42" s="23"/>
      <c r="BM42" s="23"/>
      <c r="BN42" s="24"/>
      <c r="BP42" s="23"/>
      <c r="BQ42" s="23"/>
      <c r="BR42" s="23"/>
      <c r="BS42" s="23"/>
      <c r="BT42" s="23"/>
      <c r="BU42" s="23"/>
      <c r="BV42" s="24"/>
      <c r="BX42" s="23"/>
      <c r="BY42" s="23"/>
      <c r="BZ42" s="23"/>
      <c r="CA42" s="23"/>
      <c r="CB42" s="23"/>
      <c r="CC42" s="23"/>
      <c r="CD42" s="23"/>
      <c r="CE42" s="23"/>
      <c r="CF42" s="827"/>
      <c r="CG42" s="827"/>
      <c r="CH42" s="827"/>
      <c r="CI42" s="827"/>
      <c r="CJ42" s="827"/>
      <c r="CK42" s="827"/>
      <c r="CL42" s="828"/>
      <c r="CM42" s="828"/>
      <c r="CN42" s="827"/>
      <c r="CO42" s="827"/>
      <c r="CP42" s="827"/>
      <c r="CQ42" s="827"/>
      <c r="CR42" s="827"/>
      <c r="CS42" s="827"/>
      <c r="CT42" s="828"/>
      <c r="CU42" s="828"/>
      <c r="CV42" s="828"/>
      <c r="CW42" s="828"/>
      <c r="CX42" s="828"/>
      <c r="CY42" s="828"/>
      <c r="CZ42" s="828"/>
      <c r="DA42" s="828"/>
      <c r="DB42" s="828"/>
      <c r="DC42" s="828"/>
      <c r="DD42" s="828"/>
      <c r="DE42" s="828"/>
      <c r="DF42" s="828"/>
      <c r="DG42" s="828"/>
      <c r="DH42" s="828"/>
      <c r="DI42" s="828"/>
    </row>
    <row r="43" spans="1:113" ht="15.75" customHeight="1"/>
    <row r="44" spans="1:113" ht="13.5" customHeight="1"/>
    <row r="48" spans="1:113" ht="13.5" customHeight="1"/>
    <row r="49" ht="13.5" customHeight="1"/>
    <row r="50" ht="13.5" customHeight="1"/>
    <row r="71" ht="13.5" customHeight="1"/>
    <row r="72" ht="13.5" customHeight="1"/>
  </sheetData>
  <mergeCells count="99">
    <mergeCell ref="AX4:AX5"/>
    <mergeCell ref="A2:E2"/>
    <mergeCell ref="V4:V5"/>
    <mergeCell ref="AR3:AX3"/>
    <mergeCell ref="AR4:AR5"/>
    <mergeCell ref="Z4:Z5"/>
    <mergeCell ref="U4:U5"/>
    <mergeCell ref="A3:A5"/>
    <mergeCell ref="M3:S3"/>
    <mergeCell ref="E4:E5"/>
    <mergeCell ref="E3:K3"/>
    <mergeCell ref="G4:H4"/>
    <mergeCell ref="AH4:AH5"/>
    <mergeCell ref="AI4:AI5"/>
    <mergeCell ref="U3:AA3"/>
    <mergeCell ref="C4:C5"/>
    <mergeCell ref="A39:DD39"/>
    <mergeCell ref="A1:DH1"/>
    <mergeCell ref="DG3:DH4"/>
    <mergeCell ref="BB4:BC4"/>
    <mergeCell ref="BD4:BD5"/>
    <mergeCell ref="BE4:BE5"/>
    <mergeCell ref="BH4:BH5"/>
    <mergeCell ref="BL4:BL5"/>
    <mergeCell ref="AZ3:BF3"/>
    <mergeCell ref="BI4:BI5"/>
    <mergeCell ref="BH3:BN3"/>
    <mergeCell ref="AJ4:AJ5"/>
    <mergeCell ref="DD3:DE4"/>
    <mergeCell ref="AW4:AW5"/>
    <mergeCell ref="AJ3:AP3"/>
    <mergeCell ref="AC3:AI3"/>
    <mergeCell ref="AO4:AO5"/>
    <mergeCell ref="AP4:AP5"/>
    <mergeCell ref="Y4:Y5"/>
    <mergeCell ref="AS4:AS5"/>
    <mergeCell ref="F4:F5"/>
    <mergeCell ref="I4:I5"/>
    <mergeCell ref="J4:J5"/>
    <mergeCell ref="K4:K5"/>
    <mergeCell ref="AL4:AM4"/>
    <mergeCell ref="AT4:AU4"/>
    <mergeCell ref="AV4:AV5"/>
    <mergeCell ref="M4:M5"/>
    <mergeCell ref="R4:R5"/>
    <mergeCell ref="Q4:Q5"/>
    <mergeCell ref="AC4:AC5"/>
    <mergeCell ref="AD4:AD5"/>
    <mergeCell ref="AE4:AF4"/>
    <mergeCell ref="AG4:AG5"/>
    <mergeCell ref="O4:P4"/>
    <mergeCell ref="N4:N5"/>
    <mergeCell ref="AA4:AA5"/>
    <mergeCell ref="S4:S5"/>
    <mergeCell ref="W4:X4"/>
    <mergeCell ref="AK4:AK5"/>
    <mergeCell ref="AN4:AN5"/>
    <mergeCell ref="BR4:BS4"/>
    <mergeCell ref="BT4:BT5"/>
    <mergeCell ref="BU4:BU5"/>
    <mergeCell ref="BV4:BV5"/>
    <mergeCell ref="BP3:BV3"/>
    <mergeCell ref="BP4:BP5"/>
    <mergeCell ref="BQ4:BQ5"/>
    <mergeCell ref="AZ4:AZ5"/>
    <mergeCell ref="BF4:BF5"/>
    <mergeCell ref="BN4:BN5"/>
    <mergeCell ref="BM4:BM5"/>
    <mergeCell ref="BJ4:BK4"/>
    <mergeCell ref="BA4:BA5"/>
    <mergeCell ref="CC4:CC5"/>
    <mergeCell ref="CD4:CD5"/>
    <mergeCell ref="CF3:CL3"/>
    <mergeCell ref="CF4:CF5"/>
    <mergeCell ref="CG4:CG5"/>
    <mergeCell ref="CH4:CI4"/>
    <mergeCell ref="CJ4:CJ5"/>
    <mergeCell ref="CK4:CK5"/>
    <mergeCell ref="CL4:CL5"/>
    <mergeCell ref="BX3:CD3"/>
    <mergeCell ref="BX4:BX5"/>
    <mergeCell ref="BY4:BY5"/>
    <mergeCell ref="BZ4:CA4"/>
    <mergeCell ref="CB4:CB5"/>
    <mergeCell ref="CN2:DH2"/>
    <mergeCell ref="CN3:CT3"/>
    <mergeCell ref="CN4:CN5"/>
    <mergeCell ref="CO4:CO5"/>
    <mergeCell ref="CP4:CQ4"/>
    <mergeCell ref="CR4:CR5"/>
    <mergeCell ref="CS4:CS5"/>
    <mergeCell ref="CT4:CT5"/>
    <mergeCell ref="CV3:DB3"/>
    <mergeCell ref="CV4:CV5"/>
    <mergeCell ref="CX4:CY4"/>
    <mergeCell ref="CZ4:CZ5"/>
    <mergeCell ref="DB4:DB5"/>
    <mergeCell ref="CW4:CW5"/>
    <mergeCell ref="DA4:DA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92D050"/>
  </sheetPr>
  <dimension ref="A1:EE57"/>
  <sheetViews>
    <sheetView showGridLines="0" view="pageBreakPreview" zoomScale="60" zoomScaleNormal="80" zoomScalePageLayoutView="55" workbookViewId="0">
      <pane xSplit="57" topLeftCell="CY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28.85546875" style="62" customWidth="1"/>
    <col min="2" max="2" width="1.28515625" style="62" hidden="1" customWidth="1"/>
    <col min="3" max="3" width="6.5703125" style="42" hidden="1" customWidth="1"/>
    <col min="4" max="6" width="8.7109375" style="42" hidden="1" customWidth="1"/>
    <col min="7" max="7" width="8.85546875" style="42" hidden="1" customWidth="1"/>
    <col min="8" max="8" width="8.7109375" style="42" hidden="1" customWidth="1"/>
    <col min="9" max="9" width="9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8.7109375" style="42" hidden="1" customWidth="1"/>
    <col min="25" max="25" width="11.28515625" style="42" hidden="1" customWidth="1"/>
    <col min="26" max="26" width="0.7109375" style="2" hidden="1" customWidth="1"/>
    <col min="27" max="33" width="8.7109375" style="3" hidden="1" customWidth="1"/>
    <col min="34" max="34" width="0.85546875" style="42" hidden="1" customWidth="1"/>
    <col min="35" max="35" width="9.28515625" style="3" hidden="1" customWidth="1"/>
    <col min="36" max="38" width="8.7109375" style="3" hidden="1" customWidth="1"/>
    <col min="39" max="39" width="11.7109375" style="3" hidden="1" customWidth="1"/>
    <col min="40" max="40" width="8.7109375" style="3" hidden="1" customWidth="1"/>
    <col min="41" max="41" width="11.28515625" style="3" hidden="1" customWidth="1"/>
    <col min="42" max="42" width="0.85546875" style="42" hidden="1" customWidth="1"/>
    <col min="43" max="43" width="9.28515625" style="42" hidden="1" customWidth="1"/>
    <col min="44" max="46" width="8.7109375" style="42" hidden="1" customWidth="1"/>
    <col min="47" max="47" width="11.7109375" style="42" hidden="1" customWidth="1"/>
    <col min="48" max="48" width="8.7109375" style="42" hidden="1" customWidth="1"/>
    <col min="49" max="49" width="11.28515625" style="42" hidden="1" customWidth="1"/>
    <col min="50" max="50" width="0.85546875" style="42" hidden="1" customWidth="1"/>
    <col min="51" max="51" width="9.28515625" style="42" hidden="1" customWidth="1"/>
    <col min="52" max="53" width="8.7109375" style="42" hidden="1" customWidth="1"/>
    <col min="54" max="54" width="0.28515625" style="42" hidden="1" customWidth="1"/>
    <col min="55" max="55" width="11.7109375" style="42" hidden="1" customWidth="1"/>
    <col min="56" max="56" width="8.7109375" style="42" hidden="1" customWidth="1"/>
    <col min="57" max="57" width="11.28515625" style="42" hidden="1" customWidth="1"/>
    <col min="58" max="58" width="0.85546875" style="42" customWidth="1"/>
    <col min="59" max="59" width="9.28515625" style="42" hidden="1" customWidth="1"/>
    <col min="60" max="62" width="10.140625" style="42" hidden="1" customWidth="1"/>
    <col min="63" max="63" width="11.7109375" style="42" hidden="1" customWidth="1"/>
    <col min="64" max="64" width="10.140625" style="42" hidden="1" customWidth="1"/>
    <col min="65" max="65" width="11" style="42" hidden="1" customWidth="1"/>
    <col min="66" max="66" width="0.42578125" style="42" customWidth="1"/>
    <col min="67" max="67" width="11" style="42" hidden="1" customWidth="1"/>
    <col min="68" max="68" width="8.7109375" style="42" hidden="1" customWidth="1"/>
    <col min="69" max="69" width="9" style="42" hidden="1" customWidth="1"/>
    <col min="70" max="70" width="10" style="42" hidden="1" customWidth="1"/>
    <col min="71" max="71" width="11.5703125" style="42" hidden="1" customWidth="1"/>
    <col min="72" max="72" width="8.7109375" style="42" hidden="1" customWidth="1"/>
    <col min="73" max="73" width="11" style="42" hidden="1" customWidth="1"/>
    <col min="74" max="74" width="1.28515625" style="42" hidden="1" customWidth="1"/>
    <col min="75" max="75" width="11" style="42" customWidth="1"/>
    <col min="76" max="77" width="4.5703125" style="42" hidden="1" customWidth="1"/>
    <col min="78" max="78" width="6" style="42" hidden="1" customWidth="1"/>
    <col min="79" max="79" width="11.5703125" style="42" customWidth="1"/>
    <col min="80" max="80" width="4.5703125" style="42" hidden="1" customWidth="1"/>
    <col min="81" max="81" width="11" style="42" customWidth="1"/>
    <col min="82" max="82" width="1.28515625" style="42" customWidth="1"/>
    <col min="83" max="83" width="11" style="42" customWidth="1"/>
    <col min="84" max="84" width="9" style="42" hidden="1" customWidth="1"/>
    <col min="85" max="86" width="8.28515625" style="42" hidden="1" customWidth="1"/>
    <col min="87" max="87" width="11.5703125" style="42" customWidth="1"/>
    <col min="88" max="88" width="11.28515625" style="42" hidden="1" customWidth="1"/>
    <col min="89" max="89" width="11" style="42" customWidth="1"/>
    <col min="90" max="90" width="1.28515625" style="42" customWidth="1"/>
    <col min="91" max="91" width="11" style="42" customWidth="1"/>
    <col min="92" max="94" width="8.85546875" style="42" hidden="1" customWidth="1"/>
    <col min="95" max="95" width="11.5703125" style="42" customWidth="1"/>
    <col min="96" max="96" width="9.85546875" style="42" hidden="1" customWidth="1"/>
    <col min="97" max="97" width="11" style="42" customWidth="1"/>
    <col min="98" max="98" width="1.28515625" style="42" customWidth="1"/>
    <col min="99" max="99" width="11" style="42" customWidth="1"/>
    <col min="100" max="100" width="9" style="42" hidden="1" customWidth="1"/>
    <col min="101" max="101" width="8.28515625" style="42" hidden="1" customWidth="1"/>
    <col min="102" max="102" width="9.140625" style="42" hidden="1" customWidth="1"/>
    <col min="103" max="103" width="11.5703125" style="42" customWidth="1"/>
    <col min="104" max="104" width="11.28515625" style="42" hidden="1" customWidth="1"/>
    <col min="105" max="105" width="11" style="42" customWidth="1"/>
    <col min="106" max="106" width="1.28515625" style="42" customWidth="1"/>
    <col min="107" max="107" width="11" style="3" hidden="1" customWidth="1"/>
    <col min="108" max="108" width="10.7109375" style="3" hidden="1" customWidth="1"/>
    <col min="109" max="110" width="11" style="3" hidden="1" customWidth="1"/>
    <col min="111" max="111" width="11.28515625" style="3" hidden="1" customWidth="1"/>
    <col min="112" max="112" width="10.7109375" style="3" hidden="1" customWidth="1"/>
    <col min="113" max="113" width="11" style="3" hidden="1" customWidth="1"/>
    <col min="114" max="114" width="1.28515625" style="3" hidden="1" customWidth="1"/>
    <col min="115" max="115" width="11" style="3" customWidth="1"/>
    <col min="116" max="116" width="10.85546875" style="3" hidden="1" customWidth="1"/>
    <col min="117" max="118" width="11" style="3" hidden="1" customWidth="1"/>
    <col min="119" max="119" width="11.5703125" style="3" customWidth="1"/>
    <col min="120" max="120" width="0.140625" style="3" customWidth="1"/>
    <col min="121" max="121" width="12.42578125" style="3" customWidth="1"/>
    <col min="122" max="122" width="2.85546875" style="2159" customWidth="1"/>
    <col min="123" max="123" width="10.85546875" style="2159" customWidth="1"/>
    <col min="124" max="124" width="12.42578125" style="2159" hidden="1" customWidth="1"/>
    <col min="125" max="125" width="11.28515625" style="2159" customWidth="1"/>
    <col min="126" max="127" width="12.42578125" style="2159" customWidth="1"/>
    <col min="128" max="128" width="12.42578125" style="2159" hidden="1" customWidth="1"/>
    <col min="129" max="129" width="11.5703125" style="2159" customWidth="1"/>
    <col min="130" max="130" width="0.42578125" style="2162" customWidth="1"/>
    <col min="131" max="132" width="7.7109375" style="3" customWidth="1"/>
    <col min="133" max="133" width="1.28515625" style="3" customWidth="1"/>
    <col min="134" max="135" width="7.7109375" style="42" customWidth="1"/>
    <col min="136" max="16384" width="11.42578125" style="42"/>
  </cols>
  <sheetData>
    <row r="1" spans="1:135" ht="54.75" customHeight="1">
      <c r="A1" s="2290" t="s">
        <v>469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</row>
    <row r="2" spans="1:135" ht="24" customHeight="1" thickBot="1">
      <c r="A2" s="42"/>
      <c r="B2" s="42"/>
      <c r="J2" s="42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</row>
    <row r="3" spans="1:135" s="1164" customFormat="1" ht="22.5" customHeight="1" thickTop="1">
      <c r="A3" s="2398" t="s">
        <v>67</v>
      </c>
      <c r="B3" s="1159"/>
      <c r="C3" s="2402">
        <v>2000</v>
      </c>
      <c r="D3" s="2402"/>
      <c r="E3" s="2402"/>
      <c r="F3" s="2402"/>
      <c r="G3" s="2402"/>
      <c r="H3" s="2402"/>
      <c r="I3" s="2402"/>
      <c r="J3" s="1159"/>
      <c r="K3" s="2402">
        <v>2005</v>
      </c>
      <c r="L3" s="2402"/>
      <c r="M3" s="2402"/>
      <c r="N3" s="2402"/>
      <c r="O3" s="2402"/>
      <c r="P3" s="2402"/>
      <c r="Q3" s="2402"/>
      <c r="R3" s="1159"/>
      <c r="S3" s="2402" t="s">
        <v>78</v>
      </c>
      <c r="T3" s="2402"/>
      <c r="U3" s="2402"/>
      <c r="V3" s="2402"/>
      <c r="W3" s="2402"/>
      <c r="X3" s="2402"/>
      <c r="Y3" s="2402"/>
      <c r="Z3" s="1160"/>
      <c r="AA3" s="2357">
        <v>2008</v>
      </c>
      <c r="AB3" s="2357"/>
      <c r="AC3" s="2357"/>
      <c r="AD3" s="2357"/>
      <c r="AE3" s="2357"/>
      <c r="AF3" s="2357"/>
      <c r="AG3" s="2357"/>
      <c r="AH3" s="116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2346">
        <v>2011</v>
      </c>
      <c r="AZ3" s="2346"/>
      <c r="BA3" s="2346"/>
      <c r="BB3" s="2346"/>
      <c r="BC3" s="2346"/>
      <c r="BD3" s="2346"/>
      <c r="BE3" s="2346"/>
      <c r="BF3" s="1162"/>
      <c r="BG3" s="2346">
        <v>2012</v>
      </c>
      <c r="BH3" s="2346"/>
      <c r="BI3" s="2346"/>
      <c r="BJ3" s="2346"/>
      <c r="BK3" s="2346"/>
      <c r="BL3" s="2346"/>
      <c r="BM3" s="2346"/>
      <c r="BN3" s="1356"/>
      <c r="BO3" s="2367">
        <v>2013</v>
      </c>
      <c r="BP3" s="2367"/>
      <c r="BQ3" s="2367"/>
      <c r="BR3" s="2367"/>
      <c r="BS3" s="2367"/>
      <c r="BT3" s="2367"/>
      <c r="BU3" s="2367"/>
      <c r="BV3" s="1356"/>
      <c r="BW3" s="2404">
        <v>2014</v>
      </c>
      <c r="BX3" s="2404"/>
      <c r="BY3" s="2404"/>
      <c r="BZ3" s="2404"/>
      <c r="CA3" s="2404"/>
      <c r="CB3" s="2404"/>
      <c r="CC3" s="2404"/>
      <c r="CD3" s="1356"/>
      <c r="CE3" s="2346">
        <v>2015</v>
      </c>
      <c r="CF3" s="2346"/>
      <c r="CG3" s="2346"/>
      <c r="CH3" s="2346"/>
      <c r="CI3" s="2346"/>
      <c r="CJ3" s="2346"/>
      <c r="CK3" s="2346"/>
      <c r="CL3" s="1356"/>
      <c r="CM3" s="2367">
        <v>2016</v>
      </c>
      <c r="CN3" s="2367"/>
      <c r="CO3" s="2367"/>
      <c r="CP3" s="2367"/>
      <c r="CQ3" s="2367"/>
      <c r="CR3" s="2367"/>
      <c r="CS3" s="2367"/>
      <c r="CT3" s="926"/>
      <c r="CU3" s="2367">
        <v>2017</v>
      </c>
      <c r="CV3" s="2367"/>
      <c r="CW3" s="2367"/>
      <c r="CX3" s="2367"/>
      <c r="CY3" s="2367"/>
      <c r="CZ3" s="2367"/>
      <c r="DA3" s="2367"/>
      <c r="DB3" s="926"/>
      <c r="DC3" s="2367" t="s">
        <v>406</v>
      </c>
      <c r="DD3" s="2367"/>
      <c r="DE3" s="2367"/>
      <c r="DF3" s="2367"/>
      <c r="DG3" s="2367"/>
      <c r="DH3" s="2367"/>
      <c r="DI3" s="2367"/>
      <c r="DJ3" s="1938"/>
      <c r="DK3" s="2404">
        <v>2018</v>
      </c>
      <c r="DL3" s="2404"/>
      <c r="DM3" s="2404"/>
      <c r="DN3" s="2404"/>
      <c r="DO3" s="2404"/>
      <c r="DP3" s="2404"/>
      <c r="DQ3" s="2404"/>
      <c r="DR3" s="2160"/>
      <c r="DS3" s="2367" t="s">
        <v>439</v>
      </c>
      <c r="DT3" s="2367"/>
      <c r="DU3" s="2367"/>
      <c r="DV3" s="2367"/>
      <c r="DW3" s="2367"/>
      <c r="DX3" s="2367"/>
      <c r="DY3" s="2367"/>
      <c r="DZ3" s="2161"/>
      <c r="EA3" s="2358" t="s">
        <v>373</v>
      </c>
      <c r="EB3" s="2358"/>
      <c r="EC3" s="1654"/>
      <c r="ED3" s="2358" t="s">
        <v>339</v>
      </c>
      <c r="EE3" s="2358"/>
    </row>
    <row r="4" spans="1:135" s="44" customFormat="1" ht="36" customHeight="1">
      <c r="A4" s="2399"/>
      <c r="B4" s="43"/>
      <c r="C4" s="2280" t="s">
        <v>0</v>
      </c>
      <c r="D4" s="2283" t="s">
        <v>56</v>
      </c>
      <c r="E4" s="2280" t="s">
        <v>1</v>
      </c>
      <c r="F4" s="2280"/>
      <c r="G4" s="2280" t="s">
        <v>2</v>
      </c>
      <c r="H4" s="2283" t="s">
        <v>57</v>
      </c>
      <c r="I4" s="2280" t="s">
        <v>43</v>
      </c>
      <c r="J4" s="879"/>
      <c r="K4" s="2280" t="s">
        <v>0</v>
      </c>
      <c r="L4" s="2283" t="s">
        <v>56</v>
      </c>
      <c r="M4" s="2280" t="s">
        <v>1</v>
      </c>
      <c r="N4" s="2280"/>
      <c r="O4" s="2280" t="s">
        <v>2</v>
      </c>
      <c r="P4" s="2283" t="s">
        <v>57</v>
      </c>
      <c r="Q4" s="2280" t="s">
        <v>43</v>
      </c>
      <c r="R4" s="879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875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232"/>
      <c r="AI4" s="2262" t="s">
        <v>0</v>
      </c>
      <c r="AJ4" s="2266" t="s">
        <v>56</v>
      </c>
      <c r="AK4" s="2262" t="s">
        <v>1</v>
      </c>
      <c r="AL4" s="2262"/>
      <c r="AM4" s="2262" t="s">
        <v>2</v>
      </c>
      <c r="AN4" s="2266" t="s">
        <v>57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1354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2" t="s">
        <v>43</v>
      </c>
      <c r="BV4" s="1354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2" t="s">
        <v>43</v>
      </c>
      <c r="CD4" s="1354"/>
      <c r="CE4" s="2272" t="s">
        <v>0</v>
      </c>
      <c r="CF4" s="2273" t="s">
        <v>56</v>
      </c>
      <c r="CG4" s="2271" t="s">
        <v>1</v>
      </c>
      <c r="CH4" s="2271"/>
      <c r="CI4" s="2272" t="s">
        <v>2</v>
      </c>
      <c r="CJ4" s="2273" t="s">
        <v>57</v>
      </c>
      <c r="CK4" s="2272" t="s">
        <v>43</v>
      </c>
      <c r="CL4" s="1354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363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311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937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2156"/>
      <c r="DS4" s="2262" t="s">
        <v>0</v>
      </c>
      <c r="DT4" s="2266" t="s">
        <v>56</v>
      </c>
      <c r="DU4" s="2270" t="s">
        <v>1</v>
      </c>
      <c r="DV4" s="2270"/>
      <c r="DW4" s="2262" t="s">
        <v>2</v>
      </c>
      <c r="DX4" s="2266" t="s">
        <v>57</v>
      </c>
      <c r="DY4" s="2263" t="s">
        <v>43</v>
      </c>
      <c r="DZ4" s="2414"/>
      <c r="EA4" s="2359"/>
      <c r="EB4" s="2359"/>
      <c r="EC4" s="1655"/>
      <c r="ED4" s="2359"/>
      <c r="EE4" s="2359"/>
    </row>
    <row r="5" spans="1:135" s="44" customFormat="1" ht="42" customHeight="1" thickBot="1">
      <c r="A5" s="2400"/>
      <c r="B5" s="158"/>
      <c r="C5" s="2281"/>
      <c r="D5" s="2284"/>
      <c r="E5" s="880" t="s">
        <v>3</v>
      </c>
      <c r="F5" s="880" t="s">
        <v>4</v>
      </c>
      <c r="G5" s="2281"/>
      <c r="H5" s="2284"/>
      <c r="I5" s="2281"/>
      <c r="J5" s="880"/>
      <c r="K5" s="2281"/>
      <c r="L5" s="2284"/>
      <c r="M5" s="880" t="s">
        <v>3</v>
      </c>
      <c r="N5" s="880" t="s">
        <v>4</v>
      </c>
      <c r="O5" s="2281"/>
      <c r="P5" s="2284"/>
      <c r="Q5" s="2281"/>
      <c r="R5" s="880"/>
      <c r="S5" s="2265"/>
      <c r="T5" s="2267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265"/>
      <c r="AZ5" s="2267"/>
      <c r="BA5" s="1155" t="s">
        <v>3</v>
      </c>
      <c r="BB5" s="1155" t="s">
        <v>4</v>
      </c>
      <c r="BC5" s="2265"/>
      <c r="BD5" s="2267"/>
      <c r="BE5" s="2265"/>
      <c r="BF5" s="231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1355"/>
      <c r="BO5" s="2265"/>
      <c r="BP5" s="2267"/>
      <c r="BQ5" s="1355" t="s">
        <v>3</v>
      </c>
      <c r="BR5" s="1355" t="s">
        <v>4</v>
      </c>
      <c r="BS5" s="2265"/>
      <c r="BT5" s="2267"/>
      <c r="BU5" s="2265"/>
      <c r="BV5" s="1355"/>
      <c r="BW5" s="2265"/>
      <c r="BX5" s="2267"/>
      <c r="BY5" s="1355" t="s">
        <v>3</v>
      </c>
      <c r="BZ5" s="1355" t="s">
        <v>4</v>
      </c>
      <c r="CA5" s="2265"/>
      <c r="CB5" s="2267"/>
      <c r="CC5" s="2265"/>
      <c r="CD5" s="1355"/>
      <c r="CE5" s="2265"/>
      <c r="CF5" s="2267"/>
      <c r="CG5" s="1355" t="s">
        <v>3</v>
      </c>
      <c r="CH5" s="1355" t="s">
        <v>4</v>
      </c>
      <c r="CI5" s="2265"/>
      <c r="CJ5" s="2267"/>
      <c r="CK5" s="2265"/>
      <c r="CL5" s="1355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36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312"/>
      <c r="DC5" s="2265"/>
      <c r="DD5" s="2267"/>
      <c r="DE5" s="1648" t="s">
        <v>3</v>
      </c>
      <c r="DF5" s="1648" t="s">
        <v>4</v>
      </c>
      <c r="DG5" s="2265"/>
      <c r="DH5" s="2267"/>
      <c r="DI5" s="2264"/>
      <c r="DJ5" s="1936"/>
      <c r="DK5" s="2265"/>
      <c r="DL5" s="2267"/>
      <c r="DM5" s="1944" t="s">
        <v>3</v>
      </c>
      <c r="DN5" s="1944" t="s">
        <v>4</v>
      </c>
      <c r="DO5" s="2265"/>
      <c r="DP5" s="2267"/>
      <c r="DQ5" s="2264"/>
      <c r="DR5" s="2157"/>
      <c r="DS5" s="2265"/>
      <c r="DT5" s="2267"/>
      <c r="DU5" s="2158" t="s">
        <v>3</v>
      </c>
      <c r="DV5" s="2158" t="s">
        <v>4</v>
      </c>
      <c r="DW5" s="2265"/>
      <c r="DX5" s="2267"/>
      <c r="DY5" s="2264"/>
      <c r="DZ5" s="2415"/>
      <c r="EA5" s="2164" t="s">
        <v>437</v>
      </c>
      <c r="EB5" s="2165" t="s">
        <v>438</v>
      </c>
      <c r="EC5" s="2165"/>
      <c r="ED5" s="2164" t="s">
        <v>437</v>
      </c>
      <c r="EE5" s="2165" t="s">
        <v>438</v>
      </c>
    </row>
    <row r="6" spans="1:135" s="44" customFormat="1" ht="8.1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891"/>
      <c r="AB6" s="891"/>
      <c r="AC6" s="891"/>
      <c r="AD6" s="7"/>
      <c r="AE6" s="7"/>
      <c r="AF6" s="7"/>
      <c r="AG6" s="7"/>
      <c r="AH6" s="89"/>
      <c r="AI6" s="891"/>
      <c r="AJ6" s="891"/>
      <c r="AK6" s="891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9"/>
      <c r="BX6" s="9"/>
      <c r="BY6" s="9"/>
      <c r="BZ6" s="9"/>
      <c r="CA6" s="9"/>
      <c r="CB6" s="9"/>
      <c r="CC6" s="9"/>
      <c r="CD6" s="89"/>
      <c r="CE6" s="9"/>
      <c r="CF6" s="9"/>
      <c r="CG6" s="9"/>
      <c r="CH6" s="9"/>
      <c r="CI6" s="9"/>
      <c r="CJ6" s="9"/>
      <c r="CK6" s="9"/>
      <c r="CL6" s="89"/>
      <c r="CM6" s="89"/>
      <c r="CN6" s="89"/>
      <c r="CO6" s="89"/>
      <c r="CP6" s="89"/>
      <c r="CQ6" s="89"/>
      <c r="CR6" s="89"/>
      <c r="CS6" s="89"/>
      <c r="CT6" s="89"/>
      <c r="CU6" s="9"/>
      <c r="CV6" s="9"/>
      <c r="CW6" s="9"/>
      <c r="CX6" s="9"/>
      <c r="CY6" s="9"/>
      <c r="CZ6" s="9"/>
      <c r="DA6" s="9"/>
      <c r="DB6" s="9"/>
      <c r="DC6" s="2"/>
      <c r="DD6" s="2"/>
      <c r="DE6" s="2"/>
      <c r="DF6" s="2"/>
      <c r="DG6" s="2"/>
      <c r="DH6" s="2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9"/>
      <c r="EE6" s="9"/>
    </row>
    <row r="7" spans="1:135" s="44" customFormat="1" ht="23.1" customHeight="1">
      <c r="A7" s="1394" t="s">
        <v>6</v>
      </c>
      <c r="B7" s="1423"/>
      <c r="C7" s="1424">
        <v>23.419463297587935</v>
      </c>
      <c r="D7" s="1424">
        <v>0.96324912668785312</v>
      </c>
      <c r="E7" s="1424">
        <v>21.523617657712574</v>
      </c>
      <c r="F7" s="1424">
        <v>25.3153089374633</v>
      </c>
      <c r="G7" s="1424">
        <v>4.1130281870595304</v>
      </c>
      <c r="H7" s="1425">
        <v>3984.2559590001329</v>
      </c>
      <c r="I7" s="1369">
        <v>5344</v>
      </c>
      <c r="J7" s="1425"/>
      <c r="K7" s="1424">
        <v>42.222102187340347</v>
      </c>
      <c r="L7" s="1424">
        <v>3.3011556774300157</v>
      </c>
      <c r="M7" s="1424">
        <v>35.664761966515407</v>
      </c>
      <c r="N7" s="1424">
        <v>48.779442408165288</v>
      </c>
      <c r="O7" s="1424">
        <v>7.818548832037588</v>
      </c>
      <c r="P7" s="1425">
        <v>761.76005300000259</v>
      </c>
      <c r="Q7" s="1369">
        <v>1069</v>
      </c>
      <c r="R7" s="1425"/>
      <c r="S7" s="1426">
        <v>49.357934794963661</v>
      </c>
      <c r="T7" s="1426">
        <v>3.9744954952391618</v>
      </c>
      <c r="U7" s="1426">
        <v>41.461905782431863</v>
      </c>
      <c r="V7" s="1426">
        <v>57.253963807495452</v>
      </c>
      <c r="W7" s="1426">
        <v>8.0523942335705403</v>
      </c>
      <c r="X7" s="1331">
        <v>807.15112100000329</v>
      </c>
      <c r="Y7" s="1024">
        <v>1122</v>
      </c>
      <c r="Z7" s="1015"/>
      <c r="AA7" s="1426">
        <v>56.168642839425466</v>
      </c>
      <c r="AB7" s="1426">
        <v>2.1346543344003011</v>
      </c>
      <c r="AC7" s="1426">
        <v>51.962665579398212</v>
      </c>
      <c r="AD7" s="1426">
        <v>60.374620099452713</v>
      </c>
      <c r="AE7" s="1426">
        <v>3.800437800327197</v>
      </c>
      <c r="AF7" s="1024">
        <v>1782.3736900000069</v>
      </c>
      <c r="AG7" s="1024">
        <v>2162</v>
      </c>
      <c r="AH7" s="1426"/>
      <c r="AI7" s="1424">
        <v>57.574602282320484</v>
      </c>
      <c r="AJ7" s="1426">
        <v>1.6975742445140978</v>
      </c>
      <c r="AK7" s="1426">
        <v>54.237709610064933</v>
      </c>
      <c r="AL7" s="1426">
        <v>60.911494954576042</v>
      </c>
      <c r="AM7" s="1426">
        <v>2.9484775877216514</v>
      </c>
      <c r="AN7" s="1331">
        <v>2571.4102039999748</v>
      </c>
      <c r="AO7" s="1016">
        <v>3597</v>
      </c>
      <c r="AP7" s="1426"/>
      <c r="AQ7" s="1426">
        <v>61.920494462605433</v>
      </c>
      <c r="AR7" s="1426">
        <v>1.6768767554749535</v>
      </c>
      <c r="AS7" s="1426">
        <v>58.624169486734822</v>
      </c>
      <c r="AT7" s="1426">
        <v>65.216819438476051</v>
      </c>
      <c r="AU7" s="1426">
        <v>2.7081126693644872</v>
      </c>
      <c r="AV7" s="1331">
        <v>2384.9232420000076</v>
      </c>
      <c r="AW7" s="1024">
        <v>3347</v>
      </c>
      <c r="AX7" s="1426"/>
      <c r="AY7" s="1426">
        <v>62.495407128695703</v>
      </c>
      <c r="AZ7" s="1426">
        <v>1.8476900104585632</v>
      </c>
      <c r="BA7" s="1426">
        <v>58.863383267336687</v>
      </c>
      <c r="BB7" s="1426">
        <v>66.127430990054719</v>
      </c>
      <c r="BC7" s="1426">
        <v>2.9565212794816222</v>
      </c>
      <c r="BD7" s="1331">
        <v>2303.1398660000073</v>
      </c>
      <c r="BE7" s="1016">
        <v>3288</v>
      </c>
      <c r="BF7" s="1426"/>
      <c r="BG7" s="1327">
        <v>67.259999999999991</v>
      </c>
      <c r="BH7" s="1328">
        <v>1.635</v>
      </c>
      <c r="BI7" s="1329">
        <v>64.039999999999992</v>
      </c>
      <c r="BJ7" s="1329">
        <v>70.47</v>
      </c>
      <c r="BK7" s="1328">
        <v>2.4</v>
      </c>
      <c r="BL7" s="1330">
        <v>2445.5659999999998</v>
      </c>
      <c r="BM7" s="1330">
        <v>3249</v>
      </c>
      <c r="BN7" s="1024"/>
      <c r="BO7" s="1329">
        <v>68.544997488527159</v>
      </c>
      <c r="BP7" s="1329">
        <v>1.6653454298675139</v>
      </c>
      <c r="BQ7" s="1329">
        <v>65.271547408147995</v>
      </c>
      <c r="BR7" s="1329">
        <v>71.818447568906336</v>
      </c>
      <c r="BS7" s="1329">
        <v>2.4295652358091542</v>
      </c>
      <c r="BT7" s="1761">
        <v>2086.938761999997</v>
      </c>
      <c r="BU7" s="1761">
        <v>3096</v>
      </c>
      <c r="BV7" s="1366"/>
      <c r="BW7" s="1509">
        <v>71.970947274796075</v>
      </c>
      <c r="BX7" s="1329">
        <v>1.8460784879505019</v>
      </c>
      <c r="BY7" s="1329">
        <v>68.342719777007403</v>
      </c>
      <c r="BZ7" s="1329">
        <v>75.599174772584732</v>
      </c>
      <c r="CA7" s="1329">
        <v>2.5650329165488017</v>
      </c>
      <c r="CB7" s="1761">
        <v>2177.6957430000016</v>
      </c>
      <c r="CC7" s="1761">
        <v>3164</v>
      </c>
      <c r="CD7" s="1366"/>
      <c r="CE7" s="1509">
        <v>73.225819768348245</v>
      </c>
      <c r="CF7" s="1329">
        <v>1.4655590736243607</v>
      </c>
      <c r="CG7" s="1329">
        <v>70.349156496380473</v>
      </c>
      <c r="CH7" s="1329">
        <v>76.102483040316017</v>
      </c>
      <c r="CI7" s="1329">
        <v>2.0014239215903546</v>
      </c>
      <c r="CJ7" s="1761">
        <v>2844.1536039999764</v>
      </c>
      <c r="CK7" s="1761">
        <v>6129</v>
      </c>
      <c r="CL7" s="1366"/>
      <c r="CM7" s="1509">
        <v>76.004653709536456</v>
      </c>
      <c r="CN7" s="1329">
        <v>1.4202938924476862</v>
      </c>
      <c r="CO7" s="1329">
        <v>73.216813934712022</v>
      </c>
      <c r="CP7" s="1329">
        <v>78.792493484360904</v>
      </c>
      <c r="CQ7" s="1329">
        <v>1.8686933274843394</v>
      </c>
      <c r="CR7" s="1761">
        <v>2679.2750820000074</v>
      </c>
      <c r="CS7" s="1761">
        <v>5288</v>
      </c>
      <c r="CT7" s="1366"/>
      <c r="CU7" s="1509">
        <v>79.133718230377667</v>
      </c>
      <c r="CV7" s="1329">
        <v>1.4182026501242331</v>
      </c>
      <c r="CW7" s="1329">
        <v>76.349942733433835</v>
      </c>
      <c r="CX7" s="1329">
        <v>81.917493727321499</v>
      </c>
      <c r="CY7" s="1329">
        <v>1.7921597541966841</v>
      </c>
      <c r="CZ7" s="1761">
        <v>2463.0607439999931</v>
      </c>
      <c r="DA7" s="1761">
        <v>5124</v>
      </c>
      <c r="DB7" s="1761"/>
      <c r="DC7" s="1509">
        <v>78.623200943457192</v>
      </c>
      <c r="DD7" s="1329">
        <v>1.5746127040260873</v>
      </c>
      <c r="DE7" s="1329">
        <v>75.52743414172518</v>
      </c>
      <c r="DF7" s="1329">
        <v>81.718967745189204</v>
      </c>
      <c r="DG7" s="1329">
        <v>2.0027328894412335</v>
      </c>
      <c r="DH7" s="1761">
        <v>1135.7665540000057</v>
      </c>
      <c r="DI7" s="1761">
        <v>2875</v>
      </c>
      <c r="DJ7" s="1761"/>
      <c r="DK7" s="1509">
        <v>78.821448898540524</v>
      </c>
      <c r="DL7" s="1329">
        <v>1.1496330351552346</v>
      </c>
      <c r="DM7" s="1329">
        <v>76.56484180219158</v>
      </c>
      <c r="DN7" s="1329">
        <v>81.078055994889468</v>
      </c>
      <c r="DO7" s="1329">
        <v>1.458528168690542</v>
      </c>
      <c r="DP7" s="1761">
        <v>2284.965612999973</v>
      </c>
      <c r="DQ7" s="1761">
        <v>5897</v>
      </c>
      <c r="DR7" s="1761"/>
      <c r="DS7" s="1509">
        <v>80.384500902719424</v>
      </c>
      <c r="DT7" s="1329">
        <v>1.6386617794460343</v>
      </c>
      <c r="DU7" s="1329">
        <v>77.162707045546625</v>
      </c>
      <c r="DV7" s="1329">
        <v>83.606294759892222</v>
      </c>
      <c r="DW7" s="1329">
        <v>2.0385295188050336</v>
      </c>
      <c r="DX7" s="1761">
        <v>1074.7315730000064</v>
      </c>
      <c r="DY7" s="1761">
        <v>2540</v>
      </c>
      <c r="DZ7" s="1761"/>
      <c r="EA7" s="1509">
        <v>8.4</v>
      </c>
      <c r="EB7" s="1329">
        <v>1.6</v>
      </c>
      <c r="EC7" s="1761"/>
      <c r="ED7" s="1761" t="s">
        <v>393</v>
      </c>
      <c r="EE7" s="1761" t="s">
        <v>390</v>
      </c>
    </row>
    <row r="8" spans="1:135" s="44" customFormat="1" ht="5.0999999999999996" customHeight="1">
      <c r="A8" s="1428"/>
      <c r="B8" s="1429"/>
      <c r="C8" s="1430"/>
      <c r="D8" s="1430"/>
      <c r="E8" s="1430"/>
      <c r="F8" s="1430"/>
      <c r="G8" s="1430"/>
      <c r="H8" s="1431"/>
      <c r="I8" s="1350"/>
      <c r="J8" s="1432"/>
      <c r="K8" s="1430"/>
      <c r="L8" s="1430"/>
      <c r="M8" s="1430"/>
      <c r="N8" s="1430"/>
      <c r="O8" s="1430"/>
      <c r="P8" s="1431"/>
      <c r="Q8" s="1350"/>
      <c r="R8" s="1432"/>
      <c r="S8" s="1433"/>
      <c r="T8" s="1433"/>
      <c r="U8" s="1433"/>
      <c r="V8" s="1433"/>
      <c r="W8" s="1433"/>
      <c r="X8" s="1346"/>
      <c r="Y8" s="1043"/>
      <c r="Z8" s="1035"/>
      <c r="AA8" s="1433"/>
      <c r="AB8" s="1433"/>
      <c r="AC8" s="1433"/>
      <c r="AD8" s="1433"/>
      <c r="AE8" s="1433"/>
      <c r="AF8" s="1043"/>
      <c r="AG8" s="1043"/>
      <c r="AH8" s="1433"/>
      <c r="AI8" s="1430"/>
      <c r="AJ8" s="1433"/>
      <c r="AK8" s="1433"/>
      <c r="AL8" s="1433"/>
      <c r="AM8" s="1433"/>
      <c r="AN8" s="1346"/>
      <c r="AO8" s="1036"/>
      <c r="AP8" s="1433"/>
      <c r="AQ8" s="1433"/>
      <c r="AR8" s="1433"/>
      <c r="AS8" s="1433"/>
      <c r="AT8" s="1433"/>
      <c r="AU8" s="1433"/>
      <c r="AV8" s="1346"/>
      <c r="AW8" s="1043"/>
      <c r="AX8" s="1433"/>
      <c r="AY8" s="1433"/>
      <c r="AZ8" s="1433"/>
      <c r="BA8" s="1433"/>
      <c r="BB8" s="1433"/>
      <c r="BC8" s="1433"/>
      <c r="BD8" s="1346"/>
      <c r="BE8" s="1036"/>
      <c r="BF8" s="1433"/>
      <c r="BG8" s="1254"/>
      <c r="BH8" s="1030"/>
      <c r="BI8" s="1298"/>
      <c r="BJ8" s="1298"/>
      <c r="BK8" s="1030"/>
      <c r="BL8" s="1031"/>
      <c r="BM8" s="1031"/>
      <c r="BN8" s="1043"/>
      <c r="BO8" s="1298"/>
      <c r="BP8" s="1298"/>
      <c r="BQ8" s="1298"/>
      <c r="BR8" s="1298"/>
      <c r="BS8" s="1298"/>
      <c r="BT8" s="1293"/>
      <c r="BU8" s="1293"/>
      <c r="BV8" s="1348"/>
      <c r="BW8" s="1323"/>
      <c r="BX8" s="1298"/>
      <c r="BY8" s="1298"/>
      <c r="BZ8" s="1298"/>
      <c r="CA8" s="1298"/>
      <c r="CB8" s="1293"/>
      <c r="CC8" s="1293"/>
      <c r="CD8" s="1348"/>
      <c r="CE8" s="1323"/>
      <c r="CF8" s="1298"/>
      <c r="CG8" s="1298"/>
      <c r="CH8" s="1298"/>
      <c r="CI8" s="1298"/>
      <c r="CJ8" s="1293"/>
      <c r="CK8" s="1293"/>
      <c r="CL8" s="1348"/>
      <c r="CM8" s="1323"/>
      <c r="CN8" s="1298"/>
      <c r="CO8" s="1298"/>
      <c r="CP8" s="1298"/>
      <c r="CQ8" s="1298"/>
      <c r="CR8" s="1293"/>
      <c r="CS8" s="1293"/>
      <c r="CT8" s="1348"/>
      <c r="CU8" s="1323"/>
      <c r="CV8" s="1298"/>
      <c r="CW8" s="1298"/>
      <c r="CX8" s="1298"/>
      <c r="CY8" s="1298"/>
      <c r="CZ8" s="1293"/>
      <c r="DA8" s="1293"/>
      <c r="DB8" s="1293"/>
      <c r="DC8" s="1323"/>
      <c r="DD8" s="1298"/>
      <c r="DE8" s="1298"/>
      <c r="DF8" s="1298"/>
      <c r="DG8" s="1298"/>
      <c r="DH8" s="1293"/>
      <c r="DI8" s="1293"/>
      <c r="DJ8" s="1293"/>
      <c r="DK8" s="1323"/>
      <c r="DL8" s="1298"/>
      <c r="DM8" s="1298"/>
      <c r="DN8" s="1298"/>
      <c r="DO8" s="1298"/>
      <c r="DP8" s="1293"/>
      <c r="DQ8" s="1293"/>
      <c r="DR8" s="1293"/>
      <c r="DS8" s="1323"/>
      <c r="DT8" s="1298"/>
      <c r="DU8" s="1298"/>
      <c r="DV8" s="1298"/>
      <c r="DW8" s="1298"/>
      <c r="DX8" s="1293"/>
      <c r="DY8" s="1293"/>
      <c r="DZ8" s="1293"/>
      <c r="EA8" s="1323"/>
      <c r="EB8" s="1298"/>
      <c r="EC8" s="1293"/>
      <c r="ED8" s="1293"/>
      <c r="EE8" s="1293"/>
    </row>
    <row r="9" spans="1:135" s="44" customFormat="1" ht="23.1" customHeight="1">
      <c r="A9" s="1434" t="s">
        <v>7</v>
      </c>
      <c r="B9" s="1435"/>
      <c r="C9" s="1436"/>
      <c r="D9" s="1436"/>
      <c r="E9" s="1436"/>
      <c r="F9" s="1436"/>
      <c r="G9" s="1436"/>
      <c r="H9" s="1437"/>
      <c r="I9" s="1353"/>
      <c r="J9" s="1438"/>
      <c r="K9" s="1436"/>
      <c r="L9" s="1436"/>
      <c r="M9" s="1436"/>
      <c r="N9" s="1436"/>
      <c r="O9" s="1436"/>
      <c r="P9" s="1437"/>
      <c r="Q9" s="1353"/>
      <c r="R9" s="1438"/>
      <c r="S9" s="1439"/>
      <c r="T9" s="1439"/>
      <c r="U9" s="1439"/>
      <c r="V9" s="1439"/>
      <c r="W9" s="1439"/>
      <c r="X9" s="1440"/>
      <c r="Y9" s="1058"/>
      <c r="Z9" s="1050"/>
      <c r="AA9" s="1439"/>
      <c r="AB9" s="1439"/>
      <c r="AC9" s="1439"/>
      <c r="AD9" s="1439"/>
      <c r="AE9" s="1439"/>
      <c r="AF9" s="1058"/>
      <c r="AG9" s="1058"/>
      <c r="AH9" s="1439"/>
      <c r="AI9" s="1436"/>
      <c r="AJ9" s="1439"/>
      <c r="AK9" s="1439"/>
      <c r="AL9" s="1439"/>
      <c r="AM9" s="1439"/>
      <c r="AN9" s="1440"/>
      <c r="AO9" s="1058"/>
      <c r="AP9" s="1439"/>
      <c r="AQ9" s="1439"/>
      <c r="AR9" s="1439"/>
      <c r="AS9" s="1439"/>
      <c r="AT9" s="1439"/>
      <c r="AU9" s="1439"/>
      <c r="AV9" s="1440"/>
      <c r="AW9" s="1058"/>
      <c r="AX9" s="1439"/>
      <c r="AY9" s="1439"/>
      <c r="AZ9" s="1439"/>
      <c r="BA9" s="1439"/>
      <c r="BB9" s="1439"/>
      <c r="BC9" s="1439"/>
      <c r="BD9" s="1440"/>
      <c r="BE9" s="1058"/>
      <c r="BF9" s="1439"/>
      <c r="BG9" s="1334"/>
      <c r="BH9" s="1335"/>
      <c r="BI9" s="1045"/>
      <c r="BJ9" s="1045"/>
      <c r="BK9" s="1335"/>
      <c r="BL9" s="1336"/>
      <c r="BM9" s="1336"/>
      <c r="BN9" s="1058"/>
      <c r="BO9" s="1045"/>
      <c r="BP9" s="1045"/>
      <c r="BQ9" s="1045"/>
      <c r="BR9" s="1045"/>
      <c r="BS9" s="1045"/>
      <c r="BT9" s="1046"/>
      <c r="BU9" s="1046"/>
      <c r="BV9" s="1351"/>
      <c r="BW9" s="1045"/>
      <c r="BX9" s="1045"/>
      <c r="BY9" s="1045"/>
      <c r="BZ9" s="1045"/>
      <c r="CA9" s="1045"/>
      <c r="CB9" s="1046"/>
      <c r="CC9" s="1046"/>
      <c r="CD9" s="1351"/>
      <c r="CE9" s="1045"/>
      <c r="CF9" s="1045"/>
      <c r="CG9" s="1045"/>
      <c r="CH9" s="1045"/>
      <c r="CI9" s="1045"/>
      <c r="CJ9" s="1046"/>
      <c r="CK9" s="1046"/>
      <c r="CL9" s="1351"/>
      <c r="CM9" s="1045"/>
      <c r="CN9" s="1045"/>
      <c r="CO9" s="1045"/>
      <c r="CP9" s="1045"/>
      <c r="CQ9" s="1045"/>
      <c r="CR9" s="1046"/>
      <c r="CS9" s="1046"/>
      <c r="CT9" s="1351"/>
      <c r="CU9" s="1045"/>
      <c r="CV9" s="1045"/>
      <c r="CW9" s="1045"/>
      <c r="CX9" s="1045"/>
      <c r="CY9" s="1045"/>
      <c r="CZ9" s="1046"/>
      <c r="DA9" s="1046"/>
      <c r="DB9" s="1046"/>
      <c r="DC9" s="1045"/>
      <c r="DD9" s="1045"/>
      <c r="DE9" s="1045"/>
      <c r="DF9" s="1045"/>
      <c r="DG9" s="1045"/>
      <c r="DH9" s="1046"/>
      <c r="DI9" s="1046"/>
      <c r="DJ9" s="1046"/>
      <c r="DK9" s="1045"/>
      <c r="DL9" s="1045"/>
      <c r="DM9" s="1045"/>
      <c r="DN9" s="1045"/>
      <c r="DO9" s="1045"/>
      <c r="DP9" s="1046"/>
      <c r="DQ9" s="1046"/>
      <c r="DR9" s="1046"/>
      <c r="DS9" s="1045"/>
      <c r="DT9" s="1045"/>
      <c r="DU9" s="1045"/>
      <c r="DV9" s="1045"/>
      <c r="DW9" s="1045"/>
      <c r="DX9" s="1046"/>
      <c r="DY9" s="1046"/>
      <c r="DZ9" s="1046"/>
      <c r="EA9" s="1044"/>
      <c r="EB9" s="1045"/>
      <c r="EC9" s="1046"/>
      <c r="ED9" s="1046"/>
      <c r="EE9" s="1046"/>
    </row>
    <row r="10" spans="1:135" s="44" customFormat="1" ht="23.1" customHeight="1">
      <c r="A10" s="1501" t="s">
        <v>8</v>
      </c>
      <c r="B10" s="1502"/>
      <c r="C10" s="1503" t="s">
        <v>139</v>
      </c>
      <c r="D10" s="1503" t="s">
        <v>139</v>
      </c>
      <c r="E10" s="1503" t="s">
        <v>139</v>
      </c>
      <c r="F10" s="1503" t="s">
        <v>139</v>
      </c>
      <c r="G10" s="1503" t="s">
        <v>139</v>
      </c>
      <c r="H10" s="1504" t="s">
        <v>139</v>
      </c>
      <c r="I10" s="1379" t="s">
        <v>139</v>
      </c>
      <c r="J10" s="1504"/>
      <c r="K10" s="1503"/>
      <c r="L10" s="1503"/>
      <c r="M10" s="1503"/>
      <c r="N10" s="1503"/>
      <c r="O10" s="1503"/>
      <c r="P10" s="1504"/>
      <c r="Q10" s="1379"/>
      <c r="R10" s="1504"/>
      <c r="S10" s="1505" t="s">
        <v>139</v>
      </c>
      <c r="T10" s="1505" t="s">
        <v>139</v>
      </c>
      <c r="U10" s="1505" t="s">
        <v>139</v>
      </c>
      <c r="V10" s="1505" t="s">
        <v>139</v>
      </c>
      <c r="W10" s="1505" t="s">
        <v>139</v>
      </c>
      <c r="X10" s="1506" t="s">
        <v>139</v>
      </c>
      <c r="Y10" s="1340" t="s">
        <v>139</v>
      </c>
      <c r="Z10" s="1377"/>
      <c r="AA10" s="1505"/>
      <c r="AB10" s="1505"/>
      <c r="AC10" s="1505"/>
      <c r="AD10" s="1505"/>
      <c r="AE10" s="1505"/>
      <c r="AF10" s="1340"/>
      <c r="AG10" s="1340"/>
      <c r="AH10" s="1505"/>
      <c r="AI10" s="1510" t="s">
        <v>139</v>
      </c>
      <c r="AJ10" s="1505" t="s">
        <v>139</v>
      </c>
      <c r="AK10" s="1505" t="s">
        <v>139</v>
      </c>
      <c r="AL10" s="1505" t="s">
        <v>139</v>
      </c>
      <c r="AM10" s="1505" t="s">
        <v>139</v>
      </c>
      <c r="AN10" s="1506" t="s">
        <v>139</v>
      </c>
      <c r="AO10" s="1507" t="s">
        <v>139</v>
      </c>
      <c r="AP10" s="1505"/>
      <c r="AQ10" s="1505" t="s">
        <v>139</v>
      </c>
      <c r="AR10" s="1505" t="s">
        <v>139</v>
      </c>
      <c r="AS10" s="1505" t="s">
        <v>139</v>
      </c>
      <c r="AT10" s="1505" t="s">
        <v>139</v>
      </c>
      <c r="AU10" s="1505" t="s">
        <v>139</v>
      </c>
      <c r="AV10" s="1506" t="s">
        <v>139</v>
      </c>
      <c r="AW10" s="1340" t="s">
        <v>139</v>
      </c>
      <c r="AX10" s="1505"/>
      <c r="AY10" s="1505" t="s">
        <v>139</v>
      </c>
      <c r="AZ10" s="1505" t="s">
        <v>139</v>
      </c>
      <c r="BA10" s="1505" t="s">
        <v>139</v>
      </c>
      <c r="BB10" s="1505" t="s">
        <v>139</v>
      </c>
      <c r="BC10" s="1505" t="s">
        <v>139</v>
      </c>
      <c r="BD10" s="1506" t="s">
        <v>139</v>
      </c>
      <c r="BE10" s="1507" t="s">
        <v>139</v>
      </c>
      <c r="BF10" s="1505"/>
      <c r="BG10" s="1337" t="s">
        <v>139</v>
      </c>
      <c r="BH10" s="1338" t="s">
        <v>139</v>
      </c>
      <c r="BI10" s="1337" t="s">
        <v>139</v>
      </c>
      <c r="BJ10" s="1337" t="s">
        <v>139</v>
      </c>
      <c r="BK10" s="1338" t="s">
        <v>139</v>
      </c>
      <c r="BL10" s="1339" t="s">
        <v>139</v>
      </c>
      <c r="BM10" s="1339" t="s">
        <v>139</v>
      </c>
      <c r="BN10" s="1340"/>
      <c r="BO10" s="1337" t="s">
        <v>139</v>
      </c>
      <c r="BP10" s="1337" t="s">
        <v>139</v>
      </c>
      <c r="BQ10" s="1337" t="s">
        <v>139</v>
      </c>
      <c r="BR10" s="1337" t="s">
        <v>139</v>
      </c>
      <c r="BS10" s="1337" t="s">
        <v>139</v>
      </c>
      <c r="BT10" s="1703" t="s">
        <v>139</v>
      </c>
      <c r="BU10" s="1703" t="s">
        <v>139</v>
      </c>
      <c r="BV10" s="1729"/>
      <c r="BW10" s="1341" t="s">
        <v>139</v>
      </c>
      <c r="BX10" s="1337" t="s">
        <v>139</v>
      </c>
      <c r="BY10" s="1337" t="s">
        <v>139</v>
      </c>
      <c r="BZ10" s="1337" t="s">
        <v>139</v>
      </c>
      <c r="CA10" s="1337" t="s">
        <v>139</v>
      </c>
      <c r="CB10" s="1703" t="s">
        <v>139</v>
      </c>
      <c r="CC10" s="1703" t="s">
        <v>139</v>
      </c>
      <c r="CD10" s="1729"/>
      <c r="CE10" s="1341" t="s">
        <v>139</v>
      </c>
      <c r="CF10" s="1337" t="s">
        <v>139</v>
      </c>
      <c r="CG10" s="1337" t="s">
        <v>139</v>
      </c>
      <c r="CH10" s="1337" t="s">
        <v>139</v>
      </c>
      <c r="CI10" s="1337" t="s">
        <v>139</v>
      </c>
      <c r="CJ10" s="1703" t="s">
        <v>139</v>
      </c>
      <c r="CK10" s="1703" t="s">
        <v>139</v>
      </c>
      <c r="CL10" s="1729"/>
      <c r="CM10" s="1341" t="s">
        <v>139</v>
      </c>
      <c r="CN10" s="1337" t="s">
        <v>139</v>
      </c>
      <c r="CO10" s="1337" t="s">
        <v>139</v>
      </c>
      <c r="CP10" s="1337" t="s">
        <v>139</v>
      </c>
      <c r="CQ10" s="1337" t="s">
        <v>139</v>
      </c>
      <c r="CR10" s="1703" t="s">
        <v>139</v>
      </c>
      <c r="CS10" s="1703" t="s">
        <v>139</v>
      </c>
      <c r="CT10" s="1729"/>
      <c r="CU10" s="1703" t="s">
        <v>139</v>
      </c>
      <c r="CV10" s="1703" t="s">
        <v>139</v>
      </c>
      <c r="CW10" s="1703" t="s">
        <v>139</v>
      </c>
      <c r="CX10" s="1703" t="s">
        <v>139</v>
      </c>
      <c r="CY10" s="1703" t="s">
        <v>139</v>
      </c>
      <c r="CZ10" s="1703" t="s">
        <v>139</v>
      </c>
      <c r="DA10" s="1703" t="s">
        <v>139</v>
      </c>
      <c r="DB10" s="1703"/>
      <c r="DC10" s="1703" t="s">
        <v>139</v>
      </c>
      <c r="DD10" s="1703" t="s">
        <v>139</v>
      </c>
      <c r="DE10" s="1703" t="s">
        <v>139</v>
      </c>
      <c r="DF10" s="1703" t="s">
        <v>139</v>
      </c>
      <c r="DG10" s="1703" t="s">
        <v>139</v>
      </c>
      <c r="DH10" s="1703" t="s">
        <v>139</v>
      </c>
      <c r="DI10" s="1703" t="s">
        <v>139</v>
      </c>
      <c r="DJ10" s="1703"/>
      <c r="DK10" s="1703" t="s">
        <v>139</v>
      </c>
      <c r="DL10" s="1703" t="s">
        <v>139</v>
      </c>
      <c r="DM10" s="1703" t="s">
        <v>139</v>
      </c>
      <c r="DN10" s="1703" t="s">
        <v>139</v>
      </c>
      <c r="DO10" s="1703" t="s">
        <v>139</v>
      </c>
      <c r="DP10" s="1703" t="s">
        <v>139</v>
      </c>
      <c r="DQ10" s="1703" t="s">
        <v>139</v>
      </c>
      <c r="DR10" s="2175"/>
      <c r="DS10" s="1703" t="s">
        <v>139</v>
      </c>
      <c r="DT10" s="1703" t="s">
        <v>139</v>
      </c>
      <c r="DU10" s="1703" t="s">
        <v>139</v>
      </c>
      <c r="DV10" s="1703" t="s">
        <v>139</v>
      </c>
      <c r="DW10" s="1703" t="s">
        <v>139</v>
      </c>
      <c r="DX10" s="1703" t="s">
        <v>139</v>
      </c>
      <c r="DY10" s="1703" t="s">
        <v>139</v>
      </c>
      <c r="DZ10" s="1703"/>
      <c r="EA10" s="1703" t="s">
        <v>139</v>
      </c>
      <c r="EB10" s="1703" t="s">
        <v>139</v>
      </c>
      <c r="EC10" s="1703"/>
      <c r="ED10" s="1703" t="s">
        <v>139</v>
      </c>
      <c r="EE10" s="1703" t="s">
        <v>390</v>
      </c>
    </row>
    <row r="11" spans="1:135" s="44" customFormat="1" ht="23.1" customHeight="1">
      <c r="A11" s="1441" t="s">
        <v>9</v>
      </c>
      <c r="B11" s="1442"/>
      <c r="C11" s="1430">
        <v>23.419463297587935</v>
      </c>
      <c r="D11" s="1430">
        <v>0.96324912668785312</v>
      </c>
      <c r="E11" s="1430">
        <v>21.523617657712574</v>
      </c>
      <c r="F11" s="1430">
        <v>25.3153089374633</v>
      </c>
      <c r="G11" s="1430">
        <v>4.1130281870595304</v>
      </c>
      <c r="H11" s="1431">
        <v>3984.2559590001329</v>
      </c>
      <c r="I11" s="1350">
        <v>5344</v>
      </c>
      <c r="J11" s="1431"/>
      <c r="K11" s="1430">
        <v>42.222102187340347</v>
      </c>
      <c r="L11" s="1430">
        <v>3.3011556774300157</v>
      </c>
      <c r="M11" s="1430">
        <v>35.664761966515407</v>
      </c>
      <c r="N11" s="1430">
        <v>48.779442408165288</v>
      </c>
      <c r="O11" s="1430">
        <v>7.818548832037588</v>
      </c>
      <c r="P11" s="1431">
        <v>761.76005300000259</v>
      </c>
      <c r="Q11" s="1350">
        <v>1069</v>
      </c>
      <c r="R11" s="1431"/>
      <c r="S11" s="1433">
        <v>49.357934794963661</v>
      </c>
      <c r="T11" s="1433">
        <v>3.9744954952391618</v>
      </c>
      <c r="U11" s="1433">
        <v>41.461905782431863</v>
      </c>
      <c r="V11" s="1433">
        <v>57.253963807495452</v>
      </c>
      <c r="W11" s="1433">
        <v>8.0523942335705403</v>
      </c>
      <c r="X11" s="1346">
        <v>807.15112100000329</v>
      </c>
      <c r="Y11" s="1043">
        <v>1122</v>
      </c>
      <c r="Z11" s="1035"/>
      <c r="AA11" s="1433">
        <v>56.168642839425466</v>
      </c>
      <c r="AB11" s="1433">
        <v>2.1346543344003011</v>
      </c>
      <c r="AC11" s="1433">
        <v>51.962665579398212</v>
      </c>
      <c r="AD11" s="1433">
        <v>60.374620099452713</v>
      </c>
      <c r="AE11" s="1433">
        <v>3.800437800327197</v>
      </c>
      <c r="AF11" s="1043">
        <v>1782.3736900000069</v>
      </c>
      <c r="AG11" s="1043">
        <v>2162</v>
      </c>
      <c r="AH11" s="1433"/>
      <c r="AI11" s="1430">
        <v>57.574602282320484</v>
      </c>
      <c r="AJ11" s="1433">
        <v>1.6975742445140978</v>
      </c>
      <c r="AK11" s="1433">
        <v>54.237709610064933</v>
      </c>
      <c r="AL11" s="1433">
        <v>60.911494954576042</v>
      </c>
      <c r="AM11" s="1433">
        <v>2.9484775877216514</v>
      </c>
      <c r="AN11" s="1346">
        <v>2571.4102039999748</v>
      </c>
      <c r="AO11" s="1036">
        <v>3597</v>
      </c>
      <c r="AP11" s="1433"/>
      <c r="AQ11" s="1433">
        <v>61.920494462605433</v>
      </c>
      <c r="AR11" s="1433">
        <v>1.6768767554749535</v>
      </c>
      <c r="AS11" s="1433">
        <v>58.624169486734822</v>
      </c>
      <c r="AT11" s="1433">
        <v>65.216819438476051</v>
      </c>
      <c r="AU11" s="1433">
        <v>2.7081126693644872</v>
      </c>
      <c r="AV11" s="1346">
        <v>2384.9232420000076</v>
      </c>
      <c r="AW11" s="1043">
        <v>3347</v>
      </c>
      <c r="AX11" s="1433"/>
      <c r="AY11" s="1433">
        <v>62.495407128695703</v>
      </c>
      <c r="AZ11" s="1433">
        <v>1.8476900104585632</v>
      </c>
      <c r="BA11" s="1433">
        <v>58.863383267336687</v>
      </c>
      <c r="BB11" s="1433">
        <v>66.127430990054719</v>
      </c>
      <c r="BC11" s="1433">
        <v>2.9565212794816222</v>
      </c>
      <c r="BD11" s="1346">
        <v>2303.1398660000073</v>
      </c>
      <c r="BE11" s="1036">
        <v>3288</v>
      </c>
      <c r="BF11" s="1433"/>
      <c r="BG11" s="1342">
        <v>67.259999999999991</v>
      </c>
      <c r="BH11" s="1343">
        <v>1.635</v>
      </c>
      <c r="BI11" s="1344">
        <v>64.039999999999992</v>
      </c>
      <c r="BJ11" s="1344">
        <v>70.47</v>
      </c>
      <c r="BK11" s="1343">
        <v>2.4</v>
      </c>
      <c r="BL11" s="1345">
        <v>2445.5659999999998</v>
      </c>
      <c r="BM11" s="1345">
        <v>3249</v>
      </c>
      <c r="BN11" s="1043"/>
      <c r="BO11" s="1344">
        <v>68.544997488527159</v>
      </c>
      <c r="BP11" s="1344">
        <v>1.6653454298675139</v>
      </c>
      <c r="BQ11" s="1344">
        <v>65.271547408147995</v>
      </c>
      <c r="BR11" s="1344">
        <v>71.818447568906336</v>
      </c>
      <c r="BS11" s="1344">
        <v>2.4295652358091542</v>
      </c>
      <c r="BT11" s="1727">
        <v>2086.938761999997</v>
      </c>
      <c r="BU11" s="1727">
        <v>3096</v>
      </c>
      <c r="BV11" s="1348"/>
      <c r="BW11" s="1511">
        <v>71.970947274796075</v>
      </c>
      <c r="BX11" s="1344">
        <v>1.8460784879505019</v>
      </c>
      <c r="BY11" s="1344">
        <v>68.342719777007403</v>
      </c>
      <c r="BZ11" s="1344">
        <v>75.599174772584732</v>
      </c>
      <c r="CA11" s="1344">
        <v>2.5650329165488017</v>
      </c>
      <c r="CB11" s="1727">
        <v>2177.6957430000016</v>
      </c>
      <c r="CC11" s="1727">
        <v>3164</v>
      </c>
      <c r="CD11" s="1348"/>
      <c r="CE11" s="1511">
        <v>73.225819768348245</v>
      </c>
      <c r="CF11" s="1344">
        <v>1.4655590736243607</v>
      </c>
      <c r="CG11" s="1344">
        <v>70.349156496380473</v>
      </c>
      <c r="CH11" s="1344">
        <v>76.102483040316017</v>
      </c>
      <c r="CI11" s="1344">
        <v>2.0014239215903546</v>
      </c>
      <c r="CJ11" s="1727">
        <v>2844.1536039999764</v>
      </c>
      <c r="CK11" s="1727">
        <v>6129</v>
      </c>
      <c r="CL11" s="1348"/>
      <c r="CM11" s="1511">
        <v>76.004653709536456</v>
      </c>
      <c r="CN11" s="1344">
        <v>1.4202938924476862</v>
      </c>
      <c r="CO11" s="1344">
        <v>73.216813934712022</v>
      </c>
      <c r="CP11" s="1344">
        <v>78.792493484360904</v>
      </c>
      <c r="CQ11" s="1344">
        <v>1.8686933274843394</v>
      </c>
      <c r="CR11" s="1727">
        <v>2679.2750820000074</v>
      </c>
      <c r="CS11" s="1727">
        <v>5288</v>
      </c>
      <c r="CT11" s="1348"/>
      <c r="CU11" s="1511">
        <v>79.133718230377667</v>
      </c>
      <c r="CV11" s="1344">
        <v>1.4182026501242331</v>
      </c>
      <c r="CW11" s="1344">
        <v>76.349942733433835</v>
      </c>
      <c r="CX11" s="1344">
        <v>81.917493727321499</v>
      </c>
      <c r="CY11" s="1344">
        <v>1.7921597541966841</v>
      </c>
      <c r="CZ11" s="1727">
        <v>2463.0607439999931</v>
      </c>
      <c r="DA11" s="1727">
        <v>5124</v>
      </c>
      <c r="DB11" s="1727"/>
      <c r="DC11" s="1511">
        <v>78.623200943457192</v>
      </c>
      <c r="DD11" s="1344">
        <v>1.5746127040260873</v>
      </c>
      <c r="DE11" s="1344">
        <v>75.52743414172518</v>
      </c>
      <c r="DF11" s="1344">
        <v>81.718967745189204</v>
      </c>
      <c r="DG11" s="1344">
        <v>2.0027328894412335</v>
      </c>
      <c r="DH11" s="1727">
        <v>1135.7665540000057</v>
      </c>
      <c r="DI11" s="1727">
        <v>2875</v>
      </c>
      <c r="DJ11" s="1727"/>
      <c r="DK11" s="1511">
        <v>78.821448898540524</v>
      </c>
      <c r="DL11" s="1344">
        <v>1.1496330351552346</v>
      </c>
      <c r="DM11" s="1344">
        <v>76.56484180219158</v>
      </c>
      <c r="DN11" s="1344">
        <v>81.078055994889468</v>
      </c>
      <c r="DO11" s="1344">
        <v>1.458528168690542</v>
      </c>
      <c r="DP11" s="1727">
        <v>2284.965612999973</v>
      </c>
      <c r="DQ11" s="1727">
        <v>5897</v>
      </c>
      <c r="DR11" s="1727"/>
      <c r="DS11" s="1511">
        <v>80.384500902719424</v>
      </c>
      <c r="DT11" s="1344">
        <v>1.6386617794460343</v>
      </c>
      <c r="DU11" s="1344">
        <v>77.162707045546625</v>
      </c>
      <c r="DV11" s="1344">
        <v>83.606294759892222</v>
      </c>
      <c r="DW11" s="1344">
        <v>2.0385295188050336</v>
      </c>
      <c r="DX11" s="1727">
        <v>1074.7315730000064</v>
      </c>
      <c r="DY11" s="1727">
        <v>2540</v>
      </c>
      <c r="DZ11" s="1727"/>
      <c r="EA11" s="1511">
        <v>8.4</v>
      </c>
      <c r="EB11" s="1344">
        <v>1.6</v>
      </c>
      <c r="EC11" s="1727"/>
      <c r="ED11" s="1727" t="s">
        <v>393</v>
      </c>
      <c r="EE11" s="1727" t="s">
        <v>390</v>
      </c>
    </row>
    <row r="12" spans="1:135" s="44" customFormat="1" ht="5.0999999999999996" customHeight="1">
      <c r="A12" s="1428"/>
      <c r="B12" s="1429"/>
      <c r="C12" s="1430"/>
      <c r="D12" s="1430"/>
      <c r="E12" s="1430"/>
      <c r="F12" s="1430"/>
      <c r="G12" s="1430"/>
      <c r="H12" s="1431"/>
      <c r="I12" s="1350"/>
      <c r="J12" s="1432"/>
      <c r="K12" s="1430"/>
      <c r="L12" s="1430"/>
      <c r="M12" s="1430"/>
      <c r="N12" s="1430"/>
      <c r="O12" s="1430"/>
      <c r="P12" s="1431"/>
      <c r="Q12" s="1350"/>
      <c r="R12" s="1432"/>
      <c r="S12" s="1433"/>
      <c r="T12" s="1433"/>
      <c r="U12" s="1433"/>
      <c r="V12" s="1433"/>
      <c r="W12" s="1433"/>
      <c r="X12" s="1346"/>
      <c r="Y12" s="1043"/>
      <c r="Z12" s="1035"/>
      <c r="AA12" s="1433"/>
      <c r="AB12" s="1433"/>
      <c r="AC12" s="1433"/>
      <c r="AD12" s="1433"/>
      <c r="AE12" s="1433"/>
      <c r="AF12" s="1043"/>
      <c r="AG12" s="1043"/>
      <c r="AH12" s="1433"/>
      <c r="AI12" s="1430"/>
      <c r="AJ12" s="1433"/>
      <c r="AK12" s="1433"/>
      <c r="AL12" s="1433"/>
      <c r="AM12" s="1433"/>
      <c r="AN12" s="1346"/>
      <c r="AO12" s="1036"/>
      <c r="AP12" s="1433"/>
      <c r="AQ12" s="1433"/>
      <c r="AR12" s="1433"/>
      <c r="AS12" s="1433"/>
      <c r="AT12" s="1433"/>
      <c r="AU12" s="1433"/>
      <c r="AV12" s="1346"/>
      <c r="AW12" s="1043"/>
      <c r="AX12" s="1433"/>
      <c r="AY12" s="1433"/>
      <c r="AZ12" s="1433"/>
      <c r="BA12" s="1433"/>
      <c r="BB12" s="1433"/>
      <c r="BC12" s="1433"/>
      <c r="BD12" s="1346"/>
      <c r="BE12" s="1036"/>
      <c r="BF12" s="1433"/>
      <c r="BG12" s="1254"/>
      <c r="BH12" s="1030"/>
      <c r="BI12" s="1298"/>
      <c r="BJ12" s="1298"/>
      <c r="BK12" s="1030"/>
      <c r="BL12" s="1031"/>
      <c r="BM12" s="1031"/>
      <c r="BN12" s="1043"/>
      <c r="BO12" s="1298"/>
      <c r="BP12" s="1298"/>
      <c r="BQ12" s="1298"/>
      <c r="BR12" s="1298"/>
      <c r="BS12" s="1298"/>
      <c r="BT12" s="1293"/>
      <c r="BU12" s="1293"/>
      <c r="BV12" s="1348"/>
      <c r="BW12" s="1323"/>
      <c r="BX12" s="1298"/>
      <c r="BY12" s="1298"/>
      <c r="BZ12" s="1298"/>
      <c r="CA12" s="1298"/>
      <c r="CB12" s="1293"/>
      <c r="CC12" s="1293"/>
      <c r="CD12" s="1348"/>
      <c r="CE12" s="1323"/>
      <c r="CF12" s="1298"/>
      <c r="CG12" s="1298"/>
      <c r="CH12" s="1298"/>
      <c r="CI12" s="1298"/>
      <c r="CJ12" s="1293"/>
      <c r="CK12" s="1293"/>
      <c r="CL12" s="1348"/>
      <c r="CM12" s="1323"/>
      <c r="CN12" s="1298"/>
      <c r="CO12" s="1298"/>
      <c r="CP12" s="1298"/>
      <c r="CQ12" s="1298"/>
      <c r="CR12" s="1293"/>
      <c r="CS12" s="1293"/>
      <c r="CT12" s="1348"/>
      <c r="CU12" s="1323"/>
      <c r="CV12" s="1298"/>
      <c r="CW12" s="1298"/>
      <c r="CX12" s="1298"/>
      <c r="CY12" s="1298"/>
      <c r="CZ12" s="1293"/>
      <c r="DA12" s="1293"/>
      <c r="DB12" s="1293"/>
      <c r="DC12" s="1323"/>
      <c r="DD12" s="1298"/>
      <c r="DE12" s="1298"/>
      <c r="DF12" s="1298"/>
      <c r="DG12" s="1298"/>
      <c r="DH12" s="1293"/>
      <c r="DI12" s="1293"/>
      <c r="DJ12" s="1293"/>
      <c r="DK12" s="1323"/>
      <c r="DL12" s="1298"/>
      <c r="DM12" s="1298"/>
      <c r="DN12" s="1298"/>
      <c r="DO12" s="1298"/>
      <c r="DP12" s="1293"/>
      <c r="DQ12" s="1293"/>
      <c r="DR12" s="1293"/>
      <c r="DS12" s="1323"/>
      <c r="DT12" s="1298"/>
      <c r="DU12" s="1298"/>
      <c r="DV12" s="1298"/>
      <c r="DW12" s="1298"/>
      <c r="DX12" s="1293"/>
      <c r="DY12" s="1293"/>
      <c r="DZ12" s="1293"/>
      <c r="EA12" s="1323"/>
      <c r="EB12" s="1298"/>
      <c r="EC12" s="1293"/>
      <c r="ED12" s="1293"/>
      <c r="EE12" s="1293"/>
    </row>
    <row r="13" spans="1:135" s="44" customFormat="1" ht="23.1" customHeight="1">
      <c r="A13" s="1407" t="s">
        <v>64</v>
      </c>
      <c r="B13" s="1451"/>
      <c r="C13" s="1436"/>
      <c r="D13" s="1436"/>
      <c r="E13" s="1436"/>
      <c r="F13" s="1436"/>
      <c r="G13" s="1436"/>
      <c r="H13" s="1437"/>
      <c r="I13" s="1353"/>
      <c r="J13" s="1437"/>
      <c r="K13" s="1436"/>
      <c r="L13" s="1436"/>
      <c r="M13" s="1436"/>
      <c r="N13" s="1436"/>
      <c r="O13" s="1436"/>
      <c r="P13" s="1437"/>
      <c r="Q13" s="1353"/>
      <c r="R13" s="1437"/>
      <c r="S13" s="1439"/>
      <c r="T13" s="1439"/>
      <c r="U13" s="1439"/>
      <c r="V13" s="1439"/>
      <c r="W13" s="1439"/>
      <c r="X13" s="1440"/>
      <c r="Y13" s="1058"/>
      <c r="Z13" s="1050"/>
      <c r="AA13" s="1439"/>
      <c r="AB13" s="1439"/>
      <c r="AC13" s="1439"/>
      <c r="AD13" s="1439"/>
      <c r="AE13" s="1439"/>
      <c r="AF13" s="1058"/>
      <c r="AG13" s="1058"/>
      <c r="AH13" s="1439"/>
      <c r="AI13" s="1436"/>
      <c r="AJ13" s="1439"/>
      <c r="AK13" s="1439"/>
      <c r="AL13" s="1439"/>
      <c r="AM13" s="1439"/>
      <c r="AN13" s="1440"/>
      <c r="AO13" s="1051"/>
      <c r="AP13" s="1439"/>
      <c r="AQ13" s="1439"/>
      <c r="AR13" s="1439"/>
      <c r="AS13" s="1439"/>
      <c r="AT13" s="1439"/>
      <c r="AU13" s="1439"/>
      <c r="AV13" s="1440"/>
      <c r="AW13" s="1058"/>
      <c r="AX13" s="1439"/>
      <c r="AY13" s="1439"/>
      <c r="AZ13" s="1439"/>
      <c r="BA13" s="1439"/>
      <c r="BB13" s="1439"/>
      <c r="BC13" s="1439"/>
      <c r="BD13" s="1440"/>
      <c r="BE13" s="1051"/>
      <c r="BF13" s="1439"/>
      <c r="BG13" s="1334"/>
      <c r="BH13" s="1335"/>
      <c r="BI13" s="1045"/>
      <c r="BJ13" s="1045"/>
      <c r="BK13" s="1335"/>
      <c r="BL13" s="1336"/>
      <c r="BM13" s="1336"/>
      <c r="BN13" s="1058"/>
      <c r="BO13" s="1045"/>
      <c r="BP13" s="1045"/>
      <c r="BQ13" s="1045"/>
      <c r="BR13" s="1045"/>
      <c r="BS13" s="1045"/>
      <c r="BT13" s="1046"/>
      <c r="BU13" s="1046"/>
      <c r="BV13" s="1351"/>
      <c r="BW13" s="1044"/>
      <c r="BX13" s="1045"/>
      <c r="BY13" s="1045"/>
      <c r="BZ13" s="1045"/>
      <c r="CA13" s="1045"/>
      <c r="CB13" s="1046"/>
      <c r="CC13" s="1046"/>
      <c r="CD13" s="1351"/>
      <c r="CE13" s="1044"/>
      <c r="CF13" s="1045"/>
      <c r="CG13" s="1045"/>
      <c r="CH13" s="1045"/>
      <c r="CI13" s="1045"/>
      <c r="CJ13" s="1046"/>
      <c r="CK13" s="1046"/>
      <c r="CL13" s="1351"/>
      <c r="CM13" s="1044"/>
      <c r="CN13" s="1045"/>
      <c r="CO13" s="1045"/>
      <c r="CP13" s="1045"/>
      <c r="CQ13" s="1045"/>
      <c r="CR13" s="1046"/>
      <c r="CS13" s="1046"/>
      <c r="CT13" s="1351"/>
      <c r="CU13" s="1044"/>
      <c r="CV13" s="1045"/>
      <c r="CW13" s="1045"/>
      <c r="CX13" s="1045"/>
      <c r="CY13" s="1045"/>
      <c r="CZ13" s="1046"/>
      <c r="DA13" s="1046"/>
      <c r="DB13" s="1046"/>
      <c r="DC13" s="1044"/>
      <c r="DD13" s="1045"/>
      <c r="DE13" s="1045"/>
      <c r="DF13" s="1045"/>
      <c r="DG13" s="1045"/>
      <c r="DH13" s="1046"/>
      <c r="DI13" s="1046"/>
      <c r="DJ13" s="1046"/>
      <c r="DK13" s="1044"/>
      <c r="DL13" s="1045"/>
      <c r="DM13" s="1045"/>
      <c r="DN13" s="1045"/>
      <c r="DO13" s="1045"/>
      <c r="DP13" s="1046"/>
      <c r="DQ13" s="1046"/>
      <c r="DR13" s="1046"/>
      <c r="DS13" s="1044"/>
      <c r="DT13" s="1045"/>
      <c r="DU13" s="1045"/>
      <c r="DV13" s="1045"/>
      <c r="DW13" s="1045"/>
      <c r="DX13" s="1046"/>
      <c r="DY13" s="1046"/>
      <c r="DZ13" s="1046"/>
      <c r="EA13" s="1044"/>
      <c r="EB13" s="1045"/>
      <c r="EC13" s="1046"/>
      <c r="ED13" s="1046"/>
      <c r="EE13" s="1046"/>
    </row>
    <row r="14" spans="1:135" s="44" customFormat="1" ht="23.1" customHeight="1">
      <c r="A14" s="1469" t="s">
        <v>11</v>
      </c>
      <c r="B14" s="1442"/>
      <c r="C14" s="1430">
        <v>50.895974505292131</v>
      </c>
      <c r="D14" s="1430">
        <v>4.2371398999020533</v>
      </c>
      <c r="E14" s="1430">
        <v>42.556529410342812</v>
      </c>
      <c r="F14" s="1430">
        <v>59.235419600241443</v>
      </c>
      <c r="G14" s="1430">
        <v>8.3250982834830634</v>
      </c>
      <c r="H14" s="1431">
        <v>568.9519590000009</v>
      </c>
      <c r="I14" s="1350">
        <v>507</v>
      </c>
      <c r="J14" s="1431"/>
      <c r="K14" s="1430">
        <v>74.186887993600052</v>
      </c>
      <c r="L14" s="1430">
        <v>7.1399791821023557</v>
      </c>
      <c r="M14" s="1430">
        <v>60.004196463250345</v>
      </c>
      <c r="N14" s="1430">
        <v>88.369579523949767</v>
      </c>
      <c r="O14" s="1430">
        <v>9.6243141816628111</v>
      </c>
      <c r="P14" s="1431">
        <v>76.18895000000002</v>
      </c>
      <c r="Q14" s="1350">
        <v>104</v>
      </c>
      <c r="R14" s="1431"/>
      <c r="S14" s="1433">
        <v>80.05491768516643</v>
      </c>
      <c r="T14" s="1433">
        <v>9.2904967384531343</v>
      </c>
      <c r="U14" s="1433">
        <v>61.597724344394067</v>
      </c>
      <c r="V14" s="1433">
        <v>98.512111025938793</v>
      </c>
      <c r="W14" s="1433">
        <v>11.605154320425456</v>
      </c>
      <c r="X14" s="1346">
        <v>91.986032999999892</v>
      </c>
      <c r="Y14" s="1043">
        <v>104</v>
      </c>
      <c r="Z14" s="1035"/>
      <c r="AA14" s="1433">
        <v>68.932349045554218</v>
      </c>
      <c r="AB14" s="1433">
        <v>6.1251716461687256</v>
      </c>
      <c r="AC14" s="1433">
        <v>56.863728734347305</v>
      </c>
      <c r="AD14" s="1433">
        <v>81.000969356761132</v>
      </c>
      <c r="AE14" s="1433">
        <v>8.8857724000104525</v>
      </c>
      <c r="AF14" s="1043">
        <v>236.28482599999961</v>
      </c>
      <c r="AG14" s="1043">
        <v>275</v>
      </c>
      <c r="AH14" s="1433"/>
      <c r="AI14" s="1430">
        <v>78.222052147799374</v>
      </c>
      <c r="AJ14" s="1433">
        <v>3.475772434863373</v>
      </c>
      <c r="AK14" s="1433">
        <v>71.389785691233726</v>
      </c>
      <c r="AL14" s="1433">
        <v>85.054318604365022</v>
      </c>
      <c r="AM14" s="1433">
        <v>4.4434687398586199</v>
      </c>
      <c r="AN14" s="1346">
        <v>271.4942170000005</v>
      </c>
      <c r="AO14" s="1036">
        <v>295</v>
      </c>
      <c r="AP14" s="1433"/>
      <c r="AQ14" s="1433">
        <v>77.61079946513415</v>
      </c>
      <c r="AR14" s="1433">
        <v>4.9028566092845862</v>
      </c>
      <c r="AS14" s="1433">
        <v>67.972995946461367</v>
      </c>
      <c r="AT14" s="1433">
        <v>87.248602983806933</v>
      </c>
      <c r="AU14" s="1433">
        <v>6.3172350279514173</v>
      </c>
      <c r="AV14" s="1346">
        <v>275.17851699999926</v>
      </c>
      <c r="AW14" s="1043">
        <v>327</v>
      </c>
      <c r="AX14" s="1433"/>
      <c r="AY14" s="1433">
        <v>85.252246050104503</v>
      </c>
      <c r="AZ14" s="1433">
        <v>4.1606712867710289</v>
      </c>
      <c r="BA14" s="1433">
        <v>77.073570348397809</v>
      </c>
      <c r="BB14" s="1433">
        <v>93.430921751811212</v>
      </c>
      <c r="BC14" s="1433">
        <v>4.8804242463309606</v>
      </c>
      <c r="BD14" s="1346">
        <v>282.30993099999966</v>
      </c>
      <c r="BE14" s="1036">
        <v>259</v>
      </c>
      <c r="BF14" s="1433"/>
      <c r="BG14" s="1254">
        <v>80.800000000000011</v>
      </c>
      <c r="BH14" s="1030">
        <v>4.319</v>
      </c>
      <c r="BI14" s="1298">
        <v>72.31</v>
      </c>
      <c r="BJ14" s="1298">
        <v>89.29</v>
      </c>
      <c r="BK14" s="1030">
        <v>5.3</v>
      </c>
      <c r="BL14" s="1031">
        <v>283.541</v>
      </c>
      <c r="BM14" s="1031">
        <v>274</v>
      </c>
      <c r="BN14" s="1043"/>
      <c r="BO14" s="1298">
        <v>80.291151728418683</v>
      </c>
      <c r="BP14" s="1298">
        <v>5.4979930070861966</v>
      </c>
      <c r="BQ14" s="1298">
        <v>69.484141165809959</v>
      </c>
      <c r="BR14" s="1298">
        <v>91.098162291027421</v>
      </c>
      <c r="BS14" s="1298">
        <v>6.8475702349904228</v>
      </c>
      <c r="BT14" s="1293">
        <v>323.85849300000041</v>
      </c>
      <c r="BU14" s="1293">
        <v>331</v>
      </c>
      <c r="BV14" s="1348"/>
      <c r="BW14" s="1323">
        <v>86.285624242540607</v>
      </c>
      <c r="BX14" s="1298">
        <v>4.2470840063079294</v>
      </c>
      <c r="BY14" s="1298">
        <v>77.938532243103367</v>
      </c>
      <c r="BZ14" s="1298">
        <v>94.632716241977846</v>
      </c>
      <c r="CA14" s="1298">
        <v>4.9221223623181825</v>
      </c>
      <c r="CB14" s="1293">
        <v>374.40452199999993</v>
      </c>
      <c r="CC14" s="1293">
        <v>376</v>
      </c>
      <c r="CD14" s="1348"/>
      <c r="CE14" s="1323">
        <v>84.123902907141073</v>
      </c>
      <c r="CF14" s="1298">
        <v>3.1617467884031401</v>
      </c>
      <c r="CG14" s="1298">
        <v>77.917888407180641</v>
      </c>
      <c r="CH14" s="1298">
        <v>90.329917407101519</v>
      </c>
      <c r="CI14" s="1298">
        <v>3.7584404421810853</v>
      </c>
      <c r="CJ14" s="1293">
        <v>473.838309000001</v>
      </c>
      <c r="CK14" s="1293">
        <v>760</v>
      </c>
      <c r="CL14" s="1348"/>
      <c r="CM14" s="1323">
        <v>87.188487699107569</v>
      </c>
      <c r="CN14" s="1298">
        <v>3.1134252249668846</v>
      </c>
      <c r="CO14" s="1298">
        <v>81.077266124292478</v>
      </c>
      <c r="CP14" s="1298">
        <v>93.299709273922673</v>
      </c>
      <c r="CQ14" s="1298">
        <v>3.5709132101378929</v>
      </c>
      <c r="CR14" s="1293">
        <v>424.74442299999862</v>
      </c>
      <c r="CS14" s="1293">
        <v>670</v>
      </c>
      <c r="CT14" s="1348"/>
      <c r="CU14" s="1323">
        <v>91.363707863658433</v>
      </c>
      <c r="CV14" s="1298">
        <v>1.8360477077716295</v>
      </c>
      <c r="CW14" s="1298">
        <v>87.759748570769787</v>
      </c>
      <c r="CX14" s="1298">
        <v>94.96766715654708</v>
      </c>
      <c r="CY14" s="1298">
        <v>2.0096028835777475</v>
      </c>
      <c r="CZ14" s="1293">
        <v>416.00114300000035</v>
      </c>
      <c r="DA14" s="1293">
        <v>666</v>
      </c>
      <c r="DB14" s="1293"/>
      <c r="DC14" s="1323">
        <v>90.386165381719096</v>
      </c>
      <c r="DD14" s="1298">
        <v>2.3495211196818278</v>
      </c>
      <c r="DE14" s="1298">
        <v>85.766890137920029</v>
      </c>
      <c r="DF14" s="1298">
        <v>95.005440625518162</v>
      </c>
      <c r="DG14" s="1298">
        <v>2.5994255976667708</v>
      </c>
      <c r="DH14" s="1293">
        <v>194.94453299999944</v>
      </c>
      <c r="DI14" s="1293">
        <v>301</v>
      </c>
      <c r="DJ14" s="1293"/>
      <c r="DK14" s="1323">
        <v>88.697056537084677</v>
      </c>
      <c r="DL14" s="1298">
        <v>2.8726942606579997</v>
      </c>
      <c r="DM14" s="1298">
        <v>83.058263934568373</v>
      </c>
      <c r="DN14" s="1298">
        <v>94.335849139600981</v>
      </c>
      <c r="DO14" s="1298">
        <v>3.2387706794496749</v>
      </c>
      <c r="DP14" s="1293">
        <v>364.43812300000081</v>
      </c>
      <c r="DQ14" s="1293">
        <v>664</v>
      </c>
      <c r="DR14" s="1293"/>
      <c r="DS14" s="1323">
        <v>89.46801457306978</v>
      </c>
      <c r="DT14" s="1298">
        <v>3.233439092141186</v>
      </c>
      <c r="DU14" s="1298">
        <v>83.110708669392352</v>
      </c>
      <c r="DV14" s="1298">
        <v>95.825320476747223</v>
      </c>
      <c r="DW14" s="1298">
        <v>3.6140727024856365</v>
      </c>
      <c r="DX14" s="1293">
        <v>188.35976499999992</v>
      </c>
      <c r="DY14" s="1293">
        <v>285</v>
      </c>
      <c r="DZ14" s="1293"/>
      <c r="EA14" s="1323">
        <v>3.2</v>
      </c>
      <c r="EB14" s="1298">
        <v>0.8</v>
      </c>
      <c r="EC14" s="1293"/>
      <c r="ED14" s="1293" t="s">
        <v>390</v>
      </c>
      <c r="EE14" s="1293" t="s">
        <v>390</v>
      </c>
    </row>
    <row r="15" spans="1:135" s="44" customFormat="1" ht="23.1" customHeight="1">
      <c r="A15" s="1457" t="s">
        <v>60</v>
      </c>
      <c r="B15" s="1458"/>
      <c r="C15" s="1459">
        <v>17.893203940541767</v>
      </c>
      <c r="D15" s="1459">
        <v>1.0329189187258039</v>
      </c>
      <c r="E15" s="1459">
        <v>15.860235755930399</v>
      </c>
      <c r="F15" s="1459">
        <v>19.926172125153133</v>
      </c>
      <c r="G15" s="1459">
        <v>5.7726884584680445</v>
      </c>
      <c r="H15" s="1460">
        <v>2612.3969500000394</v>
      </c>
      <c r="I15" s="1274">
        <v>3364</v>
      </c>
      <c r="J15" s="1460"/>
      <c r="K15" s="1459">
        <v>38.303207685390269</v>
      </c>
      <c r="L15" s="1459">
        <v>3.9932478618410663</v>
      </c>
      <c r="M15" s="1459">
        <v>30.371111360699825</v>
      </c>
      <c r="N15" s="1459">
        <v>46.235304010080718</v>
      </c>
      <c r="O15" s="1459">
        <v>10.42536148575406</v>
      </c>
      <c r="P15" s="1460">
        <v>533.90912499999956</v>
      </c>
      <c r="Q15" s="1274">
        <v>687</v>
      </c>
      <c r="R15" s="1460"/>
      <c r="S15" s="1461">
        <v>46.002241830638141</v>
      </c>
      <c r="T15" s="1461">
        <v>4.3448793097449681</v>
      </c>
      <c r="U15" s="1461">
        <v>37.370380723539064</v>
      </c>
      <c r="V15" s="1461">
        <v>54.634102937737218</v>
      </c>
      <c r="W15" s="1461">
        <v>9.4449295009166647</v>
      </c>
      <c r="X15" s="1347">
        <v>564.39678299999809</v>
      </c>
      <c r="Y15" s="1105">
        <v>711</v>
      </c>
      <c r="Z15" s="1097"/>
      <c r="AA15" s="1461">
        <v>55.235087638902904</v>
      </c>
      <c r="AB15" s="1461">
        <v>2.8182395861695078</v>
      </c>
      <c r="AC15" s="1461">
        <v>49.682220637572868</v>
      </c>
      <c r="AD15" s="1461">
        <v>60.787954640232947</v>
      </c>
      <c r="AE15" s="1461">
        <v>5.1022632653244484</v>
      </c>
      <c r="AF15" s="1105">
        <v>1168.6125279999976</v>
      </c>
      <c r="AG15" s="1105">
        <v>1175</v>
      </c>
      <c r="AH15" s="1461"/>
      <c r="AI15" s="1459">
        <v>57.790827214854268</v>
      </c>
      <c r="AJ15" s="1461">
        <v>2.1505100350232604</v>
      </c>
      <c r="AK15" s="1461">
        <v>53.563606402173306</v>
      </c>
      <c r="AL15" s="1461">
        <v>62.018048027535229</v>
      </c>
      <c r="AM15" s="1461">
        <v>3.7211961459352572</v>
      </c>
      <c r="AN15" s="1347">
        <v>1726.7060709999928</v>
      </c>
      <c r="AO15" s="1098">
        <v>2167</v>
      </c>
      <c r="AP15" s="1461"/>
      <c r="AQ15" s="1461">
        <v>63.662365000072654</v>
      </c>
      <c r="AR15" s="1461">
        <v>2.113793936428408</v>
      </c>
      <c r="AS15" s="1461">
        <v>59.507168904865701</v>
      </c>
      <c r="AT15" s="1461">
        <v>67.817561095279601</v>
      </c>
      <c r="AU15" s="1461">
        <v>3.3203195269701271</v>
      </c>
      <c r="AV15" s="1347">
        <v>1571.9416769999948</v>
      </c>
      <c r="AW15" s="1105" t="s">
        <v>406</v>
      </c>
      <c r="AX15" s="1461"/>
      <c r="AY15" s="1461">
        <v>64.541378292544465</v>
      </c>
      <c r="AZ15" s="1461">
        <v>2.1622350369140424</v>
      </c>
      <c r="BA15" s="1461">
        <v>60.291049934710664</v>
      </c>
      <c r="BB15" s="1461">
        <v>68.791706650378288</v>
      </c>
      <c r="BC15" s="1461">
        <v>3.3501531794275521</v>
      </c>
      <c r="BD15" s="1347">
        <v>1445.4429199999977</v>
      </c>
      <c r="BE15" s="1098">
        <v>1920</v>
      </c>
      <c r="BF15" s="1461"/>
      <c r="BG15" s="1256">
        <v>68.63</v>
      </c>
      <c r="BH15" s="1092">
        <v>2.105</v>
      </c>
      <c r="BI15" s="1301">
        <v>64.490000000000009</v>
      </c>
      <c r="BJ15" s="1301">
        <v>72.77</v>
      </c>
      <c r="BK15" s="1092">
        <v>3.1</v>
      </c>
      <c r="BL15" s="1093">
        <v>1593.309</v>
      </c>
      <c r="BM15" s="1093">
        <v>1941</v>
      </c>
      <c r="BN15" s="1347"/>
      <c r="BO15" s="1301">
        <v>71.809919888656054</v>
      </c>
      <c r="BP15" s="1301">
        <v>2.0611673988478305</v>
      </c>
      <c r="BQ15" s="1301">
        <v>67.75843095043011</v>
      </c>
      <c r="BR15" s="1301">
        <v>75.861408826881984</v>
      </c>
      <c r="BS15" s="1301">
        <v>2.8703101215594544</v>
      </c>
      <c r="BT15" s="1263">
        <v>1224.826912999999</v>
      </c>
      <c r="BU15" s="1263">
        <v>1769</v>
      </c>
      <c r="BV15" s="1841"/>
      <c r="BW15" s="1322">
        <v>73.968493124349976</v>
      </c>
      <c r="BX15" s="1301">
        <v>2.4641304054327278</v>
      </c>
      <c r="BY15" s="1301">
        <v>69.125564855870067</v>
      </c>
      <c r="BZ15" s="1301">
        <v>78.811421392829885</v>
      </c>
      <c r="CA15" s="1301">
        <v>3.3313243265483683</v>
      </c>
      <c r="CB15" s="1263">
        <v>1233.8557600000024</v>
      </c>
      <c r="CC15" s="1263">
        <v>1809</v>
      </c>
      <c r="CD15" s="1841"/>
      <c r="CE15" s="1322">
        <v>78.901750106345517</v>
      </c>
      <c r="CF15" s="1301">
        <v>1.6355719895492398</v>
      </c>
      <c r="CG15" s="1301">
        <v>75.691378067666776</v>
      </c>
      <c r="CH15" s="1301">
        <v>82.112122145024244</v>
      </c>
      <c r="CI15" s="1301">
        <v>2.0729223209178245</v>
      </c>
      <c r="CJ15" s="1263">
        <v>1529.5851060000009</v>
      </c>
      <c r="CK15" s="1263">
        <v>3365</v>
      </c>
      <c r="CL15" s="1841"/>
      <c r="CM15" s="1322">
        <v>81.128632701903626</v>
      </c>
      <c r="CN15" s="1301">
        <v>1.6718670804999471</v>
      </c>
      <c r="CO15" s="1301">
        <v>77.846989677159684</v>
      </c>
      <c r="CP15" s="1301">
        <v>84.410275726647569</v>
      </c>
      <c r="CQ15" s="1301">
        <v>2.060760824902597</v>
      </c>
      <c r="CR15" s="1263">
        <v>1468.3635670000033</v>
      </c>
      <c r="CS15" s="1263">
        <v>2888</v>
      </c>
      <c r="CT15" s="1841"/>
      <c r="CU15" s="1322">
        <v>84.023086922577576</v>
      </c>
      <c r="CV15" s="1301">
        <v>1.5569575295918325</v>
      </c>
      <c r="CW15" s="1301">
        <v>80.966950889916617</v>
      </c>
      <c r="CX15" s="1301">
        <v>87.079222955238535</v>
      </c>
      <c r="CY15" s="1301">
        <v>1.8530115788610326</v>
      </c>
      <c r="CZ15" s="1263">
        <v>1311.4778679999918</v>
      </c>
      <c r="DA15" s="1263">
        <v>2691</v>
      </c>
      <c r="DB15" s="1263"/>
      <c r="DC15" s="1322">
        <v>81.418723267247756</v>
      </c>
      <c r="DD15" s="1301">
        <v>1.8211741278642626</v>
      </c>
      <c r="DE15" s="1301">
        <v>77.838204457257234</v>
      </c>
      <c r="DF15" s="1301">
        <v>84.999242077238264</v>
      </c>
      <c r="DG15" s="1301">
        <v>2.2368001545375065</v>
      </c>
      <c r="DH15" s="1263">
        <v>605.88061100000152</v>
      </c>
      <c r="DI15" s="1263">
        <v>1659</v>
      </c>
      <c r="DJ15" s="1263"/>
      <c r="DK15" s="1322">
        <v>81.3973457998855</v>
      </c>
      <c r="DL15" s="1301">
        <v>1.2887267703541969</v>
      </c>
      <c r="DM15" s="1301">
        <v>78.867712528827454</v>
      </c>
      <c r="DN15" s="1301">
        <v>83.92697907094356</v>
      </c>
      <c r="DO15" s="1301">
        <v>1.5832540455588291</v>
      </c>
      <c r="DP15" s="1263">
        <v>1226.8398989999944</v>
      </c>
      <c r="DQ15" s="1263">
        <v>3408</v>
      </c>
      <c r="DR15" s="1263"/>
      <c r="DS15" s="1322">
        <v>84.005418091180772</v>
      </c>
      <c r="DT15" s="1301">
        <v>2.082104821922508</v>
      </c>
      <c r="DU15" s="1301">
        <v>79.911765203561984</v>
      </c>
      <c r="DV15" s="1301">
        <v>88.09907097879956</v>
      </c>
      <c r="DW15" s="1301">
        <v>2.4785363482895346</v>
      </c>
      <c r="DX15" s="1263">
        <v>561.3165039999999</v>
      </c>
      <c r="DY15" s="1263">
        <v>1411</v>
      </c>
      <c r="DZ15" s="1263"/>
      <c r="EA15" s="1322">
        <v>10</v>
      </c>
      <c r="EB15" s="1301">
        <v>2.6</v>
      </c>
      <c r="EC15" s="1263"/>
      <c r="ED15" s="1263" t="s">
        <v>393</v>
      </c>
      <c r="EE15" s="1263" t="s">
        <v>390</v>
      </c>
    </row>
    <row r="16" spans="1:135" s="44" customFormat="1" ht="23.1" customHeight="1">
      <c r="A16" s="1469" t="s">
        <v>62</v>
      </c>
      <c r="B16" s="1442"/>
      <c r="C16" s="1430">
        <v>21.929836585691959</v>
      </c>
      <c r="D16" s="1430">
        <v>1.686864279153208</v>
      </c>
      <c r="E16" s="1430">
        <v>18.609787597232874</v>
      </c>
      <c r="F16" s="1430">
        <v>25.249885574151044</v>
      </c>
      <c r="G16" s="1430">
        <v>7.6920968953038003</v>
      </c>
      <c r="H16" s="1431">
        <v>802.90704999999741</v>
      </c>
      <c r="I16" s="1350">
        <v>1473</v>
      </c>
      <c r="J16" s="1431"/>
      <c r="K16" s="1430">
        <v>39.960296442922619</v>
      </c>
      <c r="L16" s="1430">
        <v>5.2779261151811001</v>
      </c>
      <c r="M16" s="1430">
        <v>29.476344585019643</v>
      </c>
      <c r="N16" s="1430">
        <v>50.444248300825592</v>
      </c>
      <c r="O16" s="1430">
        <v>13.207925328381481</v>
      </c>
      <c r="P16" s="1431">
        <v>151.66197799999972</v>
      </c>
      <c r="Q16" s="1350">
        <v>278</v>
      </c>
      <c r="R16" s="1431"/>
      <c r="S16" s="1433">
        <v>43.19117867644664</v>
      </c>
      <c r="T16" s="1433">
        <v>6.3345818086101566</v>
      </c>
      <c r="U16" s="1433">
        <v>30.606426271278259</v>
      </c>
      <c r="V16" s="1433">
        <v>55.775931081615028</v>
      </c>
      <c r="W16" s="1433">
        <v>14.666378651214215</v>
      </c>
      <c r="X16" s="1346">
        <v>150.76830500000008</v>
      </c>
      <c r="Y16" s="1043">
        <v>307</v>
      </c>
      <c r="Z16" s="1035"/>
      <c r="AA16" s="1433">
        <v>51.069234973182375</v>
      </c>
      <c r="AB16" s="1433">
        <v>4.9329052079194966</v>
      </c>
      <c r="AC16" s="1433">
        <v>41.349775107466854</v>
      </c>
      <c r="AD16" s="1433">
        <v>60.788694838897896</v>
      </c>
      <c r="AE16" s="1433">
        <v>9.6592502521525496</v>
      </c>
      <c r="AF16" s="1433">
        <v>377.47633600000074</v>
      </c>
      <c r="AG16" s="1043">
        <v>712</v>
      </c>
      <c r="AH16" s="1433"/>
      <c r="AI16" s="1430">
        <v>47.143833429427424</v>
      </c>
      <c r="AJ16" s="1433">
        <v>2.8459655722141979</v>
      </c>
      <c r="AK16" s="1433">
        <v>41.549567556165769</v>
      </c>
      <c r="AL16" s="1433">
        <v>52.738099302689079</v>
      </c>
      <c r="AM16" s="1433">
        <v>6.0367716521705921</v>
      </c>
      <c r="AN16" s="1346">
        <v>573.20991599999763</v>
      </c>
      <c r="AO16" s="1036">
        <v>1135</v>
      </c>
      <c r="AP16" s="1433"/>
      <c r="AQ16" s="1433">
        <v>48.800907688421788</v>
      </c>
      <c r="AR16" s="1433">
        <v>3.0005775460315398</v>
      </c>
      <c r="AS16" s="1433">
        <v>42.902514336181142</v>
      </c>
      <c r="AT16" s="1433">
        <v>54.699301040662426</v>
      </c>
      <c r="AU16" s="1433">
        <v>6.1486101143635885</v>
      </c>
      <c r="AV16" s="1346">
        <v>537.80304800000147</v>
      </c>
      <c r="AW16" s="1043">
        <v>1002</v>
      </c>
      <c r="AX16" s="1433"/>
      <c r="AY16" s="1433">
        <v>46.190179665420786</v>
      </c>
      <c r="AZ16" s="1433">
        <v>3.59452375124985</v>
      </c>
      <c r="BA16" s="1433">
        <v>39.124386182280709</v>
      </c>
      <c r="BB16" s="1433">
        <v>53.255973148560876</v>
      </c>
      <c r="BC16" s="1433">
        <v>7.7820085942224795</v>
      </c>
      <c r="BD16" s="1346">
        <v>575.3870149999982</v>
      </c>
      <c r="BE16" s="1036">
        <v>1109</v>
      </c>
      <c r="BF16" s="1433"/>
      <c r="BG16" s="1254">
        <v>56.66</v>
      </c>
      <c r="BH16" s="1030">
        <v>3.0680000000000001</v>
      </c>
      <c r="BI16" s="1298">
        <v>50.629999999999995</v>
      </c>
      <c r="BJ16" s="1298">
        <v>62.69</v>
      </c>
      <c r="BK16" s="1030">
        <v>5.4</v>
      </c>
      <c r="BL16" s="1031">
        <v>568.71600000000001</v>
      </c>
      <c r="BM16" s="1031">
        <v>1034</v>
      </c>
      <c r="BN16" s="1043"/>
      <c r="BO16" s="1298">
        <v>54.048001699779512</v>
      </c>
      <c r="BP16" s="1298">
        <v>3.0413585499918501</v>
      </c>
      <c r="BQ16" s="1298">
        <v>48.069821310666661</v>
      </c>
      <c r="BR16" s="1298">
        <v>60.026182088892369</v>
      </c>
      <c r="BS16" s="1298">
        <v>5.6271433805928428</v>
      </c>
      <c r="BT16" s="1293">
        <v>538.25335599999948</v>
      </c>
      <c r="BU16" s="1293">
        <v>996</v>
      </c>
      <c r="BV16" s="1348"/>
      <c r="BW16" s="1323">
        <v>58.230736529420355</v>
      </c>
      <c r="BX16" s="1298">
        <v>3.5418434096563987</v>
      </c>
      <c r="BY16" s="1298">
        <v>51.269703325440233</v>
      </c>
      <c r="BZ16" s="1298">
        <v>65.191769733400491</v>
      </c>
      <c r="CA16" s="1298">
        <v>6.0824293504632667</v>
      </c>
      <c r="CB16" s="1293">
        <v>569.43546100000003</v>
      </c>
      <c r="CC16" s="1293">
        <v>979</v>
      </c>
      <c r="CD16" s="1348"/>
      <c r="CE16" s="1323">
        <v>56.757102485825051</v>
      </c>
      <c r="CF16" s="1298">
        <v>2.8724644455924428</v>
      </c>
      <c r="CG16" s="1298">
        <v>51.118903985757647</v>
      </c>
      <c r="CH16" s="1298">
        <v>62.395300985892455</v>
      </c>
      <c r="CI16" s="1298">
        <v>5.0609779565647033</v>
      </c>
      <c r="CJ16" s="1293">
        <v>840.73018899999954</v>
      </c>
      <c r="CK16" s="1293">
        <v>2004</v>
      </c>
      <c r="CL16" s="1348"/>
      <c r="CM16" s="1323">
        <v>60.392024651166601</v>
      </c>
      <c r="CN16" s="1298">
        <v>2.774618681266301</v>
      </c>
      <c r="CO16" s="1298">
        <v>54.94583329546446</v>
      </c>
      <c r="CP16" s="1298">
        <v>65.838216006868734</v>
      </c>
      <c r="CQ16" s="1298">
        <v>4.5943461860947954</v>
      </c>
      <c r="CR16" s="1293">
        <v>786.16709200000059</v>
      </c>
      <c r="CS16" s="1293">
        <v>1730</v>
      </c>
      <c r="CT16" s="1348"/>
      <c r="CU16" s="1323">
        <v>63.49984917311717</v>
      </c>
      <c r="CV16" s="1298">
        <v>3.0228385502157726</v>
      </c>
      <c r="CW16" s="1298">
        <v>57.566350257027331</v>
      </c>
      <c r="CX16" s="1298">
        <v>69.433348089207016</v>
      </c>
      <c r="CY16" s="1298">
        <v>4.7603869766284408</v>
      </c>
      <c r="CZ16" s="1293">
        <v>735.58173300000078</v>
      </c>
      <c r="DA16" s="1293">
        <v>1767</v>
      </c>
      <c r="DB16" s="1293"/>
      <c r="DC16" s="1323">
        <v>66.719989624454428</v>
      </c>
      <c r="DD16" s="1298">
        <v>3.3359176948673923</v>
      </c>
      <c r="DE16" s="1298">
        <v>60.161409710374336</v>
      </c>
      <c r="DF16" s="1298">
        <v>73.278569538534526</v>
      </c>
      <c r="DG16" s="1298">
        <v>4.9998774185131181</v>
      </c>
      <c r="DH16" s="1293">
        <v>334.94140999999843</v>
      </c>
      <c r="DI16" s="1293">
        <v>915</v>
      </c>
      <c r="DJ16" s="1293"/>
      <c r="DK16" s="1323">
        <v>69.077493415908634</v>
      </c>
      <c r="DL16" s="1298">
        <v>2.5021952981728468</v>
      </c>
      <c r="DM16" s="1298">
        <v>64.165950781310144</v>
      </c>
      <c r="DN16" s="1298">
        <v>73.989036050507124</v>
      </c>
      <c r="DO16" s="1298">
        <v>3.6223018155962619</v>
      </c>
      <c r="DP16" s="1293">
        <v>693.68759100000159</v>
      </c>
      <c r="DQ16" s="1293">
        <v>1825</v>
      </c>
      <c r="DR16" s="1293"/>
      <c r="DS16" s="1323">
        <v>68.868155740045907</v>
      </c>
      <c r="DT16" s="1298">
        <v>3.3706584113766591</v>
      </c>
      <c r="DU16" s="1298">
        <v>62.241061179951693</v>
      </c>
      <c r="DV16" s="1298">
        <v>75.495250300140128</v>
      </c>
      <c r="DW16" s="1298">
        <v>4.8943642749774785</v>
      </c>
      <c r="DX16" s="1293">
        <v>325.05530400000026</v>
      </c>
      <c r="DY16" s="1293">
        <v>844</v>
      </c>
      <c r="DZ16" s="1293"/>
      <c r="EA16" s="1323">
        <v>10.7</v>
      </c>
      <c r="EB16" s="1298">
        <v>-0.2</v>
      </c>
      <c r="EC16" s="1293"/>
      <c r="ED16" s="1293" t="s">
        <v>391</v>
      </c>
      <c r="EE16" s="1293" t="s">
        <v>390</v>
      </c>
    </row>
    <row r="17" spans="1:135" s="44" customFormat="1" ht="5.25" customHeight="1">
      <c r="A17" s="1428"/>
      <c r="B17" s="1429"/>
      <c r="C17" s="1430"/>
      <c r="D17" s="1430"/>
      <c r="E17" s="1430"/>
      <c r="F17" s="1430"/>
      <c r="G17" s="1430"/>
      <c r="H17" s="1431"/>
      <c r="I17" s="1350"/>
      <c r="J17" s="1432"/>
      <c r="K17" s="1430"/>
      <c r="L17" s="1430"/>
      <c r="M17" s="1430"/>
      <c r="N17" s="1430"/>
      <c r="O17" s="1430"/>
      <c r="P17" s="1431"/>
      <c r="Q17" s="1350"/>
      <c r="R17" s="1432"/>
      <c r="S17" s="1433"/>
      <c r="T17" s="1433"/>
      <c r="U17" s="1433"/>
      <c r="V17" s="1433"/>
      <c r="W17" s="1433"/>
      <c r="X17" s="1346"/>
      <c r="Y17" s="1043"/>
      <c r="Z17" s="1035"/>
      <c r="AA17" s="1433"/>
      <c r="AB17" s="1433"/>
      <c r="AC17" s="1433"/>
      <c r="AD17" s="1433"/>
      <c r="AE17" s="1433"/>
      <c r="AF17" s="1043"/>
      <c r="AG17" s="1043"/>
      <c r="AH17" s="1433"/>
      <c r="AI17" s="1430"/>
      <c r="AJ17" s="1433"/>
      <c r="AK17" s="1433"/>
      <c r="AL17" s="1433"/>
      <c r="AM17" s="1433"/>
      <c r="AN17" s="1346"/>
      <c r="AO17" s="1036"/>
      <c r="AP17" s="1433"/>
      <c r="AQ17" s="1433"/>
      <c r="AR17" s="1433"/>
      <c r="AS17" s="1433"/>
      <c r="AT17" s="1433"/>
      <c r="AU17" s="1433"/>
      <c r="AV17" s="1346"/>
      <c r="AW17" s="1043"/>
      <c r="AX17" s="1433"/>
      <c r="AY17" s="1433"/>
      <c r="AZ17" s="1433"/>
      <c r="BA17" s="1433"/>
      <c r="BB17" s="1433"/>
      <c r="BC17" s="1433"/>
      <c r="BD17" s="1346"/>
      <c r="BE17" s="1036"/>
      <c r="BF17" s="1433"/>
      <c r="BG17" s="1254"/>
      <c r="BH17" s="1030"/>
      <c r="BI17" s="1298"/>
      <c r="BJ17" s="1298"/>
      <c r="BK17" s="1030"/>
      <c r="BL17" s="1031"/>
      <c r="BM17" s="1031"/>
      <c r="BN17" s="1043"/>
      <c r="BO17" s="1298"/>
      <c r="BP17" s="1298"/>
      <c r="BQ17" s="1298"/>
      <c r="BR17" s="1298"/>
      <c r="BS17" s="1298"/>
      <c r="BT17" s="1293"/>
      <c r="BU17" s="1293"/>
      <c r="BV17" s="1348"/>
      <c r="BW17" s="1323"/>
      <c r="BX17" s="1298"/>
      <c r="BY17" s="1298"/>
      <c r="BZ17" s="1298"/>
      <c r="CA17" s="1298"/>
      <c r="CB17" s="1293"/>
      <c r="CC17" s="1293"/>
      <c r="CD17" s="1348"/>
      <c r="CE17" s="1323"/>
      <c r="CF17" s="1298"/>
      <c r="CG17" s="1298"/>
      <c r="CH17" s="1298"/>
      <c r="CI17" s="1298"/>
      <c r="CJ17" s="1293"/>
      <c r="CK17" s="1293"/>
      <c r="CL17" s="1348"/>
      <c r="CM17" s="1323"/>
      <c r="CN17" s="1298"/>
      <c r="CO17" s="1298"/>
      <c r="CP17" s="1298"/>
      <c r="CQ17" s="1298"/>
      <c r="CR17" s="1293"/>
      <c r="CS17" s="1293"/>
      <c r="CT17" s="1348"/>
      <c r="CU17" s="1323"/>
      <c r="CV17" s="1298"/>
      <c r="CW17" s="1298"/>
      <c r="CX17" s="1298"/>
      <c r="CY17" s="1298"/>
      <c r="CZ17" s="1293"/>
      <c r="DA17" s="1293"/>
      <c r="DB17" s="1293"/>
      <c r="DC17" s="1323"/>
      <c r="DD17" s="1298"/>
      <c r="DE17" s="1298"/>
      <c r="DF17" s="1298"/>
      <c r="DG17" s="1298"/>
      <c r="DH17" s="1293"/>
      <c r="DI17" s="1293"/>
      <c r="DJ17" s="1293"/>
      <c r="DK17" s="1323"/>
      <c r="DL17" s="1298"/>
      <c r="DM17" s="1298"/>
      <c r="DN17" s="1298"/>
      <c r="DO17" s="1298"/>
      <c r="DP17" s="1293"/>
      <c r="DQ17" s="1293"/>
      <c r="DR17" s="1293"/>
      <c r="DS17" s="1323"/>
      <c r="DT17" s="1298"/>
      <c r="DU17" s="1298"/>
      <c r="DV17" s="1298"/>
      <c r="DW17" s="1298"/>
      <c r="DX17" s="1293"/>
      <c r="DY17" s="1293"/>
      <c r="DZ17" s="1293"/>
      <c r="EA17" s="1323"/>
      <c r="EB17" s="1298"/>
      <c r="EC17" s="1293"/>
      <c r="ED17" s="1293"/>
      <c r="EE17" s="1293"/>
    </row>
    <row r="18" spans="1:135" s="44" customFormat="1" ht="21.6" customHeight="1">
      <c r="A18" s="1407" t="s">
        <v>66</v>
      </c>
      <c r="B18" s="1451"/>
      <c r="C18" s="1436"/>
      <c r="D18" s="1436"/>
      <c r="E18" s="1436"/>
      <c r="F18" s="1436"/>
      <c r="G18" s="1436"/>
      <c r="H18" s="1437"/>
      <c r="I18" s="1353"/>
      <c r="J18" s="1437"/>
      <c r="K18" s="1436"/>
      <c r="L18" s="1436"/>
      <c r="M18" s="1436"/>
      <c r="N18" s="1436"/>
      <c r="O18" s="1436"/>
      <c r="P18" s="1437"/>
      <c r="Q18" s="1353"/>
      <c r="R18" s="1437"/>
      <c r="S18" s="1439"/>
      <c r="T18" s="1439"/>
      <c r="U18" s="1439"/>
      <c r="V18" s="1439"/>
      <c r="W18" s="1439"/>
      <c r="X18" s="1440"/>
      <c r="Y18" s="1058"/>
      <c r="Z18" s="1050"/>
      <c r="AA18" s="1439"/>
      <c r="AB18" s="1439"/>
      <c r="AC18" s="1439"/>
      <c r="AD18" s="1439"/>
      <c r="AE18" s="1439"/>
      <c r="AF18" s="1439"/>
      <c r="AG18" s="1058"/>
      <c r="AH18" s="1439"/>
      <c r="AI18" s="1436"/>
      <c r="AJ18" s="1439"/>
      <c r="AK18" s="1439"/>
      <c r="AL18" s="1439"/>
      <c r="AM18" s="1439"/>
      <c r="AN18" s="1440"/>
      <c r="AO18" s="1051"/>
      <c r="AP18" s="1439"/>
      <c r="AQ18" s="1439"/>
      <c r="AR18" s="1439"/>
      <c r="AS18" s="1439"/>
      <c r="AT18" s="1439"/>
      <c r="AU18" s="1439"/>
      <c r="AV18" s="1440"/>
      <c r="AW18" s="1058"/>
      <c r="AX18" s="1439"/>
      <c r="AY18" s="1439"/>
      <c r="AZ18" s="1439"/>
      <c r="BA18" s="1439"/>
      <c r="BB18" s="1439"/>
      <c r="BC18" s="1439"/>
      <c r="BD18" s="1440"/>
      <c r="BE18" s="1051"/>
      <c r="BF18" s="1439"/>
      <c r="BG18" s="1334"/>
      <c r="BH18" s="1335"/>
      <c r="BI18" s="1045"/>
      <c r="BJ18" s="1045"/>
      <c r="BK18" s="1335"/>
      <c r="BL18" s="1336"/>
      <c r="BM18" s="1336"/>
      <c r="BN18" s="1058"/>
      <c r="BO18" s="1045"/>
      <c r="BP18" s="1045"/>
      <c r="BQ18" s="1045"/>
      <c r="BR18" s="1045"/>
      <c r="BS18" s="1045"/>
      <c r="BT18" s="1046"/>
      <c r="BU18" s="1046"/>
      <c r="BV18" s="1351"/>
      <c r="BW18" s="1044"/>
      <c r="BX18" s="1045"/>
      <c r="BY18" s="1045"/>
      <c r="BZ18" s="1045"/>
      <c r="CA18" s="1045"/>
      <c r="CB18" s="1046"/>
      <c r="CC18" s="1046"/>
      <c r="CD18" s="1351"/>
      <c r="CE18" s="1044"/>
      <c r="CF18" s="1045"/>
      <c r="CG18" s="1045"/>
      <c r="CH18" s="1045"/>
      <c r="CI18" s="1045"/>
      <c r="CJ18" s="1046"/>
      <c r="CK18" s="1046"/>
      <c r="CL18" s="1351"/>
      <c r="CM18" s="1044"/>
      <c r="CN18" s="1045"/>
      <c r="CO18" s="1045"/>
      <c r="CP18" s="1045"/>
      <c r="CQ18" s="1045"/>
      <c r="CR18" s="1046"/>
      <c r="CS18" s="1046"/>
      <c r="CT18" s="1351"/>
      <c r="CU18" s="1044"/>
      <c r="CV18" s="1045"/>
      <c r="CW18" s="1045"/>
      <c r="CX18" s="1045"/>
      <c r="CY18" s="1045"/>
      <c r="CZ18" s="1046"/>
      <c r="DA18" s="1046"/>
      <c r="DB18" s="1046"/>
      <c r="DC18" s="1044"/>
      <c r="DD18" s="1045"/>
      <c r="DE18" s="1045"/>
      <c r="DF18" s="1045"/>
      <c r="DG18" s="1045"/>
      <c r="DH18" s="1046"/>
      <c r="DI18" s="1046"/>
      <c r="DJ18" s="1046"/>
      <c r="DK18" s="1044"/>
      <c r="DL18" s="1045"/>
      <c r="DM18" s="1045"/>
      <c r="DN18" s="1045"/>
      <c r="DO18" s="1045"/>
      <c r="DP18" s="1046"/>
      <c r="DQ18" s="1046"/>
      <c r="DR18" s="1046"/>
      <c r="DS18" s="1044"/>
      <c r="DT18" s="1045"/>
      <c r="DU18" s="1045"/>
      <c r="DV18" s="1045"/>
      <c r="DW18" s="1045"/>
      <c r="DX18" s="1046"/>
      <c r="DY18" s="1046"/>
      <c r="DZ18" s="1046"/>
      <c r="EA18" s="1044"/>
      <c r="EB18" s="1045"/>
      <c r="EC18" s="1046"/>
      <c r="ED18" s="1046"/>
      <c r="EE18" s="1046"/>
    </row>
    <row r="19" spans="1:135" s="44" customFormat="1" ht="23.1" customHeight="1">
      <c r="A19" s="1409" t="s">
        <v>134</v>
      </c>
      <c r="B19" s="1442"/>
      <c r="C19" s="1430">
        <v>15.034152503492502</v>
      </c>
      <c r="D19" s="1430">
        <v>0.82422836552526468</v>
      </c>
      <c r="E19" s="1430">
        <v>13.411924452878299</v>
      </c>
      <c r="F19" s="1430">
        <v>16.656380554106704</v>
      </c>
      <c r="G19" s="1430">
        <v>5.4823733185744441</v>
      </c>
      <c r="H19" s="1431">
        <v>2969.1674000001162</v>
      </c>
      <c r="I19" s="1350">
        <v>3960</v>
      </c>
      <c r="J19" s="1431"/>
      <c r="K19" s="1430">
        <v>34.782853977774906</v>
      </c>
      <c r="L19" s="1430">
        <v>3.3825606474085439</v>
      </c>
      <c r="M19" s="1430">
        <v>28.063812784328519</v>
      </c>
      <c r="N19" s="1430">
        <v>41.5018951712213</v>
      </c>
      <c r="O19" s="1430">
        <v>9.7247932834087969</v>
      </c>
      <c r="P19" s="1431">
        <v>529.36380700000052</v>
      </c>
      <c r="Q19" s="1350">
        <v>730</v>
      </c>
      <c r="R19" s="1431"/>
      <c r="S19" s="1433">
        <v>39.097328519994882</v>
      </c>
      <c r="T19" s="1433">
        <v>3.9369508067521304</v>
      </c>
      <c r="U19" s="1433">
        <v>31.275888584218908</v>
      </c>
      <c r="V19" s="1433">
        <v>46.918768455770859</v>
      </c>
      <c r="W19" s="1433">
        <v>10.069615893931788</v>
      </c>
      <c r="X19" s="1346">
        <v>548.80553000000259</v>
      </c>
      <c r="Y19" s="1043">
        <v>723</v>
      </c>
      <c r="Z19" s="1035"/>
      <c r="AA19" s="1433">
        <v>48.337571057290035</v>
      </c>
      <c r="AB19" s="1433">
        <v>2.5393624674585169</v>
      </c>
      <c r="AC19" s="1433">
        <v>43.334184503795534</v>
      </c>
      <c r="AD19" s="1433">
        <v>53.340957610784535</v>
      </c>
      <c r="AE19" s="1433">
        <v>5.253392778981067</v>
      </c>
      <c r="AF19" s="1433">
        <v>1217.7614019999999</v>
      </c>
      <c r="AG19" s="1043">
        <v>1423</v>
      </c>
      <c r="AH19" s="1433"/>
      <c r="AI19" s="1430">
        <v>50.039959044227281</v>
      </c>
      <c r="AJ19" s="1433">
        <v>1.9615102635103445</v>
      </c>
      <c r="AK19" s="1433">
        <v>46.184251851440997</v>
      </c>
      <c r="AL19" s="1433">
        <v>53.89566623701355</v>
      </c>
      <c r="AM19" s="1433">
        <v>3.9198878275993088</v>
      </c>
      <c r="AN19" s="1346">
        <v>1630.2629669999899</v>
      </c>
      <c r="AO19" s="1036">
        <v>2252</v>
      </c>
      <c r="AP19" s="1433"/>
      <c r="AQ19" s="1433">
        <v>54.472976276443333</v>
      </c>
      <c r="AR19" s="1433">
        <v>1.9719809392298278</v>
      </c>
      <c r="AS19" s="1433">
        <v>50.596549460518538</v>
      </c>
      <c r="AT19" s="1433">
        <v>58.349403092368121</v>
      </c>
      <c r="AU19" s="1433">
        <v>3.6201086741107718</v>
      </c>
      <c r="AV19" s="1346">
        <v>1501.058576000001</v>
      </c>
      <c r="AW19" s="1043">
        <v>2062</v>
      </c>
      <c r="AX19" s="1433"/>
      <c r="AY19" s="1433">
        <v>53.267751469988276</v>
      </c>
      <c r="AZ19" s="1433">
        <v>2.1066499734789526</v>
      </c>
      <c r="BA19" s="1433">
        <v>49.126687261220951</v>
      </c>
      <c r="BB19" s="1433">
        <v>57.408815678755602</v>
      </c>
      <c r="BC19" s="1433">
        <v>3.954831798496067</v>
      </c>
      <c r="BD19" s="1346">
        <v>1453.1231929999983</v>
      </c>
      <c r="BE19" s="1036">
        <v>2060</v>
      </c>
      <c r="BF19" s="1433"/>
      <c r="BG19" s="1254">
        <v>56.210000000000008</v>
      </c>
      <c r="BH19" s="1030">
        <v>1.9789999999999999</v>
      </c>
      <c r="BI19" s="1298">
        <v>52.32</v>
      </c>
      <c r="BJ19" s="1298">
        <v>60.099999999999994</v>
      </c>
      <c r="BK19" s="1030">
        <v>3.5000000000000004</v>
      </c>
      <c r="BL19" s="1031">
        <v>1425.8230000000001</v>
      </c>
      <c r="BM19" s="1031">
        <v>1903</v>
      </c>
      <c r="BN19" s="1043"/>
      <c r="BO19" s="1298">
        <v>60.178311649076754</v>
      </c>
      <c r="BP19" s="1298">
        <v>2.1673715863178273</v>
      </c>
      <c r="BQ19" s="1298">
        <v>55.918064756029437</v>
      </c>
      <c r="BR19" s="1298">
        <v>64.438558542124071</v>
      </c>
      <c r="BS19" s="1298">
        <v>3.6015825750589641</v>
      </c>
      <c r="BT19" s="1293">
        <v>1200.6432619999973</v>
      </c>
      <c r="BU19" s="1293">
        <v>1715</v>
      </c>
      <c r="BV19" s="1348"/>
      <c r="BW19" s="1323">
        <v>62.582756802805747</v>
      </c>
      <c r="BX19" s="1298">
        <v>2.3335374193269289</v>
      </c>
      <c r="BY19" s="1298">
        <v>57.996492086986287</v>
      </c>
      <c r="BZ19" s="1298">
        <v>67.169021518625215</v>
      </c>
      <c r="CA19" s="1298">
        <v>3.7287226363002119</v>
      </c>
      <c r="CB19" s="1293">
        <v>1197.4799550000016</v>
      </c>
      <c r="CC19" s="1293">
        <v>1695</v>
      </c>
      <c r="CD19" s="1348"/>
      <c r="CE19" s="1323">
        <v>64.688467411778134</v>
      </c>
      <c r="CF19" s="1298">
        <v>1.7854530802602866</v>
      </c>
      <c r="CG19" s="1298">
        <v>61.183902230993802</v>
      </c>
      <c r="CH19" s="1298">
        <v>68.193032592562474</v>
      </c>
      <c r="CI19" s="1298">
        <v>2.760079426360317</v>
      </c>
      <c r="CJ19" s="1293">
        <v>1487.4421570000056</v>
      </c>
      <c r="CK19" s="1293">
        <v>3074</v>
      </c>
      <c r="CL19" s="1348"/>
      <c r="CM19" s="1323">
        <v>65.598550594968557</v>
      </c>
      <c r="CN19" s="1298">
        <v>1.9740393921069015</v>
      </c>
      <c r="CO19" s="1298">
        <v>61.723785263899188</v>
      </c>
      <c r="CP19" s="1298">
        <v>69.473315926037941</v>
      </c>
      <c r="CQ19" s="1298">
        <v>3.0092728790539942</v>
      </c>
      <c r="CR19" s="1293">
        <v>1371.2716299999965</v>
      </c>
      <c r="CS19" s="1293">
        <v>2597</v>
      </c>
      <c r="CT19" s="1348"/>
      <c r="CU19" s="1323">
        <v>70.278499302097714</v>
      </c>
      <c r="CV19" s="1298">
        <v>1.9528483798327563</v>
      </c>
      <c r="CW19" s="1298">
        <v>66.44527316297814</v>
      </c>
      <c r="CX19" s="1298">
        <v>74.111725441217303</v>
      </c>
      <c r="CY19" s="1298">
        <v>2.7787280594001906</v>
      </c>
      <c r="CZ19" s="1293">
        <v>1196.1139130000017</v>
      </c>
      <c r="DA19" s="1293">
        <v>2379</v>
      </c>
      <c r="DB19" s="1293"/>
      <c r="DC19" s="1323">
        <v>70.774846396067531</v>
      </c>
      <c r="DD19" s="1298">
        <v>2.242232901208169</v>
      </c>
      <c r="DE19" s="1298">
        <v>66.366505119788528</v>
      </c>
      <c r="DF19" s="1298">
        <v>75.183187672346534</v>
      </c>
      <c r="DG19" s="1298">
        <v>3.1681211834219605</v>
      </c>
      <c r="DH19" s="1293">
        <v>547.43748199999948</v>
      </c>
      <c r="DI19" s="1293">
        <v>1307</v>
      </c>
      <c r="DJ19" s="1293"/>
      <c r="DK19" s="1323">
        <v>70.098401462828903</v>
      </c>
      <c r="DL19" s="1298">
        <v>1.6910182765216129</v>
      </c>
      <c r="DM19" s="1298">
        <v>66.779112849711453</v>
      </c>
      <c r="DN19" s="1298">
        <v>73.417690075946368</v>
      </c>
      <c r="DO19" s="1298">
        <v>2.4123492707865948</v>
      </c>
      <c r="DP19" s="1293">
        <v>1083.8730130000026</v>
      </c>
      <c r="DQ19" s="1293">
        <v>2629</v>
      </c>
      <c r="DR19" s="1293"/>
      <c r="DS19" s="1323">
        <v>69.115223928377063</v>
      </c>
      <c r="DT19" s="1298">
        <v>2.5195979428336424</v>
      </c>
      <c r="DU19" s="1298">
        <v>64.161410227107439</v>
      </c>
      <c r="DV19" s="1298">
        <v>74.069037629646701</v>
      </c>
      <c r="DW19" s="1298">
        <v>3.6455035513516658</v>
      </c>
      <c r="DX19" s="1293">
        <v>488.4572309999993</v>
      </c>
      <c r="DY19" s="1293">
        <v>1068</v>
      </c>
      <c r="DZ19" s="1293"/>
      <c r="EA19" s="1323">
        <v>6.5</v>
      </c>
      <c r="EB19" s="1298">
        <v>-1</v>
      </c>
      <c r="EC19" s="1293"/>
      <c r="ED19" s="1293" t="s">
        <v>392</v>
      </c>
      <c r="EE19" s="1293" t="s">
        <v>390</v>
      </c>
    </row>
    <row r="20" spans="1:135" s="44" customFormat="1" ht="23.1" customHeight="1">
      <c r="A20" s="1410" t="s">
        <v>65</v>
      </c>
      <c r="B20" s="1458"/>
      <c r="C20" s="1459">
        <v>40.13042384733847</v>
      </c>
      <c r="D20" s="1459">
        <v>2.0795069984737227</v>
      </c>
      <c r="E20" s="1459">
        <v>36.037584137529656</v>
      </c>
      <c r="F20" s="1459">
        <v>44.223263557147284</v>
      </c>
      <c r="G20" s="1459">
        <v>5.1818715057295366</v>
      </c>
      <c r="H20" s="1460">
        <v>822.13032499999474</v>
      </c>
      <c r="I20" s="1274">
        <v>1136</v>
      </c>
      <c r="J20" s="1460"/>
      <c r="K20" s="1459">
        <v>55.554309847197644</v>
      </c>
      <c r="L20" s="1459">
        <v>4.2008442916771793</v>
      </c>
      <c r="M20" s="1459">
        <v>47.209848716941963</v>
      </c>
      <c r="N20" s="1459">
        <v>63.898770977453331</v>
      </c>
      <c r="O20" s="1459">
        <v>7.5616892788905457</v>
      </c>
      <c r="P20" s="1460">
        <v>209.75125300000076</v>
      </c>
      <c r="Q20" s="1274">
        <v>301</v>
      </c>
      <c r="R20" s="1460"/>
      <c r="S20" s="1461">
        <v>67.172286267184603</v>
      </c>
      <c r="T20" s="1461">
        <v>4.8077714093037072</v>
      </c>
      <c r="U20" s="1461">
        <v>57.620809210799464</v>
      </c>
      <c r="V20" s="1461">
        <v>76.723763323569742</v>
      </c>
      <c r="W20" s="1461">
        <v>7.1573734890908849</v>
      </c>
      <c r="X20" s="1347">
        <v>216.2167630000001</v>
      </c>
      <c r="Y20" s="1105">
        <v>338</v>
      </c>
      <c r="Z20" s="1097"/>
      <c r="AA20" s="1461">
        <v>69.803995268704611</v>
      </c>
      <c r="AB20" s="1461">
        <v>2.4557197668669164</v>
      </c>
      <c r="AC20" s="1461">
        <v>64.965412585788243</v>
      </c>
      <c r="AD20" s="1461">
        <v>74.642577951620979</v>
      </c>
      <c r="AE20" s="1461">
        <v>3.5180217943311547</v>
      </c>
      <c r="AF20" s="1461">
        <v>482.11831100000234</v>
      </c>
      <c r="AG20" s="1105">
        <v>625</v>
      </c>
      <c r="AH20" s="1461"/>
      <c r="AI20" s="1459">
        <v>68.598285862019367</v>
      </c>
      <c r="AJ20" s="1461">
        <v>2.2011881009414038</v>
      </c>
      <c r="AK20" s="1461">
        <v>64.271448041509245</v>
      </c>
      <c r="AL20" s="1461">
        <v>72.925123682529488</v>
      </c>
      <c r="AM20" s="1461">
        <v>3.2088091900269031</v>
      </c>
      <c r="AN20" s="1347">
        <v>817.79507600000181</v>
      </c>
      <c r="AO20" s="1098">
        <v>1170</v>
      </c>
      <c r="AP20" s="1461"/>
      <c r="AQ20" s="1461">
        <v>72.088014387352771</v>
      </c>
      <c r="AR20" s="1461">
        <v>2.3013206033212028</v>
      </c>
      <c r="AS20" s="1461">
        <v>67.564187244156003</v>
      </c>
      <c r="AT20" s="1461">
        <v>76.61184153054954</v>
      </c>
      <c r="AU20" s="1461">
        <v>3.1923761846947887</v>
      </c>
      <c r="AV20" s="1347">
        <v>737.67066899999804</v>
      </c>
      <c r="AW20" s="1105">
        <v>1088</v>
      </c>
      <c r="AX20" s="1461"/>
      <c r="AY20" s="1461">
        <v>75.783941860361097</v>
      </c>
      <c r="AZ20" s="1461">
        <v>2.138583159012136</v>
      </c>
      <c r="BA20" s="1461">
        <v>71.580106249914266</v>
      </c>
      <c r="BB20" s="1461">
        <v>79.987777470807941</v>
      </c>
      <c r="BC20" s="1461">
        <v>2.821947640243724</v>
      </c>
      <c r="BD20" s="1347">
        <v>727.05439499999864</v>
      </c>
      <c r="BE20" s="1098">
        <v>1052</v>
      </c>
      <c r="BF20" s="1461"/>
      <c r="BG20" s="1256">
        <v>80.400000000000006</v>
      </c>
      <c r="BH20" s="1092">
        <v>1.8270000000000002</v>
      </c>
      <c r="BI20" s="1301">
        <v>76.81</v>
      </c>
      <c r="BJ20" s="1301">
        <v>83.99</v>
      </c>
      <c r="BK20" s="1092">
        <v>2.2999999999999998</v>
      </c>
      <c r="BL20" s="1093">
        <v>866.46600000000001</v>
      </c>
      <c r="BM20" s="1093">
        <v>1155</v>
      </c>
      <c r="BN20" s="1105"/>
      <c r="BO20" s="1301">
        <v>77.708884065269672</v>
      </c>
      <c r="BP20" s="1301">
        <v>1.7601764548856271</v>
      </c>
      <c r="BQ20" s="1301">
        <v>74.249031439868546</v>
      </c>
      <c r="BR20" s="1301">
        <v>81.168736690670784</v>
      </c>
      <c r="BS20" s="1301">
        <v>2.2650903768058361</v>
      </c>
      <c r="BT20" s="1263">
        <v>754.26025099999799</v>
      </c>
      <c r="BU20" s="1263">
        <v>1180</v>
      </c>
      <c r="BV20" s="1814"/>
      <c r="BW20" s="1322">
        <v>81.077148547029481</v>
      </c>
      <c r="BX20" s="1301">
        <v>1.8662531655843189</v>
      </c>
      <c r="BY20" s="1301">
        <v>77.409270340656221</v>
      </c>
      <c r="BZ20" s="1301">
        <v>84.745026753402755</v>
      </c>
      <c r="CA20" s="1301">
        <v>2.3018238788970025</v>
      </c>
      <c r="CB20" s="1263">
        <v>823.53335799999809</v>
      </c>
      <c r="CC20" s="1263">
        <v>1258</v>
      </c>
      <c r="CD20" s="1814"/>
      <c r="CE20" s="1322">
        <v>80.754888935555471</v>
      </c>
      <c r="CF20" s="1301">
        <v>1.682213426531622</v>
      </c>
      <c r="CG20" s="1301">
        <v>77.452967050041011</v>
      </c>
      <c r="CH20" s="1301">
        <v>84.056810821069931</v>
      </c>
      <c r="CI20" s="1301">
        <v>2.0831103214990145</v>
      </c>
      <c r="CJ20" s="1263">
        <v>1150.5462050000019</v>
      </c>
      <c r="CK20" s="1263">
        <v>2584</v>
      </c>
      <c r="CL20" s="1814"/>
      <c r="CM20" s="1322">
        <v>85.69576463836745</v>
      </c>
      <c r="CN20" s="1301">
        <v>1.2025205978768871</v>
      </c>
      <c r="CO20" s="1301">
        <v>83.335383613965959</v>
      </c>
      <c r="CP20" s="1301">
        <v>88.056145662768941</v>
      </c>
      <c r="CQ20" s="1301">
        <v>1.4032439093711035</v>
      </c>
      <c r="CR20" s="1263">
        <v>1098.7235809999993</v>
      </c>
      <c r="CS20" s="1263">
        <v>2268</v>
      </c>
      <c r="CT20" s="1814"/>
      <c r="CU20" s="1322">
        <v>85.855065923426153</v>
      </c>
      <c r="CV20" s="1301">
        <v>1.3024018423088317</v>
      </c>
      <c r="CW20" s="1301">
        <v>83.298594649397558</v>
      </c>
      <c r="CX20" s="1301">
        <v>88.411537197454749</v>
      </c>
      <c r="CY20" s="1301">
        <v>1.5169772782778357</v>
      </c>
      <c r="CZ20" s="1263">
        <v>1039.0185080000006</v>
      </c>
      <c r="DA20" s="1263">
        <v>2250</v>
      </c>
      <c r="DB20" s="1263"/>
      <c r="DC20" s="1322">
        <v>84.010213554409958</v>
      </c>
      <c r="DD20" s="1301">
        <v>1.7363543828931447</v>
      </c>
      <c r="DE20" s="1301">
        <v>80.596454576816043</v>
      </c>
      <c r="DF20" s="1301">
        <v>87.423972532003859</v>
      </c>
      <c r="DG20" s="1301">
        <v>2.0668372444602578</v>
      </c>
      <c r="DH20" s="1263">
        <v>493.54532199999892</v>
      </c>
      <c r="DI20" s="1263">
        <v>1320</v>
      </c>
      <c r="DJ20" s="1263"/>
      <c r="DK20" s="1322">
        <v>84.999696540932277</v>
      </c>
      <c r="DL20" s="1301">
        <v>1.1448477501594572</v>
      </c>
      <c r="DM20" s="1301">
        <v>82.75248244891543</v>
      </c>
      <c r="DN20" s="1301">
        <v>87.246910632949124</v>
      </c>
      <c r="DO20" s="1301">
        <v>1.3468845145913511</v>
      </c>
      <c r="DP20" s="1263">
        <v>1005.0284609999959</v>
      </c>
      <c r="DQ20" s="1263">
        <v>2731</v>
      </c>
      <c r="DR20" s="1263"/>
      <c r="DS20" s="1322">
        <v>88.268839255753321</v>
      </c>
      <c r="DT20" s="1301">
        <v>1.453477282644861</v>
      </c>
      <c r="DU20" s="1301">
        <v>85.411139003326312</v>
      </c>
      <c r="DV20" s="1301">
        <v>91.126539508180329</v>
      </c>
      <c r="DW20" s="1301">
        <v>1.6466482338501172</v>
      </c>
      <c r="DX20" s="1263">
        <v>485.14981799999907</v>
      </c>
      <c r="DY20" s="1263">
        <v>1210</v>
      </c>
      <c r="DZ20" s="1263"/>
      <c r="EA20" s="1322">
        <v>7.2</v>
      </c>
      <c r="EB20" s="1301">
        <v>3.3</v>
      </c>
      <c r="EC20" s="1263"/>
      <c r="ED20" s="1263" t="s">
        <v>393</v>
      </c>
      <c r="EE20" s="1263" t="s">
        <v>392</v>
      </c>
    </row>
    <row r="21" spans="1:135" s="44" customFormat="1" ht="23.1" customHeight="1">
      <c r="A21" s="1409" t="s">
        <v>4</v>
      </c>
      <c r="B21" s="1442"/>
      <c r="C21" s="1430">
        <v>81.249615396044675</v>
      </c>
      <c r="D21" s="1430">
        <v>2.643779520838629</v>
      </c>
      <c r="E21" s="1430">
        <v>76.046186980170361</v>
      </c>
      <c r="F21" s="1430">
        <v>86.453043811918988</v>
      </c>
      <c r="G21" s="1430">
        <v>3.2538978897952195</v>
      </c>
      <c r="H21" s="1431">
        <v>192.95823400000003</v>
      </c>
      <c r="I21" s="1350">
        <v>248</v>
      </c>
      <c r="J21" s="1431"/>
      <c r="K21" s="1430">
        <v>92.635961512551546</v>
      </c>
      <c r="L21" s="1430">
        <v>4.2900426800281997</v>
      </c>
      <c r="M21" s="1430">
        <v>84.114318741464473</v>
      </c>
      <c r="N21" s="1430">
        <v>101.15760428363862</v>
      </c>
      <c r="O21" s="1430">
        <v>4.6310769705207067</v>
      </c>
      <c r="P21" s="1431">
        <v>22.644992999999996</v>
      </c>
      <c r="Q21" s="1350">
        <v>38</v>
      </c>
      <c r="R21" s="1431"/>
      <c r="S21" s="1433">
        <v>91.593053573671725</v>
      </c>
      <c r="T21" s="1433">
        <v>3.8243458824613241</v>
      </c>
      <c r="U21" s="1433">
        <v>83.995322974142113</v>
      </c>
      <c r="V21" s="1433">
        <v>99.190784173201337</v>
      </c>
      <c r="W21" s="1433">
        <v>4.1753667262389706</v>
      </c>
      <c r="X21" s="1346">
        <v>42.12882799999997</v>
      </c>
      <c r="Y21" s="1043">
        <v>61</v>
      </c>
      <c r="Z21" s="1035"/>
      <c r="AA21" s="1433">
        <v>92.080644869382397</v>
      </c>
      <c r="AB21" s="1433">
        <v>3.0605597718024895</v>
      </c>
      <c r="AC21" s="1433">
        <v>86.0503267069939</v>
      </c>
      <c r="AD21" s="1433">
        <v>98.110963031770908</v>
      </c>
      <c r="AE21" s="1433">
        <v>3.3237818611543539</v>
      </c>
      <c r="AF21" s="1433">
        <v>82.493976999999944</v>
      </c>
      <c r="AG21" s="1043">
        <v>114</v>
      </c>
      <c r="AH21" s="1433"/>
      <c r="AI21" s="1430">
        <v>84.070576598978235</v>
      </c>
      <c r="AJ21" s="1433">
        <v>4.4943280626721513</v>
      </c>
      <c r="AK21" s="1433">
        <v>75.236152757129787</v>
      </c>
      <c r="AL21" s="1433">
        <v>92.905000440826697</v>
      </c>
      <c r="AM21" s="1433">
        <v>5.3458989393047345</v>
      </c>
      <c r="AN21" s="1346">
        <v>123.35216099999994</v>
      </c>
      <c r="AO21" s="1036">
        <v>175</v>
      </c>
      <c r="AP21" s="1433"/>
      <c r="AQ21" s="1433">
        <v>87.084864366900121</v>
      </c>
      <c r="AR21" s="1433">
        <v>2.6836282683136319</v>
      </c>
      <c r="AS21" s="1433">
        <v>81.809514906713289</v>
      </c>
      <c r="AT21" s="1433">
        <v>92.360213827086952</v>
      </c>
      <c r="AU21" s="1433">
        <v>3.0816242154401814</v>
      </c>
      <c r="AV21" s="1346">
        <v>146.19399700000002</v>
      </c>
      <c r="AW21" s="1043">
        <v>197</v>
      </c>
      <c r="AX21" s="1433"/>
      <c r="AY21" s="1433">
        <v>92.971687626021364</v>
      </c>
      <c r="AZ21" s="1433">
        <v>2.034146143724441</v>
      </c>
      <c r="BA21" s="1433">
        <v>88.973144964817607</v>
      </c>
      <c r="BB21" s="1433">
        <v>96.970230287225107</v>
      </c>
      <c r="BC21" s="1433">
        <v>2.1879199955009905</v>
      </c>
      <c r="BD21" s="1346">
        <v>122.96227800000001</v>
      </c>
      <c r="BE21" s="1036">
        <v>176</v>
      </c>
      <c r="BF21" s="1433"/>
      <c r="BG21" s="1254">
        <v>95.740000000000009</v>
      </c>
      <c r="BH21" s="1030">
        <v>1.534</v>
      </c>
      <c r="BI21" s="1298">
        <v>92.72</v>
      </c>
      <c r="BJ21" s="1298">
        <v>98.75</v>
      </c>
      <c r="BK21" s="1030">
        <v>1.6</v>
      </c>
      <c r="BL21" s="1031">
        <v>153.27699999999999</v>
      </c>
      <c r="BM21" s="1031">
        <v>191</v>
      </c>
      <c r="BN21" s="1043"/>
      <c r="BO21" s="1298">
        <v>92.276914629062375</v>
      </c>
      <c r="BP21" s="1298">
        <v>2.2325210778910645</v>
      </c>
      <c r="BQ21" s="1298">
        <v>87.888608052659151</v>
      </c>
      <c r="BR21" s="1298">
        <v>96.665221205465613</v>
      </c>
      <c r="BS21" s="1298">
        <v>2.4193711795256938</v>
      </c>
      <c r="BT21" s="1293">
        <v>132.03524899999999</v>
      </c>
      <c r="BU21" s="1293">
        <v>201</v>
      </c>
      <c r="BV21" s="1348"/>
      <c r="BW21" s="1323">
        <v>95.85945469444151</v>
      </c>
      <c r="BX21" s="1298">
        <v>1.8202835609556229</v>
      </c>
      <c r="BY21" s="1298">
        <v>92.281923775393764</v>
      </c>
      <c r="BZ21" s="1298">
        <v>99.43698561348927</v>
      </c>
      <c r="CA21" s="1298">
        <v>1.8989087375448772</v>
      </c>
      <c r="CB21" s="1293">
        <v>156.68243000000001</v>
      </c>
      <c r="CC21" s="1293">
        <v>211</v>
      </c>
      <c r="CD21" s="1348"/>
      <c r="CE21" s="1323">
        <v>92.803687539143937</v>
      </c>
      <c r="CF21" s="1298">
        <v>1.5461396435173329</v>
      </c>
      <c r="CG21" s="1298">
        <v>89.768857209964267</v>
      </c>
      <c r="CH21" s="1298">
        <v>95.838517868323592</v>
      </c>
      <c r="CI21" s="1298">
        <v>1.6660325516323717</v>
      </c>
      <c r="CJ21" s="1293">
        <v>206.16524199999961</v>
      </c>
      <c r="CK21" s="1293">
        <v>471</v>
      </c>
      <c r="CL21" s="1348"/>
      <c r="CM21" s="1323">
        <v>93.31038817393005</v>
      </c>
      <c r="CN21" s="1298">
        <v>2.0038755995527886</v>
      </c>
      <c r="CO21" s="1298">
        <v>89.377058508894407</v>
      </c>
      <c r="CP21" s="1298">
        <v>97.243717838965694</v>
      </c>
      <c r="CQ21" s="1298">
        <v>2.1475375237080523</v>
      </c>
      <c r="CR21" s="1293">
        <v>209.27987099999993</v>
      </c>
      <c r="CS21" s="1293">
        <v>423</v>
      </c>
      <c r="CT21" s="1348"/>
      <c r="CU21" s="1323">
        <v>94.96433490628543</v>
      </c>
      <c r="CV21" s="1298">
        <v>1.2718045854838405</v>
      </c>
      <c r="CW21" s="1298">
        <v>92.467922675169817</v>
      </c>
      <c r="CX21" s="1298">
        <v>97.460747137401043</v>
      </c>
      <c r="CY21" s="1298">
        <v>1.3392444508129369</v>
      </c>
      <c r="CZ21" s="1293">
        <v>227.9283230000002</v>
      </c>
      <c r="DA21" s="1293">
        <v>495</v>
      </c>
      <c r="DB21" s="1293"/>
      <c r="DC21" s="1323">
        <v>95.901991638862114</v>
      </c>
      <c r="DD21" s="1298">
        <v>1.5754627120012517</v>
      </c>
      <c r="DE21" s="1298">
        <v>92.804553679223162</v>
      </c>
      <c r="DF21" s="1298">
        <v>98.999429598501081</v>
      </c>
      <c r="DG21" s="1298">
        <v>1.642784143559779</v>
      </c>
      <c r="DH21" s="1293">
        <v>94.783750000000055</v>
      </c>
      <c r="DI21" s="1293">
        <v>248</v>
      </c>
      <c r="DJ21" s="1293"/>
      <c r="DK21" s="1323">
        <v>95.373996465513756</v>
      </c>
      <c r="DL21" s="1298">
        <v>1.2706313097012261</v>
      </c>
      <c r="DM21" s="1298">
        <v>92.879882654729116</v>
      </c>
      <c r="DN21" s="1298">
        <v>97.868110276298395</v>
      </c>
      <c r="DO21" s="1298">
        <v>1.332261787059194</v>
      </c>
      <c r="DP21" s="1293">
        <v>196.06413899999993</v>
      </c>
      <c r="DQ21" s="1293">
        <v>537</v>
      </c>
      <c r="DR21" s="1293"/>
      <c r="DS21" s="1323">
        <v>96.992485225443431</v>
      </c>
      <c r="DT21" s="1298">
        <v>1.1079334519026158</v>
      </c>
      <c r="DU21" s="1298">
        <v>94.814163112686998</v>
      </c>
      <c r="DV21" s="1298">
        <v>99.17080733819985</v>
      </c>
      <c r="DW21" s="1298">
        <v>1.1422879301704694</v>
      </c>
      <c r="DX21" s="1293">
        <v>101.12452399999999</v>
      </c>
      <c r="DY21" s="1293">
        <v>262</v>
      </c>
      <c r="DZ21" s="1293"/>
      <c r="EA21" s="1323">
        <v>1.1000000000000001</v>
      </c>
      <c r="EB21" s="1298">
        <v>1.6</v>
      </c>
      <c r="EC21" s="1293"/>
      <c r="ED21" s="1293" t="s">
        <v>390</v>
      </c>
      <c r="EE21" s="1293" t="s">
        <v>390</v>
      </c>
    </row>
    <row r="22" spans="1:135" s="44" customFormat="1" ht="9.75" customHeight="1">
      <c r="A22" s="1133"/>
      <c r="B22" s="1442"/>
      <c r="C22" s="1430"/>
      <c r="D22" s="1430"/>
      <c r="E22" s="1430"/>
      <c r="F22" s="1430"/>
      <c r="G22" s="1430"/>
      <c r="H22" s="1431"/>
      <c r="I22" s="1350"/>
      <c r="J22" s="1431"/>
      <c r="K22" s="1430"/>
      <c r="L22" s="1430"/>
      <c r="M22" s="1430"/>
      <c r="N22" s="1430"/>
      <c r="O22" s="1430"/>
      <c r="P22" s="1431"/>
      <c r="Q22" s="1350"/>
      <c r="R22" s="1431"/>
      <c r="S22" s="1433"/>
      <c r="T22" s="1433"/>
      <c r="U22" s="1433"/>
      <c r="V22" s="1433"/>
      <c r="W22" s="1433"/>
      <c r="X22" s="1346"/>
      <c r="Y22" s="1043"/>
      <c r="Z22" s="1035"/>
      <c r="AA22" s="1433"/>
      <c r="AB22" s="1433"/>
      <c r="AC22" s="1433"/>
      <c r="AD22" s="1433"/>
      <c r="AE22" s="1433"/>
      <c r="AF22" s="1433"/>
      <c r="AG22" s="1043"/>
      <c r="AH22" s="1433"/>
      <c r="AI22" s="1430"/>
      <c r="AJ22" s="1433"/>
      <c r="AK22" s="1433"/>
      <c r="AL22" s="1433"/>
      <c r="AM22" s="1433"/>
      <c r="AN22" s="1346"/>
      <c r="AO22" s="1036"/>
      <c r="AP22" s="1433"/>
      <c r="AQ22" s="1433"/>
      <c r="AR22" s="1433"/>
      <c r="AS22" s="1433"/>
      <c r="AT22" s="1433"/>
      <c r="AU22" s="1433"/>
      <c r="AV22" s="1346"/>
      <c r="AW22" s="1043"/>
      <c r="AX22" s="1433"/>
      <c r="AY22" s="1433"/>
      <c r="AZ22" s="1433"/>
      <c r="BA22" s="1433"/>
      <c r="BB22" s="1433"/>
      <c r="BC22" s="1433"/>
      <c r="BD22" s="1346"/>
      <c r="BE22" s="1036"/>
      <c r="BF22" s="1433"/>
      <c r="BG22" s="1350"/>
      <c r="BH22" s="1043"/>
      <c r="BI22" s="1348"/>
      <c r="BJ22" s="1348"/>
      <c r="BK22" s="1043"/>
      <c r="BL22" s="1043"/>
      <c r="BM22" s="1043"/>
      <c r="BN22" s="1043"/>
      <c r="BO22" s="1348"/>
      <c r="BP22" s="1348"/>
      <c r="BQ22" s="1348"/>
      <c r="BR22" s="1348"/>
      <c r="BS22" s="1348"/>
      <c r="BT22" s="1348"/>
      <c r="BU22" s="1348"/>
      <c r="BV22" s="1348"/>
      <c r="BW22" s="1349"/>
      <c r="BX22" s="1348"/>
      <c r="BY22" s="1348"/>
      <c r="BZ22" s="1348"/>
      <c r="CA22" s="1348"/>
      <c r="CB22" s="1348"/>
      <c r="CC22" s="1348"/>
      <c r="CD22" s="1348"/>
      <c r="CE22" s="1349"/>
      <c r="CF22" s="1348"/>
      <c r="CG22" s="1348"/>
      <c r="CH22" s="1348"/>
      <c r="CI22" s="1348"/>
      <c r="CJ22" s="1348"/>
      <c r="CK22" s="1348"/>
      <c r="CL22" s="1348"/>
      <c r="CM22" s="1349"/>
      <c r="CN22" s="1348"/>
      <c r="CO22" s="1348"/>
      <c r="CP22" s="1348"/>
      <c r="CQ22" s="1348"/>
      <c r="CR22" s="1348"/>
      <c r="CS22" s="1348"/>
      <c r="CT22" s="1348"/>
      <c r="CU22" s="1349"/>
      <c r="CV22" s="1348"/>
      <c r="CW22" s="1348"/>
      <c r="CX22" s="1348"/>
      <c r="CY22" s="1348"/>
      <c r="CZ22" s="1348"/>
      <c r="DA22" s="1348"/>
      <c r="DB22" s="1348"/>
      <c r="DC22" s="1349"/>
      <c r="DD22" s="1348"/>
      <c r="DE22" s="1348"/>
      <c r="DF22" s="1348"/>
      <c r="DG22" s="1348"/>
      <c r="DH22" s="1348"/>
      <c r="DI22" s="1348"/>
      <c r="DJ22" s="1348"/>
      <c r="DK22" s="1349"/>
      <c r="DL22" s="1348"/>
      <c r="DM22" s="1348"/>
      <c r="DN22" s="1348"/>
      <c r="DO22" s="1348"/>
      <c r="DP22" s="1348"/>
      <c r="DQ22" s="1348"/>
      <c r="DR22" s="1348"/>
      <c r="DS22" s="1349"/>
      <c r="DT22" s="1348"/>
      <c r="DU22" s="1348"/>
      <c r="DV22" s="1348"/>
      <c r="DW22" s="1348"/>
      <c r="DX22" s="1348"/>
      <c r="DY22" s="1348"/>
      <c r="DZ22" s="1348"/>
      <c r="EA22" s="1349"/>
      <c r="EB22" s="1348"/>
      <c r="EC22" s="1348"/>
      <c r="ED22" s="1348"/>
      <c r="EE22" s="1348"/>
    </row>
    <row r="23" spans="1:135" s="44" customFormat="1" ht="21.6" customHeight="1">
      <c r="A23" s="1407" t="s">
        <v>133</v>
      </c>
      <c r="B23" s="1407"/>
      <c r="C23" s="1407"/>
      <c r="D23" s="1407"/>
      <c r="E23" s="1407"/>
      <c r="F23" s="1407"/>
      <c r="G23" s="1407"/>
      <c r="H23" s="1407"/>
      <c r="I23" s="1407"/>
      <c r="J23" s="1407"/>
      <c r="K23" s="1407"/>
      <c r="L23" s="1407"/>
      <c r="M23" s="1407"/>
      <c r="N23" s="1407"/>
      <c r="O23" s="1407"/>
      <c r="P23" s="1407"/>
      <c r="Q23" s="1407"/>
      <c r="R23" s="1407"/>
      <c r="S23" s="1407"/>
      <c r="T23" s="1439"/>
      <c r="U23" s="1439"/>
      <c r="V23" s="1439"/>
      <c r="W23" s="1439"/>
      <c r="X23" s="1440"/>
      <c r="Y23" s="1058"/>
      <c r="Z23" s="1050"/>
      <c r="AA23" s="1439"/>
      <c r="AB23" s="1439"/>
      <c r="AC23" s="1439"/>
      <c r="AD23" s="1439"/>
      <c r="AE23" s="1439"/>
      <c r="AF23" s="1439"/>
      <c r="AG23" s="1058"/>
      <c r="AH23" s="1439"/>
      <c r="AI23" s="1436"/>
      <c r="AJ23" s="1439"/>
      <c r="AK23" s="1439"/>
      <c r="AL23" s="1439"/>
      <c r="AM23" s="1439"/>
      <c r="AN23" s="1440"/>
      <c r="AO23" s="1051"/>
      <c r="AP23" s="1439"/>
      <c r="AQ23" s="1439"/>
      <c r="AR23" s="1439"/>
      <c r="AS23" s="1439"/>
      <c r="AT23" s="1439"/>
      <c r="AU23" s="1439"/>
      <c r="AV23" s="1440"/>
      <c r="AW23" s="1058"/>
      <c r="AX23" s="1439"/>
      <c r="AY23" s="1439"/>
      <c r="AZ23" s="1439"/>
      <c r="BA23" s="1439"/>
      <c r="BB23" s="1439"/>
      <c r="BC23" s="1439"/>
      <c r="BD23" s="1440"/>
      <c r="BE23" s="1051"/>
      <c r="BF23" s="1439"/>
      <c r="BG23" s="1353"/>
      <c r="BH23" s="1058"/>
      <c r="BI23" s="1351"/>
      <c r="BJ23" s="1351"/>
      <c r="BK23" s="1058"/>
      <c r="BL23" s="1058"/>
      <c r="BM23" s="1058"/>
      <c r="BN23" s="1058"/>
      <c r="BO23" s="1351"/>
      <c r="BP23" s="1351"/>
      <c r="BQ23" s="1351"/>
      <c r="BR23" s="1351"/>
      <c r="BS23" s="1351"/>
      <c r="BT23" s="1351"/>
      <c r="BU23" s="1351"/>
      <c r="BV23" s="1351"/>
      <c r="BW23" s="1352"/>
      <c r="BX23" s="1351"/>
      <c r="BY23" s="1351"/>
      <c r="BZ23" s="1351"/>
      <c r="CA23" s="1351"/>
      <c r="CB23" s="1351"/>
      <c r="CC23" s="1351"/>
      <c r="CD23" s="1351"/>
      <c r="CE23" s="1352"/>
      <c r="CF23" s="1351"/>
      <c r="CG23" s="1351"/>
      <c r="CH23" s="1351"/>
      <c r="CI23" s="1351"/>
      <c r="CJ23" s="1351"/>
      <c r="CK23" s="1351"/>
      <c r="CL23" s="1351"/>
      <c r="CM23" s="1352"/>
      <c r="CN23" s="1351"/>
      <c r="CO23" s="1351"/>
      <c r="CP23" s="1351"/>
      <c r="CQ23" s="1351"/>
      <c r="CR23" s="1351"/>
      <c r="CS23" s="1351"/>
      <c r="CT23" s="1351"/>
      <c r="CU23" s="1352"/>
      <c r="CV23" s="1351"/>
      <c r="CW23" s="1351"/>
      <c r="CX23" s="1351"/>
      <c r="CY23" s="1351"/>
      <c r="CZ23" s="1351"/>
      <c r="DA23" s="1351"/>
      <c r="DB23" s="1351"/>
      <c r="DC23" s="1352"/>
      <c r="DD23" s="1351"/>
      <c r="DE23" s="1351"/>
      <c r="DF23" s="1351"/>
      <c r="DG23" s="1351"/>
      <c r="DH23" s="1351"/>
      <c r="DI23" s="1351"/>
      <c r="DJ23" s="1351"/>
      <c r="DK23" s="1352"/>
      <c r="DL23" s="1351"/>
      <c r="DM23" s="1351"/>
      <c r="DN23" s="1351"/>
      <c r="DO23" s="1351"/>
      <c r="DP23" s="1351"/>
      <c r="DQ23" s="1351"/>
      <c r="DR23" s="1351"/>
      <c r="DS23" s="1352"/>
      <c r="DT23" s="1351"/>
      <c r="DU23" s="1351"/>
      <c r="DV23" s="1351"/>
      <c r="DW23" s="1351"/>
      <c r="DX23" s="1351"/>
      <c r="DY23" s="1351"/>
      <c r="DZ23" s="1351"/>
      <c r="EA23" s="1352"/>
      <c r="EB23" s="1351"/>
      <c r="EC23" s="1351"/>
      <c r="ED23" s="1351"/>
      <c r="EE23" s="1351"/>
    </row>
    <row r="24" spans="1:135" s="44" customFormat="1" ht="23.1" customHeight="1">
      <c r="A24" s="1409" t="s">
        <v>14</v>
      </c>
      <c r="B24" s="1442"/>
      <c r="C24" s="1430">
        <v>13.715918500607607</v>
      </c>
      <c r="D24" s="1430">
        <v>0.82308163228108078</v>
      </c>
      <c r="E24" s="1430">
        <v>12.095947425017677</v>
      </c>
      <c r="F24" s="1430">
        <v>15.335889576197538</v>
      </c>
      <c r="G24" s="1430">
        <v>6.0009224482094927</v>
      </c>
      <c r="H24" s="1431">
        <v>2172.39833400003</v>
      </c>
      <c r="I24" s="1350">
        <v>3071</v>
      </c>
      <c r="J24" s="1431"/>
      <c r="K24" s="1430">
        <v>30.235840412534014</v>
      </c>
      <c r="L24" s="1430">
        <v>3.2521880992943162</v>
      </c>
      <c r="M24" s="1430">
        <v>23.775768270225015</v>
      </c>
      <c r="N24" s="1430">
        <v>36.695912554843012</v>
      </c>
      <c r="O24" s="1430">
        <v>10.756069799687621</v>
      </c>
      <c r="P24" s="1431">
        <v>445.7631280000009</v>
      </c>
      <c r="Q24" s="1350">
        <v>618</v>
      </c>
      <c r="R24" s="1431"/>
      <c r="S24" s="1433">
        <v>35.013360319935877</v>
      </c>
      <c r="T24" s="1433">
        <v>3.6013889061974309</v>
      </c>
      <c r="U24" s="1433">
        <v>27.858572668821953</v>
      </c>
      <c r="V24" s="1433">
        <v>42.168147971049805</v>
      </c>
      <c r="W24" s="1433">
        <v>10.285756275003617</v>
      </c>
      <c r="X24" s="1346">
        <v>445.35086199999938</v>
      </c>
      <c r="Y24" s="1043">
        <v>620</v>
      </c>
      <c r="Z24" s="1035"/>
      <c r="AA24" s="1433">
        <v>45.717660171546193</v>
      </c>
      <c r="AB24" s="1433">
        <v>2.6056982523413215</v>
      </c>
      <c r="AC24" s="1433">
        <v>40.583570113391993</v>
      </c>
      <c r="AD24" s="1433">
        <v>50.851750229700386</v>
      </c>
      <c r="AE24" s="1433">
        <v>5.6995442080018321</v>
      </c>
      <c r="AF24" s="1433">
        <v>1040.1842050000027</v>
      </c>
      <c r="AG24" s="1043">
        <v>1235</v>
      </c>
      <c r="AH24" s="1433"/>
      <c r="AI24" s="1430">
        <v>47.419920827918524</v>
      </c>
      <c r="AJ24" s="1433">
        <v>2.0711000759891762</v>
      </c>
      <c r="AK24" s="1433">
        <v>43.348794814190398</v>
      </c>
      <c r="AL24" s="1433">
        <v>51.49104684164665</v>
      </c>
      <c r="AM24" s="1433">
        <v>4.3675738799838184</v>
      </c>
      <c r="AN24" s="1346">
        <v>1523.0348519999879</v>
      </c>
      <c r="AO24" s="1036">
        <v>2072</v>
      </c>
      <c r="AP24" s="1433"/>
      <c r="AQ24" s="1433">
        <v>52.712791159091097</v>
      </c>
      <c r="AR24" s="1433">
        <v>1.9846078395481941</v>
      </c>
      <c r="AS24" s="1433">
        <v>48.811542980027141</v>
      </c>
      <c r="AT24" s="1433">
        <v>56.614039338155052</v>
      </c>
      <c r="AU24" s="1433">
        <v>3.7649454637272024</v>
      </c>
      <c r="AV24" s="1346">
        <v>1437.0347260000012</v>
      </c>
      <c r="AW24" s="1043">
        <v>2007</v>
      </c>
      <c r="AX24" s="1433"/>
      <c r="AY24" s="1433">
        <v>51.86230292108268</v>
      </c>
      <c r="AZ24" s="1433">
        <v>2.1590585077893887</v>
      </c>
      <c r="BA24" s="1433">
        <v>47.61821870025873</v>
      </c>
      <c r="BB24" s="1433">
        <v>56.10638714190663</v>
      </c>
      <c r="BC24" s="1433">
        <v>4.1630594597288972</v>
      </c>
      <c r="BD24" s="1346">
        <v>1433.3408490000006</v>
      </c>
      <c r="BE24" s="1036">
        <v>2053</v>
      </c>
      <c r="BF24" s="1433"/>
      <c r="BG24" s="1254">
        <v>56.05</v>
      </c>
      <c r="BH24" s="1030">
        <v>1.9529999999999998</v>
      </c>
      <c r="BI24" s="1298">
        <v>52.21</v>
      </c>
      <c r="BJ24" s="1298">
        <v>59.89</v>
      </c>
      <c r="BK24" s="1030">
        <v>3.5000000000000004</v>
      </c>
      <c r="BL24" s="1031">
        <v>143487.1</v>
      </c>
      <c r="BM24" s="1031">
        <v>1940</v>
      </c>
      <c r="BN24" s="1043"/>
      <c r="BO24" s="1298">
        <v>60.03511811204573</v>
      </c>
      <c r="BP24" s="1298">
        <v>1.9623286029866456</v>
      </c>
      <c r="BQ24" s="1298">
        <v>56.177909506568604</v>
      </c>
      <c r="BR24" s="1298">
        <v>63.892326717522849</v>
      </c>
      <c r="BS24" s="1298">
        <v>3.2686345337478646</v>
      </c>
      <c r="BT24" s="1293">
        <v>1390.0684620000013</v>
      </c>
      <c r="BU24" s="1293">
        <v>2078</v>
      </c>
      <c r="BV24" s="1348"/>
      <c r="BW24" s="1323">
        <v>63.085305800408477</v>
      </c>
      <c r="BX24" s="1298">
        <v>2.2286994746279554</v>
      </c>
      <c r="BY24" s="1298">
        <v>58.705086448451496</v>
      </c>
      <c r="BZ24" s="1298">
        <v>67.465525152365458</v>
      </c>
      <c r="CA24" s="1298">
        <v>3.5328345426099599</v>
      </c>
      <c r="CB24" s="1293">
        <v>1441.8088150000074</v>
      </c>
      <c r="CC24" s="1293">
        <v>2137</v>
      </c>
      <c r="CD24" s="1348"/>
      <c r="CE24" s="1323">
        <v>65.732746042527694</v>
      </c>
      <c r="CF24" s="1298">
        <v>1.7384122764731718</v>
      </c>
      <c r="CG24" s="1298">
        <v>62.320514603162302</v>
      </c>
      <c r="CH24" s="1298">
        <v>69.144977481893079</v>
      </c>
      <c r="CI24" s="1298">
        <v>2.6446670512570032</v>
      </c>
      <c r="CJ24" s="1293">
        <v>2009.2637620000078</v>
      </c>
      <c r="CK24" s="1293">
        <v>4278</v>
      </c>
      <c r="CL24" s="1348"/>
      <c r="CM24" s="1323">
        <v>69.333142879548689</v>
      </c>
      <c r="CN24" s="1298">
        <v>1.7493264577266865</v>
      </c>
      <c r="CO24" s="1298">
        <v>65.899457848629766</v>
      </c>
      <c r="CP24" s="1298">
        <v>72.766827910467626</v>
      </c>
      <c r="CQ24" s="1298">
        <v>2.5230739370430126</v>
      </c>
      <c r="CR24" s="1293">
        <v>1853.755058</v>
      </c>
      <c r="CS24" s="1293">
        <v>3650</v>
      </c>
      <c r="CT24" s="1348"/>
      <c r="CU24" s="1323">
        <v>72.874996541046841</v>
      </c>
      <c r="CV24" s="1298">
        <v>1.6981702293306213</v>
      </c>
      <c r="CW24" s="1298">
        <v>69.541675542361673</v>
      </c>
      <c r="CX24" s="1298">
        <v>76.208317539732022</v>
      </c>
      <c r="CY24" s="1298">
        <v>2.3302508541103353</v>
      </c>
      <c r="CZ24" s="1293">
        <v>1778.4281639999933</v>
      </c>
      <c r="DA24" s="1293">
        <v>3770</v>
      </c>
      <c r="DB24" s="1293"/>
      <c r="DC24" s="1323">
        <v>73.442045167561147</v>
      </c>
      <c r="DD24" s="1298">
        <v>1.8856690834041037</v>
      </c>
      <c r="DE24" s="1298">
        <v>69.734726070916707</v>
      </c>
      <c r="DF24" s="1298">
        <v>77.149364264205602</v>
      </c>
      <c r="DG24" s="1298">
        <v>2.5675606923825027</v>
      </c>
      <c r="DH24" s="1293">
        <v>851.40838000000201</v>
      </c>
      <c r="DI24" s="1293">
        <v>2174</v>
      </c>
      <c r="DJ24" s="1293"/>
      <c r="DK24" s="1323">
        <v>73.693959426421458</v>
      </c>
      <c r="DL24" s="1298">
        <v>1.3513329023944469</v>
      </c>
      <c r="DM24" s="1298">
        <v>71.041436992024501</v>
      </c>
      <c r="DN24" s="1298">
        <v>76.3464818608184</v>
      </c>
      <c r="DO24" s="1298">
        <v>1.833709184459906</v>
      </c>
      <c r="DP24" s="1293">
        <v>1732.3109410000022</v>
      </c>
      <c r="DQ24" s="1293">
        <v>4479</v>
      </c>
      <c r="DR24" s="1293"/>
      <c r="DS24" s="1323">
        <v>74.41140902091071</v>
      </c>
      <c r="DT24" s="1298">
        <v>1.9781848430846145</v>
      </c>
      <c r="DU24" s="1298">
        <v>70.52207453118038</v>
      </c>
      <c r="DV24" s="1298">
        <v>78.300743510641041</v>
      </c>
      <c r="DW24" s="1298">
        <v>2.6584429311487909</v>
      </c>
      <c r="DX24" s="1293">
        <v>774.58993800000087</v>
      </c>
      <c r="DY24" s="1293">
        <v>1859</v>
      </c>
      <c r="DZ24" s="1293"/>
      <c r="EA24" s="1323">
        <v>11.3</v>
      </c>
      <c r="EB24" s="1298">
        <v>0.7</v>
      </c>
      <c r="EC24" s="1293"/>
      <c r="ED24" s="1293" t="s">
        <v>393</v>
      </c>
      <c r="EE24" s="1293" t="s">
        <v>390</v>
      </c>
    </row>
    <row r="25" spans="1:135" s="44" customFormat="1" ht="23.1" customHeight="1">
      <c r="A25" s="1410" t="s">
        <v>15</v>
      </c>
      <c r="B25" s="1458"/>
      <c r="C25" s="1459">
        <v>26.941927033141265</v>
      </c>
      <c r="D25" s="1459">
        <v>1.6284304565032084</v>
      </c>
      <c r="E25" s="1459">
        <v>23.736886202824174</v>
      </c>
      <c r="F25" s="1459">
        <v>30.146967863458357</v>
      </c>
      <c r="G25" s="1459">
        <v>6.04422413623226</v>
      </c>
      <c r="H25" s="1460">
        <v>1386.3220420000216</v>
      </c>
      <c r="I25" s="1274">
        <v>1767</v>
      </c>
      <c r="J25" s="1460"/>
      <c r="K25" s="1459">
        <v>55.015044825057494</v>
      </c>
      <c r="L25" s="1459">
        <v>4.9559831778699328</v>
      </c>
      <c r="M25" s="1459">
        <v>45.170593062855716</v>
      </c>
      <c r="N25" s="1459">
        <v>64.859496587259272</v>
      </c>
      <c r="O25" s="1459">
        <v>9.0084143230810394</v>
      </c>
      <c r="P25" s="1460">
        <v>264.04428000000019</v>
      </c>
      <c r="Q25" s="1274">
        <v>366</v>
      </c>
      <c r="R25" s="1460"/>
      <c r="S25" s="1461">
        <v>61.221470332372185</v>
      </c>
      <c r="T25" s="1461">
        <v>4.6597059056884769</v>
      </c>
      <c r="U25" s="1461">
        <v>51.964151242375841</v>
      </c>
      <c r="V25" s="1461">
        <v>70.478789422368521</v>
      </c>
      <c r="W25" s="1461">
        <v>7.6112283491246959</v>
      </c>
      <c r="X25" s="1347">
        <v>278.06466599999999</v>
      </c>
      <c r="Y25" s="1105">
        <v>385</v>
      </c>
      <c r="Z25" s="1097"/>
      <c r="AA25" s="1461">
        <v>65.478920728228871</v>
      </c>
      <c r="AB25" s="1461">
        <v>2.784638983327719</v>
      </c>
      <c r="AC25" s="1461">
        <v>59.992258062279191</v>
      </c>
      <c r="AD25" s="1461">
        <v>70.965583394178552</v>
      </c>
      <c r="AE25" s="1461">
        <v>4.2527258426958499</v>
      </c>
      <c r="AF25" s="1461">
        <v>594.59188800000095</v>
      </c>
      <c r="AG25" s="1105">
        <v>728</v>
      </c>
      <c r="AH25" s="1461"/>
      <c r="AI25" s="1459">
        <v>68.310483800659384</v>
      </c>
      <c r="AJ25" s="1461">
        <v>1.9616749486522496</v>
      </c>
      <c r="AK25" s="1461">
        <v>64.454452889104971</v>
      </c>
      <c r="AL25" s="1461">
        <v>72.166514712213797</v>
      </c>
      <c r="AM25" s="1461">
        <v>2.8717040774835123</v>
      </c>
      <c r="AN25" s="1347">
        <v>805.43908400000123</v>
      </c>
      <c r="AO25" s="1098">
        <v>1142</v>
      </c>
      <c r="AP25" s="1461"/>
      <c r="AQ25" s="1461">
        <v>73.410678071092875</v>
      </c>
      <c r="AR25" s="1461">
        <v>2.0874649165816281</v>
      </c>
      <c r="AS25" s="1461">
        <v>69.307238317207833</v>
      </c>
      <c r="AT25" s="1461">
        <v>77.514117824977916</v>
      </c>
      <c r="AU25" s="1461">
        <v>2.8435439794740365</v>
      </c>
      <c r="AV25" s="1347">
        <v>722.7832379999976</v>
      </c>
      <c r="AW25" s="1105">
        <v>1002</v>
      </c>
      <c r="AX25" s="1461"/>
      <c r="AY25" s="1461">
        <v>76.556954684902607</v>
      </c>
      <c r="AZ25" s="1461">
        <v>2.0638373782582202</v>
      </c>
      <c r="BA25" s="1461">
        <v>72.500047648890572</v>
      </c>
      <c r="BB25" s="1461">
        <v>80.613861720914628</v>
      </c>
      <c r="BC25" s="1461">
        <v>2.6958195852390912</v>
      </c>
      <c r="BD25" s="1347">
        <v>682.12619499999914</v>
      </c>
      <c r="BE25" s="1098">
        <v>960</v>
      </c>
      <c r="BF25" s="1461"/>
      <c r="BG25" s="1256">
        <v>80.62</v>
      </c>
      <c r="BH25" s="1092">
        <v>1.722</v>
      </c>
      <c r="BI25" s="1301">
        <v>77.239999999999995</v>
      </c>
      <c r="BJ25" s="1301">
        <v>84.009999999999991</v>
      </c>
      <c r="BK25" s="1092">
        <v>2.1</v>
      </c>
      <c r="BL25" s="1093">
        <v>78110.100000000006</v>
      </c>
      <c r="BM25" s="1093">
        <v>1031</v>
      </c>
      <c r="BN25" s="1105"/>
      <c r="BO25" s="1301">
        <v>84.360157386545026</v>
      </c>
      <c r="BP25" s="1301">
        <v>1.6712611713331809</v>
      </c>
      <c r="BQ25" s="1301">
        <v>81.075079157417278</v>
      </c>
      <c r="BR25" s="1301">
        <v>87.645235615672789</v>
      </c>
      <c r="BS25" s="1301">
        <v>1.9811024814419531</v>
      </c>
      <c r="BT25" s="1263">
        <v>563.03237300000126</v>
      </c>
      <c r="BU25" s="1263">
        <v>833</v>
      </c>
      <c r="BV25" s="1814"/>
      <c r="BW25" s="1322">
        <v>87.460219295157131</v>
      </c>
      <c r="BX25" s="1301">
        <v>1.9917786793193515</v>
      </c>
      <c r="BY25" s="1301">
        <v>83.545636994900462</v>
      </c>
      <c r="BZ25" s="1301">
        <v>91.374801595413814</v>
      </c>
      <c r="CA25" s="1301">
        <v>2.2773538591271754</v>
      </c>
      <c r="CB25" s="1263">
        <v>576.39658700000052</v>
      </c>
      <c r="CC25" s="1263">
        <v>824</v>
      </c>
      <c r="CD25" s="1814"/>
      <c r="CE25" s="1322">
        <v>89.682338835179692</v>
      </c>
      <c r="CF25" s="1301">
        <v>1.1925765484909463</v>
      </c>
      <c r="CG25" s="1301">
        <v>87.341497570030327</v>
      </c>
      <c r="CH25" s="1301">
        <v>92.023180100329071</v>
      </c>
      <c r="CI25" s="1301">
        <v>1.3297785985295181</v>
      </c>
      <c r="CJ25" s="1263">
        <v>668.58005799999967</v>
      </c>
      <c r="CK25" s="1263">
        <v>1502</v>
      </c>
      <c r="CL25" s="1814"/>
      <c r="CM25" s="1322">
        <v>89.70444570587776</v>
      </c>
      <c r="CN25" s="1301">
        <v>1.1721720541793081</v>
      </c>
      <c r="CO25" s="1301">
        <v>87.403634660392598</v>
      </c>
      <c r="CP25" s="1301">
        <v>92.005256751362907</v>
      </c>
      <c r="CQ25" s="1301">
        <v>1.306704528360408</v>
      </c>
      <c r="CR25" s="1263">
        <v>669.15407399999924</v>
      </c>
      <c r="CS25" s="1263">
        <v>1335</v>
      </c>
      <c r="CT25" s="1814"/>
      <c r="CU25" s="1322">
        <v>94.559074478852153</v>
      </c>
      <c r="CV25" s="1301">
        <v>0.96979321844354227</v>
      </c>
      <c r="CW25" s="1301">
        <v>92.655477275470162</v>
      </c>
      <c r="CX25" s="1301">
        <v>96.462671682234159</v>
      </c>
      <c r="CY25" s="1301">
        <v>1.0255950830614713</v>
      </c>
      <c r="CZ25" s="1263">
        <v>555.35794199999896</v>
      </c>
      <c r="DA25" s="1263">
        <v>1119</v>
      </c>
      <c r="DB25" s="1263"/>
      <c r="DC25" s="1322">
        <v>93.543533354068387</v>
      </c>
      <c r="DD25" s="1301">
        <v>1.5640923503732793</v>
      </c>
      <c r="DE25" s="1301">
        <v>90.468450090261328</v>
      </c>
      <c r="DF25" s="1301">
        <v>96.618616617875446</v>
      </c>
      <c r="DG25" s="1301">
        <v>1.6720475422422707</v>
      </c>
      <c r="DH25" s="1263">
        <v>225.07473199999993</v>
      </c>
      <c r="DI25" s="1263">
        <v>568</v>
      </c>
      <c r="DJ25" s="1263"/>
      <c r="DK25" s="1322">
        <v>94.489755900808319</v>
      </c>
      <c r="DL25" s="1301">
        <v>0.93979993848915044</v>
      </c>
      <c r="DM25" s="1301">
        <v>92.64502880486458</v>
      </c>
      <c r="DN25" s="1301">
        <v>96.334482996752072</v>
      </c>
      <c r="DO25" s="1301">
        <v>0.99460510774915745</v>
      </c>
      <c r="DP25" s="1263">
        <v>442.58122800000069</v>
      </c>
      <c r="DQ25" s="1263">
        <v>1144</v>
      </c>
      <c r="DR25" s="1263"/>
      <c r="DS25" s="1322">
        <v>95.317718294239668</v>
      </c>
      <c r="DT25" s="1301">
        <v>1.148331099799162</v>
      </c>
      <c r="DU25" s="1301">
        <v>93.05996984990594</v>
      </c>
      <c r="DV25" s="1301">
        <v>97.575466738573397</v>
      </c>
      <c r="DW25" s="1301">
        <v>1.2047404410734399</v>
      </c>
      <c r="DX25" s="1263">
        <v>235.10975400000012</v>
      </c>
      <c r="DY25" s="1263">
        <v>549</v>
      </c>
      <c r="DZ25" s="1263"/>
      <c r="EA25" s="1322">
        <v>7.8</v>
      </c>
      <c r="EB25" s="1301">
        <v>0.8</v>
      </c>
      <c r="EC25" s="1263"/>
      <c r="ED25" s="1263" t="s">
        <v>393</v>
      </c>
      <c r="EE25" s="1263" t="s">
        <v>390</v>
      </c>
    </row>
    <row r="26" spans="1:135" s="44" customFormat="1" ht="23.1" customHeight="1">
      <c r="A26" s="1410" t="s">
        <v>16</v>
      </c>
      <c r="B26" s="1458"/>
      <c r="C26" s="1459">
        <v>57.019074395189214</v>
      </c>
      <c r="D26" s="1459">
        <v>3.1846770191735945</v>
      </c>
      <c r="E26" s="1459">
        <v>50.751063478873007</v>
      </c>
      <c r="F26" s="1459">
        <v>63.287085311505429</v>
      </c>
      <c r="G26" s="1459">
        <v>5.5852836142185609</v>
      </c>
      <c r="H26" s="1460">
        <v>339.06375200000093</v>
      </c>
      <c r="I26" s="1274">
        <v>413</v>
      </c>
      <c r="J26" s="1460"/>
      <c r="K26" s="1459">
        <v>78.935963634220769</v>
      </c>
      <c r="L26" s="1459">
        <v>5.5867359719520016</v>
      </c>
      <c r="M26" s="1459">
        <v>67.838598931768928</v>
      </c>
      <c r="N26" s="1459">
        <v>90.033328336672625</v>
      </c>
      <c r="O26" s="1459">
        <v>7.0775546591667986</v>
      </c>
      <c r="P26" s="1460">
        <v>49.211099999999966</v>
      </c>
      <c r="Q26" s="1274">
        <v>81</v>
      </c>
      <c r="R26" s="1460"/>
      <c r="S26" s="1461">
        <v>81.883607248874995</v>
      </c>
      <c r="T26" s="1461">
        <v>5.6371889387888823</v>
      </c>
      <c r="U26" s="1461">
        <v>70.684347503048599</v>
      </c>
      <c r="V26" s="1461">
        <v>93.082866994701405</v>
      </c>
      <c r="W26" s="1461">
        <v>6.8843925276219826</v>
      </c>
      <c r="X26" s="1347">
        <v>58.466561999999968</v>
      </c>
      <c r="Y26" s="1105">
        <v>85</v>
      </c>
      <c r="Z26" s="1097"/>
      <c r="AA26" s="1461">
        <v>90.816434923804991</v>
      </c>
      <c r="AB26" s="1461">
        <v>2.642213478533006</v>
      </c>
      <c r="AC26" s="1461">
        <v>85.610397755277006</v>
      </c>
      <c r="AD26" s="1461">
        <v>96.022472092332976</v>
      </c>
      <c r="AE26" s="1461">
        <v>2.9094001330814452</v>
      </c>
      <c r="AF26" s="1461">
        <v>123.51103200000017</v>
      </c>
      <c r="AG26" s="1105">
        <v>171</v>
      </c>
      <c r="AH26" s="1461"/>
      <c r="AI26" s="1459">
        <v>83.836767652898331</v>
      </c>
      <c r="AJ26" s="1461">
        <v>3.1631189054040698</v>
      </c>
      <c r="AK26" s="1461">
        <v>77.619078894350366</v>
      </c>
      <c r="AL26" s="1461">
        <v>90.05445641144631</v>
      </c>
      <c r="AM26" s="1461">
        <v>3.7729494993175794</v>
      </c>
      <c r="AN26" s="1347">
        <v>215.7880629999998</v>
      </c>
      <c r="AO26" s="1098">
        <v>335</v>
      </c>
      <c r="AP26" s="1461"/>
      <c r="AQ26" s="1461">
        <v>83.499027715933934</v>
      </c>
      <c r="AR26" s="1461">
        <v>2.7002261669127665</v>
      </c>
      <c r="AS26" s="1461">
        <v>78.191050892095802</v>
      </c>
      <c r="AT26" s="1461">
        <v>88.807004539772066</v>
      </c>
      <c r="AU26" s="1461">
        <v>3.2338414479495645</v>
      </c>
      <c r="AV26" s="1347">
        <v>187.77794099999988</v>
      </c>
      <c r="AW26" s="1105">
        <v>278</v>
      </c>
      <c r="AX26" s="1461"/>
      <c r="AY26" s="1461">
        <v>92.100683979186499</v>
      </c>
      <c r="AZ26" s="1461">
        <v>2.8915945757249175</v>
      </c>
      <c r="BA26" s="1461">
        <v>86.416645835903637</v>
      </c>
      <c r="BB26" s="1461">
        <v>97.784722122469347</v>
      </c>
      <c r="BC26" s="1461">
        <v>3.1396016302966636</v>
      </c>
      <c r="BD26" s="1347">
        <v>148.09251800000021</v>
      </c>
      <c r="BE26" s="1098">
        <v>219</v>
      </c>
      <c r="BF26" s="1461"/>
      <c r="BG26" s="1256">
        <v>90.649999999999991</v>
      </c>
      <c r="BH26" s="1092">
        <v>2.4209999999999998</v>
      </c>
      <c r="BI26" s="1301">
        <v>85.89</v>
      </c>
      <c r="BJ26" s="1301">
        <v>95.41</v>
      </c>
      <c r="BK26" s="1092">
        <v>2.7</v>
      </c>
      <c r="BL26" s="1093">
        <v>18760.599999999999</v>
      </c>
      <c r="BM26" s="1093">
        <v>229</v>
      </c>
      <c r="BN26" s="1105"/>
      <c r="BO26" s="1301">
        <v>90.225474860916719</v>
      </c>
      <c r="BP26" s="1301">
        <v>3.2995786647792054</v>
      </c>
      <c r="BQ26" s="1301">
        <v>83.739729710555849</v>
      </c>
      <c r="BR26" s="1301">
        <v>96.711220011277604</v>
      </c>
      <c r="BS26" s="1301">
        <v>3.6570366294724765</v>
      </c>
      <c r="BT26" s="1263">
        <v>99.911359999999945</v>
      </c>
      <c r="BU26" s="1263">
        <v>138</v>
      </c>
      <c r="BV26" s="1814"/>
      <c r="BW26" s="1322">
        <v>95.39412507570681</v>
      </c>
      <c r="BX26" s="1301">
        <v>1.9400623080694279</v>
      </c>
      <c r="BY26" s="1301">
        <v>91.581184586174615</v>
      </c>
      <c r="BZ26" s="1301">
        <v>99.207065565238992</v>
      </c>
      <c r="CA26" s="1301">
        <v>2.0337335307910767</v>
      </c>
      <c r="CB26" s="1263">
        <v>117.87910199999999</v>
      </c>
      <c r="CC26" s="1263">
        <v>156</v>
      </c>
      <c r="CD26" s="1814"/>
      <c r="CE26" s="1322">
        <v>97.165889586291328</v>
      </c>
      <c r="CF26" s="1301">
        <v>1.2720269224777627</v>
      </c>
      <c r="CG26" s="1301">
        <v>94.669099661749641</v>
      </c>
      <c r="CH26" s="1301">
        <v>99.66267951083303</v>
      </c>
      <c r="CI26" s="1301">
        <v>1.3091290862397731</v>
      </c>
      <c r="CJ26" s="1263">
        <v>120.72560700000004</v>
      </c>
      <c r="CK26" s="1263">
        <v>252</v>
      </c>
      <c r="CL26" s="1814"/>
      <c r="CM26" s="1322">
        <v>97.252381653565507</v>
      </c>
      <c r="CN26" s="1301">
        <v>1.3243553859610746</v>
      </c>
      <c r="CO26" s="1301">
        <v>94.652855850759693</v>
      </c>
      <c r="CP26" s="1301">
        <v>99.851907456371308</v>
      </c>
      <c r="CQ26" s="1301">
        <v>1.3617716743212742</v>
      </c>
      <c r="CR26" s="1263">
        <v>119.62749499999993</v>
      </c>
      <c r="CS26" s="1263">
        <v>227</v>
      </c>
      <c r="CT26" s="1814"/>
      <c r="CU26" s="1322">
        <v>98.659465328586165</v>
      </c>
      <c r="CV26" s="1301">
        <v>0.65516248965125889</v>
      </c>
      <c r="CW26" s="1301">
        <v>97.373453569231387</v>
      </c>
      <c r="CX26" s="1301">
        <v>99.945477087940958</v>
      </c>
      <c r="CY26" s="1301">
        <v>0.66406450457564792</v>
      </c>
      <c r="CZ26" s="1263">
        <v>99.503730000000033</v>
      </c>
      <c r="DA26" s="1263">
        <v>181</v>
      </c>
      <c r="DB26" s="1263"/>
      <c r="DC26" s="1322">
        <v>95.45400072644604</v>
      </c>
      <c r="DD26" s="1301">
        <v>2.2934099447111063</v>
      </c>
      <c r="DE26" s="1301">
        <v>90.945042840201864</v>
      </c>
      <c r="DF26" s="1301">
        <v>99.962958612690215</v>
      </c>
      <c r="DG26" s="1301">
        <v>2.4026336531284902</v>
      </c>
      <c r="DH26" s="1263">
        <v>36.732253999999976</v>
      </c>
      <c r="DI26" s="1263">
        <v>86</v>
      </c>
      <c r="DJ26" s="1263"/>
      <c r="DK26" s="1322">
        <v>95.410235165758039</v>
      </c>
      <c r="DL26" s="1301">
        <v>1.8858303687591713</v>
      </c>
      <c r="DM26" s="1301">
        <v>91.708551182679344</v>
      </c>
      <c r="DN26" s="1301">
        <v>99.111919148836733</v>
      </c>
      <c r="DO26" s="1301">
        <v>1.9765493350717371</v>
      </c>
      <c r="DP26" s="1263">
        <v>73.09886500000006</v>
      </c>
      <c r="DQ26" s="1263">
        <v>190</v>
      </c>
      <c r="DR26" s="1263"/>
      <c r="DS26" s="1322">
        <v>96.921342691372885</v>
      </c>
      <c r="DT26" s="1301">
        <v>2.1695468816912027</v>
      </c>
      <c r="DU26" s="1301">
        <v>92.655768853039945</v>
      </c>
      <c r="DV26" s="1301">
        <v>100</v>
      </c>
      <c r="DW26" s="1301">
        <v>2.2384614383642019</v>
      </c>
      <c r="DX26" s="1263">
        <v>48.830312999999983</v>
      </c>
      <c r="DY26" s="1263">
        <v>99</v>
      </c>
      <c r="DZ26" s="1263"/>
      <c r="EA26" s="1322">
        <v>1.5</v>
      </c>
      <c r="EB26" s="1301">
        <v>1.5</v>
      </c>
      <c r="EC26" s="1263"/>
      <c r="ED26" s="1263" t="s">
        <v>390</v>
      </c>
      <c r="EE26" s="1263" t="s">
        <v>390</v>
      </c>
    </row>
    <row r="27" spans="1:135" s="44" customFormat="1" ht="23.1" customHeight="1">
      <c r="A27" s="1410" t="s">
        <v>50</v>
      </c>
      <c r="B27" s="1458"/>
      <c r="C27" s="1459">
        <v>77.890158049306351</v>
      </c>
      <c r="D27" s="1459">
        <v>5.0622441862218404</v>
      </c>
      <c r="E27" s="1459">
        <v>67.926760935796054</v>
      </c>
      <c r="F27" s="1459">
        <v>87.853555162816662</v>
      </c>
      <c r="G27" s="1459">
        <v>6.499209031027152</v>
      </c>
      <c r="H27" s="1460">
        <v>70.019604999999984</v>
      </c>
      <c r="I27" s="1274">
        <v>79</v>
      </c>
      <c r="J27" s="1460"/>
      <c r="K27" s="1459">
        <v>100</v>
      </c>
      <c r="L27" s="1459">
        <v>0</v>
      </c>
      <c r="M27" s="1459">
        <v>100</v>
      </c>
      <c r="N27" s="1459">
        <v>100</v>
      </c>
      <c r="O27" s="1459">
        <v>0</v>
      </c>
      <c r="P27" s="1460">
        <v>2.7415449999999999</v>
      </c>
      <c r="Q27" s="1274">
        <v>4</v>
      </c>
      <c r="R27" s="1460"/>
      <c r="S27" s="1461">
        <v>98.90561857101649</v>
      </c>
      <c r="T27" s="1461">
        <v>1.1517714994674886</v>
      </c>
      <c r="U27" s="1461">
        <v>96.6174234563167</v>
      </c>
      <c r="V27" s="1461">
        <v>101.19381368571626</v>
      </c>
      <c r="W27" s="1461">
        <v>1.1645157435019635</v>
      </c>
      <c r="X27" s="1347">
        <v>22.911573000000008</v>
      </c>
      <c r="Y27" s="1105">
        <v>26</v>
      </c>
      <c r="Z27" s="1097"/>
      <c r="AA27" s="1461">
        <v>100</v>
      </c>
      <c r="AB27" s="1461">
        <v>0</v>
      </c>
      <c r="AC27" s="1461">
        <v>100</v>
      </c>
      <c r="AD27" s="1461">
        <v>100</v>
      </c>
      <c r="AE27" s="1461">
        <v>0</v>
      </c>
      <c r="AF27" s="1461">
        <v>21.308468000000005</v>
      </c>
      <c r="AG27" s="1105">
        <v>25</v>
      </c>
      <c r="AH27" s="1461"/>
      <c r="AI27" s="1459">
        <v>100</v>
      </c>
      <c r="AJ27" s="1461">
        <v>0</v>
      </c>
      <c r="AK27" s="1461">
        <v>100</v>
      </c>
      <c r="AL27" s="1461">
        <v>100</v>
      </c>
      <c r="AM27" s="1461">
        <v>0</v>
      </c>
      <c r="AN27" s="1347">
        <v>23.865430000000011</v>
      </c>
      <c r="AO27" s="1098">
        <v>42</v>
      </c>
      <c r="AP27" s="1461"/>
      <c r="AQ27" s="1461">
        <v>82.007984127872064</v>
      </c>
      <c r="AR27" s="1461">
        <v>8.1897702808794381</v>
      </c>
      <c r="AS27" s="1461">
        <v>65.908921250791693</v>
      </c>
      <c r="AT27" s="1461">
        <v>98.107047004952435</v>
      </c>
      <c r="AU27" s="1461">
        <v>9.9865523680102015</v>
      </c>
      <c r="AV27" s="1347">
        <v>30.084939000000002</v>
      </c>
      <c r="AW27" s="1105">
        <v>43</v>
      </c>
      <c r="AX27" s="1461"/>
      <c r="AY27" s="1461">
        <v>97.292706849831262</v>
      </c>
      <c r="AZ27" s="1461">
        <v>2.0816448028164505</v>
      </c>
      <c r="BA27" s="1461">
        <v>93.20079557039162</v>
      </c>
      <c r="BB27" s="1461">
        <v>100</v>
      </c>
      <c r="BC27" s="1461">
        <v>2.1395692135787887</v>
      </c>
      <c r="BD27" s="1347">
        <v>30.677690000000009</v>
      </c>
      <c r="BE27" s="1098">
        <v>45</v>
      </c>
      <c r="BF27" s="1461"/>
      <c r="BG27" s="1256">
        <v>96.5</v>
      </c>
      <c r="BH27" s="1092">
        <v>3.49</v>
      </c>
      <c r="BI27" s="1301">
        <v>89.64</v>
      </c>
      <c r="BJ27" s="1301">
        <v>100</v>
      </c>
      <c r="BK27" s="1092">
        <v>3.5999999999999996</v>
      </c>
      <c r="BL27" s="1093">
        <v>3445.7000000000003</v>
      </c>
      <c r="BM27" s="1093">
        <v>43</v>
      </c>
      <c r="BN27" s="1105"/>
      <c r="BO27" s="1301">
        <v>92.991002711700048</v>
      </c>
      <c r="BP27" s="1301">
        <v>6.4505973702708639</v>
      </c>
      <c r="BQ27" s="1301">
        <v>80.31152606889529</v>
      </c>
      <c r="BR27" s="1301">
        <v>100</v>
      </c>
      <c r="BS27" s="1301">
        <v>6.9367973052937666</v>
      </c>
      <c r="BT27" s="1263">
        <v>25.140685999999999</v>
      </c>
      <c r="BU27" s="1263">
        <v>36</v>
      </c>
      <c r="BV27" s="1814"/>
      <c r="BW27" s="1322">
        <v>100</v>
      </c>
      <c r="BX27" s="1301">
        <v>0</v>
      </c>
      <c r="BY27" s="1301">
        <v>100</v>
      </c>
      <c r="BZ27" s="1301">
        <v>100</v>
      </c>
      <c r="CA27" s="1301">
        <v>0</v>
      </c>
      <c r="CB27" s="1263">
        <v>32.776826</v>
      </c>
      <c r="CC27" s="1263">
        <v>37</v>
      </c>
      <c r="CD27" s="1814"/>
      <c r="CE27" s="1322">
        <v>98.284732488978605</v>
      </c>
      <c r="CF27" s="1301">
        <v>1.711117174972989</v>
      </c>
      <c r="CG27" s="1301">
        <v>94.926077065349006</v>
      </c>
      <c r="CH27" s="1301">
        <v>100</v>
      </c>
      <c r="CI27" s="1301">
        <v>1.7409796329911864</v>
      </c>
      <c r="CJ27" s="1263">
        <v>33.579252000000004</v>
      </c>
      <c r="CK27" s="1263">
        <v>71</v>
      </c>
      <c r="CL27" s="1814"/>
      <c r="CM27" s="1322">
        <v>92.399155648960829</v>
      </c>
      <c r="CN27" s="1301">
        <v>4.9358858271341717</v>
      </c>
      <c r="CO27" s="1301">
        <v>82.710696868670951</v>
      </c>
      <c r="CP27" s="1301">
        <v>100</v>
      </c>
      <c r="CQ27" s="1301">
        <v>5.3419165927082615</v>
      </c>
      <c r="CR27" s="1263">
        <v>29.376880999999997</v>
      </c>
      <c r="CS27" s="1263">
        <v>62</v>
      </c>
      <c r="CT27" s="1814"/>
      <c r="CU27" s="1322">
        <v>100</v>
      </c>
      <c r="CV27" s="1301">
        <v>0</v>
      </c>
      <c r="CW27" s="1301">
        <v>100</v>
      </c>
      <c r="CX27" s="1301">
        <v>100</v>
      </c>
      <c r="CY27" s="1301">
        <v>0</v>
      </c>
      <c r="CZ27" s="1263">
        <v>24.005413000000004</v>
      </c>
      <c r="DA27" s="1263">
        <v>42</v>
      </c>
      <c r="DB27" s="1263"/>
      <c r="DC27" s="1322">
        <v>96.1242497761518</v>
      </c>
      <c r="DD27" s="1301">
        <v>4.0080721475498553</v>
      </c>
      <c r="DE27" s="1301">
        <v>88.244180815952433</v>
      </c>
      <c r="DF27" s="1301">
        <v>100</v>
      </c>
      <c r="DG27" s="1301">
        <v>4.1696784701920748</v>
      </c>
      <c r="DH27" s="1263">
        <v>12.182364000000003</v>
      </c>
      <c r="DI27" s="1263">
        <v>26</v>
      </c>
      <c r="DJ27" s="1263"/>
      <c r="DK27" s="1322">
        <v>97.981701288884665</v>
      </c>
      <c r="DL27" s="1301">
        <v>2.0404167255969519</v>
      </c>
      <c r="DM27" s="1301">
        <v>93.97658076634383</v>
      </c>
      <c r="DN27" s="1301">
        <v>100</v>
      </c>
      <c r="DO27" s="1301">
        <v>2.0824467209250455</v>
      </c>
      <c r="DP27" s="1263">
        <v>23.674345000000006</v>
      </c>
      <c r="DQ27" s="1263">
        <v>55</v>
      </c>
      <c r="DR27" s="1263"/>
      <c r="DS27" s="1322">
        <v>99.136407732176792</v>
      </c>
      <c r="DT27" s="1301">
        <v>0.89865197232033656</v>
      </c>
      <c r="DU27" s="1301">
        <v>97.369556609831918</v>
      </c>
      <c r="DV27" s="1301">
        <v>100</v>
      </c>
      <c r="DW27" s="1301">
        <v>0.90648026580517327</v>
      </c>
      <c r="DX27" s="1263">
        <v>11.057533000000001</v>
      </c>
      <c r="DY27" s="1263">
        <v>23</v>
      </c>
      <c r="DZ27" s="1263"/>
      <c r="EA27" s="1322">
        <v>-0.9</v>
      </c>
      <c r="EB27" s="1301">
        <v>1.1000000000000001</v>
      </c>
      <c r="EC27" s="1263"/>
      <c r="ED27" s="1263" t="s">
        <v>390</v>
      </c>
      <c r="EE27" s="1263" t="s">
        <v>390</v>
      </c>
    </row>
    <row r="28" spans="1:135" s="44" customFormat="1" ht="23.1" customHeight="1">
      <c r="A28" s="1410" t="s">
        <v>17</v>
      </c>
      <c r="B28" s="1458"/>
      <c r="C28" s="1459">
        <v>83.610023348816128</v>
      </c>
      <c r="D28" s="1459">
        <v>6.2085449276056499</v>
      </c>
      <c r="E28" s="1459">
        <v>71.390502453485226</v>
      </c>
      <c r="F28" s="1459">
        <v>95.82954424414703</v>
      </c>
      <c r="G28" s="1459">
        <v>7.4255988444160135</v>
      </c>
      <c r="H28" s="1460">
        <v>16.452226000000003</v>
      </c>
      <c r="I28" s="1274">
        <v>14</v>
      </c>
      <c r="J28" s="1460"/>
      <c r="K28" s="1459" t="s">
        <v>69</v>
      </c>
      <c r="L28" s="1459" t="s">
        <v>69</v>
      </c>
      <c r="M28" s="1459" t="s">
        <v>69</v>
      </c>
      <c r="N28" s="1459" t="s">
        <v>69</v>
      </c>
      <c r="O28" s="1459" t="s">
        <v>69</v>
      </c>
      <c r="P28" s="1460">
        <v>0</v>
      </c>
      <c r="Q28" s="1274">
        <v>0</v>
      </c>
      <c r="R28" s="1460"/>
      <c r="S28" s="1461">
        <v>71.695105490744709</v>
      </c>
      <c r="T28" s="1461">
        <v>25.828071606017293</v>
      </c>
      <c r="U28" s="1461">
        <v>20.383133195607044</v>
      </c>
      <c r="V28" s="1461">
        <v>123.00707778588236</v>
      </c>
      <c r="W28" s="1461">
        <v>36.024874263350519</v>
      </c>
      <c r="X28" s="1347">
        <v>2.3574579999999998</v>
      </c>
      <c r="Y28" s="1105">
        <v>6</v>
      </c>
      <c r="Z28" s="1097"/>
      <c r="AA28" s="1461">
        <v>100</v>
      </c>
      <c r="AB28" s="1461">
        <v>0</v>
      </c>
      <c r="AC28" s="1461">
        <v>100</v>
      </c>
      <c r="AD28" s="1461">
        <v>100</v>
      </c>
      <c r="AE28" s="1461">
        <v>0</v>
      </c>
      <c r="AF28" s="1461">
        <v>2.7780969999999998</v>
      </c>
      <c r="AG28" s="1105">
        <v>3</v>
      </c>
      <c r="AH28" s="1461"/>
      <c r="AI28" s="1459">
        <v>100</v>
      </c>
      <c r="AJ28" s="1461">
        <v>0</v>
      </c>
      <c r="AK28" s="1461">
        <v>100</v>
      </c>
      <c r="AL28" s="1461">
        <v>100</v>
      </c>
      <c r="AM28" s="1461">
        <v>0</v>
      </c>
      <c r="AN28" s="1347">
        <v>3.2827750000000004</v>
      </c>
      <c r="AO28" s="1098">
        <v>6</v>
      </c>
      <c r="AP28" s="1461"/>
      <c r="AQ28" s="1461">
        <v>99.280196973433391</v>
      </c>
      <c r="AR28" s="1461">
        <v>0.78236078990342439</v>
      </c>
      <c r="AS28" s="1461">
        <v>97.742269154062981</v>
      </c>
      <c r="AT28" s="1461">
        <v>100.81812479280379</v>
      </c>
      <c r="AU28" s="1461">
        <v>0.78803307583362081</v>
      </c>
      <c r="AV28" s="1347">
        <v>7.2423979999999997</v>
      </c>
      <c r="AW28" s="1105">
        <v>17</v>
      </c>
      <c r="AX28" s="1461"/>
      <c r="AY28" s="1461">
        <v>84.656528970030593</v>
      </c>
      <c r="AZ28" s="1461">
        <v>14.401983656798729</v>
      </c>
      <c r="BA28" s="1461">
        <v>56.346396861120461</v>
      </c>
      <c r="BB28" s="1461">
        <v>100</v>
      </c>
      <c r="BC28" s="1461">
        <v>17.01225390648511</v>
      </c>
      <c r="BD28" s="1347">
        <v>8.9026140000000016</v>
      </c>
      <c r="BE28" s="1098">
        <v>11</v>
      </c>
      <c r="BF28" s="1461"/>
      <c r="BG28" s="1256">
        <v>100</v>
      </c>
      <c r="BH28" s="1092">
        <v>0</v>
      </c>
      <c r="BI28" s="1301">
        <v>100</v>
      </c>
      <c r="BJ28" s="1301">
        <v>100</v>
      </c>
      <c r="BK28" s="1092">
        <v>0</v>
      </c>
      <c r="BL28" s="1093">
        <v>753</v>
      </c>
      <c r="BM28" s="1093">
        <v>6</v>
      </c>
      <c r="BN28" s="1105"/>
      <c r="BO28" s="1301" t="s">
        <v>141</v>
      </c>
      <c r="BP28" s="1301">
        <v>15.268809777092249</v>
      </c>
      <c r="BQ28" s="1301">
        <v>54.939495805209638</v>
      </c>
      <c r="BR28" s="1301">
        <v>100</v>
      </c>
      <c r="BS28" s="1301">
        <v>17.973391828027868</v>
      </c>
      <c r="BT28" s="1263">
        <v>8.7858809999999998</v>
      </c>
      <c r="BU28" s="1263">
        <v>11</v>
      </c>
      <c r="BV28" s="1814"/>
      <c r="BW28" s="1322">
        <v>95.020144518939759</v>
      </c>
      <c r="BX28" s="1301">
        <v>4.8681282295749684</v>
      </c>
      <c r="BY28" s="1301">
        <v>85.45247076043448</v>
      </c>
      <c r="BZ28" s="1301">
        <v>100</v>
      </c>
      <c r="CA28" s="1301">
        <v>5.1232591301780595</v>
      </c>
      <c r="CB28" s="1263">
        <v>8.8344129999999996</v>
      </c>
      <c r="CC28" s="1263">
        <v>10</v>
      </c>
      <c r="CD28" s="1814"/>
      <c r="CE28" s="1322">
        <v>100</v>
      </c>
      <c r="CF28" s="1301">
        <v>0</v>
      </c>
      <c r="CG28" s="1301">
        <v>100</v>
      </c>
      <c r="CH28" s="1301">
        <v>100</v>
      </c>
      <c r="CI28" s="1301">
        <v>0</v>
      </c>
      <c r="CJ28" s="1263">
        <v>12.004925</v>
      </c>
      <c r="CK28" s="1263">
        <v>26</v>
      </c>
      <c r="CL28" s="1814"/>
      <c r="CM28" s="1322">
        <v>100</v>
      </c>
      <c r="CN28" s="1301">
        <v>0</v>
      </c>
      <c r="CO28" s="1301">
        <v>100</v>
      </c>
      <c r="CP28" s="1301">
        <v>100</v>
      </c>
      <c r="CQ28" s="1301">
        <v>0</v>
      </c>
      <c r="CR28" s="1263">
        <v>7.3615740000000001</v>
      </c>
      <c r="CS28" s="1263">
        <v>14</v>
      </c>
      <c r="CT28" s="1814"/>
      <c r="CU28" s="1322">
        <v>100</v>
      </c>
      <c r="CV28" s="1301">
        <v>0</v>
      </c>
      <c r="CW28" s="1301">
        <v>100</v>
      </c>
      <c r="CX28" s="1301">
        <v>100</v>
      </c>
      <c r="CY28" s="1301">
        <v>0</v>
      </c>
      <c r="CZ28" s="1263">
        <v>5.7654949999999996</v>
      </c>
      <c r="DA28" s="1263">
        <v>12</v>
      </c>
      <c r="DB28" s="1263"/>
      <c r="DC28" s="1322">
        <v>100</v>
      </c>
      <c r="DD28" s="1301">
        <v>0</v>
      </c>
      <c r="DE28" s="1301">
        <v>100</v>
      </c>
      <c r="DF28" s="1301">
        <v>100</v>
      </c>
      <c r="DG28" s="1301">
        <v>0</v>
      </c>
      <c r="DH28" s="1263">
        <v>10.368824000000004</v>
      </c>
      <c r="DI28" s="1263">
        <v>21</v>
      </c>
      <c r="DJ28" s="1263"/>
      <c r="DK28" s="1322">
        <v>100</v>
      </c>
      <c r="DL28" s="1301">
        <v>0</v>
      </c>
      <c r="DM28" s="1301">
        <v>100</v>
      </c>
      <c r="DN28" s="1301">
        <v>100</v>
      </c>
      <c r="DO28" s="1301">
        <v>0</v>
      </c>
      <c r="DP28" s="1263">
        <v>13.300234</v>
      </c>
      <c r="DQ28" s="1263">
        <v>29</v>
      </c>
      <c r="DR28" s="1263"/>
      <c r="DS28" s="1322">
        <v>100</v>
      </c>
      <c r="DT28" s="1301">
        <v>0</v>
      </c>
      <c r="DU28" s="1301">
        <v>100</v>
      </c>
      <c r="DV28" s="1301">
        <v>100</v>
      </c>
      <c r="DW28" s="1301">
        <v>0</v>
      </c>
      <c r="DX28" s="1263">
        <v>5.1440349999999997</v>
      </c>
      <c r="DY28" s="1263">
        <v>10</v>
      </c>
      <c r="DZ28" s="1263"/>
      <c r="EA28" s="1322">
        <v>5</v>
      </c>
      <c r="EB28" s="1301">
        <v>0</v>
      </c>
      <c r="EC28" s="1263"/>
      <c r="ED28" s="1263" t="s">
        <v>390</v>
      </c>
      <c r="EE28" s="1263" t="s">
        <v>390</v>
      </c>
    </row>
    <row r="29" spans="1:135" s="44" customFormat="1" ht="4.5" customHeight="1">
      <c r="A29" s="1409"/>
      <c r="B29" s="1442"/>
      <c r="C29" s="1430"/>
      <c r="D29" s="1430"/>
      <c r="E29" s="1430"/>
      <c r="F29" s="1430"/>
      <c r="G29" s="1430"/>
      <c r="H29" s="1431"/>
      <c r="I29" s="1350"/>
      <c r="J29" s="1431"/>
      <c r="K29" s="1430"/>
      <c r="L29" s="1430"/>
      <c r="M29" s="1430"/>
      <c r="N29" s="1430"/>
      <c r="O29" s="1430"/>
      <c r="P29" s="1431"/>
      <c r="Q29" s="1350"/>
      <c r="R29" s="1431"/>
      <c r="S29" s="1433"/>
      <c r="T29" s="1433"/>
      <c r="U29" s="1433"/>
      <c r="V29" s="1433"/>
      <c r="W29" s="1433"/>
      <c r="X29" s="1346"/>
      <c r="Y29" s="1043"/>
      <c r="Z29" s="1035"/>
      <c r="AA29" s="1433"/>
      <c r="AB29" s="1433"/>
      <c r="AC29" s="1433"/>
      <c r="AD29" s="1433"/>
      <c r="AE29" s="1433"/>
      <c r="AF29" s="1433"/>
      <c r="AG29" s="1043"/>
      <c r="AH29" s="1433"/>
      <c r="AI29" s="1430"/>
      <c r="AJ29" s="1433"/>
      <c r="AK29" s="1433"/>
      <c r="AL29" s="1433"/>
      <c r="AM29" s="1433"/>
      <c r="AN29" s="1346"/>
      <c r="AO29" s="1036"/>
      <c r="AP29" s="1433"/>
      <c r="AQ29" s="1433"/>
      <c r="AR29" s="1433"/>
      <c r="AS29" s="1433"/>
      <c r="AT29" s="1433"/>
      <c r="AU29" s="1433"/>
      <c r="AV29" s="1346"/>
      <c r="AW29" s="1043"/>
      <c r="AX29" s="1433"/>
      <c r="AY29" s="1433"/>
      <c r="AZ29" s="1433"/>
      <c r="BA29" s="1433"/>
      <c r="BB29" s="1433"/>
      <c r="BC29" s="1433"/>
      <c r="BD29" s="1346"/>
      <c r="BE29" s="1036"/>
      <c r="BF29" s="1433"/>
      <c r="BG29" s="1043"/>
      <c r="BH29" s="1043"/>
      <c r="BI29" s="1043"/>
      <c r="BJ29" s="1043"/>
      <c r="BK29" s="1043"/>
      <c r="BL29" s="1043"/>
      <c r="BM29" s="1043"/>
      <c r="BN29" s="1043"/>
      <c r="BO29" s="1348"/>
      <c r="BP29" s="1348"/>
      <c r="BQ29" s="1348"/>
      <c r="BR29" s="1348"/>
      <c r="BS29" s="1348"/>
      <c r="BT29" s="1348"/>
      <c r="BU29" s="1348"/>
      <c r="BV29" s="1348"/>
      <c r="BW29" s="1348"/>
      <c r="BX29" s="1348"/>
      <c r="BY29" s="1348"/>
      <c r="BZ29" s="1348"/>
      <c r="CA29" s="1348"/>
      <c r="CB29" s="1348"/>
      <c r="CC29" s="1348"/>
      <c r="CD29" s="1348"/>
      <c r="CE29" s="1348"/>
      <c r="CF29" s="1348"/>
      <c r="CG29" s="1348"/>
      <c r="CH29" s="1348"/>
      <c r="CI29" s="1348"/>
      <c r="CJ29" s="1348"/>
      <c r="CK29" s="1348"/>
      <c r="CL29" s="1348"/>
      <c r="CM29" s="1348"/>
      <c r="CN29" s="1348"/>
      <c r="CO29" s="1348"/>
      <c r="CP29" s="1348"/>
      <c r="CQ29" s="1348"/>
      <c r="CR29" s="1348"/>
      <c r="CS29" s="1348"/>
      <c r="CT29" s="1348"/>
      <c r="CU29" s="1348"/>
      <c r="CV29" s="1348"/>
      <c r="CW29" s="1348"/>
      <c r="CX29" s="1348"/>
      <c r="CY29" s="1348"/>
      <c r="CZ29" s="1348"/>
      <c r="DA29" s="1348"/>
      <c r="DB29" s="1348"/>
      <c r="DC29" s="1348"/>
      <c r="DD29" s="1348"/>
      <c r="DE29" s="1348"/>
      <c r="DF29" s="1348"/>
      <c r="DG29" s="1348"/>
      <c r="DH29" s="1348"/>
      <c r="DI29" s="1348"/>
      <c r="DJ29" s="1348"/>
      <c r="DK29" s="1348"/>
      <c r="DL29" s="1348"/>
      <c r="DM29" s="1348"/>
      <c r="DN29" s="1348"/>
      <c r="DO29" s="1348"/>
      <c r="DP29" s="1348"/>
      <c r="DQ29" s="1348"/>
      <c r="DR29" s="1348"/>
      <c r="DS29" s="1348"/>
      <c r="DT29" s="1348"/>
      <c r="DU29" s="1348"/>
      <c r="DV29" s="1348"/>
      <c r="DW29" s="1348"/>
      <c r="DX29" s="1348"/>
      <c r="DY29" s="1348"/>
      <c r="DZ29" s="1348"/>
      <c r="EA29" s="1349"/>
      <c r="EB29" s="1348"/>
      <c r="EC29" s="1348"/>
      <c r="ED29" s="1348"/>
      <c r="EE29" s="1348"/>
    </row>
    <row r="30" spans="1:135" s="44" customFormat="1" ht="21.6" customHeight="1">
      <c r="A30" s="1470" t="s">
        <v>71</v>
      </c>
      <c r="B30" s="1442"/>
      <c r="C30" s="1512">
        <v>13.560027737281185</v>
      </c>
      <c r="D30" s="1512">
        <v>0.83352570967594497</v>
      </c>
      <c r="E30" s="1512">
        <v>11.898024676544342</v>
      </c>
      <c r="F30" s="1512">
        <v>15.22203079801803</v>
      </c>
      <c r="G30" s="1512">
        <v>6.1469321879356915</v>
      </c>
      <c r="H30" s="1513">
        <v>1766.0130100000429</v>
      </c>
      <c r="I30" s="1514">
        <v>2375</v>
      </c>
      <c r="J30" s="1513"/>
      <c r="K30" s="1512">
        <v>36.139908676588313</v>
      </c>
      <c r="L30" s="1512">
        <v>3.773943762482368</v>
      </c>
      <c r="M30" s="1512">
        <v>28.643433004734241</v>
      </c>
      <c r="N30" s="1512">
        <v>43.636384348442384</v>
      </c>
      <c r="O30" s="1512">
        <v>10.442593522454459</v>
      </c>
      <c r="P30" s="1513">
        <v>516.05934500000001</v>
      </c>
      <c r="Q30" s="1514">
        <v>684</v>
      </c>
      <c r="R30" s="1513"/>
      <c r="S30" s="1515">
        <v>42.206639940023024</v>
      </c>
      <c r="T30" s="1515">
        <v>2.2979037007686878</v>
      </c>
      <c r="U30" s="1515">
        <v>37.691724825206599</v>
      </c>
      <c r="V30" s="1515">
        <v>46.721555054839442</v>
      </c>
      <c r="W30" s="1515">
        <v>5.4444127844198968</v>
      </c>
      <c r="X30" s="1516">
        <v>1820.3572259999837</v>
      </c>
      <c r="Y30" s="1517">
        <v>2062</v>
      </c>
      <c r="Z30" s="1518"/>
      <c r="AA30" s="1515">
        <v>50.057014715775153</v>
      </c>
      <c r="AB30" s="1515">
        <v>3.0341705246209085</v>
      </c>
      <c r="AC30" s="1515">
        <v>44.078692125581313</v>
      </c>
      <c r="AD30" s="1515">
        <v>56.03533730596898</v>
      </c>
      <c r="AE30" s="1515">
        <v>6.0614292359402508</v>
      </c>
      <c r="AF30" s="1515">
        <v>1119.4109999999937</v>
      </c>
      <c r="AG30" s="1517">
        <v>1214</v>
      </c>
      <c r="AH30" s="1515"/>
      <c r="AI30" s="1512">
        <v>53.822256169800433</v>
      </c>
      <c r="AJ30" s="1515">
        <v>2.4576319820872738</v>
      </c>
      <c r="AK30" s="1515">
        <v>48.991330996053293</v>
      </c>
      <c r="AL30" s="1515">
        <v>58.653181343547566</v>
      </c>
      <c r="AM30" s="1515">
        <v>4.5662002245573774</v>
      </c>
      <c r="AN30" s="1516">
        <v>1226.741089999995</v>
      </c>
      <c r="AO30" s="1519">
        <v>1639</v>
      </c>
      <c r="AP30" s="1515"/>
      <c r="AQ30" s="1515">
        <v>59.540327714989338</v>
      </c>
      <c r="AR30" s="1515">
        <v>2.6447320121943179</v>
      </c>
      <c r="AS30" s="1515">
        <v>54.341438674505596</v>
      </c>
      <c r="AT30" s="1515">
        <v>64.73921675547308</v>
      </c>
      <c r="AU30" s="1515">
        <v>4.4419171235574231</v>
      </c>
      <c r="AV30" s="1516">
        <v>1031.139651999996</v>
      </c>
      <c r="AW30" s="1517">
        <v>1420</v>
      </c>
      <c r="AX30" s="1515"/>
      <c r="AY30" s="1515">
        <v>59.687719521301631</v>
      </c>
      <c r="AZ30" s="1515">
        <v>2.6046707960855433</v>
      </c>
      <c r="BA30" s="1515">
        <v>54.567690496508781</v>
      </c>
      <c r="BB30" s="1515">
        <v>64.807748546094473</v>
      </c>
      <c r="BC30" s="1515">
        <v>4.3638303104476561</v>
      </c>
      <c r="BD30" s="1516">
        <v>1126.2218549999984</v>
      </c>
      <c r="BE30" s="1519">
        <v>1543</v>
      </c>
      <c r="BF30" s="1433"/>
      <c r="BG30" s="1254">
        <v>63.088300994266689</v>
      </c>
      <c r="BH30" s="1030">
        <v>1.8307099780491702</v>
      </c>
      <c r="BI30" s="1298">
        <v>59.48407916620404</v>
      </c>
      <c r="BJ30" s="1298">
        <v>66.692522822329337</v>
      </c>
      <c r="BK30" s="1030">
        <v>2.9018216518709878</v>
      </c>
      <c r="BL30" s="1031">
        <v>1708.1056249999942</v>
      </c>
      <c r="BM30" s="1031">
        <v>2240</v>
      </c>
      <c r="BN30" s="1043"/>
      <c r="BO30" s="1298">
        <v>62.243603013580994</v>
      </c>
      <c r="BP30" s="1298">
        <v>0</v>
      </c>
      <c r="BQ30" s="1298">
        <v>58.739383558352607</v>
      </c>
      <c r="BR30" s="1298">
        <v>65.747822468809375</v>
      </c>
      <c r="BS30" s="1298">
        <v>2.8592554148719782</v>
      </c>
      <c r="BT30" s="1293">
        <v>1372.4672329999939</v>
      </c>
      <c r="BU30" s="1293">
        <v>1980</v>
      </c>
      <c r="BV30" s="1348"/>
      <c r="BW30" s="1323">
        <v>67.226139006854723</v>
      </c>
      <c r="BX30" s="1298">
        <v>0</v>
      </c>
      <c r="BY30" s="1298">
        <v>62.990391858723967</v>
      </c>
      <c r="BZ30" s="1298">
        <v>71.461886154985478</v>
      </c>
      <c r="CA30" s="1298">
        <v>3.2018839217829398</v>
      </c>
      <c r="CB30" s="1293">
        <v>1573.2546010000026</v>
      </c>
      <c r="CC30" s="1293">
        <v>2242</v>
      </c>
      <c r="CD30" s="1348"/>
      <c r="CE30" s="1323">
        <v>69.950425923995425</v>
      </c>
      <c r="CF30" s="1298">
        <v>0</v>
      </c>
      <c r="CG30" s="1298">
        <v>66.517006680502249</v>
      </c>
      <c r="CH30" s="1298">
        <v>73.383845167488587</v>
      </c>
      <c r="CI30" s="1298">
        <v>2.4993671234567296</v>
      </c>
      <c r="CJ30" s="1293">
        <v>2191.9993019999943</v>
      </c>
      <c r="CK30" s="1293">
        <v>4575</v>
      </c>
      <c r="CL30" s="1348"/>
      <c r="CM30" s="1323">
        <v>73.023481991641688</v>
      </c>
      <c r="CN30" s="1298">
        <v>1.6241523110373814</v>
      </c>
      <c r="CO30" s="1298">
        <v>69.834415132080679</v>
      </c>
      <c r="CP30" s="1298">
        <v>76.212548851202712</v>
      </c>
      <c r="CQ30" s="1298">
        <v>2.2241507344490681</v>
      </c>
      <c r="CR30" s="1293">
        <v>2233.090949000009</v>
      </c>
      <c r="CS30" s="1293">
        <v>4294</v>
      </c>
      <c r="CT30" s="1348"/>
      <c r="CU30" s="1323">
        <v>76.600829371519779</v>
      </c>
      <c r="CV30" s="1298">
        <v>1.6026009738274227</v>
      </c>
      <c r="CW30" s="1298">
        <v>73.454204950350061</v>
      </c>
      <c r="CX30" s="1298">
        <v>79.747453792689512</v>
      </c>
      <c r="CY30" s="1298">
        <v>2.0921457208442056</v>
      </c>
      <c r="CZ30" s="1293">
        <v>2094.6955119999971</v>
      </c>
      <c r="DA30" s="1293">
        <v>4317</v>
      </c>
      <c r="DB30" s="1293"/>
      <c r="DC30" s="1323">
        <v>75.51367543754796</v>
      </c>
      <c r="DD30" s="1298">
        <v>1.7916567911606613</v>
      </c>
      <c r="DE30" s="1298">
        <v>71.988844067507188</v>
      </c>
      <c r="DF30" s="1298">
        <v>79.038506807588732</v>
      </c>
      <c r="DG30" s="1298">
        <v>2.3726255950055228</v>
      </c>
      <c r="DH30" s="1293">
        <v>917.91691900000296</v>
      </c>
      <c r="DI30" s="1293">
        <v>2381</v>
      </c>
      <c r="DJ30" s="1293"/>
      <c r="DK30" s="1323">
        <v>75.837726287590414</v>
      </c>
      <c r="DL30" s="1298">
        <v>1.3078227439824237</v>
      </c>
      <c r="DM30" s="1298">
        <v>73.26981579526165</v>
      </c>
      <c r="DN30" s="1298">
        <v>78.405636779919178</v>
      </c>
      <c r="DO30" s="1298">
        <v>1.7245015218717432</v>
      </c>
      <c r="DP30" s="1293">
        <v>1876.3479770000022</v>
      </c>
      <c r="DQ30" s="1293">
        <v>4938</v>
      </c>
      <c r="DR30" s="1293"/>
      <c r="DS30" s="1323">
        <v>77.487624246837399</v>
      </c>
      <c r="DT30" s="1298">
        <v>1.9197585169131108</v>
      </c>
      <c r="DU30" s="1298">
        <v>73.710546095520741</v>
      </c>
      <c r="DV30" s="1298">
        <v>81.264702398154043</v>
      </c>
      <c r="DW30" s="1298">
        <v>2.4775033891834211</v>
      </c>
      <c r="DX30" s="1293">
        <v>859.50829500000157</v>
      </c>
      <c r="DY30" s="1293">
        <v>2081</v>
      </c>
      <c r="DZ30" s="1293"/>
      <c r="EA30" s="1323">
        <v>10.3</v>
      </c>
      <c r="EB30" s="1298">
        <v>1.7</v>
      </c>
      <c r="EC30" s="1293"/>
      <c r="ED30" s="1293" t="s">
        <v>393</v>
      </c>
      <c r="EE30" s="1293"/>
    </row>
    <row r="31" spans="1:135" s="81" customFormat="1" ht="5.0999999999999996" customHeight="1" thickBot="1">
      <c r="A31" s="183"/>
      <c r="B31" s="184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/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186"/>
      <c r="BY31" s="186"/>
      <c r="BZ31" s="186"/>
      <c r="CA31" s="186"/>
      <c r="CB31" s="186"/>
      <c r="CC31" s="186"/>
      <c r="CD31" s="186"/>
      <c r="CE31" s="186"/>
      <c r="CF31" s="186"/>
      <c r="CG31" s="186"/>
      <c r="CH31" s="186"/>
      <c r="CI31" s="186"/>
      <c r="CJ31" s="186"/>
      <c r="CK31" s="186"/>
      <c r="CL31" s="186"/>
      <c r="CM31" s="186"/>
      <c r="CN31" s="186"/>
      <c r="CO31" s="186"/>
      <c r="CP31" s="186"/>
      <c r="CQ31" s="186"/>
      <c r="CR31" s="186"/>
      <c r="CS31" s="186"/>
      <c r="CT31" s="186"/>
      <c r="CU31" s="186"/>
      <c r="CV31" s="186"/>
      <c r="CW31" s="186"/>
      <c r="CX31" s="186"/>
      <c r="CY31" s="186"/>
      <c r="CZ31" s="186"/>
      <c r="DA31" s="186"/>
      <c r="DB31" s="186"/>
      <c r="DC31" s="1319"/>
      <c r="DD31" s="1191"/>
      <c r="DE31" s="1191"/>
      <c r="DF31" s="1191"/>
      <c r="DG31" s="1191"/>
      <c r="DH31" s="1278"/>
      <c r="DI31" s="1320"/>
      <c r="DJ31" s="1350"/>
      <c r="DK31" s="1350"/>
      <c r="DL31" s="1350"/>
      <c r="DM31" s="1350"/>
      <c r="DN31" s="1350"/>
      <c r="DO31" s="1350"/>
      <c r="DP31" s="1350"/>
      <c r="DQ31" s="1350"/>
      <c r="DR31" s="1350"/>
      <c r="DS31" s="1350"/>
      <c r="DT31" s="1350"/>
      <c r="DU31" s="1350"/>
      <c r="DV31" s="1350"/>
      <c r="DW31" s="1350"/>
      <c r="DX31" s="1350"/>
      <c r="DY31" s="1350"/>
      <c r="DZ31" s="1350"/>
      <c r="EA31" s="1153"/>
      <c r="EB31" s="1153"/>
      <c r="EC31" s="1152"/>
      <c r="ED31" s="186"/>
      <c r="EE31" s="186"/>
    </row>
    <row r="32" spans="1:135" ht="137.25" customHeight="1" thickTop="1">
      <c r="A32" s="2307" t="s">
        <v>486</v>
      </c>
      <c r="B32" s="2307"/>
      <c r="C32" s="2307"/>
      <c r="D32" s="2307"/>
      <c r="E32" s="2307"/>
      <c r="F32" s="2307"/>
      <c r="G32" s="2307"/>
      <c r="H32" s="2307"/>
      <c r="I32" s="2307"/>
      <c r="J32" s="2307"/>
      <c r="K32" s="2307"/>
      <c r="L32" s="2307"/>
      <c r="M32" s="2307"/>
      <c r="N32" s="2307"/>
      <c r="O32" s="2307"/>
      <c r="P32" s="2307"/>
      <c r="Q32" s="2307"/>
      <c r="R32" s="2307"/>
      <c r="S32" s="2307"/>
      <c r="T32" s="2307"/>
      <c r="U32" s="2307"/>
      <c r="V32" s="2307"/>
      <c r="W32" s="2307"/>
      <c r="X32" s="2307"/>
      <c r="Y32" s="2307"/>
      <c r="Z32" s="2307"/>
      <c r="AA32" s="2307"/>
      <c r="AB32" s="2307"/>
      <c r="AC32" s="2307"/>
      <c r="AD32" s="2307"/>
      <c r="AE32" s="2307"/>
      <c r="AF32" s="2307"/>
      <c r="AG32" s="2307"/>
      <c r="AH32" s="2307"/>
      <c r="AI32" s="2307"/>
      <c r="AJ32" s="2307"/>
      <c r="AK32" s="2307"/>
      <c r="AL32" s="2307"/>
      <c r="AM32" s="2307"/>
      <c r="AN32" s="2307"/>
      <c r="AO32" s="2307"/>
      <c r="AP32" s="2307"/>
      <c r="AQ32" s="2307"/>
      <c r="AR32" s="2307"/>
      <c r="AS32" s="2307"/>
      <c r="AT32" s="2307"/>
      <c r="AU32" s="2307"/>
      <c r="AV32" s="2307"/>
      <c r="AW32" s="2307"/>
      <c r="AX32" s="2307"/>
      <c r="AY32" s="2307"/>
      <c r="AZ32" s="2307"/>
      <c r="BA32" s="2307"/>
      <c r="BB32" s="2307"/>
      <c r="BC32" s="2307"/>
      <c r="BD32" s="2307"/>
      <c r="BE32" s="2307"/>
      <c r="BF32" s="2307"/>
      <c r="BG32" s="2307"/>
      <c r="BH32" s="2307"/>
      <c r="BI32" s="2307"/>
      <c r="BJ32" s="2307"/>
      <c r="BK32" s="2307"/>
      <c r="BL32" s="2307"/>
      <c r="BM32" s="2307"/>
      <c r="BN32" s="2307"/>
      <c r="BO32" s="2307"/>
      <c r="BP32" s="2307"/>
      <c r="BQ32" s="2307"/>
      <c r="BR32" s="2307"/>
      <c r="BS32" s="2307"/>
      <c r="BT32" s="2307"/>
      <c r="BU32" s="2307"/>
      <c r="BV32" s="2307"/>
      <c r="BW32" s="2307"/>
      <c r="BX32" s="2307"/>
      <c r="BY32" s="2307"/>
      <c r="BZ32" s="2307"/>
      <c r="CA32" s="2307"/>
      <c r="CB32" s="2307"/>
      <c r="CC32" s="2307"/>
      <c r="CD32" s="2307"/>
      <c r="CE32" s="2307"/>
      <c r="CF32" s="2307"/>
      <c r="CG32" s="2307"/>
      <c r="CH32" s="2307"/>
      <c r="CI32" s="2307"/>
      <c r="CJ32" s="2307"/>
      <c r="CK32" s="2307"/>
      <c r="CL32" s="2307"/>
      <c r="CM32" s="2307"/>
      <c r="CN32" s="2307"/>
      <c r="CO32" s="2307"/>
      <c r="CP32" s="2307"/>
      <c r="CQ32" s="2307"/>
      <c r="CR32" s="2307"/>
      <c r="CS32" s="2307"/>
      <c r="CT32" s="2307"/>
      <c r="CU32" s="2307"/>
      <c r="CV32" s="2307"/>
      <c r="CW32" s="2307"/>
      <c r="CX32" s="2307"/>
      <c r="CY32" s="2307"/>
      <c r="CZ32" s="2307"/>
      <c r="DA32" s="2307"/>
      <c r="DB32" s="2307"/>
      <c r="DC32" s="2307"/>
      <c r="DD32" s="2307"/>
      <c r="DE32" s="2307"/>
      <c r="DF32" s="2307"/>
      <c r="DG32" s="2307"/>
      <c r="DH32" s="2307"/>
      <c r="DI32" s="2307"/>
      <c r="DJ32" s="2307"/>
      <c r="DK32" s="2307"/>
      <c r="DL32" s="2307"/>
      <c r="DM32" s="2307"/>
      <c r="DN32" s="2307"/>
      <c r="DO32" s="2307"/>
      <c r="DP32" s="2307"/>
      <c r="DQ32" s="2307"/>
      <c r="DR32" s="2307"/>
      <c r="DS32" s="2307"/>
      <c r="DT32" s="2307"/>
      <c r="DU32" s="2307"/>
      <c r="DV32" s="2307"/>
      <c r="DW32" s="2307"/>
      <c r="DX32" s="2307"/>
      <c r="DY32" s="2307"/>
      <c r="DZ32" s="2307"/>
      <c r="EA32" s="2307"/>
      <c r="EB32" s="2307"/>
      <c r="EC32" s="1034"/>
    </row>
    <row r="33" spans="1:135" ht="20.100000000000001" customHeight="1">
      <c r="A33" s="2418"/>
      <c r="B33" s="2418"/>
      <c r="C33" s="2419"/>
      <c r="D33" s="2419"/>
      <c r="E33" s="2419"/>
      <c r="F33" s="2419"/>
      <c r="G33" s="2419"/>
      <c r="H33" s="2419"/>
      <c r="I33" s="2419"/>
      <c r="J33" s="2419"/>
      <c r="K33" s="2419"/>
      <c r="L33" s="2419"/>
      <c r="M33" s="2419"/>
      <c r="N33" s="2419"/>
      <c r="O33" s="2419"/>
      <c r="P33" s="2419"/>
      <c r="Q33" s="2419"/>
      <c r="R33" s="2419"/>
      <c r="S33" s="2419"/>
      <c r="T33" s="2419"/>
      <c r="U33" s="2419"/>
      <c r="V33" s="2419"/>
      <c r="W33" s="2419"/>
      <c r="X33" s="2419"/>
      <c r="Y33" s="2419"/>
      <c r="Z33" s="2419"/>
      <c r="AA33" s="2419"/>
      <c r="AB33" s="2419"/>
      <c r="AC33" s="2419"/>
      <c r="AD33" s="2419"/>
      <c r="AE33" s="2419"/>
      <c r="AF33" s="2419"/>
      <c r="AG33" s="2419"/>
      <c r="AH33" s="2419"/>
      <c r="AI33" s="2419"/>
      <c r="AJ33" s="2419"/>
      <c r="AK33" s="2419"/>
      <c r="AL33" s="2419"/>
      <c r="AM33" s="2419"/>
      <c r="AN33" s="2419"/>
      <c r="AO33" s="2419"/>
      <c r="AP33" s="2419"/>
      <c r="AQ33" s="2419"/>
      <c r="AR33" s="2419"/>
      <c r="AS33" s="2419"/>
      <c r="AT33" s="2419"/>
      <c r="AU33" s="2419"/>
      <c r="AV33" s="2419"/>
      <c r="AW33" s="2419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50"/>
      <c r="BP33" s="50"/>
      <c r="BQ33" s="50"/>
      <c r="BR33" s="50"/>
      <c r="BS33" s="50"/>
      <c r="BT33" s="50"/>
      <c r="BU33" s="50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1651"/>
      <c r="CZ33" s="1651"/>
      <c r="DA33" s="1651"/>
      <c r="DB33" s="1651"/>
      <c r="DC33" s="1146"/>
      <c r="DD33" s="1034"/>
      <c r="DE33" s="1034"/>
      <c r="DF33" s="1034"/>
      <c r="DG33" s="1034"/>
      <c r="DH33" s="1035"/>
      <c r="DI33" s="1350"/>
      <c r="DJ33" s="1350"/>
      <c r="DK33" s="1350"/>
      <c r="DL33" s="1350"/>
      <c r="DM33" s="1350"/>
      <c r="DN33" s="1350"/>
      <c r="DO33" s="1350"/>
      <c r="DP33" s="1350"/>
      <c r="DQ33" s="1350"/>
      <c r="DR33" s="1350"/>
      <c r="DS33" s="1350"/>
      <c r="DT33" s="1350"/>
      <c r="DU33" s="1350"/>
      <c r="DV33" s="1350"/>
      <c r="DW33" s="1350"/>
      <c r="DX33" s="1350"/>
      <c r="DY33" s="1350"/>
      <c r="DZ33" s="1350"/>
      <c r="EA33" s="1146"/>
      <c r="EB33" s="1146"/>
      <c r="EC33" s="1034"/>
      <c r="ED33" s="1651"/>
      <c r="EE33" s="82"/>
    </row>
    <row r="34" spans="1:135" ht="24.75" customHeight="1">
      <c r="A34" s="2420"/>
      <c r="B34" s="2420"/>
      <c r="C34" s="2421"/>
      <c r="D34" s="2421"/>
      <c r="E34" s="2421"/>
      <c r="F34" s="2421"/>
      <c r="G34" s="2421"/>
      <c r="H34" s="2421"/>
      <c r="I34" s="2421"/>
      <c r="J34" s="2421"/>
      <c r="K34" s="2421"/>
      <c r="L34" s="2421"/>
      <c r="M34" s="2421"/>
      <c r="N34" s="2421"/>
      <c r="O34" s="2421"/>
      <c r="P34" s="2421"/>
      <c r="Q34" s="2421"/>
      <c r="R34" s="2421"/>
      <c r="S34" s="2421"/>
      <c r="T34" s="2421"/>
      <c r="U34" s="2421"/>
      <c r="V34" s="2421"/>
      <c r="W34" s="2421"/>
      <c r="X34" s="2421"/>
      <c r="Y34" s="2421"/>
      <c r="Z34" s="2421"/>
      <c r="AA34" s="2421"/>
      <c r="AB34" s="2421"/>
      <c r="AC34" s="2421"/>
      <c r="AD34" s="2421"/>
      <c r="AE34" s="2421"/>
      <c r="AF34" s="2421"/>
      <c r="AG34" s="2421"/>
      <c r="AH34" s="2421"/>
      <c r="AI34" s="2421"/>
      <c r="AJ34" s="2421"/>
      <c r="AK34" s="2421"/>
      <c r="AL34" s="2421"/>
      <c r="AM34" s="2421"/>
      <c r="AN34" s="2421"/>
      <c r="AO34" s="2421"/>
      <c r="AP34" s="2421"/>
      <c r="AQ34" s="2421"/>
      <c r="AR34" s="2421"/>
      <c r="AS34" s="2421"/>
      <c r="AT34" s="2421"/>
      <c r="AU34" s="2421"/>
      <c r="AV34" s="2421"/>
      <c r="AW34" s="2421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1652"/>
      <c r="CZ34" s="1652"/>
      <c r="DA34" s="1652"/>
      <c r="DB34" s="1652"/>
      <c r="DC34" s="1146"/>
      <c r="DD34" s="1034"/>
      <c r="DE34" s="1034"/>
      <c r="DF34" s="1034"/>
      <c r="DG34" s="1034"/>
      <c r="DH34" s="1035"/>
      <c r="DI34" s="1350"/>
      <c r="DJ34" s="1350"/>
      <c r="DK34" s="1350"/>
      <c r="DL34" s="1350"/>
      <c r="DM34" s="1350"/>
      <c r="DN34" s="1350"/>
      <c r="DO34" s="1350"/>
      <c r="DP34" s="1350"/>
      <c r="DQ34" s="1350"/>
      <c r="DR34" s="1350"/>
      <c r="DS34" s="1350"/>
      <c r="DT34" s="1350"/>
      <c r="DU34" s="1350"/>
      <c r="DV34" s="1350"/>
      <c r="DW34" s="1350"/>
      <c r="DX34" s="1350"/>
      <c r="DY34" s="1350"/>
      <c r="DZ34" s="1350"/>
      <c r="EA34" s="1146"/>
      <c r="EB34" s="1146"/>
      <c r="EC34" s="1034"/>
      <c r="ED34" s="1652"/>
      <c r="EE34" s="50"/>
    </row>
    <row r="35" spans="1:135" ht="24.75" customHeight="1">
      <c r="A35" s="76"/>
      <c r="Z35" s="15"/>
      <c r="CY35" s="141"/>
      <c r="CZ35" s="141"/>
      <c r="DA35" s="141"/>
      <c r="DB35" s="141"/>
      <c r="DC35" s="1146"/>
      <c r="DD35" s="1034"/>
      <c r="DE35" s="1034"/>
      <c r="DF35" s="1034"/>
      <c r="DG35" s="1034"/>
      <c r="DH35" s="1035"/>
      <c r="DI35" s="1350"/>
      <c r="DJ35" s="1350"/>
      <c r="DK35" s="1350"/>
      <c r="DL35" s="1350"/>
      <c r="DM35" s="1350"/>
      <c r="DN35" s="1350"/>
      <c r="DO35" s="1350"/>
      <c r="DP35" s="1350"/>
      <c r="DQ35" s="1350"/>
      <c r="DR35" s="1350"/>
      <c r="DS35" s="1350"/>
      <c r="DT35" s="1350"/>
      <c r="DU35" s="1350"/>
      <c r="DV35" s="1350"/>
      <c r="DW35" s="1350"/>
      <c r="DX35" s="1350"/>
      <c r="DY35" s="1350"/>
      <c r="DZ35" s="1350"/>
      <c r="EA35" s="1146"/>
      <c r="EB35" s="1146"/>
      <c r="EC35" s="1034"/>
      <c r="ED35" s="141"/>
    </row>
    <row r="36" spans="1:135" ht="24.75" customHeight="1">
      <c r="A36" s="76"/>
      <c r="Z36" s="15"/>
      <c r="CW36" s="141"/>
      <c r="CX36" s="141"/>
      <c r="CY36" s="141"/>
      <c r="CZ36" s="141"/>
      <c r="DA36" s="141"/>
      <c r="DB36" s="141"/>
      <c r="DC36" s="1146"/>
      <c r="DD36" s="1034"/>
      <c r="DE36" s="1034"/>
      <c r="DF36" s="1034"/>
      <c r="DG36" s="1034"/>
      <c r="DH36" s="1035"/>
      <c r="DI36" s="1350"/>
      <c r="DJ36" s="1350"/>
      <c r="DK36" s="1350"/>
      <c r="DL36" s="1350"/>
      <c r="DM36" s="1350"/>
      <c r="DN36" s="1350"/>
      <c r="DO36" s="1350"/>
      <c r="DP36" s="1350"/>
      <c r="DQ36" s="1350"/>
      <c r="DR36" s="1350"/>
      <c r="DS36" s="1350"/>
      <c r="DT36" s="1350"/>
      <c r="DU36" s="1350"/>
      <c r="DV36" s="1350"/>
      <c r="DW36" s="1350"/>
      <c r="DX36" s="1350"/>
      <c r="DY36" s="1350"/>
      <c r="DZ36" s="1350"/>
      <c r="EA36" s="1146"/>
      <c r="EB36" s="1146"/>
      <c r="EC36" s="1034"/>
      <c r="ED36" s="141"/>
      <c r="EE36" s="141"/>
    </row>
    <row r="37" spans="1:135" ht="24.75" customHeight="1">
      <c r="Z37" s="15"/>
      <c r="CW37" s="141"/>
      <c r="CX37" s="141"/>
      <c r="CY37" s="141"/>
      <c r="CZ37" s="141"/>
      <c r="DA37" s="141"/>
      <c r="DB37" s="141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141"/>
      <c r="EE37" s="141"/>
    </row>
    <row r="38" spans="1:135" ht="24.75" customHeight="1">
      <c r="Z38" s="15"/>
      <c r="CW38" s="141"/>
      <c r="CX38" s="141"/>
      <c r="CY38" s="141"/>
      <c r="CZ38" s="141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41"/>
      <c r="DN38" s="141"/>
      <c r="DO38" s="141"/>
      <c r="DP38" s="141"/>
      <c r="DQ38" s="141"/>
      <c r="DR38" s="141"/>
      <c r="DS38" s="141"/>
      <c r="DT38" s="141"/>
      <c r="DU38" s="141"/>
      <c r="DV38" s="141"/>
      <c r="DW38" s="141"/>
      <c r="DX38" s="141"/>
      <c r="DY38" s="141"/>
      <c r="DZ38" s="141"/>
      <c r="EA38" s="141"/>
      <c r="EB38" s="141"/>
      <c r="EC38" s="141"/>
      <c r="ED38" s="141"/>
      <c r="EE38" s="141"/>
    </row>
    <row r="39" spans="1:135" ht="15" customHeight="1">
      <c r="Z39" s="15"/>
      <c r="CW39" s="141"/>
      <c r="CX39" s="141"/>
      <c r="CY39" s="141"/>
      <c r="CZ39" s="141"/>
      <c r="DA39" s="141"/>
      <c r="DB39" s="141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141"/>
      <c r="EE39" s="141"/>
    </row>
    <row r="40" spans="1:135" ht="15" customHeight="1">
      <c r="Z40" s="15"/>
    </row>
    <row r="41" spans="1:135" ht="15" customHeight="1">
      <c r="Z41" s="15"/>
    </row>
    <row r="42" spans="1:135" ht="15" customHeight="1">
      <c r="Z42" s="15"/>
    </row>
    <row r="43" spans="1:135" ht="15" customHeight="1">
      <c r="Z43" s="15"/>
    </row>
    <row r="44" spans="1:135" ht="15" customHeight="1">
      <c r="Z44" s="15"/>
    </row>
    <row r="45" spans="1:135" ht="15" customHeight="1">
      <c r="Z45" s="15"/>
    </row>
    <row r="46" spans="1:135" ht="15" customHeight="1">
      <c r="Z46" s="15"/>
    </row>
    <row r="47" spans="1:135" ht="15" customHeight="1">
      <c r="Z47" s="15"/>
    </row>
    <row r="48" spans="1:135" ht="15" customHeight="1">
      <c r="Z48" s="15"/>
    </row>
    <row r="49" spans="26:26" ht="15" customHeight="1">
      <c r="Z49" s="15"/>
    </row>
    <row r="50" spans="26:26" ht="15" customHeight="1">
      <c r="Z50" s="15"/>
    </row>
    <row r="51" spans="26:26" ht="15" customHeight="1">
      <c r="Z51" s="15"/>
    </row>
    <row r="52" spans="26:26" ht="15" customHeight="1"/>
    <row r="56" spans="26:26" ht="13.5" customHeight="1"/>
    <row r="57" spans="26:26" ht="13.5" customHeight="1"/>
  </sheetData>
  <mergeCells count="121">
    <mergeCell ref="A32:EB32"/>
    <mergeCell ref="CQ4:CQ5"/>
    <mergeCell ref="CR4:CR5"/>
    <mergeCell ref="CS4:CS5"/>
    <mergeCell ref="EA3:EB4"/>
    <mergeCell ref="BC4:BC5"/>
    <mergeCell ref="BP4:BP5"/>
    <mergeCell ref="BQ4:BR4"/>
    <mergeCell ref="BM4:BM5"/>
    <mergeCell ref="BE4:BE5"/>
    <mergeCell ref="CB4:CB5"/>
    <mergeCell ref="CC4:CC5"/>
    <mergeCell ref="C3:I3"/>
    <mergeCell ref="K4:K5"/>
    <mergeCell ref="BG3:BM3"/>
    <mergeCell ref="AI4:AI5"/>
    <mergeCell ref="AK4:AL4"/>
    <mergeCell ref="AM4:AM5"/>
    <mergeCell ref="AN4:AN5"/>
    <mergeCell ref="DZ4:DZ5"/>
    <mergeCell ref="AO4:AO5"/>
    <mergeCell ref="AJ4:AJ5"/>
    <mergeCell ref="AA4:AA5"/>
    <mergeCell ref="AC4:AD4"/>
    <mergeCell ref="A1:EE1"/>
    <mergeCell ref="AI3:AO3"/>
    <mergeCell ref="CU4:CU5"/>
    <mergeCell ref="CV4:CV5"/>
    <mergeCell ref="CW4:CX4"/>
    <mergeCell ref="CY4:CY5"/>
    <mergeCell ref="CZ4:CZ5"/>
    <mergeCell ref="DA4:DA5"/>
    <mergeCell ref="ED3:EE4"/>
    <mergeCell ref="CE4:CE5"/>
    <mergeCell ref="BO3:BU3"/>
    <mergeCell ref="BO4:BO5"/>
    <mergeCell ref="CU3:DA3"/>
    <mergeCell ref="BU4:BU5"/>
    <mergeCell ref="BG4:BG5"/>
    <mergeCell ref="BH4:BH5"/>
    <mergeCell ref="D4:D5"/>
    <mergeCell ref="P4:P5"/>
    <mergeCell ref="H4:H5"/>
    <mergeCell ref="CG4:CH4"/>
    <mergeCell ref="CF4:CF5"/>
    <mergeCell ref="AB4:AB5"/>
    <mergeCell ref="AG4:AG5"/>
    <mergeCell ref="BA4:BB4"/>
    <mergeCell ref="A33:AW33"/>
    <mergeCell ref="W4:W5"/>
    <mergeCell ref="A34:AW34"/>
    <mergeCell ref="AY4:AY5"/>
    <mergeCell ref="AZ4:AZ5"/>
    <mergeCell ref="AS4:AT4"/>
    <mergeCell ref="AU4:AU5"/>
    <mergeCell ref="AV4:AV5"/>
    <mergeCell ref="AW4:AW5"/>
    <mergeCell ref="T4:T5"/>
    <mergeCell ref="A3:A5"/>
    <mergeCell ref="C4:C5"/>
    <mergeCell ref="Y4:Y5"/>
    <mergeCell ref="U4:V4"/>
    <mergeCell ref="E4:F4"/>
    <mergeCell ref="AF4:AF5"/>
    <mergeCell ref="G4:G5"/>
    <mergeCell ref="I4:I5"/>
    <mergeCell ref="AQ3:AW3"/>
    <mergeCell ref="M4:N4"/>
    <mergeCell ref="AA3:AG3"/>
    <mergeCell ref="Q4:Q5"/>
    <mergeCell ref="AQ4:AQ5"/>
    <mergeCell ref="AR4:AR5"/>
    <mergeCell ref="K3:Q3"/>
    <mergeCell ref="AY3:BE3"/>
    <mergeCell ref="BK4:BK5"/>
    <mergeCell ref="BL4:BL5"/>
    <mergeCell ref="BD4:BD5"/>
    <mergeCell ref="S3:Y3"/>
    <mergeCell ref="S4:S5"/>
    <mergeCell ref="O4:O5"/>
    <mergeCell ref="X4:X5"/>
    <mergeCell ref="L4:L5"/>
    <mergeCell ref="BI4:BJ4"/>
    <mergeCell ref="CU2:EE2"/>
    <mergeCell ref="CI4:CI5"/>
    <mergeCell ref="BS4:BS5"/>
    <mergeCell ref="AE4:AE5"/>
    <mergeCell ref="BY4:BZ4"/>
    <mergeCell ref="CA4:CA5"/>
    <mergeCell ref="DC3:DI3"/>
    <mergeCell ref="DC4:DC5"/>
    <mergeCell ref="DD4:DD5"/>
    <mergeCell ref="DE4:DF4"/>
    <mergeCell ref="DG4:DG5"/>
    <mergeCell ref="DH4:DH5"/>
    <mergeCell ref="DI4:DI5"/>
    <mergeCell ref="CM3:CS3"/>
    <mergeCell ref="CM4:CM5"/>
    <mergeCell ref="CN4:CN5"/>
    <mergeCell ref="CO4:CP4"/>
    <mergeCell ref="BW3:CC3"/>
    <mergeCell ref="CE3:CK3"/>
    <mergeCell ref="BW4:BW5"/>
    <mergeCell ref="BX4:BX5"/>
    <mergeCell ref="CK4:CK5"/>
    <mergeCell ref="CJ4:CJ5"/>
    <mergeCell ref="BT4:BT5"/>
    <mergeCell ref="DS3:DY3"/>
    <mergeCell ref="DS4:DS5"/>
    <mergeCell ref="DT4:DT5"/>
    <mergeCell ref="DU4:DV4"/>
    <mergeCell ref="DW4:DW5"/>
    <mergeCell ref="DX4:DX5"/>
    <mergeCell ref="DY4:DY5"/>
    <mergeCell ref="DL4:DL5"/>
    <mergeCell ref="DP4:DP5"/>
    <mergeCell ref="DK3:DQ3"/>
    <mergeCell ref="DK4:DK5"/>
    <mergeCell ref="DM4:DN4"/>
    <mergeCell ref="DO4:DO5"/>
    <mergeCell ref="DQ4:DQ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</sheetPr>
  <dimension ref="A1:EN56"/>
  <sheetViews>
    <sheetView showGridLines="0" view="pageBreakPreview" zoomScale="60" zoomScaleNormal="80" zoomScalePageLayoutView="55" workbookViewId="0">
      <pane xSplit="1" topLeftCell="BL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2.28515625" style="3" customWidth="1"/>
    <col min="2" max="2" width="1.28515625" style="3" hidden="1" customWidth="1"/>
    <col min="3" max="3" width="10.42578125" style="3" hidden="1" customWidth="1"/>
    <col min="4" max="6" width="15.85546875" style="3" hidden="1" customWidth="1"/>
    <col min="7" max="7" width="9.28515625" style="3" hidden="1" customWidth="1"/>
    <col min="8" max="8" width="15.85546875" style="3" hidden="1" customWidth="1"/>
    <col min="9" max="9" width="9" style="3" hidden="1" customWidth="1"/>
    <col min="10" max="10" width="1" style="3" hidden="1" customWidth="1"/>
    <col min="11" max="11" width="11.42578125" style="3" hidden="1" customWidth="1"/>
    <col min="12" max="12" width="8.5703125" style="3" hidden="1" customWidth="1"/>
    <col min="13" max="13" width="8.140625" style="3" hidden="1" customWidth="1"/>
    <col min="14" max="14" width="8.28515625" style="3" hidden="1" customWidth="1"/>
    <col min="15" max="15" width="13.42578125" style="3" hidden="1" customWidth="1"/>
    <col min="16" max="16" width="9.7109375" style="3" hidden="1" customWidth="1"/>
    <col min="17" max="17" width="11.7109375" style="3" hidden="1" customWidth="1"/>
    <col min="18" max="18" width="0.85546875" style="3" hidden="1" customWidth="1"/>
    <col min="19" max="19" width="8.7109375" style="3" hidden="1" customWidth="1"/>
    <col min="20" max="20" width="8.28515625" style="3" hidden="1" customWidth="1"/>
    <col min="21" max="21" width="7.85546875" style="3" hidden="1" customWidth="1"/>
    <col min="22" max="22" width="9.42578125" style="3" hidden="1" customWidth="1"/>
    <col min="23" max="23" width="8.7109375" style="3" hidden="1" customWidth="1"/>
    <col min="24" max="24" width="10.7109375" style="3" hidden="1" customWidth="1"/>
    <col min="25" max="25" width="8.7109375" style="3" hidden="1" customWidth="1"/>
    <col min="26" max="26" width="0.85546875" style="3" hidden="1" customWidth="1"/>
    <col min="27" max="33" width="8.7109375" style="3" hidden="1" customWidth="1"/>
    <col min="34" max="34" width="13.140625" style="3" hidden="1" customWidth="1"/>
    <col min="35" max="35" width="8.85546875" style="3" hidden="1" customWidth="1"/>
    <col min="36" max="36" width="9.7109375" style="3" hidden="1" customWidth="1"/>
    <col min="37" max="37" width="1" style="3" hidden="1" customWidth="1"/>
    <col min="38" max="38" width="13.140625" style="3" hidden="1" customWidth="1"/>
    <col min="39" max="39" width="5.7109375" style="3" hidden="1" customWidth="1"/>
    <col min="40" max="40" width="13.140625" style="3" hidden="1" customWidth="1"/>
    <col min="41" max="41" width="0.85546875" style="3" hidden="1" customWidth="1"/>
    <col min="42" max="42" width="8.7109375" style="3" hidden="1" customWidth="1"/>
    <col min="43" max="43" width="8.28515625" style="3" hidden="1" customWidth="1"/>
    <col min="44" max="44" width="7.85546875" style="3" hidden="1" customWidth="1"/>
    <col min="45" max="45" width="9.42578125" style="3" hidden="1" customWidth="1"/>
    <col min="46" max="46" width="8.7109375" style="3" hidden="1" customWidth="1"/>
    <col min="47" max="47" width="10.7109375" style="3" hidden="1" customWidth="1"/>
    <col min="48" max="48" width="8.7109375" style="3" hidden="1" customWidth="1"/>
    <col min="49" max="49" width="0.85546875" style="3" hidden="1" customWidth="1"/>
    <col min="50" max="56" width="8.7109375" style="3" hidden="1" customWidth="1"/>
    <col min="57" max="57" width="9.42578125" style="3" hidden="1" customWidth="1"/>
    <col min="58" max="58" width="8.85546875" style="3" hidden="1" customWidth="1"/>
    <col min="59" max="60" width="11.28515625" style="3" hidden="1" customWidth="1"/>
    <col min="61" max="61" width="11.5703125" style="3" hidden="1" customWidth="1"/>
    <col min="62" max="62" width="5.7109375" style="3" hidden="1" customWidth="1"/>
    <col min="63" max="63" width="11.28515625" style="3" hidden="1" customWidth="1"/>
    <col min="64" max="64" width="0.7109375" style="3" customWidth="1"/>
    <col min="65" max="65" width="10.28515625" style="3" hidden="1" customWidth="1"/>
    <col min="66" max="66" width="6.7109375" style="3" hidden="1" customWidth="1"/>
    <col min="67" max="68" width="10.7109375" style="3" hidden="1" customWidth="1"/>
    <col min="69" max="69" width="12.28515625" style="3" hidden="1" customWidth="1"/>
    <col min="70" max="70" width="8" style="3" hidden="1" customWidth="1"/>
    <col min="71" max="71" width="12.28515625" style="3" hidden="1" customWidth="1"/>
    <col min="72" max="72" width="0.85546875" style="3" customWidth="1"/>
    <col min="73" max="73" width="11.28515625" style="3" hidden="1" customWidth="1"/>
    <col min="74" max="74" width="11.42578125" style="3" hidden="1" customWidth="1"/>
    <col min="75" max="75" width="9.85546875" style="3" hidden="1" customWidth="1"/>
    <col min="76" max="76" width="10.42578125" style="3" hidden="1" customWidth="1"/>
    <col min="77" max="77" width="11.5703125" style="3" hidden="1" customWidth="1"/>
    <col min="78" max="78" width="8.85546875" style="3" hidden="1" customWidth="1"/>
    <col min="79" max="79" width="11.28515625" style="16" hidden="1" customWidth="1"/>
    <col min="80" max="80" width="1.28515625" style="3" hidden="1" customWidth="1"/>
    <col min="81" max="81" width="11.28515625" style="3" customWidth="1"/>
    <col min="82" max="82" width="11.42578125" style="3" hidden="1" customWidth="1"/>
    <col min="83" max="84" width="13.140625" style="3" hidden="1" customWidth="1"/>
    <col min="85" max="85" width="11.5703125" style="3" customWidth="1"/>
    <col min="86" max="86" width="13.28515625" style="3" hidden="1" customWidth="1"/>
    <col min="87" max="87" width="11.28515625" style="16" customWidth="1"/>
    <col min="88" max="88" width="1.28515625" style="16" customWidth="1"/>
    <col min="89" max="89" width="11.28515625" style="3" customWidth="1"/>
    <col min="90" max="92" width="9.7109375" style="3" hidden="1" customWidth="1"/>
    <col min="93" max="93" width="11.5703125" style="3" customWidth="1"/>
    <col min="94" max="94" width="9.7109375" style="3" hidden="1" customWidth="1"/>
    <col min="95" max="95" width="11.28515625" style="3" customWidth="1"/>
    <col min="96" max="96" width="1.28515625" style="3" customWidth="1"/>
    <col min="97" max="97" width="11.28515625" style="766" customWidth="1"/>
    <col min="98" max="98" width="11.42578125" style="766" hidden="1" customWidth="1"/>
    <col min="99" max="100" width="10.42578125" style="766" hidden="1" customWidth="1"/>
    <col min="101" max="101" width="11.5703125" style="766" customWidth="1"/>
    <col min="102" max="102" width="8.7109375" style="766" hidden="1" customWidth="1"/>
    <col min="103" max="103" width="11.28515625" style="767" customWidth="1"/>
    <col min="104" max="104" width="1.28515625" style="767" customWidth="1"/>
    <col min="105" max="105" width="11.28515625" style="766" customWidth="1"/>
    <col min="106" max="106" width="11.42578125" style="766" hidden="1" customWidth="1"/>
    <col min="107" max="108" width="11.28515625" style="766" hidden="1" customWidth="1"/>
    <col min="109" max="109" width="11.5703125" style="766" customWidth="1"/>
    <col min="110" max="110" width="8.7109375" style="766" hidden="1" customWidth="1"/>
    <col min="111" max="111" width="11.28515625" style="767" customWidth="1"/>
    <col min="112" max="112" width="1.28515625" style="767" customWidth="1"/>
    <col min="113" max="113" width="11.28515625" style="767" customWidth="1"/>
    <col min="114" max="114" width="15.85546875" style="767" hidden="1" customWidth="1"/>
    <col min="115" max="116" width="11.28515625" style="767" customWidth="1"/>
    <col min="117" max="117" width="11.5703125" style="767" customWidth="1"/>
    <col min="118" max="118" width="14.42578125" style="767" hidden="1" customWidth="1"/>
    <col min="119" max="119" width="11.28515625" style="767" customWidth="1"/>
    <col min="120" max="120" width="1.28515625" style="767" customWidth="1"/>
    <col min="121" max="122" width="8.7109375" style="767" customWidth="1"/>
    <col min="123" max="123" width="1.28515625" style="767" customWidth="1"/>
    <col min="124" max="125" width="8.7109375" style="767" customWidth="1"/>
    <col min="126" max="126" width="0.42578125" style="767" customWidth="1"/>
    <col min="127" max="127" width="11.42578125" style="3"/>
    <col min="128" max="128" width="11.42578125" style="2237"/>
    <col min="129" max="16384" width="11.42578125" style="3"/>
  </cols>
  <sheetData>
    <row r="1" spans="1:144" ht="54.95" customHeight="1">
      <c r="A1" s="2369" t="s">
        <v>470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2369"/>
      <c r="CS1" s="2369"/>
      <c r="CT1" s="2369"/>
      <c r="CU1" s="2369"/>
      <c r="CV1" s="2369"/>
      <c r="CW1" s="2369"/>
      <c r="CX1" s="2369"/>
      <c r="CY1" s="2369"/>
      <c r="CZ1" s="2369"/>
      <c r="DA1" s="2369"/>
      <c r="DB1" s="2369"/>
      <c r="DC1" s="2369"/>
      <c r="DD1" s="2369"/>
      <c r="DE1" s="2369"/>
      <c r="DF1" s="2369"/>
      <c r="DG1" s="2369"/>
      <c r="DH1" s="2369"/>
      <c r="DI1" s="2369"/>
      <c r="DJ1" s="2369"/>
      <c r="DK1" s="2369"/>
      <c r="DL1" s="2369"/>
      <c r="DM1" s="2369"/>
      <c r="DN1" s="2369"/>
      <c r="DO1" s="2369"/>
      <c r="DP1" s="2369"/>
      <c r="DQ1" s="2369"/>
      <c r="DR1" s="2369"/>
      <c r="DS1" s="2369"/>
      <c r="DT1" s="2369"/>
      <c r="DU1" s="2369"/>
      <c r="DV1" s="2179"/>
    </row>
    <row r="2" spans="1:144" ht="24" customHeight="1" thickBot="1"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180"/>
    </row>
    <row r="3" spans="1:144" s="1167" customFormat="1" ht="21.95" customHeight="1" thickTop="1">
      <c r="A3" s="2370" t="s">
        <v>19</v>
      </c>
      <c r="B3" s="1681"/>
      <c r="C3" s="2357">
        <v>2000</v>
      </c>
      <c r="D3" s="2357"/>
      <c r="E3" s="2357"/>
      <c r="F3" s="2357"/>
      <c r="G3" s="2357"/>
      <c r="H3" s="2357"/>
      <c r="I3" s="2357"/>
      <c r="J3" s="1160"/>
      <c r="K3" s="2367" t="s">
        <v>77</v>
      </c>
      <c r="L3" s="2367"/>
      <c r="M3" s="2367"/>
      <c r="N3" s="2367"/>
      <c r="O3" s="2367"/>
      <c r="P3" s="2367"/>
      <c r="Q3" s="2367"/>
      <c r="R3" s="1165"/>
      <c r="S3" s="2368">
        <v>2009</v>
      </c>
      <c r="T3" s="2368"/>
      <c r="U3" s="2368"/>
      <c r="V3" s="2368"/>
      <c r="W3" s="2368"/>
      <c r="X3" s="2368"/>
      <c r="Y3" s="2368"/>
      <c r="Z3" s="1166"/>
      <c r="AA3" s="2368">
        <v>2010</v>
      </c>
      <c r="AB3" s="2368"/>
      <c r="AC3" s="2368"/>
      <c r="AD3" s="2368"/>
      <c r="AE3" s="2368"/>
      <c r="AF3" s="2368"/>
      <c r="AG3" s="2368"/>
      <c r="AH3" s="2367" t="s">
        <v>73</v>
      </c>
      <c r="AI3" s="2367"/>
      <c r="AJ3" s="2367"/>
      <c r="AK3" s="2367"/>
      <c r="AL3" s="2367"/>
      <c r="AM3" s="2367"/>
      <c r="AN3" s="2367"/>
      <c r="AO3" s="1165"/>
      <c r="AP3" s="2368">
        <v>2009</v>
      </c>
      <c r="AQ3" s="2368"/>
      <c r="AR3" s="2368"/>
      <c r="AS3" s="2368"/>
      <c r="AT3" s="2368"/>
      <c r="AU3" s="2368"/>
      <c r="AV3" s="2368"/>
      <c r="AW3" s="1166"/>
      <c r="AX3" s="2368">
        <v>2010</v>
      </c>
      <c r="AY3" s="2368"/>
      <c r="AZ3" s="2368"/>
      <c r="BA3" s="2368"/>
      <c r="BB3" s="2368"/>
      <c r="BC3" s="2368"/>
      <c r="BD3" s="2368"/>
      <c r="BE3" s="2367">
        <v>2011</v>
      </c>
      <c r="BF3" s="2367"/>
      <c r="BG3" s="2367"/>
      <c r="BH3" s="2367"/>
      <c r="BI3" s="2367"/>
      <c r="BJ3" s="2367"/>
      <c r="BK3" s="2367"/>
      <c r="BL3" s="1165"/>
      <c r="BM3" s="2346">
        <v>2012</v>
      </c>
      <c r="BN3" s="2346"/>
      <c r="BO3" s="2346"/>
      <c r="BP3" s="2346"/>
      <c r="BQ3" s="2346"/>
      <c r="BR3" s="2346"/>
      <c r="BS3" s="2346"/>
      <c r="BT3" s="1358"/>
      <c r="BU3" s="2367">
        <v>2013</v>
      </c>
      <c r="BV3" s="2367"/>
      <c r="BW3" s="2367"/>
      <c r="BX3" s="2367"/>
      <c r="BY3" s="2367"/>
      <c r="BZ3" s="2367"/>
      <c r="CA3" s="2367"/>
      <c r="CB3" s="1358"/>
      <c r="CC3" s="2404">
        <v>2014</v>
      </c>
      <c r="CD3" s="2404"/>
      <c r="CE3" s="2404"/>
      <c r="CF3" s="2404"/>
      <c r="CG3" s="2404"/>
      <c r="CH3" s="2404"/>
      <c r="CI3" s="2404"/>
      <c r="CJ3" s="1358"/>
      <c r="CK3" s="2367">
        <v>2015</v>
      </c>
      <c r="CL3" s="2367"/>
      <c r="CM3" s="2367"/>
      <c r="CN3" s="2367"/>
      <c r="CO3" s="2367"/>
      <c r="CP3" s="2367"/>
      <c r="CQ3" s="2367"/>
      <c r="CR3" s="1166"/>
      <c r="CS3" s="2367">
        <v>2016</v>
      </c>
      <c r="CT3" s="2367"/>
      <c r="CU3" s="2367"/>
      <c r="CV3" s="2367"/>
      <c r="CW3" s="2367"/>
      <c r="CX3" s="2367"/>
      <c r="CY3" s="2367"/>
      <c r="CZ3" s="926"/>
      <c r="DA3" s="2367">
        <v>2017</v>
      </c>
      <c r="DB3" s="2367"/>
      <c r="DC3" s="2367"/>
      <c r="DD3" s="2367"/>
      <c r="DE3" s="2367"/>
      <c r="DF3" s="2367"/>
      <c r="DG3" s="2367"/>
      <c r="DH3" s="1938"/>
      <c r="DI3" s="2404">
        <v>2018</v>
      </c>
      <c r="DJ3" s="2404"/>
      <c r="DK3" s="2404"/>
      <c r="DL3" s="2404"/>
      <c r="DM3" s="2404"/>
      <c r="DN3" s="2404"/>
      <c r="DO3" s="2404"/>
      <c r="DP3" s="2184"/>
      <c r="DQ3" s="2358" t="s">
        <v>373</v>
      </c>
      <c r="DR3" s="2358"/>
      <c r="DS3" s="1653"/>
      <c r="DT3" s="2358" t="s">
        <v>339</v>
      </c>
      <c r="DU3" s="2358"/>
      <c r="DV3" s="2178"/>
    </row>
    <row r="4" spans="1:144" s="17" customFormat="1" ht="36" customHeight="1">
      <c r="A4" s="2409"/>
      <c r="B4" s="1682"/>
      <c r="C4" s="2425" t="s">
        <v>0</v>
      </c>
      <c r="D4" s="2423" t="s">
        <v>56</v>
      </c>
      <c r="E4" s="2311" t="s">
        <v>1</v>
      </c>
      <c r="F4" s="2311"/>
      <c r="G4" s="2311" t="s">
        <v>2</v>
      </c>
      <c r="H4" s="2323" t="s">
        <v>57</v>
      </c>
      <c r="I4" s="2311" t="s">
        <v>43</v>
      </c>
      <c r="J4" s="891"/>
      <c r="K4" s="2262" t="s">
        <v>0</v>
      </c>
      <c r="L4" s="2266" t="s">
        <v>56</v>
      </c>
      <c r="M4" s="2262" t="s">
        <v>1</v>
      </c>
      <c r="N4" s="2262"/>
      <c r="O4" s="2262" t="s">
        <v>2</v>
      </c>
      <c r="P4" s="2266" t="s">
        <v>57</v>
      </c>
      <c r="Q4" s="2262" t="s">
        <v>43</v>
      </c>
      <c r="R4" s="875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181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2262" t="s">
        <v>0</v>
      </c>
      <c r="AI4" s="2266" t="s">
        <v>56</v>
      </c>
      <c r="AJ4" s="2262" t="s">
        <v>1</v>
      </c>
      <c r="AK4" s="2262"/>
      <c r="AL4" s="2262" t="s">
        <v>2</v>
      </c>
      <c r="AM4" s="2266" t="s">
        <v>57</v>
      </c>
      <c r="AN4" s="2262" t="s">
        <v>43</v>
      </c>
      <c r="AO4" s="875"/>
      <c r="AP4" s="2262" t="s">
        <v>0</v>
      </c>
      <c r="AQ4" s="2266" t="s">
        <v>56</v>
      </c>
      <c r="AR4" s="2262" t="s">
        <v>1</v>
      </c>
      <c r="AS4" s="2262"/>
      <c r="AT4" s="2262" t="s">
        <v>2</v>
      </c>
      <c r="AU4" s="2266" t="s">
        <v>57</v>
      </c>
      <c r="AV4" s="2262" t="s">
        <v>43</v>
      </c>
      <c r="AW4" s="181"/>
      <c r="AX4" s="2262" t="s">
        <v>0</v>
      </c>
      <c r="AY4" s="2266" t="s">
        <v>56</v>
      </c>
      <c r="AZ4" s="2262" t="s">
        <v>1</v>
      </c>
      <c r="BA4" s="2262"/>
      <c r="BB4" s="2262" t="s">
        <v>2</v>
      </c>
      <c r="BC4" s="2266" t="s">
        <v>57</v>
      </c>
      <c r="BD4" s="2262" t="s">
        <v>43</v>
      </c>
      <c r="BE4" s="2262" t="s">
        <v>0</v>
      </c>
      <c r="BF4" s="2266" t="s">
        <v>56</v>
      </c>
      <c r="BG4" s="2262" t="s">
        <v>1</v>
      </c>
      <c r="BH4" s="2262"/>
      <c r="BI4" s="2262" t="s">
        <v>2</v>
      </c>
      <c r="BJ4" s="2266" t="s">
        <v>57</v>
      </c>
      <c r="BK4" s="2262" t="s">
        <v>43</v>
      </c>
      <c r="BL4" s="1154"/>
      <c r="BM4" s="2262" t="s">
        <v>0</v>
      </c>
      <c r="BN4" s="2266" t="s">
        <v>56</v>
      </c>
      <c r="BO4" s="2262" t="s">
        <v>1</v>
      </c>
      <c r="BP4" s="2262"/>
      <c r="BQ4" s="2262" t="s">
        <v>2</v>
      </c>
      <c r="BR4" s="2266" t="s">
        <v>57</v>
      </c>
      <c r="BS4" s="2262" t="s">
        <v>43</v>
      </c>
      <c r="BT4" s="1354"/>
      <c r="BU4" s="2262" t="s">
        <v>0</v>
      </c>
      <c r="BV4" s="2266" t="s">
        <v>56</v>
      </c>
      <c r="BW4" s="2270" t="s">
        <v>1</v>
      </c>
      <c r="BX4" s="2270"/>
      <c r="BY4" s="2262" t="s">
        <v>2</v>
      </c>
      <c r="BZ4" s="2266" t="s">
        <v>57</v>
      </c>
      <c r="CA4" s="2263" t="s">
        <v>43</v>
      </c>
      <c r="CB4" s="1354"/>
      <c r="CC4" s="2262" t="s">
        <v>0</v>
      </c>
      <c r="CD4" s="2266" t="s">
        <v>56</v>
      </c>
      <c r="CE4" s="2270" t="s">
        <v>1</v>
      </c>
      <c r="CF4" s="2270"/>
      <c r="CG4" s="2262" t="s">
        <v>2</v>
      </c>
      <c r="CH4" s="2266" t="s">
        <v>57</v>
      </c>
      <c r="CI4" s="2263" t="s">
        <v>43</v>
      </c>
      <c r="CJ4" s="1359"/>
      <c r="CK4" s="2262" t="s">
        <v>0</v>
      </c>
      <c r="CL4" s="2266" t="s">
        <v>56</v>
      </c>
      <c r="CM4" s="2270" t="s">
        <v>1</v>
      </c>
      <c r="CN4" s="2270"/>
      <c r="CO4" s="2262" t="s">
        <v>2</v>
      </c>
      <c r="CP4" s="2266" t="s">
        <v>57</v>
      </c>
      <c r="CQ4" s="2263" t="s">
        <v>43</v>
      </c>
      <c r="CR4" s="181"/>
      <c r="CS4" s="2262" t="s">
        <v>0</v>
      </c>
      <c r="CT4" s="2266" t="s">
        <v>56</v>
      </c>
      <c r="CU4" s="2270" t="s">
        <v>1</v>
      </c>
      <c r="CV4" s="2270"/>
      <c r="CW4" s="2262" t="s">
        <v>2</v>
      </c>
      <c r="CX4" s="2266" t="s">
        <v>57</v>
      </c>
      <c r="CY4" s="2263" t="s">
        <v>43</v>
      </c>
      <c r="CZ4" s="1363"/>
      <c r="DA4" s="2262" t="s">
        <v>0</v>
      </c>
      <c r="DB4" s="2266" t="s">
        <v>56</v>
      </c>
      <c r="DC4" s="2270" t="s">
        <v>1</v>
      </c>
      <c r="DD4" s="2270"/>
      <c r="DE4" s="2262" t="s">
        <v>2</v>
      </c>
      <c r="DF4" s="2266" t="s">
        <v>57</v>
      </c>
      <c r="DG4" s="2263" t="s">
        <v>43</v>
      </c>
      <c r="DH4" s="1937"/>
      <c r="DI4" s="2262" t="s">
        <v>0</v>
      </c>
      <c r="DJ4" s="2266" t="s">
        <v>56</v>
      </c>
      <c r="DK4" s="2270" t="s">
        <v>1</v>
      </c>
      <c r="DL4" s="2270"/>
      <c r="DM4" s="2262" t="s">
        <v>2</v>
      </c>
      <c r="DN4" s="2266" t="s">
        <v>57</v>
      </c>
      <c r="DO4" s="2263" t="s">
        <v>43</v>
      </c>
      <c r="DP4" s="2182"/>
      <c r="DQ4" s="2359"/>
      <c r="DR4" s="2359"/>
      <c r="DS4" s="566"/>
      <c r="DT4" s="2359"/>
      <c r="DU4" s="2359"/>
      <c r="DV4" s="566"/>
    </row>
    <row r="5" spans="1:144" s="17" customFormat="1" ht="42" customHeight="1" thickBot="1">
      <c r="A5" s="2372"/>
      <c r="B5" s="1683"/>
      <c r="C5" s="2426"/>
      <c r="D5" s="2424"/>
      <c r="E5" s="884" t="s">
        <v>3</v>
      </c>
      <c r="F5" s="884" t="s">
        <v>4</v>
      </c>
      <c r="G5" s="2312"/>
      <c r="H5" s="2324"/>
      <c r="I5" s="2312"/>
      <c r="J5" s="892"/>
      <c r="K5" s="2265"/>
      <c r="L5" s="2267"/>
      <c r="M5" s="876" t="s">
        <v>3</v>
      </c>
      <c r="N5" s="876" t="s">
        <v>4</v>
      </c>
      <c r="O5" s="2265"/>
      <c r="P5" s="2267"/>
      <c r="Q5" s="2265"/>
      <c r="R5" s="876"/>
      <c r="S5" s="2265"/>
      <c r="T5" s="2267"/>
      <c r="U5" s="876" t="s">
        <v>3</v>
      </c>
      <c r="V5" s="876" t="s">
        <v>4</v>
      </c>
      <c r="W5" s="2265"/>
      <c r="X5" s="2267"/>
      <c r="Y5" s="2265"/>
      <c r="Z5" s="230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265"/>
      <c r="AI5" s="2267"/>
      <c r="AJ5" s="876" t="s">
        <v>3</v>
      </c>
      <c r="AK5" s="876" t="s">
        <v>4</v>
      </c>
      <c r="AL5" s="2265"/>
      <c r="AM5" s="2267"/>
      <c r="AN5" s="2265"/>
      <c r="AO5" s="876"/>
      <c r="AP5" s="2265"/>
      <c r="AQ5" s="2267"/>
      <c r="AR5" s="876" t="s">
        <v>3</v>
      </c>
      <c r="AS5" s="876" t="s">
        <v>4</v>
      </c>
      <c r="AT5" s="2265"/>
      <c r="AU5" s="2267"/>
      <c r="AV5" s="2265"/>
      <c r="AW5" s="230"/>
      <c r="AX5" s="2265"/>
      <c r="AY5" s="2267"/>
      <c r="AZ5" s="876" t="s">
        <v>3</v>
      </c>
      <c r="BA5" s="876" t="s">
        <v>4</v>
      </c>
      <c r="BB5" s="2265"/>
      <c r="BC5" s="2267"/>
      <c r="BD5" s="2265"/>
      <c r="BE5" s="2265"/>
      <c r="BF5" s="2267"/>
      <c r="BG5" s="1155" t="s">
        <v>3</v>
      </c>
      <c r="BH5" s="1155" t="s">
        <v>4</v>
      </c>
      <c r="BI5" s="2265"/>
      <c r="BJ5" s="2267"/>
      <c r="BK5" s="2265"/>
      <c r="BL5" s="1155"/>
      <c r="BM5" s="2265"/>
      <c r="BN5" s="2267"/>
      <c r="BO5" s="1355" t="s">
        <v>3</v>
      </c>
      <c r="BP5" s="1355" t="s">
        <v>4</v>
      </c>
      <c r="BQ5" s="2265"/>
      <c r="BR5" s="2267"/>
      <c r="BS5" s="2265"/>
      <c r="BT5" s="1355"/>
      <c r="BU5" s="2265"/>
      <c r="BV5" s="2267"/>
      <c r="BW5" s="1355" t="s">
        <v>3</v>
      </c>
      <c r="BX5" s="1355" t="s">
        <v>4</v>
      </c>
      <c r="BY5" s="2265"/>
      <c r="BZ5" s="2267"/>
      <c r="CA5" s="2264"/>
      <c r="CB5" s="1355"/>
      <c r="CC5" s="2265"/>
      <c r="CD5" s="2267"/>
      <c r="CE5" s="1355" t="s">
        <v>3</v>
      </c>
      <c r="CF5" s="1355" t="s">
        <v>4</v>
      </c>
      <c r="CG5" s="2265"/>
      <c r="CH5" s="2267"/>
      <c r="CI5" s="2264"/>
      <c r="CJ5" s="1357"/>
      <c r="CK5" s="2265"/>
      <c r="CL5" s="2267"/>
      <c r="CM5" s="1355" t="s">
        <v>3</v>
      </c>
      <c r="CN5" s="1355" t="s">
        <v>4</v>
      </c>
      <c r="CO5" s="2265"/>
      <c r="CP5" s="2267"/>
      <c r="CQ5" s="2264"/>
      <c r="CR5" s="230"/>
      <c r="CS5" s="2265"/>
      <c r="CT5" s="2267"/>
      <c r="CU5" s="1355" t="s">
        <v>3</v>
      </c>
      <c r="CV5" s="1355" t="s">
        <v>4</v>
      </c>
      <c r="CW5" s="2265"/>
      <c r="CX5" s="2267"/>
      <c r="CY5" s="2264"/>
      <c r="CZ5" s="1360"/>
      <c r="DA5" s="2265"/>
      <c r="DB5" s="2267"/>
      <c r="DC5" s="1355" t="s">
        <v>3</v>
      </c>
      <c r="DD5" s="1355" t="s">
        <v>4</v>
      </c>
      <c r="DE5" s="2265"/>
      <c r="DF5" s="2267"/>
      <c r="DG5" s="2264"/>
      <c r="DH5" s="1936"/>
      <c r="DI5" s="2265"/>
      <c r="DJ5" s="2267"/>
      <c r="DK5" s="1944" t="s">
        <v>3</v>
      </c>
      <c r="DL5" s="1944" t="s">
        <v>4</v>
      </c>
      <c r="DM5" s="2265"/>
      <c r="DN5" s="2267"/>
      <c r="DO5" s="2264"/>
      <c r="DP5" s="2183"/>
      <c r="DQ5" s="950" t="s">
        <v>494</v>
      </c>
      <c r="DR5" s="951" t="s">
        <v>431</v>
      </c>
      <c r="DS5" s="951"/>
      <c r="DT5" s="950" t="s">
        <v>494</v>
      </c>
      <c r="DU5" s="951" t="s">
        <v>431</v>
      </c>
      <c r="DV5" s="951"/>
    </row>
    <row r="6" spans="1:144" s="17" customFormat="1" ht="8.1" customHeight="1" thickTop="1">
      <c r="A6" s="891"/>
      <c r="B6" s="1686"/>
      <c r="C6" s="882"/>
      <c r="D6" s="882"/>
      <c r="E6" s="891"/>
      <c r="F6" s="891"/>
      <c r="G6" s="891"/>
      <c r="H6" s="891"/>
      <c r="I6" s="891"/>
      <c r="J6" s="891"/>
      <c r="K6" s="891"/>
      <c r="L6" s="891"/>
      <c r="M6" s="891"/>
      <c r="N6" s="20"/>
      <c r="O6" s="20"/>
      <c r="P6" s="20"/>
      <c r="Q6" s="882"/>
      <c r="R6" s="882"/>
      <c r="S6" s="891"/>
      <c r="T6" s="891"/>
      <c r="U6" s="891"/>
      <c r="V6" s="20"/>
      <c r="W6" s="20"/>
      <c r="X6" s="20"/>
      <c r="Y6" s="882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882"/>
      <c r="AP6" s="891"/>
      <c r="AQ6" s="891"/>
      <c r="AR6" s="891"/>
      <c r="AS6" s="20"/>
      <c r="AT6" s="20"/>
      <c r="AU6" s="20"/>
      <c r="AV6" s="882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110"/>
      <c r="BV6" s="110"/>
      <c r="BW6" s="110"/>
      <c r="BX6" s="110"/>
      <c r="BY6" s="110"/>
      <c r="BZ6" s="110"/>
      <c r="CA6" s="130"/>
      <c r="CB6" s="20"/>
      <c r="CC6" s="110"/>
      <c r="CD6" s="110"/>
      <c r="CE6" s="110"/>
      <c r="CF6" s="110"/>
      <c r="CG6" s="110"/>
      <c r="CH6" s="110"/>
      <c r="CI6" s="130"/>
      <c r="CJ6" s="130"/>
      <c r="CK6" s="110"/>
      <c r="CL6" s="110"/>
      <c r="CM6" s="110"/>
      <c r="CN6" s="110"/>
      <c r="CO6" s="110"/>
      <c r="CP6" s="110"/>
      <c r="CQ6" s="130"/>
      <c r="CR6" s="110"/>
      <c r="CS6" s="110"/>
      <c r="CT6" s="110"/>
      <c r="CU6" s="110"/>
      <c r="CV6" s="110"/>
      <c r="CW6" s="110"/>
      <c r="CX6" s="110"/>
      <c r="CY6" s="130"/>
      <c r="CZ6" s="799"/>
      <c r="DA6" s="110"/>
      <c r="DB6" s="110"/>
      <c r="DC6" s="110"/>
      <c r="DD6" s="110"/>
      <c r="DE6" s="110"/>
      <c r="DF6" s="110"/>
      <c r="DG6" s="130"/>
      <c r="DH6" s="130"/>
      <c r="DI6" s="130"/>
      <c r="DJ6" s="130"/>
      <c r="DK6" s="130"/>
      <c r="DL6" s="130"/>
      <c r="DM6" s="130"/>
      <c r="DN6" s="130"/>
      <c r="DO6" s="130"/>
      <c r="DP6" s="130"/>
      <c r="DQ6" s="799"/>
      <c r="DR6" s="799"/>
      <c r="DS6" s="799"/>
      <c r="DT6" s="799"/>
      <c r="DU6" s="799"/>
      <c r="DV6" s="799"/>
    </row>
    <row r="7" spans="1:144" s="22" customFormat="1" ht="24" customHeight="1">
      <c r="A7" s="1382" t="s">
        <v>6</v>
      </c>
      <c r="B7" s="1382"/>
      <c r="C7" s="1520">
        <v>23.419463297587935</v>
      </c>
      <c r="D7" s="1520">
        <v>0.96324912668785312</v>
      </c>
      <c r="E7" s="1521">
        <v>21.523617657712574</v>
      </c>
      <c r="F7" s="1521">
        <v>25.3153089374633</v>
      </c>
      <c r="G7" s="1521">
        <v>4.1130281870595304</v>
      </c>
      <c r="H7" s="1521">
        <v>3984.2559590001329</v>
      </c>
      <c r="I7" s="1522">
        <v>5344</v>
      </c>
      <c r="J7" s="1523"/>
      <c r="K7" s="1014">
        <v>49.357934794963661</v>
      </c>
      <c r="L7" s="1014"/>
      <c r="M7" s="1014">
        <v>41.461905782431849</v>
      </c>
      <c r="N7" s="1014">
        <v>57.253963807495467</v>
      </c>
      <c r="O7" s="1014">
        <v>8.0523942335705403</v>
      </c>
      <c r="P7" s="1014"/>
      <c r="Q7" s="1024">
        <v>1122</v>
      </c>
      <c r="R7" s="1024"/>
      <c r="S7" s="1179" t="s">
        <v>422</v>
      </c>
      <c r="T7" s="1179"/>
      <c r="U7" s="1179">
        <v>51.535764812421483</v>
      </c>
      <c r="V7" s="1179">
        <v>58.383075552281284</v>
      </c>
      <c r="W7" s="1179">
        <v>3.1690890181138709</v>
      </c>
      <c r="X7" s="1179"/>
      <c r="Y7" s="1383">
        <v>4637</v>
      </c>
      <c r="Z7" s="1184"/>
      <c r="AA7" s="1179">
        <v>58.367449419971138</v>
      </c>
      <c r="AB7" s="1179">
        <v>1.7737530796182015</v>
      </c>
      <c r="AC7" s="1179">
        <v>54.880689550300865</v>
      </c>
      <c r="AD7" s="1179">
        <v>61.854209289641418</v>
      </c>
      <c r="AE7" s="1179">
        <v>3.0389422481964576</v>
      </c>
      <c r="AF7" s="1180">
        <v>3035.1053380000167</v>
      </c>
      <c r="AG7" s="1182">
        <v>4251</v>
      </c>
      <c r="AH7" s="1179">
        <v>61.920494462605433</v>
      </c>
      <c r="AI7" s="1179">
        <v>1.6768767554749535</v>
      </c>
      <c r="AJ7" s="1179">
        <v>58.624169486734822</v>
      </c>
      <c r="AK7" s="1179">
        <v>65.216819438476051</v>
      </c>
      <c r="AL7" s="1179">
        <v>2.7081126693644872</v>
      </c>
      <c r="AM7" s="1180">
        <v>2384.9232420000076</v>
      </c>
      <c r="AN7" s="1181">
        <v>3347</v>
      </c>
      <c r="AO7" s="1024"/>
      <c r="AP7" s="1179" t="s">
        <v>422</v>
      </c>
      <c r="AQ7" s="1179"/>
      <c r="AR7" s="1179">
        <v>51.535764812421483</v>
      </c>
      <c r="AS7" s="1179">
        <v>58.383075552281284</v>
      </c>
      <c r="AT7" s="1179">
        <v>3.1690890181138709</v>
      </c>
      <c r="AU7" s="1179"/>
      <c r="AV7" s="1383">
        <v>4637</v>
      </c>
      <c r="AW7" s="1184"/>
      <c r="AX7" s="1179">
        <v>58.367449419971138</v>
      </c>
      <c r="AY7" s="1179">
        <v>1.7737530796182015</v>
      </c>
      <c r="AZ7" s="1179">
        <v>54.880689550300865</v>
      </c>
      <c r="BA7" s="1179">
        <v>61.854209289641418</v>
      </c>
      <c r="BB7" s="1179">
        <v>3.0389422481964576</v>
      </c>
      <c r="BC7" s="1180">
        <v>3035.1053380000167</v>
      </c>
      <c r="BD7" s="1182">
        <v>4251</v>
      </c>
      <c r="BE7" s="1258">
        <v>62.495407128695703</v>
      </c>
      <c r="BF7" s="1179">
        <v>1.8476900104585632</v>
      </c>
      <c r="BG7" s="1179">
        <v>58.863383267336687</v>
      </c>
      <c r="BH7" s="1179">
        <v>66.127430990054719</v>
      </c>
      <c r="BI7" s="1179">
        <v>2.9565212794816222</v>
      </c>
      <c r="BJ7" s="1180">
        <v>2303.1398660000073</v>
      </c>
      <c r="BK7" s="1182">
        <v>3288</v>
      </c>
      <c r="BL7" s="1182"/>
      <c r="BM7" s="1295">
        <v>67.259999999999991</v>
      </c>
      <c r="BN7" s="1183">
        <v>1.635</v>
      </c>
      <c r="BO7" s="1183">
        <v>64.039999999999992</v>
      </c>
      <c r="BP7" s="1183">
        <v>70.47</v>
      </c>
      <c r="BQ7" s="1183">
        <v>2.4</v>
      </c>
      <c r="BR7" s="1182">
        <v>2445.5659999999998</v>
      </c>
      <c r="BS7" s="1181">
        <v>3249</v>
      </c>
      <c r="BT7" s="1182"/>
      <c r="BU7" s="1185">
        <v>68.544997488527159</v>
      </c>
      <c r="BV7" s="1185">
        <v>1.6653454298675139</v>
      </c>
      <c r="BW7" s="1185">
        <v>65.271547408147995</v>
      </c>
      <c r="BX7" s="1185">
        <v>71.818447568906336</v>
      </c>
      <c r="BY7" s="1185">
        <v>2.4295652358091542</v>
      </c>
      <c r="BZ7" s="1741">
        <v>2086.938761999997</v>
      </c>
      <c r="CA7" s="1292">
        <v>3096</v>
      </c>
      <c r="CB7" s="1296"/>
      <c r="CC7" s="1266">
        <v>71.970947274796075</v>
      </c>
      <c r="CD7" s="1185">
        <v>1.8460784879505019</v>
      </c>
      <c r="CE7" s="1185">
        <v>68.342719777007403</v>
      </c>
      <c r="CF7" s="1185">
        <v>75.599174772584732</v>
      </c>
      <c r="CG7" s="1185">
        <v>2.5650329165488017</v>
      </c>
      <c r="CH7" s="1741">
        <v>2177.6957430000016</v>
      </c>
      <c r="CI7" s="1292">
        <v>3164</v>
      </c>
      <c r="CJ7" s="1292"/>
      <c r="CK7" s="1266">
        <v>73.225819768348245</v>
      </c>
      <c r="CL7" s="1185">
        <v>1.4655590736243607</v>
      </c>
      <c r="CM7" s="1185">
        <v>70.349156496380473</v>
      </c>
      <c r="CN7" s="1185">
        <v>76.102483040316017</v>
      </c>
      <c r="CO7" s="1185">
        <v>2.0014239215903546</v>
      </c>
      <c r="CP7" s="1741">
        <v>2844.1536039999764</v>
      </c>
      <c r="CQ7" s="1292">
        <v>6129</v>
      </c>
      <c r="CR7" s="1776"/>
      <c r="CS7" s="1266">
        <v>76.004653709536456</v>
      </c>
      <c r="CT7" s="1185">
        <v>1.4202938924476862</v>
      </c>
      <c r="CU7" s="1185">
        <v>73.216813934712022</v>
      </c>
      <c r="CV7" s="1185">
        <v>78.792493484360904</v>
      </c>
      <c r="CW7" s="1185">
        <v>1.8686933274843394</v>
      </c>
      <c r="CX7" s="1741">
        <v>2679.2750820000074</v>
      </c>
      <c r="CY7" s="1292">
        <v>5288</v>
      </c>
      <c r="CZ7" s="1185"/>
      <c r="DA7" s="1266">
        <v>79.133718230377667</v>
      </c>
      <c r="DB7" s="1185">
        <v>1.4182026501242331</v>
      </c>
      <c r="DC7" s="1185">
        <v>76.349942733433835</v>
      </c>
      <c r="DD7" s="1185">
        <v>81.917493727321499</v>
      </c>
      <c r="DE7" s="1185">
        <v>1.7921597541966841</v>
      </c>
      <c r="DF7" s="1741">
        <v>2463.0607439999931</v>
      </c>
      <c r="DG7" s="1292">
        <v>5124</v>
      </c>
      <c r="DH7" s="1292"/>
      <c r="DI7" s="1266">
        <v>78.821448898540524</v>
      </c>
      <c r="DJ7" s="1185">
        <v>1.1496330351552346</v>
      </c>
      <c r="DK7" s="1185">
        <v>76.56484180219158</v>
      </c>
      <c r="DL7" s="1185">
        <v>81.078055994889468</v>
      </c>
      <c r="DM7" s="1185">
        <v>1.458528168690542</v>
      </c>
      <c r="DN7" s="1741">
        <v>2284.965612999973</v>
      </c>
      <c r="DO7" s="1292">
        <v>5897</v>
      </c>
      <c r="DP7" s="1292"/>
      <c r="DQ7" s="1266">
        <v>6.8</v>
      </c>
      <c r="DR7" s="1185">
        <v>-0.3</v>
      </c>
      <c r="DS7" s="1185"/>
      <c r="DT7" s="1185" t="s">
        <v>393</v>
      </c>
      <c r="DU7" s="1185" t="s">
        <v>390</v>
      </c>
      <c r="DV7" s="1185"/>
    </row>
    <row r="8" spans="1:144" s="17" customFormat="1" ht="5.0999999999999996" customHeight="1">
      <c r="A8" s="1362"/>
      <c r="B8" s="1687"/>
      <c r="C8" s="1524"/>
      <c r="D8" s="1524"/>
      <c r="E8" s="1525"/>
      <c r="F8" s="1525"/>
      <c r="G8" s="1525"/>
      <c r="H8" s="1525"/>
      <c r="I8" s="1498"/>
      <c r="J8" s="1525"/>
      <c r="K8" s="1187"/>
      <c r="L8" s="1187"/>
      <c r="M8" s="1187"/>
      <c r="N8" s="1032"/>
      <c r="O8" s="1032"/>
      <c r="P8" s="1032"/>
      <c r="Q8" s="1032"/>
      <c r="R8" s="1032"/>
      <c r="S8" s="1186"/>
      <c r="T8" s="1186"/>
      <c r="U8" s="1187"/>
      <c r="V8" s="1187"/>
      <c r="W8" s="1187"/>
      <c r="X8" s="1187"/>
      <c r="Y8" s="1032"/>
      <c r="Z8" s="1032"/>
      <c r="AA8" s="1186"/>
      <c r="AB8" s="1186"/>
      <c r="AC8" s="1187"/>
      <c r="AD8" s="1187"/>
      <c r="AE8" s="1187"/>
      <c r="AF8" s="1188"/>
      <c r="AG8" s="1031"/>
      <c r="AH8" s="1186"/>
      <c r="AI8" s="1186"/>
      <c r="AJ8" s="1187"/>
      <c r="AK8" s="1187"/>
      <c r="AL8" s="1187"/>
      <c r="AM8" s="1188"/>
      <c r="AN8" s="1189"/>
      <c r="AO8" s="1032"/>
      <c r="AP8" s="1186"/>
      <c r="AQ8" s="1186"/>
      <c r="AR8" s="1187"/>
      <c r="AS8" s="1187"/>
      <c r="AT8" s="1187"/>
      <c r="AU8" s="1187"/>
      <c r="AV8" s="1032"/>
      <c r="AW8" s="1032"/>
      <c r="AX8" s="1186"/>
      <c r="AY8" s="1186"/>
      <c r="AZ8" s="1187"/>
      <c r="BA8" s="1187"/>
      <c r="BB8" s="1187"/>
      <c r="BC8" s="1188"/>
      <c r="BD8" s="1031"/>
      <c r="BE8" s="1259"/>
      <c r="BF8" s="1186"/>
      <c r="BG8" s="1187"/>
      <c r="BH8" s="1187"/>
      <c r="BI8" s="1187"/>
      <c r="BJ8" s="1188"/>
      <c r="BK8" s="1031"/>
      <c r="BL8" s="1031"/>
      <c r="BM8" s="1298"/>
      <c r="BN8" s="1030"/>
      <c r="BO8" s="1030"/>
      <c r="BP8" s="1030"/>
      <c r="BQ8" s="1030"/>
      <c r="BR8" s="1031"/>
      <c r="BS8" s="1189"/>
      <c r="BT8" s="1031"/>
      <c r="BU8" s="1190"/>
      <c r="BV8" s="1190"/>
      <c r="BW8" s="1190"/>
      <c r="BX8" s="1190"/>
      <c r="BY8" s="1190"/>
      <c r="BZ8" s="1744"/>
      <c r="CA8" s="1744"/>
      <c r="CB8" s="1293"/>
      <c r="CC8" s="1142"/>
      <c r="CD8" s="1190"/>
      <c r="CE8" s="1190"/>
      <c r="CF8" s="1190"/>
      <c r="CG8" s="1190"/>
      <c r="CH8" s="1744"/>
      <c r="CI8" s="1744"/>
      <c r="CJ8" s="1744"/>
      <c r="CK8" s="1142"/>
      <c r="CL8" s="1190"/>
      <c r="CM8" s="1190"/>
      <c r="CN8" s="1190"/>
      <c r="CO8" s="1190"/>
      <c r="CP8" s="1744"/>
      <c r="CQ8" s="1744"/>
      <c r="CR8" s="1828"/>
      <c r="CS8" s="1142"/>
      <c r="CT8" s="1190"/>
      <c r="CU8" s="1190"/>
      <c r="CV8" s="1190"/>
      <c r="CW8" s="1190"/>
      <c r="CX8" s="1744"/>
      <c r="CY8" s="1744"/>
      <c r="CZ8" s="1190"/>
      <c r="DA8" s="1142"/>
      <c r="DB8" s="1190"/>
      <c r="DC8" s="1190"/>
      <c r="DD8" s="1190"/>
      <c r="DE8" s="1190"/>
      <c r="DF8" s="1744"/>
      <c r="DG8" s="1744"/>
      <c r="DH8" s="1744"/>
      <c r="DI8" s="1142"/>
      <c r="DJ8" s="1190"/>
      <c r="DK8" s="1190"/>
      <c r="DL8" s="1190"/>
      <c r="DM8" s="1190"/>
      <c r="DN8" s="1744"/>
      <c r="DO8" s="1744"/>
      <c r="DP8" s="1744"/>
      <c r="DQ8" s="1142"/>
      <c r="DR8" s="1190"/>
      <c r="DS8" s="1190"/>
      <c r="DT8" s="1190"/>
      <c r="DU8" s="1190"/>
      <c r="DV8" s="1190"/>
    </row>
    <row r="9" spans="1:144" s="17" customFormat="1" ht="20.25" customHeight="1">
      <c r="A9" s="1384" t="s">
        <v>20</v>
      </c>
      <c r="B9" s="1384"/>
      <c r="C9" s="1392">
        <v>19.28934010152291</v>
      </c>
      <c r="D9" s="1392">
        <v>3.2634719393371681</v>
      </c>
      <c r="E9" s="1526">
        <v>12.866246764992006</v>
      </c>
      <c r="F9" s="1526">
        <v>25.712433438053811</v>
      </c>
      <c r="G9" s="1526">
        <v>16.918525580247891</v>
      </c>
      <c r="H9" s="1526">
        <v>130.90965199999945</v>
      </c>
      <c r="I9" s="1527">
        <v>394</v>
      </c>
      <c r="J9" s="1528"/>
      <c r="K9" s="1034">
        <v>36.151603498542336</v>
      </c>
      <c r="L9" s="1034">
        <v>5.0793002326620682</v>
      </c>
      <c r="M9" s="1034">
        <v>26.171807832838329</v>
      </c>
      <c r="N9" s="1034">
        <v>46.131399164246339</v>
      </c>
      <c r="O9" s="1034">
        <v>14.049999837121666</v>
      </c>
      <c r="P9" s="1034">
        <v>134.62338399999982</v>
      </c>
      <c r="Q9" s="1043">
        <v>343</v>
      </c>
      <c r="R9" s="1043"/>
      <c r="S9" s="1034">
        <v>48.179157213995339</v>
      </c>
      <c r="T9" s="1034"/>
      <c r="U9" s="1034">
        <v>38.154337803086605</v>
      </c>
      <c r="V9" s="1034">
        <v>58.203976624904065</v>
      </c>
      <c r="W9" s="1034">
        <v>10.58531773173341</v>
      </c>
      <c r="X9" s="1034"/>
      <c r="Y9" s="1043">
        <v>350</v>
      </c>
      <c r="Z9" s="1034"/>
      <c r="AA9" s="1034">
        <v>53.358244095712251</v>
      </c>
      <c r="AB9" s="1034">
        <v>4.9439452586737387</v>
      </c>
      <c r="AC9" s="1034">
        <v>43.639670454390775</v>
      </c>
      <c r="AD9" s="1034">
        <v>63.076817737033721</v>
      </c>
      <c r="AE9" s="1034">
        <v>9.265569627451482</v>
      </c>
      <c r="AF9" s="1035">
        <v>102.87066400000006</v>
      </c>
      <c r="AG9" s="1031">
        <v>324</v>
      </c>
      <c r="AH9" s="1034">
        <v>53.262659777071541</v>
      </c>
      <c r="AI9" s="1034">
        <v>3.8451951497574286</v>
      </c>
      <c r="AJ9" s="1034">
        <v>45.711800961360638</v>
      </c>
      <c r="AK9" s="1034">
        <v>60.813518592782444</v>
      </c>
      <c r="AL9" s="1034">
        <v>7.2193074207171009</v>
      </c>
      <c r="AM9" s="1035">
        <v>175.2695159999999</v>
      </c>
      <c r="AN9" s="1189">
        <v>550</v>
      </c>
      <c r="AO9" s="1043"/>
      <c r="AP9" s="1034">
        <v>48.179157213995339</v>
      </c>
      <c r="AQ9" s="1034"/>
      <c r="AR9" s="1034">
        <v>38.154337803086605</v>
      </c>
      <c r="AS9" s="1034">
        <v>58.203976624904065</v>
      </c>
      <c r="AT9" s="1034">
        <v>10.58531773173341</v>
      </c>
      <c r="AU9" s="1034"/>
      <c r="AV9" s="1043">
        <v>350</v>
      </c>
      <c r="AW9" s="1034"/>
      <c r="AX9" s="1034">
        <v>53.358244095712251</v>
      </c>
      <c r="AY9" s="1034">
        <v>4.9439452586737387</v>
      </c>
      <c r="AZ9" s="1034">
        <v>43.639670454390775</v>
      </c>
      <c r="BA9" s="1034">
        <v>63.076817737033721</v>
      </c>
      <c r="BB9" s="1034">
        <v>9.265569627451482</v>
      </c>
      <c r="BC9" s="1035">
        <v>102.87066400000006</v>
      </c>
      <c r="BD9" s="1031">
        <v>324</v>
      </c>
      <c r="BE9" s="1193">
        <v>44.397881914161879</v>
      </c>
      <c r="BF9" s="1034">
        <v>6.3287418454274826</v>
      </c>
      <c r="BG9" s="1034">
        <v>31.957406907605385</v>
      </c>
      <c r="BH9" s="1034">
        <v>56.838356920718368</v>
      </c>
      <c r="BI9" s="1034">
        <v>14.254603085938571</v>
      </c>
      <c r="BJ9" s="1035">
        <v>86.263926000000041</v>
      </c>
      <c r="BK9" s="1031">
        <v>276</v>
      </c>
      <c r="BL9" s="1031"/>
      <c r="BM9" s="1298">
        <v>50.139999999999993</v>
      </c>
      <c r="BN9" s="1030">
        <v>7.4190000000000005</v>
      </c>
      <c r="BO9" s="1030">
        <v>35.549999999999997</v>
      </c>
      <c r="BP9" s="1030">
        <v>64.72</v>
      </c>
      <c r="BQ9" s="1030">
        <v>14.799999999999999</v>
      </c>
      <c r="BR9" s="1031">
        <v>97.114000000000004</v>
      </c>
      <c r="BS9" s="1189">
        <v>267</v>
      </c>
      <c r="BT9" s="1031"/>
      <c r="BU9" s="1193" t="s">
        <v>142</v>
      </c>
      <c r="BV9" s="1193">
        <v>7.4342882574677676</v>
      </c>
      <c r="BW9" s="1193">
        <v>34.873814999534844</v>
      </c>
      <c r="BX9" s="1193">
        <v>64.099909547265739</v>
      </c>
      <c r="BY9" s="1193">
        <v>15.022751324170688</v>
      </c>
      <c r="BZ9" s="1293">
        <v>78.269629999999964</v>
      </c>
      <c r="CA9" s="1293">
        <v>218</v>
      </c>
      <c r="CB9" s="1293"/>
      <c r="CC9" s="1144">
        <v>59.004475410305105</v>
      </c>
      <c r="CD9" s="1193">
        <v>4.7364571188734113</v>
      </c>
      <c r="CE9" s="1193">
        <v>49.695584118325478</v>
      </c>
      <c r="CF9" s="1193">
        <v>68.313366702284725</v>
      </c>
      <c r="CG9" s="1193">
        <v>8.0272845168727507</v>
      </c>
      <c r="CH9" s="1293">
        <v>82.955298999999926</v>
      </c>
      <c r="CI9" s="1293">
        <v>222</v>
      </c>
      <c r="CJ9" s="1293"/>
      <c r="CK9" s="1144">
        <v>64.016870428882029</v>
      </c>
      <c r="CL9" s="1193">
        <v>4.550256127102557</v>
      </c>
      <c r="CM9" s="1193">
        <v>55.08542923728853</v>
      </c>
      <c r="CN9" s="1193">
        <v>72.948311620475536</v>
      </c>
      <c r="CO9" s="1193">
        <v>7.1079015525408282</v>
      </c>
      <c r="CP9" s="1293">
        <v>118.11128299999986</v>
      </c>
      <c r="CQ9" s="1293">
        <v>487</v>
      </c>
      <c r="CR9" s="1758"/>
      <c r="CS9" s="1144">
        <v>62.735866451578417</v>
      </c>
      <c r="CT9" s="1193">
        <v>5.1941520124621352</v>
      </c>
      <c r="CU9" s="1193">
        <v>52.540466996701362</v>
      </c>
      <c r="CV9" s="1193">
        <v>72.931265906455465</v>
      </c>
      <c r="CW9" s="1193">
        <v>8.2793979046597705</v>
      </c>
      <c r="CX9" s="1293">
        <v>111.31495100000024</v>
      </c>
      <c r="CY9" s="1293">
        <v>406</v>
      </c>
      <c r="CZ9" s="1193"/>
      <c r="DA9" s="1144">
        <v>69.368567475295734</v>
      </c>
      <c r="DB9" s="1193">
        <v>4.6827766123191008</v>
      </c>
      <c r="DC9" s="1193">
        <v>60.176793091082303</v>
      </c>
      <c r="DD9" s="1193">
        <v>78.56034185950918</v>
      </c>
      <c r="DE9" s="1193">
        <v>6.7505741905176002</v>
      </c>
      <c r="DF9" s="1293">
        <v>90.65248899999979</v>
      </c>
      <c r="DG9" s="1293">
        <v>376</v>
      </c>
      <c r="DH9" s="1293"/>
      <c r="DI9" s="1144">
        <v>69.737891345857008</v>
      </c>
      <c r="DJ9" s="1193">
        <v>4.5139931603619381</v>
      </c>
      <c r="DK9" s="1193">
        <v>60.877403966797075</v>
      </c>
      <c r="DL9" s="1193">
        <v>78.598378724916941</v>
      </c>
      <c r="DM9" s="1193">
        <v>6.4727984647188581</v>
      </c>
      <c r="DN9" s="1293">
        <v>103.89218199999991</v>
      </c>
      <c r="DO9" s="1293">
        <v>494</v>
      </c>
      <c r="DP9" s="1293"/>
      <c r="DQ9" s="1144">
        <v>10.7</v>
      </c>
      <c r="DR9" s="1193">
        <v>0.3</v>
      </c>
      <c r="DS9" s="1193"/>
      <c r="DT9" s="1193" t="s">
        <v>392</v>
      </c>
      <c r="DU9" s="1193" t="s">
        <v>390</v>
      </c>
      <c r="DV9" s="1193"/>
      <c r="DY9" s="2239"/>
      <c r="DZ9" s="2239"/>
      <c r="EA9" s="2239"/>
      <c r="EB9" s="2239"/>
      <c r="EC9" s="2239"/>
      <c r="ED9" s="2241"/>
      <c r="EG9" s="2239"/>
      <c r="EH9" s="2239"/>
      <c r="EI9" s="2239"/>
      <c r="EJ9" s="2239"/>
      <c r="EK9" s="2239"/>
      <c r="EL9" s="2239"/>
      <c r="EM9" s="2239"/>
      <c r="EN9" s="2239"/>
    </row>
    <row r="10" spans="1:144" s="17" customFormat="1" ht="20.25" customHeight="1">
      <c r="A10" s="1385" t="s">
        <v>21</v>
      </c>
      <c r="B10" s="1385"/>
      <c r="C10" s="1529">
        <v>16.260162601626092</v>
      </c>
      <c r="D10" s="1529">
        <v>3.3228707599558689</v>
      </c>
      <c r="E10" s="1530">
        <v>9.7201618192811292</v>
      </c>
      <c r="F10" s="1530">
        <v>22.800163383971057</v>
      </c>
      <c r="G10" s="1530">
        <v>20.435655173728499</v>
      </c>
      <c r="H10" s="1530">
        <v>267.11959199999876</v>
      </c>
      <c r="I10" s="1531">
        <v>246</v>
      </c>
      <c r="J10" s="1532"/>
      <c r="K10" s="1096">
        <v>52.991452991453073</v>
      </c>
      <c r="L10" s="1096">
        <v>4.9436622208957202</v>
      </c>
      <c r="M10" s="1096">
        <v>43.278158532593665</v>
      </c>
      <c r="N10" s="1096">
        <v>62.704747450312468</v>
      </c>
      <c r="O10" s="1096">
        <v>9.329169029754814</v>
      </c>
      <c r="P10" s="1096">
        <v>210.68260199999935</v>
      </c>
      <c r="Q10" s="1105">
        <v>234</v>
      </c>
      <c r="R10" s="1105"/>
      <c r="S10" s="1096">
        <v>69.274097546658552</v>
      </c>
      <c r="T10" s="1096"/>
      <c r="U10" s="1096">
        <v>57.492608513880548</v>
      </c>
      <c r="V10" s="1096">
        <v>81.05558657943655</v>
      </c>
      <c r="W10" s="1096">
        <v>8.6519867520164908</v>
      </c>
      <c r="X10" s="1096"/>
      <c r="Y10" s="1105">
        <v>251</v>
      </c>
      <c r="Z10" s="1096"/>
      <c r="AA10" s="1096">
        <v>67.669386852919089</v>
      </c>
      <c r="AB10" s="1096">
        <v>4.2688373962008344</v>
      </c>
      <c r="AC10" s="1096">
        <v>59.277908301448612</v>
      </c>
      <c r="AD10" s="1096">
        <v>76.06086540438956</v>
      </c>
      <c r="AE10" s="1096">
        <v>6.3083730985759434</v>
      </c>
      <c r="AF10" s="1097">
        <v>183.1928479999998</v>
      </c>
      <c r="AG10" s="1093">
        <v>226</v>
      </c>
      <c r="AH10" s="1096">
        <v>69.382043625673788</v>
      </c>
      <c r="AI10" s="1096">
        <v>4.5381876337549061</v>
      </c>
      <c r="AJ10" s="1096">
        <v>60.470346620165458</v>
      </c>
      <c r="AK10" s="1096">
        <v>78.293740631182132</v>
      </c>
      <c r="AL10" s="1096">
        <v>6.5408676317450203</v>
      </c>
      <c r="AM10" s="1097">
        <v>331.02988900000042</v>
      </c>
      <c r="AN10" s="1194">
        <v>393</v>
      </c>
      <c r="AO10" s="1105"/>
      <c r="AP10" s="1096">
        <v>69.274097546658552</v>
      </c>
      <c r="AQ10" s="1096"/>
      <c r="AR10" s="1096">
        <v>57.492608513880548</v>
      </c>
      <c r="AS10" s="1096">
        <v>81.05558657943655</v>
      </c>
      <c r="AT10" s="1096">
        <v>8.6519867520164908</v>
      </c>
      <c r="AU10" s="1096"/>
      <c r="AV10" s="1105">
        <v>251</v>
      </c>
      <c r="AW10" s="1096"/>
      <c r="AX10" s="1096">
        <v>67.669386852919089</v>
      </c>
      <c r="AY10" s="1096">
        <v>4.2688373962008344</v>
      </c>
      <c r="AZ10" s="1096">
        <v>59.277908301448612</v>
      </c>
      <c r="BA10" s="1096">
        <v>76.06086540438956</v>
      </c>
      <c r="BB10" s="1096">
        <v>6.3083730985759434</v>
      </c>
      <c r="BC10" s="1097">
        <v>183.1928479999998</v>
      </c>
      <c r="BD10" s="1093">
        <v>226</v>
      </c>
      <c r="BE10" s="1267">
        <v>66.884007812645052</v>
      </c>
      <c r="BF10" s="1096">
        <v>5.7437465480974321</v>
      </c>
      <c r="BG10" s="1096">
        <v>55.593464270056494</v>
      </c>
      <c r="BH10" s="1096">
        <v>78.174551355233618</v>
      </c>
      <c r="BI10" s="1096">
        <v>8.5876231642499192</v>
      </c>
      <c r="BJ10" s="1097">
        <v>155.27340599999997</v>
      </c>
      <c r="BK10" s="1093">
        <v>180</v>
      </c>
      <c r="BL10" s="1093"/>
      <c r="BM10" s="1301">
        <v>75.460000000000008</v>
      </c>
      <c r="BN10" s="1092">
        <v>4.5609999999999999</v>
      </c>
      <c r="BO10" s="1092">
        <v>66.490000000000009</v>
      </c>
      <c r="BP10" s="1092">
        <v>84.42</v>
      </c>
      <c r="BQ10" s="1092">
        <v>6</v>
      </c>
      <c r="BR10" s="1093">
        <v>180.39099999999999</v>
      </c>
      <c r="BS10" s="1194">
        <v>170</v>
      </c>
      <c r="BT10" s="1093"/>
      <c r="BU10" s="1267">
        <v>83.582471328266124</v>
      </c>
      <c r="BV10" s="1267">
        <v>4.1054224432269404</v>
      </c>
      <c r="BW10" s="1267">
        <v>75.512736854115133</v>
      </c>
      <c r="BX10" s="1267">
        <v>91.6522058024171</v>
      </c>
      <c r="BY10" s="1267">
        <v>4.9118222732408716</v>
      </c>
      <c r="BZ10" s="1263">
        <v>148.03944300000009</v>
      </c>
      <c r="CA10" s="1263">
        <v>188</v>
      </c>
      <c r="CB10" s="1263"/>
      <c r="CC10" s="1143">
        <v>83.314143888724985</v>
      </c>
      <c r="CD10" s="1267">
        <v>4.9405636535110187</v>
      </c>
      <c r="CE10" s="1267">
        <v>73.604107712449206</v>
      </c>
      <c r="CF10" s="1267">
        <v>93.024180065000778</v>
      </c>
      <c r="CG10" s="1267">
        <v>5.9300419147434003</v>
      </c>
      <c r="CH10" s="1263">
        <v>148.77189299999998</v>
      </c>
      <c r="CI10" s="1263">
        <v>190</v>
      </c>
      <c r="CJ10" s="1293"/>
      <c r="CK10" s="1143">
        <v>85.377776149375464</v>
      </c>
      <c r="CL10" s="1267">
        <v>2.8727091750941285</v>
      </c>
      <c r="CM10" s="1267">
        <v>79.739097283567958</v>
      </c>
      <c r="CN10" s="1267">
        <v>91.016455015182956</v>
      </c>
      <c r="CO10" s="1195">
        <v>3.3647036789387519</v>
      </c>
      <c r="CP10" s="1263">
        <v>164.44202499999969</v>
      </c>
      <c r="CQ10" s="1263">
        <v>301</v>
      </c>
      <c r="CR10" s="1779"/>
      <c r="CS10" s="1143">
        <v>87.978214052862398</v>
      </c>
      <c r="CT10" s="1267">
        <v>3.0024175034773291</v>
      </c>
      <c r="CU10" s="1267">
        <v>82.084885227517532</v>
      </c>
      <c r="CV10" s="1267">
        <v>93.871542878207251</v>
      </c>
      <c r="CW10" s="1195">
        <v>3.4126829417943214</v>
      </c>
      <c r="CX10" s="1263">
        <v>150.49719799999983</v>
      </c>
      <c r="CY10" s="1263">
        <v>249</v>
      </c>
      <c r="CZ10" s="1195"/>
      <c r="DA10" s="1143">
        <v>87.090123150983814</v>
      </c>
      <c r="DB10" s="1267">
        <v>2.9184317056580289</v>
      </c>
      <c r="DC10" s="1267">
        <v>81.361563363704377</v>
      </c>
      <c r="DD10" s="1267">
        <v>92.818682938263237</v>
      </c>
      <c r="DE10" s="1195">
        <v>3.3510478571703119</v>
      </c>
      <c r="DF10" s="1263">
        <v>114.09222700000004</v>
      </c>
      <c r="DG10" s="1263">
        <v>210</v>
      </c>
      <c r="DH10" s="1293"/>
      <c r="DI10" s="1143">
        <v>90.20178579713432</v>
      </c>
      <c r="DJ10" s="1267">
        <v>1.7282597907783068</v>
      </c>
      <c r="DK10" s="1267">
        <v>86.809396061501644</v>
      </c>
      <c r="DL10" s="1267">
        <v>93.594175532766982</v>
      </c>
      <c r="DM10" s="1195">
        <v>1.915992876976071</v>
      </c>
      <c r="DN10" s="1263">
        <v>131.02641699999987</v>
      </c>
      <c r="DO10" s="1263">
        <v>292</v>
      </c>
      <c r="DP10" s="1263"/>
      <c r="DQ10" s="1317">
        <v>6.9</v>
      </c>
      <c r="DR10" s="1195">
        <v>3.1</v>
      </c>
      <c r="DS10" s="1195"/>
      <c r="DT10" s="1195" t="s">
        <v>390</v>
      </c>
      <c r="DU10" s="1195" t="s">
        <v>390</v>
      </c>
      <c r="DV10" s="1195"/>
      <c r="DY10" s="2239"/>
      <c r="DZ10" s="2239"/>
      <c r="EA10" s="2239"/>
      <c r="EB10" s="2239"/>
      <c r="EC10" s="2239"/>
      <c r="ED10" s="2241"/>
      <c r="EG10" s="2239"/>
      <c r="EH10" s="2239"/>
      <c r="EI10" s="2239"/>
      <c r="EJ10" s="2239"/>
      <c r="EK10" s="2239"/>
      <c r="EL10" s="2239"/>
      <c r="EM10" s="2239"/>
    </row>
    <row r="11" spans="1:144" s="17" customFormat="1" ht="20.25" customHeight="1">
      <c r="A11" s="1385" t="s">
        <v>49</v>
      </c>
      <c r="B11" s="1385"/>
      <c r="C11" s="1529">
        <v>34.482758620689893</v>
      </c>
      <c r="D11" s="1529">
        <v>2.467443357624262</v>
      </c>
      <c r="E11" s="1530">
        <v>29.626391143590396</v>
      </c>
      <c r="F11" s="1530">
        <v>39.339126097789382</v>
      </c>
      <c r="G11" s="1530">
        <v>7.1555857371103109</v>
      </c>
      <c r="H11" s="1530">
        <v>140.10247999999933</v>
      </c>
      <c r="I11" s="1531">
        <v>406</v>
      </c>
      <c r="J11" s="1532"/>
      <c r="K11" s="1096">
        <v>83.276450511945569</v>
      </c>
      <c r="L11" s="1096">
        <v>3.1432892069197846</v>
      </c>
      <c r="M11" s="1096">
        <v>77.100524190135772</v>
      </c>
      <c r="N11" s="1096">
        <v>89.452376833755352</v>
      </c>
      <c r="O11" s="1096">
        <v>3.7745235148667828</v>
      </c>
      <c r="P11" s="1096">
        <v>138.33145300000004</v>
      </c>
      <c r="Q11" s="1105">
        <v>293</v>
      </c>
      <c r="R11" s="1105"/>
      <c r="S11" s="1096">
        <v>92.125402078860361</v>
      </c>
      <c r="T11" s="1096"/>
      <c r="U11" s="1096">
        <v>88.673802089737038</v>
      </c>
      <c r="V11" s="1096">
        <v>95.577002067983685</v>
      </c>
      <c r="W11" s="1096">
        <v>1.9060206516493781</v>
      </c>
      <c r="X11" s="1096"/>
      <c r="Y11" s="1105">
        <v>291</v>
      </c>
      <c r="Z11" s="1096"/>
      <c r="AA11" s="1096">
        <v>95.641213246113807</v>
      </c>
      <c r="AB11" s="1096">
        <v>1.3490514001446088</v>
      </c>
      <c r="AC11" s="1096">
        <v>92.989311841009993</v>
      </c>
      <c r="AD11" s="1096">
        <v>98.293114651217621</v>
      </c>
      <c r="AE11" s="1096">
        <v>1.4105335496665972</v>
      </c>
      <c r="AF11" s="1097">
        <v>121.53735199999981</v>
      </c>
      <c r="AG11" s="1093">
        <v>251</v>
      </c>
      <c r="AH11" s="1096">
        <v>94.51658844264702</v>
      </c>
      <c r="AI11" s="1096">
        <v>1.0103913621573526</v>
      </c>
      <c r="AJ11" s="1096">
        <v>92.53247002287182</v>
      </c>
      <c r="AK11" s="1096">
        <v>96.50070686242222</v>
      </c>
      <c r="AL11" s="1096">
        <v>1.0690095556828751</v>
      </c>
      <c r="AM11" s="1097">
        <v>196.5197739999995</v>
      </c>
      <c r="AN11" s="1194">
        <v>425</v>
      </c>
      <c r="AO11" s="1105"/>
      <c r="AP11" s="1096">
        <v>92.125402078860361</v>
      </c>
      <c r="AQ11" s="1096"/>
      <c r="AR11" s="1096">
        <v>88.673802089737038</v>
      </c>
      <c r="AS11" s="1096">
        <v>95.577002067983685</v>
      </c>
      <c r="AT11" s="1096">
        <v>1.9060206516493781</v>
      </c>
      <c r="AU11" s="1096"/>
      <c r="AV11" s="1105">
        <v>291</v>
      </c>
      <c r="AW11" s="1096"/>
      <c r="AX11" s="1096">
        <v>95.641213246113807</v>
      </c>
      <c r="AY11" s="1096">
        <v>1.3490514001446088</v>
      </c>
      <c r="AZ11" s="1096">
        <v>92.989311841009993</v>
      </c>
      <c r="BA11" s="1096">
        <v>98.293114651217621</v>
      </c>
      <c r="BB11" s="1096">
        <v>1.4105335496665972</v>
      </c>
      <c r="BC11" s="1097">
        <v>121.53735199999981</v>
      </c>
      <c r="BD11" s="1093">
        <v>251</v>
      </c>
      <c r="BE11" s="1267">
        <v>95.260045991548083</v>
      </c>
      <c r="BF11" s="1096">
        <v>1.651658676044655</v>
      </c>
      <c r="BG11" s="1096">
        <v>92.013363004543137</v>
      </c>
      <c r="BH11" s="1096">
        <v>98.506728978553028</v>
      </c>
      <c r="BI11" s="1096">
        <v>1.7338419888976306</v>
      </c>
      <c r="BJ11" s="1097">
        <v>87.971381000000108</v>
      </c>
      <c r="BK11" s="1093">
        <v>191</v>
      </c>
      <c r="BL11" s="1093"/>
      <c r="BM11" s="1301">
        <v>97.38</v>
      </c>
      <c r="BN11" s="1092">
        <v>1.02</v>
      </c>
      <c r="BO11" s="1092">
        <v>95.38</v>
      </c>
      <c r="BP11" s="1092">
        <v>99.39</v>
      </c>
      <c r="BQ11" s="1092">
        <v>1</v>
      </c>
      <c r="BR11" s="1093">
        <v>94.325000000000003</v>
      </c>
      <c r="BS11" s="1194">
        <v>187</v>
      </c>
      <c r="BT11" s="1093"/>
      <c r="BU11" s="1267">
        <v>97.100805772279898</v>
      </c>
      <c r="BV11" s="1267">
        <v>1.5271318724390524</v>
      </c>
      <c r="BW11" s="1267">
        <v>94.099032169680882</v>
      </c>
      <c r="BX11" s="1267">
        <v>100</v>
      </c>
      <c r="BY11" s="1267">
        <v>1.57272832114336</v>
      </c>
      <c r="BZ11" s="1263">
        <v>62.875953000000052</v>
      </c>
      <c r="CA11" s="1263">
        <v>168</v>
      </c>
      <c r="CB11" s="1263"/>
      <c r="CC11" s="1143">
        <v>96.219300105714552</v>
      </c>
      <c r="CD11" s="1267">
        <v>1.3820452034302968</v>
      </c>
      <c r="CE11" s="1267">
        <v>93.503069759604173</v>
      </c>
      <c r="CF11" s="1267">
        <v>98.935530451824931</v>
      </c>
      <c r="CG11" s="1267">
        <v>1.436349258321217</v>
      </c>
      <c r="CH11" s="1263">
        <v>66.851696000000075</v>
      </c>
      <c r="CI11" s="1263">
        <v>168</v>
      </c>
      <c r="CJ11" s="1293"/>
      <c r="CK11" s="1143">
        <v>97.72778260597461</v>
      </c>
      <c r="CL11" s="1267">
        <v>0.74260263059885978</v>
      </c>
      <c r="CM11" s="1267">
        <v>96.270169773059266</v>
      </c>
      <c r="CN11" s="1267">
        <v>99.185395438889955</v>
      </c>
      <c r="CO11" s="1195">
        <v>0.75986849470731832</v>
      </c>
      <c r="CP11" s="1263">
        <v>94.768528999999958</v>
      </c>
      <c r="CQ11" s="1263">
        <v>403</v>
      </c>
      <c r="CR11" s="1779"/>
      <c r="CS11" s="1143">
        <v>98.38702951684391</v>
      </c>
      <c r="CT11" s="1267">
        <v>0.61799698360838828</v>
      </c>
      <c r="CU11" s="1267">
        <v>97.173987215679162</v>
      </c>
      <c r="CV11" s="1267">
        <v>99.600071818008672</v>
      </c>
      <c r="CW11" s="1195">
        <v>0.62812851108853418</v>
      </c>
      <c r="CX11" s="1263">
        <v>94.221625000000117</v>
      </c>
      <c r="CY11" s="1263">
        <v>364</v>
      </c>
      <c r="CZ11" s="1195"/>
      <c r="DA11" s="1143">
        <v>98.996346463704654</v>
      </c>
      <c r="DB11" s="1267">
        <v>0.49777543652477901</v>
      </c>
      <c r="DC11" s="1267">
        <v>98.019268143440058</v>
      </c>
      <c r="DD11" s="1267">
        <v>99.97342478396925</v>
      </c>
      <c r="DE11" s="1195">
        <v>0.5028220275859171</v>
      </c>
      <c r="DF11" s="1263">
        <v>90.673520999999923</v>
      </c>
      <c r="DG11" s="1263">
        <v>345</v>
      </c>
      <c r="DH11" s="1293"/>
      <c r="DI11" s="1143">
        <v>99.21049969967244</v>
      </c>
      <c r="DJ11" s="1267">
        <v>0.53754112009006227</v>
      </c>
      <c r="DK11" s="1267">
        <v>98.155363783183404</v>
      </c>
      <c r="DL11" s="1267">
        <v>100</v>
      </c>
      <c r="DM11" s="1195">
        <v>0.54181878099323499</v>
      </c>
      <c r="DN11" s="1263">
        <v>77.515359999999816</v>
      </c>
      <c r="DO11" s="1263">
        <v>394</v>
      </c>
      <c r="DP11" s="1263"/>
      <c r="DQ11" s="1317">
        <v>3</v>
      </c>
      <c r="DR11" s="1195">
        <v>0.2</v>
      </c>
      <c r="DS11" s="1195"/>
      <c r="DT11" s="1195" t="s">
        <v>391</v>
      </c>
      <c r="DU11" s="1195" t="s">
        <v>390</v>
      </c>
      <c r="DV11" s="1195"/>
      <c r="DY11" s="2239"/>
      <c r="DZ11" s="2239"/>
      <c r="EA11" s="2239"/>
      <c r="EB11" s="2239"/>
      <c r="EC11" s="2239"/>
      <c r="ED11" s="2241"/>
      <c r="EG11" s="2239"/>
      <c r="EH11" s="2239"/>
      <c r="EI11" s="2239"/>
      <c r="EJ11" s="2239"/>
      <c r="EK11" s="2239"/>
      <c r="EL11" s="2239"/>
      <c r="EM11" s="2239"/>
    </row>
    <row r="12" spans="1:144" s="17" customFormat="1" ht="20.25" customHeight="1">
      <c r="A12" s="1385" t="s">
        <v>22</v>
      </c>
      <c r="B12" s="1385"/>
      <c r="C12" s="1529">
        <v>45.762711864406846</v>
      </c>
      <c r="D12" s="1529">
        <v>14.790024477959424</v>
      </c>
      <c r="E12" s="1530">
        <v>16.653312599645666</v>
      </c>
      <c r="F12" s="1530">
        <v>74.872111129168033</v>
      </c>
      <c r="G12" s="1530">
        <v>32.318942377763136</v>
      </c>
      <c r="H12" s="1530">
        <v>63.184869999999925</v>
      </c>
      <c r="I12" s="1531">
        <v>59</v>
      </c>
      <c r="J12" s="1532"/>
      <c r="K12" s="1200">
        <v>69.4444444444444</v>
      </c>
      <c r="L12" s="1096">
        <v>14.172478777953865</v>
      </c>
      <c r="M12" s="1096">
        <v>41.598395618467066</v>
      </c>
      <c r="N12" s="1096">
        <v>97.290493270421734</v>
      </c>
      <c r="O12" s="1096">
        <v>20.40836944025358</v>
      </c>
      <c r="P12" s="1096">
        <v>62.520912000000074</v>
      </c>
      <c r="Q12" s="1105">
        <v>72</v>
      </c>
      <c r="R12" s="1105"/>
      <c r="S12" s="1096">
        <v>75.167150466376867</v>
      </c>
      <c r="T12" s="1096"/>
      <c r="U12" s="1096">
        <v>52.616080692178933</v>
      </c>
      <c r="V12" s="1096">
        <v>97.718220240574794</v>
      </c>
      <c r="W12" s="1096">
        <v>15.262497338348007</v>
      </c>
      <c r="X12" s="1096"/>
      <c r="Y12" s="1105">
        <v>47</v>
      </c>
      <c r="Z12" s="1096"/>
      <c r="AA12" s="1096">
        <v>84.231462797240127</v>
      </c>
      <c r="AB12" s="1096">
        <v>9.550152533189852</v>
      </c>
      <c r="AC12" s="1096">
        <v>65.458224862045725</v>
      </c>
      <c r="AD12" s="1096">
        <v>103.00470073243456</v>
      </c>
      <c r="AE12" s="1096">
        <v>11.337987274634823</v>
      </c>
      <c r="AF12" s="1097">
        <v>42.772230000000015</v>
      </c>
      <c r="AG12" s="1093">
        <v>43</v>
      </c>
      <c r="AH12" s="1096">
        <v>80.364202730540697</v>
      </c>
      <c r="AI12" s="1096">
        <v>8.7584625809288088</v>
      </c>
      <c r="AJ12" s="1096">
        <v>63.165097921659296</v>
      </c>
      <c r="AK12" s="1096">
        <v>97.563307539422084</v>
      </c>
      <c r="AL12" s="1096">
        <v>10.898462603176355</v>
      </c>
      <c r="AM12" s="1097">
        <v>77.154610999999903</v>
      </c>
      <c r="AN12" s="1194">
        <v>80</v>
      </c>
      <c r="AO12" s="1105"/>
      <c r="AP12" s="1096">
        <v>75.167150466376867</v>
      </c>
      <c r="AQ12" s="1096"/>
      <c r="AR12" s="1096">
        <v>52.616080692178933</v>
      </c>
      <c r="AS12" s="1096">
        <v>97.718220240574794</v>
      </c>
      <c r="AT12" s="1096">
        <v>15.262497338348007</v>
      </c>
      <c r="AU12" s="1096"/>
      <c r="AV12" s="1105">
        <v>47</v>
      </c>
      <c r="AW12" s="1096"/>
      <c r="AX12" s="1096">
        <v>84.231462797240127</v>
      </c>
      <c r="AY12" s="1096">
        <v>9.550152533189852</v>
      </c>
      <c r="AZ12" s="1096">
        <v>65.458224862045725</v>
      </c>
      <c r="BA12" s="1096">
        <v>103.00470073243456</v>
      </c>
      <c r="BB12" s="1096">
        <v>11.337987274634823</v>
      </c>
      <c r="BC12" s="1097">
        <v>42.772230000000015</v>
      </c>
      <c r="BD12" s="1093">
        <v>43</v>
      </c>
      <c r="BE12" s="1267">
        <v>89.508749947118631</v>
      </c>
      <c r="BF12" s="1096">
        <v>5.5756309051387305</v>
      </c>
      <c r="BG12" s="1096">
        <v>78.548673107947593</v>
      </c>
      <c r="BH12" s="1096">
        <v>100.46882678628965</v>
      </c>
      <c r="BI12" s="1096">
        <v>6.2291462102116144</v>
      </c>
      <c r="BJ12" s="1097">
        <v>33.707518000000007</v>
      </c>
      <c r="BK12" s="1093">
        <v>42</v>
      </c>
      <c r="BL12" s="1093"/>
      <c r="BM12" s="1301">
        <v>79.800000000000011</v>
      </c>
      <c r="BN12" s="1092">
        <v>11.17</v>
      </c>
      <c r="BO12" s="1092">
        <v>57.85</v>
      </c>
      <c r="BP12" s="1092">
        <v>100</v>
      </c>
      <c r="BQ12" s="1092">
        <v>14.000000000000002</v>
      </c>
      <c r="BR12" s="1093">
        <v>39.290999999999997</v>
      </c>
      <c r="BS12" s="1194">
        <v>47</v>
      </c>
      <c r="BT12" s="1093"/>
      <c r="BU12" s="1267">
        <v>86.22656497828028</v>
      </c>
      <c r="BV12" s="1267">
        <v>4.1816998345160625</v>
      </c>
      <c r="BW12" s="1267">
        <v>78.006897506344956</v>
      </c>
      <c r="BX12" s="1267">
        <v>94.446232450215589</v>
      </c>
      <c r="BY12" s="1267">
        <v>4.8496653387148108</v>
      </c>
      <c r="BZ12" s="1263">
        <v>42.689633999999963</v>
      </c>
      <c r="CA12" s="1263">
        <v>51</v>
      </c>
      <c r="CB12" s="1263"/>
      <c r="CC12" s="1143">
        <v>86.389990075903256</v>
      </c>
      <c r="CD12" s="1267">
        <v>6.8347024319038452</v>
      </c>
      <c r="CE12" s="1267">
        <v>72.957270143086717</v>
      </c>
      <c r="CF12" s="1267">
        <v>99.822710008719795</v>
      </c>
      <c r="CG12" s="1267">
        <v>7.9114518081305443</v>
      </c>
      <c r="CH12" s="1263">
        <v>40.257567999999978</v>
      </c>
      <c r="CI12" s="1263">
        <v>51</v>
      </c>
      <c r="CJ12" s="1293"/>
      <c r="CK12" s="1143">
        <v>86.061561761433225</v>
      </c>
      <c r="CL12" s="1267">
        <v>6.6934549133171402</v>
      </c>
      <c r="CM12" s="1267">
        <v>72.923356513865812</v>
      </c>
      <c r="CN12" s="1267">
        <v>99.199767009000638</v>
      </c>
      <c r="CO12" s="1195">
        <v>7.7775196920917127</v>
      </c>
      <c r="CP12" s="1263">
        <v>43.676657999999975</v>
      </c>
      <c r="CQ12" s="1263">
        <v>80</v>
      </c>
      <c r="CR12" s="1779"/>
      <c r="CS12" s="1143">
        <v>88.700589219895534</v>
      </c>
      <c r="CT12" s="1267">
        <v>4.8662893225222001</v>
      </c>
      <c r="CU12" s="1267">
        <v>79.148738718200477</v>
      </c>
      <c r="CV12" s="1267">
        <v>98.252439721590591</v>
      </c>
      <c r="CW12" s="1195">
        <v>5.4861972905932985</v>
      </c>
      <c r="CX12" s="1263">
        <v>36.929845999999991</v>
      </c>
      <c r="CY12" s="1263">
        <v>57</v>
      </c>
      <c r="CZ12" s="1195"/>
      <c r="DA12" s="1143">
        <v>89.21259063190179</v>
      </c>
      <c r="DB12" s="1267">
        <v>6.3689562145044221</v>
      </c>
      <c r="DC12" s="1267">
        <v>76.711031528558976</v>
      </c>
      <c r="DD12" s="1267">
        <v>100</v>
      </c>
      <c r="DE12" s="1195">
        <v>7.1390777572901563</v>
      </c>
      <c r="DF12" s="1263">
        <v>35.685833999999964</v>
      </c>
      <c r="DG12" s="1263">
        <v>61</v>
      </c>
      <c r="DH12" s="1293"/>
      <c r="DI12" s="1143">
        <v>83.446318575305781</v>
      </c>
      <c r="DJ12" s="1267">
        <v>9.8079757885824712</v>
      </c>
      <c r="DK12" s="1267">
        <v>64.194307639185453</v>
      </c>
      <c r="DL12" s="1267">
        <v>100</v>
      </c>
      <c r="DM12" s="1195">
        <v>11.75363509863087</v>
      </c>
      <c r="DN12" s="1263">
        <v>45.268153999999988</v>
      </c>
      <c r="DO12" s="1263">
        <v>87</v>
      </c>
      <c r="DP12" s="1263"/>
      <c r="DQ12" s="1317">
        <v>-3</v>
      </c>
      <c r="DR12" s="1195">
        <v>-5.8</v>
      </c>
      <c r="DS12" s="1195"/>
      <c r="DT12" s="1195" t="s">
        <v>390</v>
      </c>
      <c r="DU12" s="1195" t="s">
        <v>390</v>
      </c>
      <c r="DV12" s="1195"/>
      <c r="DY12" s="2239"/>
      <c r="DZ12" s="2239"/>
      <c r="EA12" s="2239"/>
      <c r="EB12" s="2239"/>
      <c r="EC12" s="2239"/>
      <c r="ED12" s="2241"/>
      <c r="EG12" s="2239"/>
      <c r="EH12" s="2239"/>
      <c r="EI12" s="2239"/>
      <c r="EJ12" s="2239"/>
      <c r="EK12" s="2239"/>
      <c r="EL12" s="2239"/>
      <c r="EM12" s="2239"/>
    </row>
    <row r="13" spans="1:144" s="17" customFormat="1" ht="20.25" customHeight="1">
      <c r="A13" s="1385" t="s">
        <v>23</v>
      </c>
      <c r="B13" s="1385"/>
      <c r="C13" s="1529">
        <v>31.750000000000036</v>
      </c>
      <c r="D13" s="1529">
        <v>4.5577974052715611</v>
      </c>
      <c r="E13" s="1530">
        <v>22.77944389066711</v>
      </c>
      <c r="F13" s="1530">
        <v>40.720556109332954</v>
      </c>
      <c r="G13" s="1530">
        <v>14.35526741817813</v>
      </c>
      <c r="H13" s="1530">
        <v>143.21439999999947</v>
      </c>
      <c r="I13" s="1531">
        <v>400</v>
      </c>
      <c r="J13" s="1532"/>
      <c r="K13" s="1096">
        <v>58.333333333333783</v>
      </c>
      <c r="L13" s="1096">
        <v>5.6798257905903586</v>
      </c>
      <c r="M13" s="1096">
        <v>47.173626639410003</v>
      </c>
      <c r="N13" s="1096">
        <v>69.493040027257564</v>
      </c>
      <c r="O13" s="1096">
        <v>9.7368442124405394</v>
      </c>
      <c r="P13" s="1096">
        <v>194.82247199999884</v>
      </c>
      <c r="Q13" s="1105">
        <v>312</v>
      </c>
      <c r="R13" s="1105"/>
      <c r="S13" s="1096">
        <v>89.898619955993126</v>
      </c>
      <c r="T13" s="1096"/>
      <c r="U13" s="1096">
        <v>84.781953398817862</v>
      </c>
      <c r="V13" s="1096">
        <v>95.015286513168377</v>
      </c>
      <c r="W13" s="1096">
        <v>2.8954804048843465</v>
      </c>
      <c r="X13" s="1096"/>
      <c r="Y13" s="1105">
        <v>282</v>
      </c>
      <c r="Z13" s="1096"/>
      <c r="AA13" s="1096">
        <v>84.278627632254839</v>
      </c>
      <c r="AB13" s="1096">
        <v>4.9409167922054253</v>
      </c>
      <c r="AC13" s="1096">
        <v>74.566007207009321</v>
      </c>
      <c r="AD13" s="1096">
        <v>93.991248057500371</v>
      </c>
      <c r="AE13" s="1096">
        <v>5.8625975897054765</v>
      </c>
      <c r="AF13" s="1097">
        <v>184.09838100000047</v>
      </c>
      <c r="AG13" s="1093">
        <v>317</v>
      </c>
      <c r="AH13" s="1096">
        <v>86.566742744426108</v>
      </c>
      <c r="AI13" s="1096">
        <v>3.4481734599739653</v>
      </c>
      <c r="AJ13" s="1096">
        <v>79.795520490599188</v>
      </c>
      <c r="AK13" s="1096">
        <v>93.337964998253014</v>
      </c>
      <c r="AL13" s="1096">
        <v>3.9832542506007456</v>
      </c>
      <c r="AM13" s="1097">
        <v>258.03117099999986</v>
      </c>
      <c r="AN13" s="1194">
        <v>469</v>
      </c>
      <c r="AO13" s="1105"/>
      <c r="AP13" s="1096">
        <v>89.898619955993126</v>
      </c>
      <c r="AQ13" s="1096"/>
      <c r="AR13" s="1096">
        <v>84.781953398817862</v>
      </c>
      <c r="AS13" s="1096">
        <v>95.015286513168377</v>
      </c>
      <c r="AT13" s="1096">
        <v>2.8954804048843465</v>
      </c>
      <c r="AU13" s="1096"/>
      <c r="AV13" s="1105">
        <v>282</v>
      </c>
      <c r="AW13" s="1096"/>
      <c r="AX13" s="1096">
        <v>84.278627632254839</v>
      </c>
      <c r="AY13" s="1096">
        <v>4.9409167922054253</v>
      </c>
      <c r="AZ13" s="1096">
        <v>74.566007207009321</v>
      </c>
      <c r="BA13" s="1096">
        <v>93.991248057500371</v>
      </c>
      <c r="BB13" s="1096">
        <v>5.8625975897054765</v>
      </c>
      <c r="BC13" s="1097">
        <v>184.09838100000047</v>
      </c>
      <c r="BD13" s="1093">
        <v>317</v>
      </c>
      <c r="BE13" s="1267">
        <v>85.877128322403266</v>
      </c>
      <c r="BF13" s="1096">
        <v>4.5832720784638603</v>
      </c>
      <c r="BG13" s="1096">
        <v>76.867741759800225</v>
      </c>
      <c r="BH13" s="1096">
        <v>94.886514885006306</v>
      </c>
      <c r="BI13" s="1096">
        <v>5.3370113416661553</v>
      </c>
      <c r="BJ13" s="1097">
        <v>144.7326540000002</v>
      </c>
      <c r="BK13" s="1093">
        <v>236</v>
      </c>
      <c r="BL13" s="1093"/>
      <c r="BM13" s="1301">
        <v>89.74</v>
      </c>
      <c r="BN13" s="1092">
        <v>3.399</v>
      </c>
      <c r="BO13" s="1092">
        <v>83.06</v>
      </c>
      <c r="BP13" s="1092">
        <v>96.419999999999987</v>
      </c>
      <c r="BQ13" s="1092">
        <v>3.8</v>
      </c>
      <c r="BR13" s="1093">
        <v>173.06800000000001</v>
      </c>
      <c r="BS13" s="1194">
        <v>227</v>
      </c>
      <c r="BT13" s="1093"/>
      <c r="BU13" s="1267">
        <v>91.177272685528436</v>
      </c>
      <c r="BV13" s="1267">
        <v>2.9660351726631986</v>
      </c>
      <c r="BW13" s="1267">
        <v>85.347150057375444</v>
      </c>
      <c r="BX13" s="1267">
        <v>97.007395313681442</v>
      </c>
      <c r="BY13" s="1267">
        <v>3.2530422168834674</v>
      </c>
      <c r="BZ13" s="1263">
        <v>93.97055700000017</v>
      </c>
      <c r="CA13" s="1263">
        <v>194</v>
      </c>
      <c r="CB13" s="1263"/>
      <c r="CC13" s="1143">
        <v>90.324828223361067</v>
      </c>
      <c r="CD13" s="1267">
        <v>3.1491493570228366</v>
      </c>
      <c r="CE13" s="1267">
        <v>84.135584176387439</v>
      </c>
      <c r="CF13" s="1267">
        <v>96.514072270334694</v>
      </c>
      <c r="CG13" s="1267">
        <v>3.4864714596914781</v>
      </c>
      <c r="CH13" s="1263">
        <v>69.067889999999977</v>
      </c>
      <c r="CI13" s="1263">
        <v>160</v>
      </c>
      <c r="CJ13" s="1293"/>
      <c r="CK13" s="1143">
        <v>93.380457142399109</v>
      </c>
      <c r="CL13" s="1267">
        <v>2.1432912076770196</v>
      </c>
      <c r="CM13" s="1267">
        <v>89.173511677547637</v>
      </c>
      <c r="CN13" s="1267">
        <v>97.587402607250581</v>
      </c>
      <c r="CO13" s="1195">
        <v>2.2952245826004471</v>
      </c>
      <c r="CP13" s="1263">
        <v>87.331650000000067</v>
      </c>
      <c r="CQ13" s="1263">
        <v>380</v>
      </c>
      <c r="CR13" s="1779"/>
      <c r="CS13" s="1143">
        <v>96.177723938675101</v>
      </c>
      <c r="CT13" s="1267">
        <v>0.96266769738291547</v>
      </c>
      <c r="CU13" s="1267">
        <v>94.288140866485975</v>
      </c>
      <c r="CV13" s="1267">
        <v>98.067307010864226</v>
      </c>
      <c r="CW13" s="1195">
        <v>1.0009258464015351</v>
      </c>
      <c r="CX13" s="1263">
        <v>84.639019999999988</v>
      </c>
      <c r="CY13" s="1263">
        <v>302</v>
      </c>
      <c r="CZ13" s="1195"/>
      <c r="DA13" s="1143">
        <v>97.44778523825947</v>
      </c>
      <c r="DB13" s="1267">
        <v>1.1788467671465901</v>
      </c>
      <c r="DC13" s="1267">
        <v>95.133838959322077</v>
      </c>
      <c r="DD13" s="1267">
        <v>99.761731517196878</v>
      </c>
      <c r="DE13" s="1195">
        <v>1.2097214567414887</v>
      </c>
      <c r="DF13" s="1263">
        <v>84.847365999999951</v>
      </c>
      <c r="DG13" s="1263">
        <v>275</v>
      </c>
      <c r="DH13" s="1293"/>
      <c r="DI13" s="1143">
        <v>94.74088124244706</v>
      </c>
      <c r="DJ13" s="1267">
        <v>1.4629314232660078</v>
      </c>
      <c r="DK13" s="1267">
        <v>91.869302808057213</v>
      </c>
      <c r="DL13" s="1267">
        <v>97.61245967683692</v>
      </c>
      <c r="DM13" s="1195">
        <v>1.5441395563149627</v>
      </c>
      <c r="DN13" s="1263">
        <v>87.316719999999776</v>
      </c>
      <c r="DO13" s="1263">
        <v>330</v>
      </c>
      <c r="DP13" s="1263"/>
      <c r="DQ13" s="1317">
        <v>4.4000000000000004</v>
      </c>
      <c r="DR13" s="1195">
        <v>-2.7</v>
      </c>
      <c r="DS13" s="1195"/>
      <c r="DT13" s="1195" t="s">
        <v>390</v>
      </c>
      <c r="DU13" s="1195" t="s">
        <v>390</v>
      </c>
      <c r="DV13" s="1195"/>
      <c r="DY13" s="2239"/>
      <c r="DZ13" s="2239"/>
      <c r="EA13" s="2239"/>
      <c r="EB13" s="2239"/>
      <c r="EC13" s="2239"/>
      <c r="ED13" s="2241"/>
      <c r="EG13" s="2239"/>
      <c r="EH13" s="2239"/>
      <c r="EI13" s="2239"/>
      <c r="EJ13" s="2239"/>
      <c r="EK13" s="2239"/>
      <c r="EL13" s="2239"/>
      <c r="EM13" s="2239"/>
    </row>
    <row r="14" spans="1:144" s="17" customFormat="1" ht="20.25" customHeight="1">
      <c r="A14" s="1385" t="s">
        <v>24</v>
      </c>
      <c r="B14" s="1385"/>
      <c r="C14" s="1529">
        <v>12.101910828025442</v>
      </c>
      <c r="D14" s="1529">
        <v>2.6057006163359455</v>
      </c>
      <c r="E14" s="1530">
        <v>6.9734284703125091</v>
      </c>
      <c r="F14" s="1530">
        <v>17.230393185738375</v>
      </c>
      <c r="G14" s="1530">
        <v>21.531315619197088</v>
      </c>
      <c r="H14" s="1530">
        <v>495.91244600000118</v>
      </c>
      <c r="I14" s="1531">
        <v>314</v>
      </c>
      <c r="J14" s="1532"/>
      <c r="K14" s="1096">
        <v>36.421725239616649</v>
      </c>
      <c r="L14" s="1096">
        <v>5.4060407362660801</v>
      </c>
      <c r="M14" s="1096">
        <v>25.799950696446629</v>
      </c>
      <c r="N14" s="1096">
        <v>47.043499782786668</v>
      </c>
      <c r="O14" s="1096">
        <v>14.842901319748083</v>
      </c>
      <c r="P14" s="1096">
        <v>497.59018499999826</v>
      </c>
      <c r="Q14" s="1105">
        <v>313</v>
      </c>
      <c r="R14" s="1105"/>
      <c r="S14" s="1096">
        <v>49.748517617723621</v>
      </c>
      <c r="T14" s="1096"/>
      <c r="U14" s="1096">
        <v>40.603503951736677</v>
      </c>
      <c r="V14" s="1096">
        <v>58.893531283710566</v>
      </c>
      <c r="W14" s="1096">
        <v>9.3517040348785585</v>
      </c>
      <c r="X14" s="1096"/>
      <c r="Y14" s="1105">
        <v>350</v>
      </c>
      <c r="Z14" s="1096"/>
      <c r="AA14" s="1096">
        <v>46.296797214065023</v>
      </c>
      <c r="AB14" s="1096">
        <v>5.1855890229262318</v>
      </c>
      <c r="AC14" s="1096">
        <v>36.103211695592634</v>
      </c>
      <c r="AD14" s="1096">
        <v>56.490382732537412</v>
      </c>
      <c r="AE14" s="1096">
        <v>11.200751099367288</v>
      </c>
      <c r="AF14" s="1097">
        <v>396.48335100000088</v>
      </c>
      <c r="AG14" s="1093">
        <v>335</v>
      </c>
      <c r="AH14" s="1096">
        <v>50.080104379366993</v>
      </c>
      <c r="AI14" s="1096">
        <v>4.2342855972367657</v>
      </c>
      <c r="AJ14" s="1096">
        <v>41.765183683560466</v>
      </c>
      <c r="AK14" s="1096">
        <v>58.395025075173535</v>
      </c>
      <c r="AL14" s="1096">
        <v>8.4550255030644301</v>
      </c>
      <c r="AM14" s="1097">
        <v>665.37747899999999</v>
      </c>
      <c r="AN14" s="1194">
        <v>544</v>
      </c>
      <c r="AO14" s="1105"/>
      <c r="AP14" s="1096">
        <v>49.748517617723621</v>
      </c>
      <c r="AQ14" s="1096"/>
      <c r="AR14" s="1096">
        <v>40.603503951736677</v>
      </c>
      <c r="AS14" s="1096">
        <v>58.893531283710566</v>
      </c>
      <c r="AT14" s="1096">
        <v>9.3517040348785585</v>
      </c>
      <c r="AU14" s="1096"/>
      <c r="AV14" s="1105">
        <v>350</v>
      </c>
      <c r="AW14" s="1096"/>
      <c r="AX14" s="1096">
        <v>46.296797214065023</v>
      </c>
      <c r="AY14" s="1096">
        <v>5.1855890229262318</v>
      </c>
      <c r="AZ14" s="1096">
        <v>36.103211695592634</v>
      </c>
      <c r="BA14" s="1096">
        <v>56.490382732537412</v>
      </c>
      <c r="BB14" s="1096">
        <v>11.200751099367288</v>
      </c>
      <c r="BC14" s="1097">
        <v>396.48335100000088</v>
      </c>
      <c r="BD14" s="1093">
        <v>335</v>
      </c>
      <c r="BE14" s="1267">
        <v>49.060592304104986</v>
      </c>
      <c r="BF14" s="1096">
        <v>5.8790783473628823</v>
      </c>
      <c r="BG14" s="1096">
        <v>37.504025607550915</v>
      </c>
      <c r="BH14" s="1096">
        <v>60.617159000659051</v>
      </c>
      <c r="BI14" s="1096">
        <v>11.983300794497277</v>
      </c>
      <c r="BJ14" s="1097">
        <v>275.5457519999996</v>
      </c>
      <c r="BK14" s="1093">
        <v>237</v>
      </c>
      <c r="BL14" s="1093"/>
      <c r="BM14" s="1301">
        <v>54.97</v>
      </c>
      <c r="BN14" s="1092">
        <v>6.1440000000000001</v>
      </c>
      <c r="BO14" s="1092">
        <v>42.89</v>
      </c>
      <c r="BP14" s="1092">
        <v>67.05</v>
      </c>
      <c r="BQ14" s="1092">
        <v>11.200000000000001</v>
      </c>
      <c r="BR14" s="1093">
        <v>309.26900000000001</v>
      </c>
      <c r="BS14" s="1194">
        <v>255</v>
      </c>
      <c r="BT14" s="1093"/>
      <c r="BU14" s="1267">
        <v>57.642109940819338</v>
      </c>
      <c r="BV14" s="1267">
        <v>4.797273757866531</v>
      </c>
      <c r="BW14" s="1267">
        <v>48.212452953957239</v>
      </c>
      <c r="BX14" s="1267">
        <v>67.071766927681438</v>
      </c>
      <c r="BY14" s="1267">
        <v>8.3225158877630445</v>
      </c>
      <c r="BZ14" s="1263">
        <v>262.18229199999985</v>
      </c>
      <c r="CA14" s="1263">
        <v>228</v>
      </c>
      <c r="CB14" s="1263"/>
      <c r="CC14" s="1143">
        <v>60.63585682876402</v>
      </c>
      <c r="CD14" s="1267">
        <v>6.3905561808636326</v>
      </c>
      <c r="CE14" s="1267">
        <v>48.076048666266018</v>
      </c>
      <c r="CF14" s="1267">
        <v>73.195664991262021</v>
      </c>
      <c r="CG14" s="1267">
        <v>10.539236212841185</v>
      </c>
      <c r="CH14" s="1263">
        <v>272.49071200000088</v>
      </c>
      <c r="CI14" s="1263">
        <v>229</v>
      </c>
      <c r="CJ14" s="1293"/>
      <c r="CK14" s="1143">
        <v>66.404511358110327</v>
      </c>
      <c r="CL14" s="1267">
        <v>3.7517203412839124</v>
      </c>
      <c r="CM14" s="1267">
        <v>59.040471036094601</v>
      </c>
      <c r="CN14" s="1267">
        <v>73.768551680126066</v>
      </c>
      <c r="CO14" s="1195">
        <v>5.6497973775477455</v>
      </c>
      <c r="CP14" s="1263">
        <v>400.08688200000046</v>
      </c>
      <c r="CQ14" s="1263">
        <v>449</v>
      </c>
      <c r="CR14" s="1779"/>
      <c r="CS14" s="1143">
        <v>68.348654120423674</v>
      </c>
      <c r="CT14" s="1267">
        <v>3.5086758503793725</v>
      </c>
      <c r="CU14" s="1267">
        <v>61.461610428504208</v>
      </c>
      <c r="CV14" s="1267">
        <v>75.235697812343133</v>
      </c>
      <c r="CW14" s="1195">
        <v>5.1334966218902096</v>
      </c>
      <c r="CX14" s="1263">
        <v>375.8571039999992</v>
      </c>
      <c r="CY14" s="1263">
        <v>403</v>
      </c>
      <c r="CZ14" s="1195"/>
      <c r="DA14" s="1143">
        <v>76.242525652222312</v>
      </c>
      <c r="DB14" s="1267">
        <v>3.1189969364908237</v>
      </c>
      <c r="DC14" s="1267">
        <v>70.120278421838535</v>
      </c>
      <c r="DD14" s="1267">
        <v>82.36477288260609</v>
      </c>
      <c r="DE14" s="1195">
        <v>4.090888791798454</v>
      </c>
      <c r="DF14" s="1263">
        <v>322.66561199999973</v>
      </c>
      <c r="DG14" s="1263">
        <v>387</v>
      </c>
      <c r="DH14" s="1293"/>
      <c r="DI14" s="1143">
        <v>73.734944656343231</v>
      </c>
      <c r="DJ14" s="1267">
        <v>3.02453771112476</v>
      </c>
      <c r="DK14" s="1267">
        <v>67.798099547175411</v>
      </c>
      <c r="DL14" s="1267">
        <v>79.671789765511065</v>
      </c>
      <c r="DM14" s="1195">
        <v>4.1019054468966312</v>
      </c>
      <c r="DN14" s="1263">
        <v>313.57288199999959</v>
      </c>
      <c r="DO14" s="1263">
        <v>500</v>
      </c>
      <c r="DP14" s="1263"/>
      <c r="DQ14" s="1317">
        <v>13.1</v>
      </c>
      <c r="DR14" s="1195">
        <v>-2.5</v>
      </c>
      <c r="DS14" s="1195"/>
      <c r="DT14" s="1195" t="s">
        <v>392</v>
      </c>
      <c r="DU14" s="1195" t="s">
        <v>390</v>
      </c>
      <c r="DV14" s="1195"/>
      <c r="DY14" s="2239"/>
      <c r="DZ14" s="2239"/>
      <c r="EA14" s="2239"/>
      <c r="EB14" s="2239"/>
      <c r="EC14" s="2239"/>
      <c r="ED14" s="2241"/>
      <c r="EG14" s="2239"/>
      <c r="EH14" s="2239"/>
      <c r="EI14" s="2239"/>
      <c r="EJ14" s="2239"/>
      <c r="EK14" s="2239"/>
      <c r="EL14" s="2239"/>
      <c r="EM14" s="2239"/>
    </row>
    <row r="15" spans="1:144" s="17" customFormat="1" ht="20.25" customHeight="1">
      <c r="A15" s="1410" t="s">
        <v>185</v>
      </c>
      <c r="B15" s="1410"/>
      <c r="C15" s="1529"/>
      <c r="D15" s="1529"/>
      <c r="E15" s="1530"/>
      <c r="F15" s="1530"/>
      <c r="G15" s="1530"/>
      <c r="H15" s="1530"/>
      <c r="I15" s="1531"/>
      <c r="J15" s="1532"/>
      <c r="K15" s="1096" t="s">
        <v>79</v>
      </c>
      <c r="L15" s="1096"/>
      <c r="M15" s="1096" t="s">
        <v>79</v>
      </c>
      <c r="N15" s="1096" t="s">
        <v>79</v>
      </c>
      <c r="O15" s="1096" t="s">
        <v>79</v>
      </c>
      <c r="P15" s="1096" t="s">
        <v>79</v>
      </c>
      <c r="Q15" s="1105" t="s">
        <v>79</v>
      </c>
      <c r="R15" s="1105" t="s">
        <v>79</v>
      </c>
      <c r="S15" s="1096" t="s">
        <v>79</v>
      </c>
      <c r="T15" s="1096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105" t="s">
        <v>79</v>
      </c>
      <c r="Z15" s="1096" t="s">
        <v>79</v>
      </c>
      <c r="AA15" s="1096" t="s">
        <v>79</v>
      </c>
      <c r="AB15" s="1096" t="s">
        <v>79</v>
      </c>
      <c r="AC15" s="1096" t="s">
        <v>79</v>
      </c>
      <c r="AD15" s="1096" t="s">
        <v>79</v>
      </c>
      <c r="AE15" s="1096" t="s">
        <v>79</v>
      </c>
      <c r="AF15" s="1097" t="s">
        <v>79</v>
      </c>
      <c r="AG15" s="1093" t="s">
        <v>79</v>
      </c>
      <c r="AH15" s="1096" t="s">
        <v>79</v>
      </c>
      <c r="AI15" s="1096" t="s">
        <v>79</v>
      </c>
      <c r="AJ15" s="1096" t="s">
        <v>79</v>
      </c>
      <c r="AK15" s="1096" t="s">
        <v>79</v>
      </c>
      <c r="AL15" s="1096" t="s">
        <v>79</v>
      </c>
      <c r="AM15" s="1097" t="s">
        <v>79</v>
      </c>
      <c r="AN15" s="1194" t="s">
        <v>79</v>
      </c>
      <c r="AO15" s="1105" t="s">
        <v>79</v>
      </c>
      <c r="AP15" s="1096" t="s">
        <v>79</v>
      </c>
      <c r="AQ15" s="1096" t="s">
        <v>79</v>
      </c>
      <c r="AR15" s="1096" t="s">
        <v>79</v>
      </c>
      <c r="AS15" s="1096" t="s">
        <v>79</v>
      </c>
      <c r="AT15" s="1096" t="s">
        <v>79</v>
      </c>
      <c r="AU15" s="1096" t="s">
        <v>79</v>
      </c>
      <c r="AV15" s="1105" t="s">
        <v>79</v>
      </c>
      <c r="AW15" s="1096" t="s">
        <v>79</v>
      </c>
      <c r="AX15" s="1096" t="s">
        <v>79</v>
      </c>
      <c r="AY15" s="1096" t="s">
        <v>79</v>
      </c>
      <c r="AZ15" s="1096" t="s">
        <v>79</v>
      </c>
      <c r="BA15" s="1096" t="s">
        <v>79</v>
      </c>
      <c r="BB15" s="1096" t="s">
        <v>79</v>
      </c>
      <c r="BC15" s="1097" t="s">
        <v>79</v>
      </c>
      <c r="BD15" s="1093" t="s">
        <v>79</v>
      </c>
      <c r="BE15" s="1267" t="s">
        <v>79</v>
      </c>
      <c r="BF15" s="1096" t="s">
        <v>79</v>
      </c>
      <c r="BG15" s="1096" t="s">
        <v>79</v>
      </c>
      <c r="BH15" s="1096" t="s">
        <v>79</v>
      </c>
      <c r="BI15" s="1096" t="s">
        <v>79</v>
      </c>
      <c r="BJ15" s="1097" t="s">
        <v>79</v>
      </c>
      <c r="BK15" s="1093" t="s">
        <v>79</v>
      </c>
      <c r="BL15" s="1093" t="s">
        <v>79</v>
      </c>
      <c r="BM15" s="1301" t="s">
        <v>79</v>
      </c>
      <c r="BN15" s="1092" t="s">
        <v>79</v>
      </c>
      <c r="BO15" s="1092" t="s">
        <v>79</v>
      </c>
      <c r="BP15" s="1092" t="s">
        <v>79</v>
      </c>
      <c r="BQ15" s="1092" t="s">
        <v>79</v>
      </c>
      <c r="BR15" s="1093" t="s">
        <v>79</v>
      </c>
      <c r="BS15" s="1194" t="s">
        <v>79</v>
      </c>
      <c r="BT15" s="1093" t="s">
        <v>79</v>
      </c>
      <c r="BU15" s="1267" t="s">
        <v>79</v>
      </c>
      <c r="BV15" s="1267" t="s">
        <v>79</v>
      </c>
      <c r="BW15" s="1267" t="s">
        <v>79</v>
      </c>
      <c r="BX15" s="1267" t="s">
        <v>79</v>
      </c>
      <c r="BY15" s="1267" t="s">
        <v>79</v>
      </c>
      <c r="BZ15" s="1263" t="s">
        <v>79</v>
      </c>
      <c r="CA15" s="1263" t="s">
        <v>79</v>
      </c>
      <c r="CB15" s="1263"/>
      <c r="CC15" s="1262" t="s">
        <v>79</v>
      </c>
      <c r="CD15" s="1758" t="s">
        <v>79</v>
      </c>
      <c r="CE15" s="1758" t="s">
        <v>79</v>
      </c>
      <c r="CF15" s="1758" t="s">
        <v>79</v>
      </c>
      <c r="CG15" s="1758" t="s">
        <v>79</v>
      </c>
      <c r="CH15" s="1758" t="s">
        <v>79</v>
      </c>
      <c r="CI15" s="1758" t="s">
        <v>79</v>
      </c>
      <c r="CJ15" s="1293"/>
      <c r="CK15" s="1262" t="s">
        <v>79</v>
      </c>
      <c r="CL15" s="1758" t="s">
        <v>79</v>
      </c>
      <c r="CM15" s="1758" t="s">
        <v>79</v>
      </c>
      <c r="CN15" s="1758" t="s">
        <v>79</v>
      </c>
      <c r="CO15" s="1758" t="s">
        <v>79</v>
      </c>
      <c r="CP15" s="1758" t="s">
        <v>79</v>
      </c>
      <c r="CQ15" s="1758" t="s">
        <v>79</v>
      </c>
      <c r="CR15" s="1779"/>
      <c r="CS15" s="1262" t="s">
        <v>79</v>
      </c>
      <c r="CT15" s="1758" t="s">
        <v>79</v>
      </c>
      <c r="CU15" s="1758" t="s">
        <v>79</v>
      </c>
      <c r="CV15" s="1758" t="s">
        <v>79</v>
      </c>
      <c r="CW15" s="1758" t="s">
        <v>79</v>
      </c>
      <c r="CX15" s="1758" t="s">
        <v>79</v>
      </c>
      <c r="CY15" s="1758" t="s">
        <v>79</v>
      </c>
      <c r="CZ15" s="1195"/>
      <c r="DA15" s="1758" t="s">
        <v>79</v>
      </c>
      <c r="DB15" s="1758" t="s">
        <v>79</v>
      </c>
      <c r="DC15" s="1758" t="s">
        <v>79</v>
      </c>
      <c r="DD15" s="1758" t="s">
        <v>79</v>
      </c>
      <c r="DE15" s="1758" t="s">
        <v>79</v>
      </c>
      <c r="DF15" s="1758" t="s">
        <v>79</v>
      </c>
      <c r="DG15" s="1758" t="s">
        <v>79</v>
      </c>
      <c r="DH15" s="1758"/>
      <c r="DI15" s="1758" t="s">
        <v>79</v>
      </c>
      <c r="DJ15" s="1758" t="s">
        <v>79</v>
      </c>
      <c r="DK15" s="1758" t="s">
        <v>79</v>
      </c>
      <c r="DL15" s="1758" t="s">
        <v>79</v>
      </c>
      <c r="DM15" s="1758" t="s">
        <v>79</v>
      </c>
      <c r="DN15" s="1758" t="s">
        <v>79</v>
      </c>
      <c r="DO15" s="1758" t="s">
        <v>79</v>
      </c>
      <c r="DP15" s="1758"/>
      <c r="DQ15" s="1758" t="s">
        <v>79</v>
      </c>
      <c r="DR15" s="1758" t="s">
        <v>79</v>
      </c>
      <c r="DS15" s="1195"/>
      <c r="DT15" s="1758" t="s">
        <v>79</v>
      </c>
      <c r="DU15" s="1758" t="s">
        <v>79</v>
      </c>
      <c r="DV15" s="2174"/>
      <c r="DY15" s="2239"/>
      <c r="DZ15" s="2239"/>
      <c r="EA15" s="2239"/>
      <c r="EB15" s="2239"/>
      <c r="EC15" s="2239"/>
      <c r="ED15" s="2241"/>
      <c r="EG15" s="2239"/>
      <c r="EH15" s="2239"/>
      <c r="EI15" s="2239"/>
      <c r="EJ15" s="2239"/>
      <c r="EK15" s="2239"/>
      <c r="EL15" s="2239"/>
      <c r="EM15" s="2239"/>
    </row>
    <row r="16" spans="1:144" s="17" customFormat="1" ht="20.25" customHeight="1">
      <c r="A16" s="1385" t="s">
        <v>25</v>
      </c>
      <c r="B16" s="1385"/>
      <c r="C16" s="1529">
        <v>23.711340206185572</v>
      </c>
      <c r="D16" s="1529">
        <v>3.0896186093274545</v>
      </c>
      <c r="E16" s="1530">
        <v>17.630421150995634</v>
      </c>
      <c r="F16" s="1530">
        <v>29.792259261375509</v>
      </c>
      <c r="G16" s="1530">
        <v>13.030130656728828</v>
      </c>
      <c r="H16" s="1530">
        <v>356.37955199999953</v>
      </c>
      <c r="I16" s="1531">
        <v>291</v>
      </c>
      <c r="J16" s="1532"/>
      <c r="K16" s="1096">
        <v>65.803108808290062</v>
      </c>
      <c r="L16" s="1096">
        <v>7.2119695828917916</v>
      </c>
      <c r="M16" s="1096">
        <v>51.6330500427717</v>
      </c>
      <c r="N16" s="1096">
        <v>79.973167573808439</v>
      </c>
      <c r="O16" s="1096">
        <v>10.959922279512737</v>
      </c>
      <c r="P16" s="1096">
        <v>270.75140100000073</v>
      </c>
      <c r="Q16" s="1105">
        <v>193</v>
      </c>
      <c r="R16" s="1105"/>
      <c r="S16" s="1096">
        <v>66.416674106338135</v>
      </c>
      <c r="T16" s="1096"/>
      <c r="U16" s="1096">
        <v>52.860445741774797</v>
      </c>
      <c r="V16" s="1096">
        <v>79.972902470901474</v>
      </c>
      <c r="W16" s="1096">
        <v>10.383608171053412</v>
      </c>
      <c r="X16" s="1096"/>
      <c r="Y16" s="1105">
        <v>219</v>
      </c>
      <c r="Z16" s="1096"/>
      <c r="AA16" s="1096">
        <v>69.504316951272955</v>
      </c>
      <c r="AB16" s="1096">
        <v>6.063607558038365</v>
      </c>
      <c r="AC16" s="1096">
        <v>57.584764144436704</v>
      </c>
      <c r="AD16" s="1096">
        <v>81.423869758109191</v>
      </c>
      <c r="AE16" s="1096">
        <v>8.7240733007841058</v>
      </c>
      <c r="AF16" s="1097">
        <v>244.78119700000022</v>
      </c>
      <c r="AG16" s="1093">
        <v>227</v>
      </c>
      <c r="AH16" s="1096">
        <v>72.72296963045703</v>
      </c>
      <c r="AI16" s="1096">
        <v>4.8918263646135349</v>
      </c>
      <c r="AJ16" s="1096">
        <v>63.116827733471816</v>
      </c>
      <c r="AK16" s="1096">
        <v>82.329111527442237</v>
      </c>
      <c r="AL16" s="1096">
        <v>6.7266592515011849</v>
      </c>
      <c r="AM16" s="1097">
        <v>382.49831299999857</v>
      </c>
      <c r="AN16" s="1194">
        <v>351</v>
      </c>
      <c r="AO16" s="1105"/>
      <c r="AP16" s="1096">
        <v>66.416674106338135</v>
      </c>
      <c r="AQ16" s="1096"/>
      <c r="AR16" s="1096">
        <v>52.860445741774797</v>
      </c>
      <c r="AS16" s="1096">
        <v>79.972902470901474</v>
      </c>
      <c r="AT16" s="1096">
        <v>10.383608171053412</v>
      </c>
      <c r="AU16" s="1096"/>
      <c r="AV16" s="1105">
        <v>219</v>
      </c>
      <c r="AW16" s="1096"/>
      <c r="AX16" s="1096">
        <v>69.504316951272955</v>
      </c>
      <c r="AY16" s="1096">
        <v>6.063607558038365</v>
      </c>
      <c r="AZ16" s="1096">
        <v>57.584764144436704</v>
      </c>
      <c r="BA16" s="1096">
        <v>81.423869758109191</v>
      </c>
      <c r="BB16" s="1096">
        <v>8.7240733007841058</v>
      </c>
      <c r="BC16" s="1097">
        <v>244.78119700000022</v>
      </c>
      <c r="BD16" s="1093">
        <v>227</v>
      </c>
      <c r="BE16" s="1267">
        <v>77.601455847290808</v>
      </c>
      <c r="BF16" s="1096">
        <v>6.188906658515589</v>
      </c>
      <c r="BG16" s="1096">
        <v>65.435856351586679</v>
      </c>
      <c r="BH16" s="1096">
        <v>89.767055342994951</v>
      </c>
      <c r="BI16" s="1096">
        <v>7.9752455555660209</v>
      </c>
      <c r="BJ16" s="1097">
        <v>154.44477000000023</v>
      </c>
      <c r="BK16" s="1093">
        <v>145</v>
      </c>
      <c r="BL16" s="1093"/>
      <c r="BM16" s="1301">
        <v>89.98</v>
      </c>
      <c r="BN16" s="1092">
        <v>4.0209999999999999</v>
      </c>
      <c r="BO16" s="1092">
        <v>82.07</v>
      </c>
      <c r="BP16" s="1092">
        <v>97.88</v>
      </c>
      <c r="BQ16" s="1092">
        <v>4.5</v>
      </c>
      <c r="BR16" s="1093">
        <v>153.56899999999999</v>
      </c>
      <c r="BS16" s="1194">
        <v>126</v>
      </c>
      <c r="BT16" s="1093"/>
      <c r="BU16" s="1267">
        <v>90.631823251432991</v>
      </c>
      <c r="BV16" s="1267">
        <v>2.1172236802422204</v>
      </c>
      <c r="BW16" s="1267">
        <v>86.470148500975412</v>
      </c>
      <c r="BX16" s="1267">
        <v>94.793498001890583</v>
      </c>
      <c r="BY16" s="1267">
        <v>2.3360709343434123</v>
      </c>
      <c r="BZ16" s="1263">
        <v>168.84912000000037</v>
      </c>
      <c r="CA16" s="1263">
        <v>145</v>
      </c>
      <c r="CB16" s="1263"/>
      <c r="CC16" s="1268">
        <v>95.056278184513062</v>
      </c>
      <c r="CD16" s="1267">
        <v>1.7656875666726108</v>
      </c>
      <c r="CE16" s="1267">
        <v>91.586048601253395</v>
      </c>
      <c r="CF16" s="1267">
        <v>98.526507767772728</v>
      </c>
      <c r="CG16" s="1267">
        <v>1.8575180939077451</v>
      </c>
      <c r="CH16" s="1263">
        <v>149.380796</v>
      </c>
      <c r="CI16" s="1263">
        <v>130</v>
      </c>
      <c r="CJ16" s="1293"/>
      <c r="CK16" s="1143">
        <v>95.723540267795045</v>
      </c>
      <c r="CL16" s="1267">
        <v>1.3808203458083568</v>
      </c>
      <c r="CM16" s="1267">
        <v>93.01320586677393</v>
      </c>
      <c r="CN16" s="1267">
        <v>98.433874668816145</v>
      </c>
      <c r="CO16" s="1195">
        <v>1.4425086472412012</v>
      </c>
      <c r="CP16" s="1263">
        <v>203.85254500000005</v>
      </c>
      <c r="CQ16" s="1263">
        <v>314</v>
      </c>
      <c r="CR16" s="1779"/>
      <c r="CS16" s="1143">
        <v>94.681987707684641</v>
      </c>
      <c r="CT16" s="1267">
        <v>1.8007420517034065</v>
      </c>
      <c r="CU16" s="1267">
        <v>91.147381002246988</v>
      </c>
      <c r="CV16" s="1267">
        <v>98.21659441312228</v>
      </c>
      <c r="CW16" s="1195">
        <v>1.9018845033787282</v>
      </c>
      <c r="CX16" s="1263">
        <v>183.14743300000012</v>
      </c>
      <c r="CY16" s="1263">
        <v>238</v>
      </c>
      <c r="CZ16" s="1195"/>
      <c r="DA16" s="1143">
        <v>96.266483981245671</v>
      </c>
      <c r="DB16" s="1267">
        <v>1.6993604770230635</v>
      </c>
      <c r="DC16" s="1267">
        <v>92.930826657521735</v>
      </c>
      <c r="DD16" s="1267">
        <v>99.602141304969592</v>
      </c>
      <c r="DE16" s="1195">
        <v>1.7652670033675766</v>
      </c>
      <c r="DF16" s="1263">
        <v>164.1451909999997</v>
      </c>
      <c r="DG16" s="1263">
        <v>240</v>
      </c>
      <c r="DH16" s="1293"/>
      <c r="DI16" s="1143">
        <v>97.307296757436845</v>
      </c>
      <c r="DJ16" s="1267">
        <v>1.1738600405424005</v>
      </c>
      <c r="DK16" s="1267">
        <v>95.003134632128095</v>
      </c>
      <c r="DL16" s="1267">
        <v>99.611458882745595</v>
      </c>
      <c r="DM16" s="1195">
        <v>1.2063432853021752</v>
      </c>
      <c r="DN16" s="1263">
        <v>146.26654499999989</v>
      </c>
      <c r="DO16" s="1263">
        <v>298</v>
      </c>
      <c r="DP16" s="1263"/>
      <c r="DQ16" s="1317">
        <v>2.2000000000000002</v>
      </c>
      <c r="DR16" s="1195">
        <v>1</v>
      </c>
      <c r="DS16" s="1195"/>
      <c r="DT16" s="1195" t="s">
        <v>390</v>
      </c>
      <c r="DU16" s="1195" t="s">
        <v>390</v>
      </c>
      <c r="DV16" s="1195"/>
      <c r="DY16" s="2239"/>
      <c r="DZ16" s="2239"/>
      <c r="EA16" s="2239"/>
      <c r="EB16" s="2239"/>
      <c r="EC16" s="2239"/>
      <c r="ED16" s="2241"/>
      <c r="EG16" s="2239"/>
      <c r="EH16" s="2239"/>
      <c r="EI16" s="2239"/>
      <c r="EJ16" s="2239"/>
      <c r="EK16" s="2239"/>
      <c r="EL16" s="2239"/>
      <c r="EM16" s="2239"/>
    </row>
    <row r="17" spans="1:143" s="17" customFormat="1" ht="20.25" customHeight="1">
      <c r="A17" s="1385" t="s">
        <v>26</v>
      </c>
      <c r="B17" s="1385"/>
      <c r="C17" s="1529">
        <v>14.008620689655302</v>
      </c>
      <c r="D17" s="1529">
        <v>2.0554127110563907</v>
      </c>
      <c r="E17" s="1530">
        <v>9.9632028237708319</v>
      </c>
      <c r="F17" s="1530">
        <v>18.054038555539773</v>
      </c>
      <c r="G17" s="1530">
        <v>14.672484583540868</v>
      </c>
      <c r="H17" s="1530">
        <v>194.87350399999843</v>
      </c>
      <c r="I17" s="1531">
        <v>464</v>
      </c>
      <c r="J17" s="1532"/>
      <c r="K17" s="1096">
        <v>51.612903225806072</v>
      </c>
      <c r="L17" s="1096">
        <v>4.5726259294186482</v>
      </c>
      <c r="M17" s="1096">
        <v>42.628619891292253</v>
      </c>
      <c r="N17" s="1096">
        <v>60.597186560319891</v>
      </c>
      <c r="O17" s="1096">
        <v>8.8594627382486966</v>
      </c>
      <c r="P17" s="1096">
        <v>216.26551700000067</v>
      </c>
      <c r="Q17" s="1105">
        <v>403</v>
      </c>
      <c r="R17" s="1105"/>
      <c r="S17" s="1096">
        <v>59.115402540538028</v>
      </c>
      <c r="T17" s="1096"/>
      <c r="U17" s="1096">
        <v>48.885916947439682</v>
      </c>
      <c r="V17" s="1096">
        <v>69.344888133636374</v>
      </c>
      <c r="W17" s="1096">
        <v>8.8031820484824177</v>
      </c>
      <c r="X17" s="1096"/>
      <c r="Y17" s="1105">
        <v>355</v>
      </c>
      <c r="Z17" s="1096"/>
      <c r="AA17" s="1096">
        <v>64.800775279725826</v>
      </c>
      <c r="AB17" s="1096">
        <v>4.7724099393673916</v>
      </c>
      <c r="AC17" s="1096">
        <v>55.419397652021516</v>
      </c>
      <c r="AD17" s="1096">
        <v>74.182152907430122</v>
      </c>
      <c r="AE17" s="1096">
        <v>7.3647420401473696</v>
      </c>
      <c r="AF17" s="1097">
        <v>174.94485599999996</v>
      </c>
      <c r="AG17" s="1093">
        <v>293</v>
      </c>
      <c r="AH17" s="1096">
        <v>64.115904909440275</v>
      </c>
      <c r="AI17" s="1096">
        <v>4.3722430448052592</v>
      </c>
      <c r="AJ17" s="1096">
        <v>55.530075412234879</v>
      </c>
      <c r="AK17" s="1096">
        <v>72.701734406645684</v>
      </c>
      <c r="AL17" s="1096">
        <v>6.8192799446265013</v>
      </c>
      <c r="AM17" s="1097">
        <v>282.43880399999961</v>
      </c>
      <c r="AN17" s="1194">
        <v>485</v>
      </c>
      <c r="AO17" s="1105"/>
      <c r="AP17" s="1096">
        <v>59.115402540538028</v>
      </c>
      <c r="AQ17" s="1096"/>
      <c r="AR17" s="1096">
        <v>48.885916947439682</v>
      </c>
      <c r="AS17" s="1096">
        <v>69.344888133636374</v>
      </c>
      <c r="AT17" s="1096">
        <v>8.8031820484824177</v>
      </c>
      <c r="AU17" s="1096"/>
      <c r="AV17" s="1105">
        <v>355</v>
      </c>
      <c r="AW17" s="1096"/>
      <c r="AX17" s="1096">
        <v>64.800775279725826</v>
      </c>
      <c r="AY17" s="1096">
        <v>4.7724099393673916</v>
      </c>
      <c r="AZ17" s="1096">
        <v>55.419397652021516</v>
      </c>
      <c r="BA17" s="1096">
        <v>74.182152907430122</v>
      </c>
      <c r="BB17" s="1096">
        <v>7.3647420401473696</v>
      </c>
      <c r="BC17" s="1097">
        <v>174.94485599999996</v>
      </c>
      <c r="BD17" s="1093">
        <v>293</v>
      </c>
      <c r="BE17" s="1267">
        <v>69.043168081639053</v>
      </c>
      <c r="BF17" s="1096">
        <v>4.1270293117469086</v>
      </c>
      <c r="BG17" s="1096">
        <v>60.930622767247975</v>
      </c>
      <c r="BH17" s="1096">
        <v>77.155713396030123</v>
      </c>
      <c r="BI17" s="1096">
        <v>5.9774622550155359</v>
      </c>
      <c r="BJ17" s="1097">
        <v>136.139522</v>
      </c>
      <c r="BK17" s="1093">
        <v>254</v>
      </c>
      <c r="BL17" s="1093"/>
      <c r="BM17" s="1301">
        <v>75.539999999999992</v>
      </c>
      <c r="BN17" s="1092">
        <v>4.8159999999999998</v>
      </c>
      <c r="BO17" s="1092">
        <v>66.069999999999993</v>
      </c>
      <c r="BP17" s="1092">
        <v>85</v>
      </c>
      <c r="BQ17" s="1092">
        <v>6.4</v>
      </c>
      <c r="BR17" s="1093">
        <v>109.03400000000001</v>
      </c>
      <c r="BS17" s="1194">
        <v>246</v>
      </c>
      <c r="BT17" s="1093"/>
      <c r="BU17" s="1267">
        <v>85.484907108729359</v>
      </c>
      <c r="BV17" s="1267">
        <v>2.839628094526677</v>
      </c>
      <c r="BW17" s="1267">
        <v>79.903253808720137</v>
      </c>
      <c r="BX17" s="1267">
        <v>91.066560408738582</v>
      </c>
      <c r="BY17" s="1267">
        <v>3.3217888286582773</v>
      </c>
      <c r="BZ17" s="1263">
        <v>70.867800000000017</v>
      </c>
      <c r="CA17" s="1263">
        <v>184</v>
      </c>
      <c r="CB17" s="1263"/>
      <c r="CC17" s="1268">
        <v>87.874619218929013</v>
      </c>
      <c r="CD17" s="1267">
        <v>2.7320689017538693</v>
      </c>
      <c r="CE17" s="1267">
        <v>82.505092636014624</v>
      </c>
      <c r="CF17" s="1267">
        <v>93.244145801843416</v>
      </c>
      <c r="CG17" s="1267">
        <v>3.1090534741860436</v>
      </c>
      <c r="CH17" s="1263">
        <v>76.569916999999876</v>
      </c>
      <c r="CI17" s="1263">
        <v>196</v>
      </c>
      <c r="CJ17" s="1293"/>
      <c r="CK17" s="1143">
        <v>88.44862462932042</v>
      </c>
      <c r="CL17" s="1267">
        <v>1.8092005930211104</v>
      </c>
      <c r="CM17" s="1267">
        <v>84.897446794710589</v>
      </c>
      <c r="CN17" s="1267">
        <v>91.999802463930237</v>
      </c>
      <c r="CO17" s="1195">
        <v>2.0454818835265036</v>
      </c>
      <c r="CP17" s="1263">
        <v>112.15314700000036</v>
      </c>
      <c r="CQ17" s="1263">
        <v>471</v>
      </c>
      <c r="CR17" s="1779"/>
      <c r="CS17" s="1143">
        <v>89.510811440914836</v>
      </c>
      <c r="CT17" s="1267">
        <v>2.0465141007497452</v>
      </c>
      <c r="CU17" s="1267">
        <v>85.49378831623126</v>
      </c>
      <c r="CV17" s="1267">
        <v>93.527834565598425</v>
      </c>
      <c r="CW17" s="1195">
        <v>2.286331748987247</v>
      </c>
      <c r="CX17" s="1263">
        <v>104.96339099999966</v>
      </c>
      <c r="CY17" s="1263">
        <v>413</v>
      </c>
      <c r="CZ17" s="1195"/>
      <c r="DA17" s="1143">
        <v>90.772602673561863</v>
      </c>
      <c r="DB17" s="1267">
        <v>2.0507446089242567</v>
      </c>
      <c r="DC17" s="1267">
        <v>86.747217026233599</v>
      </c>
      <c r="DD17" s="1267">
        <v>94.797988320890127</v>
      </c>
      <c r="DE17" s="1195">
        <v>2.2592109827446314</v>
      </c>
      <c r="DF17" s="1263">
        <v>89.110111000000032</v>
      </c>
      <c r="DG17" s="1263">
        <v>373</v>
      </c>
      <c r="DH17" s="1293"/>
      <c r="DI17" s="1143">
        <v>87.624372818813242</v>
      </c>
      <c r="DJ17" s="1267">
        <v>2.3577672347399523</v>
      </c>
      <c r="DK17" s="1267">
        <v>82.996327076604075</v>
      </c>
      <c r="DL17" s="1267">
        <v>92.252418561022424</v>
      </c>
      <c r="DM17" s="1195">
        <v>2.6907664601665848</v>
      </c>
      <c r="DN17" s="1263">
        <v>81.658819000000008</v>
      </c>
      <c r="DO17" s="1263">
        <v>484</v>
      </c>
      <c r="DP17" s="1263"/>
      <c r="DQ17" s="1317">
        <v>-0.3</v>
      </c>
      <c r="DR17" s="1195">
        <v>-3.2</v>
      </c>
      <c r="DS17" s="1195"/>
      <c r="DT17" s="1195" t="s">
        <v>390</v>
      </c>
      <c r="DU17" s="1195" t="s">
        <v>390</v>
      </c>
      <c r="DV17" s="1195"/>
      <c r="DY17" s="2239"/>
      <c r="DZ17" s="2239"/>
      <c r="EA17" s="2239"/>
      <c r="EB17" s="2239"/>
      <c r="EC17" s="2239"/>
      <c r="ED17" s="2241"/>
      <c r="EG17" s="2239"/>
      <c r="EH17" s="2239"/>
      <c r="EI17" s="2239"/>
      <c r="EJ17" s="2239"/>
      <c r="EK17" s="2239"/>
      <c r="EL17" s="2239"/>
      <c r="EM17" s="2239"/>
    </row>
    <row r="18" spans="1:143" s="20" customFormat="1" ht="20.25" customHeight="1">
      <c r="A18" s="1385" t="s">
        <v>27</v>
      </c>
      <c r="B18" s="1385"/>
      <c r="C18" s="1529">
        <v>15.151515151515055</v>
      </c>
      <c r="D18" s="1529">
        <v>3.631424303277206</v>
      </c>
      <c r="E18" s="1530">
        <v>8.0042261053485824</v>
      </c>
      <c r="F18" s="1530">
        <v>22.298804197681527</v>
      </c>
      <c r="G18" s="1530">
        <v>23.967400401629714</v>
      </c>
      <c r="H18" s="1530">
        <v>282.02407200000152</v>
      </c>
      <c r="I18" s="1531">
        <v>396</v>
      </c>
      <c r="J18" s="1532"/>
      <c r="K18" s="1096">
        <v>52.434456928838955</v>
      </c>
      <c r="L18" s="1096">
        <v>5.6224540665938969</v>
      </c>
      <c r="M18" s="1096">
        <v>41.3874740465127</v>
      </c>
      <c r="N18" s="1096">
        <v>63.48143981116521</v>
      </c>
      <c r="O18" s="1096">
        <v>10.722823112718359</v>
      </c>
      <c r="P18" s="1096">
        <v>244.86035999999964</v>
      </c>
      <c r="Q18" s="1105">
        <v>267</v>
      </c>
      <c r="R18" s="1105"/>
      <c r="S18" s="1096">
        <v>62.965551787131133</v>
      </c>
      <c r="T18" s="1096"/>
      <c r="U18" s="1096">
        <v>52.318306906599332</v>
      </c>
      <c r="V18" s="1096">
        <v>73.612796667662934</v>
      </c>
      <c r="W18" s="1096">
        <v>8.6024224940489447</v>
      </c>
      <c r="X18" s="1096"/>
      <c r="Y18" s="1105">
        <v>322</v>
      </c>
      <c r="Z18" s="1096"/>
      <c r="AA18" s="1096">
        <v>71.668314624497441</v>
      </c>
      <c r="AB18" s="1096">
        <v>3.9744773542971457</v>
      </c>
      <c r="AC18" s="1096">
        <v>63.855475114242985</v>
      </c>
      <c r="AD18" s="1096">
        <v>79.481154134751904</v>
      </c>
      <c r="AE18" s="1096">
        <v>5.5456548338288982</v>
      </c>
      <c r="AF18" s="1097">
        <v>202.90163199999969</v>
      </c>
      <c r="AG18" s="1093">
        <v>291</v>
      </c>
      <c r="AH18" s="1096">
        <v>69.424185200424773</v>
      </c>
      <c r="AI18" s="1096">
        <v>3.7649530046944117</v>
      </c>
      <c r="AJ18" s="1096">
        <v>62.030898909603494</v>
      </c>
      <c r="AK18" s="1096">
        <v>76.817471491246053</v>
      </c>
      <c r="AL18" s="1096">
        <v>5.4231144288192175</v>
      </c>
      <c r="AM18" s="1097">
        <v>337.56181700000144</v>
      </c>
      <c r="AN18" s="1194">
        <v>492</v>
      </c>
      <c r="AO18" s="1105"/>
      <c r="AP18" s="1096">
        <v>62.965551787131133</v>
      </c>
      <c r="AQ18" s="1096"/>
      <c r="AR18" s="1096">
        <v>52.318306906599332</v>
      </c>
      <c r="AS18" s="1096">
        <v>73.612796667662934</v>
      </c>
      <c r="AT18" s="1096">
        <v>8.6024224940489447</v>
      </c>
      <c r="AU18" s="1096"/>
      <c r="AV18" s="1105">
        <v>322</v>
      </c>
      <c r="AW18" s="1096"/>
      <c r="AX18" s="1096">
        <v>71.668314624497441</v>
      </c>
      <c r="AY18" s="1096">
        <v>3.9744773542971457</v>
      </c>
      <c r="AZ18" s="1096">
        <v>63.855475114242985</v>
      </c>
      <c r="BA18" s="1096">
        <v>79.481154134751904</v>
      </c>
      <c r="BB18" s="1096">
        <v>5.5456548338288982</v>
      </c>
      <c r="BC18" s="1097">
        <v>202.90163199999969</v>
      </c>
      <c r="BD18" s="1093">
        <v>291</v>
      </c>
      <c r="BE18" s="1267">
        <v>75.99145933264964</v>
      </c>
      <c r="BF18" s="1096">
        <v>4.8502280648885856</v>
      </c>
      <c r="BG18" s="1096">
        <v>66.45731455457809</v>
      </c>
      <c r="BH18" s="1096">
        <v>85.525604110721204</v>
      </c>
      <c r="BI18" s="1096">
        <v>6.3825962910606853</v>
      </c>
      <c r="BJ18" s="1097">
        <v>149.06188800000032</v>
      </c>
      <c r="BK18" s="1093">
        <v>210</v>
      </c>
      <c r="BL18" s="1093"/>
      <c r="BM18" s="1301">
        <v>84.84</v>
      </c>
      <c r="BN18" s="1092">
        <v>3.4649999999999999</v>
      </c>
      <c r="BO18" s="1092">
        <v>78.03</v>
      </c>
      <c r="BP18" s="1092">
        <v>91.649999999999991</v>
      </c>
      <c r="BQ18" s="1092">
        <v>4.1000000000000005</v>
      </c>
      <c r="BR18" s="1093">
        <v>159.43299999999999</v>
      </c>
      <c r="BS18" s="1194">
        <v>222</v>
      </c>
      <c r="BT18" s="1093"/>
      <c r="BU18" s="1267">
        <v>80.597051366690593</v>
      </c>
      <c r="BV18" s="1267">
        <v>4.3045882416679042</v>
      </c>
      <c r="BW18" s="1267">
        <v>72.135830965822763</v>
      </c>
      <c r="BX18" s="1267">
        <v>89.058271767558423</v>
      </c>
      <c r="BY18" s="1267">
        <v>5.3408755887152939</v>
      </c>
      <c r="BZ18" s="1263">
        <v>111.11710599999999</v>
      </c>
      <c r="CA18" s="1263">
        <v>210</v>
      </c>
      <c r="CB18" s="1263"/>
      <c r="CC18" s="1268">
        <v>80.003016640248163</v>
      </c>
      <c r="CD18" s="1267">
        <v>6.1881009751396272</v>
      </c>
      <c r="CE18" s="1267">
        <v>67.841107889542656</v>
      </c>
      <c r="CF18" s="1267">
        <v>92.16492539095367</v>
      </c>
      <c r="CG18" s="1267">
        <v>7.7348345537591872</v>
      </c>
      <c r="CH18" s="1263">
        <v>121.47288700000023</v>
      </c>
      <c r="CI18" s="1263">
        <v>208</v>
      </c>
      <c r="CJ18" s="1293"/>
      <c r="CK18" s="1143">
        <v>92.207602711888498</v>
      </c>
      <c r="CL18" s="1267">
        <v>1.393603969534307</v>
      </c>
      <c r="CM18" s="1267">
        <v>89.472176056643775</v>
      </c>
      <c r="CN18" s="1267">
        <v>94.943029367133221</v>
      </c>
      <c r="CO18" s="1195">
        <v>1.5113764250966988</v>
      </c>
      <c r="CP18" s="1263">
        <v>167.29964499999997</v>
      </c>
      <c r="CQ18" s="1263">
        <v>489</v>
      </c>
      <c r="CR18" s="1779"/>
      <c r="CS18" s="1143">
        <v>91.210185409546568</v>
      </c>
      <c r="CT18" s="1267">
        <v>2.0799280327729623</v>
      </c>
      <c r="CU18" s="1267">
        <v>87.12757537413772</v>
      </c>
      <c r="CV18" s="1267">
        <v>95.292795444955402</v>
      </c>
      <c r="CW18" s="1195">
        <v>2.280368166596519</v>
      </c>
      <c r="CX18" s="1263">
        <v>161.44584000000029</v>
      </c>
      <c r="CY18" s="1263">
        <v>434</v>
      </c>
      <c r="CZ18" s="1195"/>
      <c r="DA18" s="1143">
        <v>94.380072365628052</v>
      </c>
      <c r="DB18" s="1267">
        <v>1.1724261141886061</v>
      </c>
      <c r="DC18" s="1267">
        <v>92.078729120803771</v>
      </c>
      <c r="DD18" s="1267">
        <v>96.681415610452333</v>
      </c>
      <c r="DE18" s="1195">
        <v>1.2422390498352571</v>
      </c>
      <c r="DF18" s="1263">
        <v>151.59876700000024</v>
      </c>
      <c r="DG18" s="1263">
        <v>427</v>
      </c>
      <c r="DH18" s="1293"/>
      <c r="DI18" s="1143">
        <v>91.807600901777022</v>
      </c>
      <c r="DJ18" s="1267">
        <v>2.0095412641370234</v>
      </c>
      <c r="DK18" s="1267">
        <v>87.863085618736903</v>
      </c>
      <c r="DL18" s="1267">
        <v>95.75211618481714</v>
      </c>
      <c r="DM18" s="1195">
        <v>2.1888615369515958</v>
      </c>
      <c r="DN18" s="1263">
        <v>138.70967300000004</v>
      </c>
      <c r="DO18" s="1263">
        <v>482</v>
      </c>
      <c r="DP18" s="1263"/>
      <c r="DQ18" s="1317">
        <v>11.8</v>
      </c>
      <c r="DR18" s="1195">
        <v>-2.6</v>
      </c>
      <c r="DS18" s="1195"/>
      <c r="DT18" s="1195" t="s">
        <v>392</v>
      </c>
      <c r="DU18" s="1195" t="s">
        <v>390</v>
      </c>
      <c r="DV18" s="1195"/>
      <c r="DX18" s="17"/>
      <c r="DY18" s="2239"/>
      <c r="DZ18" s="2239"/>
      <c r="EA18" s="2239"/>
      <c r="EB18" s="2239"/>
      <c r="EC18" s="2239"/>
      <c r="ED18" s="2241"/>
      <c r="EE18" s="17"/>
      <c r="EG18" s="2239"/>
      <c r="EH18" s="2239"/>
      <c r="EI18" s="2239"/>
      <c r="EJ18" s="2239"/>
      <c r="EK18" s="2239"/>
      <c r="EL18" s="2239"/>
      <c r="EM18" s="2239"/>
    </row>
    <row r="19" spans="1:143" s="17" customFormat="1" ht="20.25" customHeight="1">
      <c r="A19" s="1385" t="s">
        <v>28</v>
      </c>
      <c r="B19" s="1385"/>
      <c r="C19" s="1529">
        <v>82.089552238805979</v>
      </c>
      <c r="D19" s="1529">
        <v>5.0314722701447572</v>
      </c>
      <c r="E19" s="1530">
        <v>72.186719730348543</v>
      </c>
      <c r="F19" s="1530">
        <v>91.992384747263429</v>
      </c>
      <c r="G19" s="1530">
        <v>6.1292480381763399</v>
      </c>
      <c r="H19" s="1530">
        <v>52.208208999999947</v>
      </c>
      <c r="I19" s="1531">
        <v>67</v>
      </c>
      <c r="J19" s="1532"/>
      <c r="K19" s="1096">
        <v>93.103448275862064</v>
      </c>
      <c r="L19" s="1096">
        <v>3.8627246540583258</v>
      </c>
      <c r="M19" s="1096">
        <v>85.513977089951169</v>
      </c>
      <c r="N19" s="1096">
        <v>100.69291946177297</v>
      </c>
      <c r="O19" s="1096">
        <v>4.1488524062107945</v>
      </c>
      <c r="P19" s="1096">
        <v>45.122114999999958</v>
      </c>
      <c r="Q19" s="1105">
        <v>87</v>
      </c>
      <c r="R19" s="1105"/>
      <c r="S19" s="1096">
        <v>95.554311214992154</v>
      </c>
      <c r="T19" s="1096"/>
      <c r="U19" s="1096">
        <v>88.682881106001815</v>
      </c>
      <c r="V19" s="1096">
        <v>102.42574132398248</v>
      </c>
      <c r="W19" s="1096">
        <v>3.6583342793965872</v>
      </c>
      <c r="X19" s="1096"/>
      <c r="Y19" s="1105">
        <v>38</v>
      </c>
      <c r="Z19" s="1096"/>
      <c r="AA19" s="1096">
        <v>98.24462883984198</v>
      </c>
      <c r="AB19" s="1096">
        <v>1.7276930877250856</v>
      </c>
      <c r="AC19" s="1096">
        <v>94.848411522669949</v>
      </c>
      <c r="AD19" s="1096">
        <v>101.64084615701401</v>
      </c>
      <c r="AE19" s="1096">
        <v>1.7585623846587726</v>
      </c>
      <c r="AF19" s="1097">
        <v>31.800625000000014</v>
      </c>
      <c r="AG19" s="1093">
        <v>53</v>
      </c>
      <c r="AH19" s="1096">
        <v>96.886103270948723</v>
      </c>
      <c r="AI19" s="1096">
        <v>1.7383529277681158</v>
      </c>
      <c r="AJ19" s="1096">
        <v>93.472477429284268</v>
      </c>
      <c r="AK19" s="1096">
        <v>100.29972911261315</v>
      </c>
      <c r="AL19" s="1096">
        <v>1.7942231848324945</v>
      </c>
      <c r="AM19" s="1097">
        <v>43.28566799999998</v>
      </c>
      <c r="AN19" s="1194">
        <v>80</v>
      </c>
      <c r="AO19" s="1105"/>
      <c r="AP19" s="1096">
        <v>95.554311214992154</v>
      </c>
      <c r="AQ19" s="1096"/>
      <c r="AR19" s="1096">
        <v>88.682881106001815</v>
      </c>
      <c r="AS19" s="1096">
        <v>102.42574132398248</v>
      </c>
      <c r="AT19" s="1096">
        <v>3.6583342793965872</v>
      </c>
      <c r="AU19" s="1096"/>
      <c r="AV19" s="1105">
        <v>38</v>
      </c>
      <c r="AW19" s="1096"/>
      <c r="AX19" s="1096">
        <v>98.24462883984198</v>
      </c>
      <c r="AY19" s="1096">
        <v>1.7276930877250856</v>
      </c>
      <c r="AZ19" s="1096">
        <v>94.848411522669949</v>
      </c>
      <c r="BA19" s="1096">
        <v>101.64084615701401</v>
      </c>
      <c r="BB19" s="1096">
        <v>1.7585623846587726</v>
      </c>
      <c r="BC19" s="1097">
        <v>31.800625000000014</v>
      </c>
      <c r="BD19" s="1093">
        <v>53</v>
      </c>
      <c r="BE19" s="1267">
        <v>100</v>
      </c>
      <c r="BF19" s="1096">
        <v>0</v>
      </c>
      <c r="BG19" s="1096">
        <v>100</v>
      </c>
      <c r="BH19" s="1096">
        <v>100</v>
      </c>
      <c r="BI19" s="1096">
        <v>0</v>
      </c>
      <c r="BJ19" s="1097">
        <v>27.741870999999989</v>
      </c>
      <c r="BK19" s="1093">
        <v>40</v>
      </c>
      <c r="BL19" s="1093"/>
      <c r="BM19" s="1301">
        <v>100</v>
      </c>
      <c r="BN19" s="1092">
        <v>0</v>
      </c>
      <c r="BO19" s="1092">
        <v>100</v>
      </c>
      <c r="BP19" s="1092">
        <v>100</v>
      </c>
      <c r="BQ19" s="1092">
        <v>0</v>
      </c>
      <c r="BR19" s="1093">
        <v>17.21</v>
      </c>
      <c r="BS19" s="1194">
        <v>30</v>
      </c>
      <c r="BT19" s="1093"/>
      <c r="BU19" s="1267">
        <v>100</v>
      </c>
      <c r="BV19" s="1267">
        <v>0</v>
      </c>
      <c r="BW19" s="1267">
        <v>100</v>
      </c>
      <c r="BX19" s="1267">
        <v>100</v>
      </c>
      <c r="BY19" s="1267">
        <v>0</v>
      </c>
      <c r="BZ19" s="1263">
        <v>35.457806000000026</v>
      </c>
      <c r="CA19" s="1263">
        <v>51</v>
      </c>
      <c r="CB19" s="1263"/>
      <c r="CC19" s="1268">
        <v>100</v>
      </c>
      <c r="CD19" s="1267">
        <v>0</v>
      </c>
      <c r="CE19" s="1267">
        <v>100</v>
      </c>
      <c r="CF19" s="1267">
        <v>100</v>
      </c>
      <c r="CG19" s="1267">
        <v>0</v>
      </c>
      <c r="CH19" s="1263">
        <v>37.104650000000014</v>
      </c>
      <c r="CI19" s="1263">
        <v>49</v>
      </c>
      <c r="CJ19" s="1293"/>
      <c r="CK19" s="1143">
        <v>96.938723548026658</v>
      </c>
      <c r="CL19" s="1267">
        <v>3.119757675471841</v>
      </c>
      <c r="CM19" s="1267">
        <v>90.815127110337343</v>
      </c>
      <c r="CN19" s="1267">
        <v>100</v>
      </c>
      <c r="CO19" s="1195">
        <v>3.2182780640042257</v>
      </c>
      <c r="CP19" s="1263">
        <v>36.13303199999995</v>
      </c>
      <c r="CQ19" s="1263">
        <v>68</v>
      </c>
      <c r="CR19" s="1779"/>
      <c r="CS19" s="1143">
        <v>100</v>
      </c>
      <c r="CT19" s="1267">
        <v>0</v>
      </c>
      <c r="CU19" s="1267">
        <v>100</v>
      </c>
      <c r="CV19" s="1267">
        <v>100</v>
      </c>
      <c r="CW19" s="1195">
        <v>0</v>
      </c>
      <c r="CX19" s="1263">
        <v>36.131910000000012</v>
      </c>
      <c r="CY19" s="1263">
        <v>73</v>
      </c>
      <c r="CZ19" s="1195"/>
      <c r="DA19" s="1143">
        <v>100</v>
      </c>
      <c r="DB19" s="1267">
        <v>0</v>
      </c>
      <c r="DC19" s="1267">
        <v>100</v>
      </c>
      <c r="DD19" s="1267">
        <v>100</v>
      </c>
      <c r="DE19" s="1195">
        <v>0</v>
      </c>
      <c r="DF19" s="1263">
        <v>29.486562999999979</v>
      </c>
      <c r="DG19" s="1263">
        <v>59</v>
      </c>
      <c r="DH19" s="1293"/>
      <c r="DI19" s="1143">
        <v>98.299751256881493</v>
      </c>
      <c r="DJ19" s="1267">
        <v>1.6917146354887509</v>
      </c>
      <c r="DK19" s="1267">
        <v>94.979095765343885</v>
      </c>
      <c r="DL19" s="1267">
        <v>100</v>
      </c>
      <c r="DM19" s="1195">
        <v>1.7209754997933651</v>
      </c>
      <c r="DN19" s="1263">
        <v>28.102887999999979</v>
      </c>
      <c r="DO19" s="1263">
        <v>65</v>
      </c>
      <c r="DP19" s="1263"/>
      <c r="DQ19" s="1317">
        <v>-1.7</v>
      </c>
      <c r="DR19" s="1195">
        <v>-1.7</v>
      </c>
      <c r="DS19" s="1195"/>
      <c r="DT19" s="1195" t="s">
        <v>390</v>
      </c>
      <c r="DU19" s="1195" t="s">
        <v>390</v>
      </c>
      <c r="DV19" s="1195"/>
      <c r="DX19" s="20"/>
      <c r="DY19" s="2240"/>
      <c r="DZ19" s="2240"/>
      <c r="EA19" s="2240"/>
      <c r="EB19" s="2240"/>
      <c r="EC19" s="2240"/>
      <c r="ED19" s="2242"/>
      <c r="EE19" s="20"/>
      <c r="EG19" s="2239"/>
      <c r="EH19" s="2239"/>
      <c r="EI19" s="2239"/>
      <c r="EJ19" s="2239"/>
      <c r="EK19" s="2239"/>
      <c r="EL19" s="2239"/>
      <c r="EM19" s="2239"/>
    </row>
    <row r="20" spans="1:143" s="17" customFormat="1" ht="20.25" customHeight="1">
      <c r="A20" s="1385" t="s">
        <v>29</v>
      </c>
      <c r="B20" s="1385"/>
      <c r="C20" s="1529">
        <v>28.431372549019692</v>
      </c>
      <c r="D20" s="1529">
        <v>4.3259482983543531</v>
      </c>
      <c r="E20" s="1530">
        <v>19.91713672722171</v>
      </c>
      <c r="F20" s="1530">
        <v>36.945608370817666</v>
      </c>
      <c r="G20" s="1530">
        <v>15.21540435972906</v>
      </c>
      <c r="H20" s="1530">
        <v>247.7618759999994</v>
      </c>
      <c r="I20" s="1531">
        <v>204</v>
      </c>
      <c r="J20" s="1532"/>
      <c r="K20" s="1096">
        <v>55.737704918032769</v>
      </c>
      <c r="L20" s="1096">
        <v>7.4108399044113069</v>
      </c>
      <c r="M20" s="1096">
        <v>41.176906270674927</v>
      </c>
      <c r="N20" s="1096">
        <v>70.298503565390618</v>
      </c>
      <c r="O20" s="1096">
        <v>13.295918652032054</v>
      </c>
      <c r="P20" s="1096">
        <v>252.14398800000029</v>
      </c>
      <c r="Q20" s="1105">
        <v>183</v>
      </c>
      <c r="R20" s="1105"/>
      <c r="S20" s="1096">
        <v>41.31893859089157</v>
      </c>
      <c r="T20" s="1096"/>
      <c r="U20" s="1096">
        <v>24.597755002357932</v>
      </c>
      <c r="V20" s="1096">
        <v>58.040122179425204</v>
      </c>
      <c r="W20" s="1096">
        <v>20.587537238511803</v>
      </c>
      <c r="X20" s="1096"/>
      <c r="Y20" s="1105">
        <v>191</v>
      </c>
      <c r="Z20" s="1096"/>
      <c r="AA20" s="1096">
        <v>48.078266451797916</v>
      </c>
      <c r="AB20" s="1096">
        <v>9.0476900893479044</v>
      </c>
      <c r="AC20" s="1096">
        <v>30.292745412115057</v>
      </c>
      <c r="AD20" s="1096">
        <v>65.863787491480764</v>
      </c>
      <c r="AE20" s="1096">
        <v>18.818669550864307</v>
      </c>
      <c r="AF20" s="1097">
        <v>190.53619600000005</v>
      </c>
      <c r="AG20" s="1093">
        <v>191</v>
      </c>
      <c r="AH20" s="1096">
        <v>48.52657290077002</v>
      </c>
      <c r="AI20" s="1096">
        <v>6.9330358072209348</v>
      </c>
      <c r="AJ20" s="1096">
        <v>34.912081956689832</v>
      </c>
      <c r="AK20" s="1096">
        <v>62.141063844850208</v>
      </c>
      <c r="AL20" s="1096">
        <v>14.287091366204683</v>
      </c>
      <c r="AM20" s="1097">
        <v>298.72502699999984</v>
      </c>
      <c r="AN20" s="1194">
        <v>301</v>
      </c>
      <c r="AO20" s="1105"/>
      <c r="AP20" s="1096">
        <v>41.31893859089157</v>
      </c>
      <c r="AQ20" s="1096"/>
      <c r="AR20" s="1096">
        <v>24.597755002357932</v>
      </c>
      <c r="AS20" s="1096">
        <v>58.040122179425204</v>
      </c>
      <c r="AT20" s="1096">
        <v>20.587537238511803</v>
      </c>
      <c r="AU20" s="1096"/>
      <c r="AV20" s="1105">
        <v>191</v>
      </c>
      <c r="AW20" s="1096"/>
      <c r="AX20" s="1096">
        <v>48.078266451797916</v>
      </c>
      <c r="AY20" s="1096">
        <v>9.0476900893479044</v>
      </c>
      <c r="AZ20" s="1096">
        <v>30.292745412115057</v>
      </c>
      <c r="BA20" s="1096">
        <v>65.863787491480764</v>
      </c>
      <c r="BB20" s="1096">
        <v>18.818669550864307</v>
      </c>
      <c r="BC20" s="1097">
        <v>190.53619600000005</v>
      </c>
      <c r="BD20" s="1093">
        <v>191</v>
      </c>
      <c r="BE20" s="1267">
        <v>64.834830475534659</v>
      </c>
      <c r="BF20" s="1096">
        <v>9.2395369137899568</v>
      </c>
      <c r="BG20" s="1096">
        <v>46.672574713560856</v>
      </c>
      <c r="BH20" s="1096">
        <v>82.997086237508483</v>
      </c>
      <c r="BI20" s="1096">
        <v>14.250884664958727</v>
      </c>
      <c r="BJ20" s="1097">
        <v>143.27864100000016</v>
      </c>
      <c r="BK20" s="1093">
        <v>140</v>
      </c>
      <c r="BL20" s="1093"/>
      <c r="BM20" s="1301">
        <v>73.22</v>
      </c>
      <c r="BN20" s="1092">
        <v>5.4809999999999999</v>
      </c>
      <c r="BO20" s="1092">
        <v>62.44</v>
      </c>
      <c r="BP20" s="1092">
        <v>83.99</v>
      </c>
      <c r="BQ20" s="1092">
        <v>7.5</v>
      </c>
      <c r="BR20" s="1093">
        <v>125.411</v>
      </c>
      <c r="BS20" s="1194">
        <v>127</v>
      </c>
      <c r="BT20" s="1093"/>
      <c r="BU20" s="1267">
        <v>63.571169223327438</v>
      </c>
      <c r="BV20" s="1267">
        <v>8.6894952650137682</v>
      </c>
      <c r="BW20" s="1267">
        <v>46.490851552550502</v>
      </c>
      <c r="BX20" s="1267">
        <v>80.65148689410438</v>
      </c>
      <c r="BY20" s="1267">
        <v>13.6689247203985</v>
      </c>
      <c r="BZ20" s="1263">
        <v>108.42019400000018</v>
      </c>
      <c r="CA20" s="1263">
        <v>116</v>
      </c>
      <c r="CB20" s="1263"/>
      <c r="CC20" s="1268">
        <v>74.899737181208266</v>
      </c>
      <c r="CD20" s="1267">
        <v>10.414704087414316</v>
      </c>
      <c r="CE20" s="1267">
        <v>54.430988968211544</v>
      </c>
      <c r="CF20" s="1267">
        <v>95.368485394204995</v>
      </c>
      <c r="CG20" s="1267">
        <v>13.904860656877286</v>
      </c>
      <c r="CH20" s="1263">
        <v>109.10749499999991</v>
      </c>
      <c r="CI20" s="1263">
        <v>116</v>
      </c>
      <c r="CJ20" s="1293"/>
      <c r="CK20" s="1143">
        <v>72.008231232058847</v>
      </c>
      <c r="CL20" s="1267">
        <v>6.0610110033556746</v>
      </c>
      <c r="CM20" s="1267">
        <v>60.111414475824368</v>
      </c>
      <c r="CN20" s="1267">
        <v>83.905047988293333</v>
      </c>
      <c r="CO20" s="1195">
        <v>8.4171085716895746</v>
      </c>
      <c r="CP20" s="1263">
        <v>155.97421999999946</v>
      </c>
      <c r="CQ20" s="1263">
        <v>258</v>
      </c>
      <c r="CR20" s="1779"/>
      <c r="CS20" s="1143">
        <v>80.285371836576147</v>
      </c>
      <c r="CT20" s="1267">
        <v>6.0065127314284963</v>
      </c>
      <c r="CU20" s="1267">
        <v>68.495421045611579</v>
      </c>
      <c r="CV20" s="1267">
        <v>92.075322627540714</v>
      </c>
      <c r="CW20" s="1195">
        <v>7.4814534628487195</v>
      </c>
      <c r="CX20" s="1263">
        <v>157.73770999999991</v>
      </c>
      <c r="CY20" s="1263">
        <v>229</v>
      </c>
      <c r="CZ20" s="1195"/>
      <c r="DA20" s="1143">
        <v>84.091652293372647</v>
      </c>
      <c r="DB20" s="1267">
        <v>5.4417888817459064</v>
      </c>
      <c r="DC20" s="1267">
        <v>73.410020477765343</v>
      </c>
      <c r="DD20" s="1267">
        <v>94.773284108979965</v>
      </c>
      <c r="DE20" s="1195">
        <v>6.4712593144929551</v>
      </c>
      <c r="DF20" s="1263">
        <v>151.576829</v>
      </c>
      <c r="DG20" s="1263">
        <v>193</v>
      </c>
      <c r="DH20" s="1293"/>
      <c r="DI20" s="1143">
        <v>82.155504068411261</v>
      </c>
      <c r="DJ20" s="1267">
        <v>4.3227394366647829</v>
      </c>
      <c r="DK20" s="1267">
        <v>73.670427361192267</v>
      </c>
      <c r="DL20" s="1267">
        <v>90.640580775630269</v>
      </c>
      <c r="DM20" s="1195">
        <v>5.2616553031738658</v>
      </c>
      <c r="DN20" s="1263">
        <v>143.81756200000001</v>
      </c>
      <c r="DO20" s="1263">
        <v>239</v>
      </c>
      <c r="DP20" s="1263"/>
      <c r="DQ20" s="1317">
        <v>7.3</v>
      </c>
      <c r="DR20" s="1195">
        <v>-1.9</v>
      </c>
      <c r="DS20" s="1195"/>
      <c r="DT20" s="1195" t="s">
        <v>390</v>
      </c>
      <c r="DU20" s="1195" t="s">
        <v>390</v>
      </c>
      <c r="DV20" s="1195"/>
      <c r="DY20" s="2239"/>
      <c r="DZ20" s="2239"/>
      <c r="EA20" s="2239"/>
      <c r="EB20" s="2239"/>
      <c r="EC20" s="2239"/>
      <c r="ED20" s="2241"/>
      <c r="EG20" s="2239"/>
      <c r="EH20" s="2239"/>
      <c r="EI20" s="2239"/>
      <c r="EJ20" s="2239"/>
      <c r="EK20" s="2239"/>
      <c r="EL20" s="2239"/>
      <c r="EM20" s="2239"/>
    </row>
    <row r="21" spans="1:143" s="17" customFormat="1" ht="20.25" customHeight="1">
      <c r="A21" s="1385" t="s">
        <v>30</v>
      </c>
      <c r="B21" s="1385"/>
      <c r="C21" s="1529">
        <v>16.374269005847957</v>
      </c>
      <c r="D21" s="1529">
        <v>3.7585847599686999</v>
      </c>
      <c r="E21" s="1530">
        <v>8.9767055595249285</v>
      </c>
      <c r="F21" s="1530">
        <v>23.771832452170983</v>
      </c>
      <c r="G21" s="1530">
        <v>22.954214069808842</v>
      </c>
      <c r="H21" s="1530">
        <v>226.59158699999995</v>
      </c>
      <c r="I21" s="1531">
        <v>171</v>
      </c>
      <c r="J21" s="1532"/>
      <c r="K21" s="1200">
        <v>29.508196721311336</v>
      </c>
      <c r="L21" s="1096">
        <v>6.7434307399417763</v>
      </c>
      <c r="M21" s="1096">
        <v>16.258721835442049</v>
      </c>
      <c r="N21" s="1096">
        <v>42.757671607180619</v>
      </c>
      <c r="O21" s="1096">
        <v>22.852737507580574</v>
      </c>
      <c r="P21" s="1096">
        <v>238.55294400000096</v>
      </c>
      <c r="Q21" s="1105">
        <v>183</v>
      </c>
      <c r="R21" s="1105"/>
      <c r="S21" s="1096">
        <v>33.599969142258324</v>
      </c>
      <c r="T21" s="1096"/>
      <c r="U21" s="1096">
        <v>13.44862094131658</v>
      </c>
      <c r="V21" s="1096">
        <v>53.751317343200064</v>
      </c>
      <c r="W21" s="1096">
        <v>30.510671648906317</v>
      </c>
      <c r="X21" s="1096"/>
      <c r="Y21" s="1105">
        <v>177</v>
      </c>
      <c r="Z21" s="1096"/>
      <c r="AA21" s="1096">
        <v>45.767659324766079</v>
      </c>
      <c r="AB21" s="1096">
        <v>9.4973755531204667</v>
      </c>
      <c r="AC21" s="1096">
        <v>27.098167879578007</v>
      </c>
      <c r="AD21" s="1096">
        <v>64.437150769954158</v>
      </c>
      <c r="AE21" s="1096">
        <v>20.751280911543553</v>
      </c>
      <c r="AF21" s="1097">
        <v>143.15271299999972</v>
      </c>
      <c r="AG21" s="1093">
        <v>155</v>
      </c>
      <c r="AH21" s="1200">
        <v>42.783742793659677</v>
      </c>
      <c r="AI21" s="1096">
        <v>8.7704169499605822</v>
      </c>
      <c r="AJ21" s="1096">
        <v>25.561163037662656</v>
      </c>
      <c r="AK21" s="1096">
        <v>60.006322549656701</v>
      </c>
      <c r="AL21" s="1096">
        <v>20.499414911545124</v>
      </c>
      <c r="AM21" s="1097">
        <v>271.92113499999965</v>
      </c>
      <c r="AN21" s="1194">
        <v>254</v>
      </c>
      <c r="AO21" s="1105"/>
      <c r="AP21" s="1096">
        <v>33.599969142258324</v>
      </c>
      <c r="AQ21" s="1096"/>
      <c r="AR21" s="1096">
        <v>13.44862094131658</v>
      </c>
      <c r="AS21" s="1096">
        <v>53.751317343200064</v>
      </c>
      <c r="AT21" s="1096">
        <v>30.510671648906317</v>
      </c>
      <c r="AU21" s="1096"/>
      <c r="AV21" s="1105">
        <v>177</v>
      </c>
      <c r="AW21" s="1096"/>
      <c r="AX21" s="1096">
        <v>45.767659324766079</v>
      </c>
      <c r="AY21" s="1096">
        <v>9.4973755531204667</v>
      </c>
      <c r="AZ21" s="1096">
        <v>27.098167879578007</v>
      </c>
      <c r="BA21" s="1096">
        <v>64.437150769954158</v>
      </c>
      <c r="BB21" s="1096">
        <v>20.751280911543553</v>
      </c>
      <c r="BC21" s="1097">
        <v>143.15271299999972</v>
      </c>
      <c r="BD21" s="1093">
        <v>155</v>
      </c>
      <c r="BE21" s="1261">
        <v>22.439801331106402</v>
      </c>
      <c r="BF21" s="1096">
        <v>9.3151827613467244</v>
      </c>
      <c r="BG21" s="1096">
        <v>4.1288477238318411</v>
      </c>
      <c r="BH21" s="1096">
        <v>40.750754938380965</v>
      </c>
      <c r="BI21" s="1096">
        <v>41.511877150328743</v>
      </c>
      <c r="BJ21" s="1097">
        <v>104.80754999999998</v>
      </c>
      <c r="BK21" s="1093">
        <v>103</v>
      </c>
      <c r="BL21" s="1093"/>
      <c r="BM21" s="1270">
        <v>54.52</v>
      </c>
      <c r="BN21" s="1092">
        <v>8.2759999999999998</v>
      </c>
      <c r="BO21" s="1092">
        <v>38.25</v>
      </c>
      <c r="BP21" s="1092">
        <v>70.789999999999992</v>
      </c>
      <c r="BQ21" s="1092">
        <v>15.2</v>
      </c>
      <c r="BR21" s="1093">
        <v>168.321</v>
      </c>
      <c r="BS21" s="1194">
        <v>127</v>
      </c>
      <c r="BT21" s="1093"/>
      <c r="BU21" s="1267">
        <v>55.770724122689096</v>
      </c>
      <c r="BV21" s="1267">
        <v>6.8466794602542143</v>
      </c>
      <c r="BW21" s="1267">
        <v>42.312697320836612</v>
      </c>
      <c r="BX21" s="1267">
        <v>69.228750924541586</v>
      </c>
      <c r="BY21" s="1267">
        <v>12.276475817657158</v>
      </c>
      <c r="BZ21" s="1263">
        <v>141.95464600000014</v>
      </c>
      <c r="CA21" s="1263">
        <v>122</v>
      </c>
      <c r="CB21" s="1263"/>
      <c r="CC21" s="1268">
        <v>72.423246327793976</v>
      </c>
      <c r="CD21" s="1267">
        <v>9.7035319867052294</v>
      </c>
      <c r="CE21" s="1267">
        <v>53.352214511090587</v>
      </c>
      <c r="CF21" s="1267">
        <v>91.494278144497372</v>
      </c>
      <c r="CG21" s="1267">
        <v>13.398366517272908</v>
      </c>
      <c r="CH21" s="1263">
        <v>150.01194300000014</v>
      </c>
      <c r="CI21" s="1263">
        <v>121</v>
      </c>
      <c r="CJ21" s="1293"/>
      <c r="CK21" s="1143">
        <v>62.008293863445338</v>
      </c>
      <c r="CL21" s="1267">
        <v>6.0123317424711695</v>
      </c>
      <c r="CM21" s="1267">
        <v>50.207026883683994</v>
      </c>
      <c r="CN21" s="1267">
        <v>73.809560843206697</v>
      </c>
      <c r="CO21" s="1195">
        <v>9.6960122071920356</v>
      </c>
      <c r="CP21" s="1263">
        <v>196.64611200000024</v>
      </c>
      <c r="CQ21" s="1263">
        <v>213</v>
      </c>
      <c r="CR21" s="1779"/>
      <c r="CS21" s="1143">
        <v>67.049636357274039</v>
      </c>
      <c r="CT21" s="1267">
        <v>5.2007610388237602</v>
      </c>
      <c r="CU21" s="1267">
        <v>56.841264300978523</v>
      </c>
      <c r="CV21" s="1267">
        <v>77.258008413569542</v>
      </c>
      <c r="CW21" s="1195">
        <v>7.7565835124168325</v>
      </c>
      <c r="CX21" s="1263">
        <v>177.20923700000012</v>
      </c>
      <c r="CY21" s="1263">
        <v>190</v>
      </c>
      <c r="CZ21" s="1195"/>
      <c r="DA21" s="1143">
        <v>65.269093414108823</v>
      </c>
      <c r="DB21" s="1267">
        <v>6.5005017981028601</v>
      </c>
      <c r="DC21" s="1267">
        <v>52.509324828277428</v>
      </c>
      <c r="DD21" s="1267">
        <v>78.028861999940219</v>
      </c>
      <c r="DE21" s="1195">
        <v>9.959540508490786</v>
      </c>
      <c r="DF21" s="1263">
        <v>161.97598199999987</v>
      </c>
      <c r="DG21" s="1263">
        <v>167</v>
      </c>
      <c r="DH21" s="1293"/>
      <c r="DI21" s="1143">
        <v>59.85644882405785</v>
      </c>
      <c r="DJ21" s="1267">
        <v>6.8366070105623704</v>
      </c>
      <c r="DK21" s="1267">
        <v>46.436918049265209</v>
      </c>
      <c r="DL21" s="1267">
        <v>73.275979598850498</v>
      </c>
      <c r="DM21" s="1195">
        <v>11.421671590738544</v>
      </c>
      <c r="DN21" s="1263">
        <v>159.44278999999997</v>
      </c>
      <c r="DO21" s="1263">
        <v>183</v>
      </c>
      <c r="DP21" s="1263"/>
      <c r="DQ21" s="1317">
        <v>-12.5</v>
      </c>
      <c r="DR21" s="1195">
        <v>-5.4</v>
      </c>
      <c r="DS21" s="1195"/>
      <c r="DT21" s="1195" t="s">
        <v>390</v>
      </c>
      <c r="DU21" s="1195" t="s">
        <v>390</v>
      </c>
      <c r="DV21" s="1195"/>
      <c r="DY21" s="2239"/>
      <c r="DZ21" s="2239"/>
      <c r="EA21" s="2239"/>
      <c r="EB21" s="2239"/>
      <c r="EC21" s="2239"/>
      <c r="ED21" s="2241"/>
      <c r="EG21" s="2239"/>
      <c r="EH21" s="2239"/>
      <c r="EI21" s="2239"/>
      <c r="EJ21" s="2239"/>
      <c r="EK21" s="2239"/>
      <c r="EL21" s="2239"/>
      <c r="EM21" s="2239"/>
    </row>
    <row r="22" spans="1:143" s="17" customFormat="1" ht="20.25" customHeight="1">
      <c r="A22" s="1385" t="s">
        <v>31</v>
      </c>
      <c r="B22" s="1385"/>
      <c r="C22" s="1529">
        <v>33.043478260869634</v>
      </c>
      <c r="D22" s="1529">
        <v>7.0316401231679526</v>
      </c>
      <c r="E22" s="1530">
        <v>19.203959594998501</v>
      </c>
      <c r="F22" s="1530">
        <v>46.882996926740766</v>
      </c>
      <c r="G22" s="1530">
        <v>21.279963530639812</v>
      </c>
      <c r="H22" s="1530">
        <v>146.0856499999997</v>
      </c>
      <c r="I22" s="1531">
        <v>115</v>
      </c>
      <c r="J22" s="1532"/>
      <c r="K22" s="1096">
        <v>59.677419354838705</v>
      </c>
      <c r="L22" s="1096">
        <v>6.280872145345513</v>
      </c>
      <c r="M22" s="1096">
        <v>47.336778372466895</v>
      </c>
      <c r="N22" s="1096">
        <v>72.018060337210514</v>
      </c>
      <c r="O22" s="1096">
        <v>10.524704675984376</v>
      </c>
      <c r="P22" s="1096">
        <v>108.00858800000012</v>
      </c>
      <c r="Q22" s="1105">
        <v>124</v>
      </c>
      <c r="R22" s="1105"/>
      <c r="S22" s="1096">
        <v>66.87465508197117</v>
      </c>
      <c r="T22" s="1096"/>
      <c r="U22" s="1096">
        <v>37.740064602850417</v>
      </c>
      <c r="V22" s="1096">
        <v>96.00924556109193</v>
      </c>
      <c r="W22" s="1096">
        <v>22.163273314248794</v>
      </c>
      <c r="X22" s="1096"/>
      <c r="Y22" s="1105">
        <v>69</v>
      </c>
      <c r="Z22" s="1096"/>
      <c r="AA22" s="1096">
        <v>60.705040063709291</v>
      </c>
      <c r="AB22" s="1096">
        <v>18.111697019136798</v>
      </c>
      <c r="AC22" s="1096">
        <v>25.101923111519859</v>
      </c>
      <c r="AD22" s="1096">
        <v>96.308157015898729</v>
      </c>
      <c r="AE22" s="1096">
        <v>29.835573784530517</v>
      </c>
      <c r="AF22" s="1097">
        <v>105.48898400000003</v>
      </c>
      <c r="AG22" s="1093">
        <v>106</v>
      </c>
      <c r="AH22" s="1200">
        <v>67.938277032059375</v>
      </c>
      <c r="AI22" s="1096">
        <v>14.028647190960619</v>
      </c>
      <c r="AJ22" s="1096">
        <v>40.390043408326271</v>
      </c>
      <c r="AK22" s="1096">
        <v>95.486510655792472</v>
      </c>
      <c r="AL22" s="1096">
        <v>20.649106518171848</v>
      </c>
      <c r="AM22" s="1097">
        <v>129.19793499999994</v>
      </c>
      <c r="AN22" s="1194">
        <v>133</v>
      </c>
      <c r="AO22" s="1105"/>
      <c r="AP22" s="1096">
        <v>66.87465508197117</v>
      </c>
      <c r="AQ22" s="1096"/>
      <c r="AR22" s="1096">
        <v>37.740064602850417</v>
      </c>
      <c r="AS22" s="1096">
        <v>96.00924556109193</v>
      </c>
      <c r="AT22" s="1096">
        <v>22.163273314248794</v>
      </c>
      <c r="AU22" s="1096"/>
      <c r="AV22" s="1105">
        <v>69</v>
      </c>
      <c r="AW22" s="1096"/>
      <c r="AX22" s="1096">
        <v>60.705040063709291</v>
      </c>
      <c r="AY22" s="1096">
        <v>18.111697019136798</v>
      </c>
      <c r="AZ22" s="1096">
        <v>25.101923111519859</v>
      </c>
      <c r="BA22" s="1096">
        <v>96.308157015898729</v>
      </c>
      <c r="BB22" s="1096">
        <v>29.835573784530517</v>
      </c>
      <c r="BC22" s="1097">
        <v>105.48898400000003</v>
      </c>
      <c r="BD22" s="1093">
        <v>106</v>
      </c>
      <c r="BE22" s="1267">
        <v>75.343389717981367</v>
      </c>
      <c r="BF22" s="1096">
        <v>7.2996700588028789</v>
      </c>
      <c r="BG22" s="1096">
        <v>60.994350818842634</v>
      </c>
      <c r="BH22" s="1096">
        <v>89.6924286171201</v>
      </c>
      <c r="BI22" s="1096">
        <v>9.6885341715130551</v>
      </c>
      <c r="BJ22" s="1097">
        <v>83.896950000000032</v>
      </c>
      <c r="BK22" s="1093">
        <v>66</v>
      </c>
      <c r="BL22" s="1093"/>
      <c r="BM22" s="1301">
        <v>61.650000000000006</v>
      </c>
      <c r="BN22" s="1092">
        <v>10.725</v>
      </c>
      <c r="BO22" s="1092">
        <v>40.57</v>
      </c>
      <c r="BP22" s="1092">
        <v>82.740000000000009</v>
      </c>
      <c r="BQ22" s="1092">
        <v>17.399999999999999</v>
      </c>
      <c r="BR22" s="1093">
        <v>66.185000000000002</v>
      </c>
      <c r="BS22" s="1194">
        <v>67</v>
      </c>
      <c r="BT22" s="1093"/>
      <c r="BU22" s="1267">
        <v>82.397397207961617</v>
      </c>
      <c r="BV22" s="1267">
        <v>9.8083519822032486</v>
      </c>
      <c r="BW22" s="1267">
        <v>63.117823127595209</v>
      </c>
      <c r="BX22" s="1267">
        <v>100</v>
      </c>
      <c r="BY22" s="1267">
        <v>11.903715790254985</v>
      </c>
      <c r="BZ22" s="1263">
        <v>74.400412000000003</v>
      </c>
      <c r="CA22" s="1263">
        <v>75</v>
      </c>
      <c r="CB22" s="1263"/>
      <c r="CC22" s="1268" t="s">
        <v>293</v>
      </c>
      <c r="CD22" s="1267">
        <v>11.870634578467719</v>
      </c>
      <c r="CE22" s="1267">
        <v>47.933895206858146</v>
      </c>
      <c r="CF22" s="1267">
        <v>94.59427619814808</v>
      </c>
      <c r="CG22" s="1267">
        <v>16.657246720350148</v>
      </c>
      <c r="CH22" s="1263">
        <v>76.813439000000017</v>
      </c>
      <c r="CI22" s="1263">
        <v>83</v>
      </c>
      <c r="CJ22" s="1293"/>
      <c r="CK22" s="1143">
        <v>71.189614147926335</v>
      </c>
      <c r="CL22" s="1267">
        <v>8.1084044831155797</v>
      </c>
      <c r="CM22" s="1267">
        <v>55.274084169899751</v>
      </c>
      <c r="CN22" s="1267">
        <v>87.105144125952933</v>
      </c>
      <c r="CO22" s="1195">
        <v>11.389869969328618</v>
      </c>
      <c r="CP22" s="1263">
        <v>112.82201899999991</v>
      </c>
      <c r="CQ22" s="1263">
        <v>131</v>
      </c>
      <c r="CR22" s="1779"/>
      <c r="CS22" s="1143">
        <v>80.637752157095889</v>
      </c>
      <c r="CT22" s="1267">
        <v>6.4258163425688766</v>
      </c>
      <c r="CU22" s="1267">
        <v>68.024766576584952</v>
      </c>
      <c r="CV22" s="1267">
        <v>93.250737737606826</v>
      </c>
      <c r="CW22" s="1195">
        <v>7.9687443792459733</v>
      </c>
      <c r="CX22" s="1263">
        <v>106.20065999999986</v>
      </c>
      <c r="CY22" s="1263">
        <v>140</v>
      </c>
      <c r="CZ22" s="1195"/>
      <c r="DA22" s="1143">
        <v>84.212752986257897</v>
      </c>
      <c r="DB22" s="1267">
        <v>6.293130107381673</v>
      </c>
      <c r="DC22" s="1267">
        <v>71.86003217412717</v>
      </c>
      <c r="DD22" s="1267">
        <v>96.565473798388638</v>
      </c>
      <c r="DE22" s="1195">
        <v>7.4728944063954366</v>
      </c>
      <c r="DF22" s="1263">
        <v>108.01352500000014</v>
      </c>
      <c r="DG22" s="1263">
        <v>139</v>
      </c>
      <c r="DH22" s="1293"/>
      <c r="DI22" s="1143">
        <v>83.925892832269994</v>
      </c>
      <c r="DJ22" s="1267">
        <v>4.4189481854000796</v>
      </c>
      <c r="DK22" s="1267">
        <v>75.25196860720142</v>
      </c>
      <c r="DL22" s="1267">
        <v>92.599817057338555</v>
      </c>
      <c r="DM22" s="1195">
        <v>5.2652977957965419</v>
      </c>
      <c r="DN22" s="1263">
        <v>97.783092000000011</v>
      </c>
      <c r="DO22" s="1263">
        <v>128</v>
      </c>
      <c r="DP22" s="1263"/>
      <c r="DQ22" s="1317">
        <v>12.6</v>
      </c>
      <c r="DR22" s="1195">
        <v>-0.3</v>
      </c>
      <c r="DS22" s="1195"/>
      <c r="DT22" s="1195" t="s">
        <v>390</v>
      </c>
      <c r="DU22" s="1195" t="s">
        <v>390</v>
      </c>
      <c r="DV22" s="1195"/>
      <c r="DY22" s="2239"/>
      <c r="DZ22" s="2239"/>
      <c r="EA22" s="2239"/>
      <c r="EB22" s="2239"/>
      <c r="EC22" s="2239"/>
      <c r="ED22" s="2241"/>
      <c r="EG22" s="2239"/>
      <c r="EH22" s="2239"/>
      <c r="EI22" s="2239"/>
      <c r="EJ22" s="2239"/>
      <c r="EK22" s="2239"/>
      <c r="EL22" s="2239"/>
      <c r="EM22" s="2239"/>
    </row>
    <row r="23" spans="1:143" s="17" customFormat="1" ht="20.25" customHeight="1">
      <c r="A23" s="1385" t="s">
        <v>440</v>
      </c>
      <c r="B23" s="1385"/>
      <c r="C23" s="1529"/>
      <c r="D23" s="1529"/>
      <c r="E23" s="1530"/>
      <c r="F23" s="1530"/>
      <c r="G23" s="1530"/>
      <c r="H23" s="1530"/>
      <c r="I23" s="1531"/>
      <c r="J23" s="1532"/>
      <c r="K23" s="1096"/>
      <c r="L23" s="1096"/>
      <c r="M23" s="1096"/>
      <c r="N23" s="1096"/>
      <c r="O23" s="1096"/>
      <c r="P23" s="1096"/>
      <c r="Q23" s="1105"/>
      <c r="R23" s="1105"/>
      <c r="S23" s="1096"/>
      <c r="T23" s="1096"/>
      <c r="U23" s="1096"/>
      <c r="V23" s="1096"/>
      <c r="W23" s="1096"/>
      <c r="X23" s="1096"/>
      <c r="Y23" s="1105"/>
      <c r="Z23" s="1096"/>
      <c r="AA23" s="1096"/>
      <c r="AB23" s="1096"/>
      <c r="AC23" s="1096"/>
      <c r="AD23" s="1096"/>
      <c r="AE23" s="1096"/>
      <c r="AF23" s="1097"/>
      <c r="AG23" s="1093"/>
      <c r="AH23" s="1200"/>
      <c r="AI23" s="1096"/>
      <c r="AJ23" s="1096"/>
      <c r="AK23" s="1096"/>
      <c r="AL23" s="1096"/>
      <c r="AM23" s="1097"/>
      <c r="AN23" s="1194"/>
      <c r="AO23" s="1105"/>
      <c r="AP23" s="1096"/>
      <c r="AQ23" s="1096"/>
      <c r="AR23" s="1096"/>
      <c r="AS23" s="1096"/>
      <c r="AT23" s="1096"/>
      <c r="AU23" s="1096"/>
      <c r="AV23" s="1105"/>
      <c r="AW23" s="1096"/>
      <c r="AX23" s="1096"/>
      <c r="AY23" s="1096"/>
      <c r="AZ23" s="1096"/>
      <c r="BA23" s="1096"/>
      <c r="BB23" s="1096"/>
      <c r="BC23" s="1097"/>
      <c r="BD23" s="1093"/>
      <c r="BE23" s="1267"/>
      <c r="BF23" s="1096"/>
      <c r="BG23" s="1096"/>
      <c r="BH23" s="1096"/>
      <c r="BI23" s="1096"/>
      <c r="BJ23" s="1097"/>
      <c r="BK23" s="1093"/>
      <c r="BL23" s="1093"/>
      <c r="BM23" s="1301"/>
      <c r="BN23" s="1092"/>
      <c r="BO23" s="1092"/>
      <c r="BP23" s="1092"/>
      <c r="BQ23" s="1092"/>
      <c r="BR23" s="1093"/>
      <c r="BS23" s="1194"/>
      <c r="BT23" s="1093"/>
      <c r="BU23" s="1267" t="s">
        <v>79</v>
      </c>
      <c r="BV23" s="1267" t="s">
        <v>79</v>
      </c>
      <c r="BW23" s="1267" t="s">
        <v>79</v>
      </c>
      <c r="BX23" s="1267" t="s">
        <v>79</v>
      </c>
      <c r="BY23" s="1267" t="s">
        <v>79</v>
      </c>
      <c r="BZ23" s="1263" t="s">
        <v>79</v>
      </c>
      <c r="CA23" s="1263" t="s">
        <v>79</v>
      </c>
      <c r="CB23" s="1263"/>
      <c r="CC23" s="2199">
        <v>93.174335879453537</v>
      </c>
      <c r="CD23" s="2171">
        <v>3.1372175294071423</v>
      </c>
      <c r="CE23" s="2171">
        <v>86.699437132996351</v>
      </c>
      <c r="CF23" s="2171">
        <v>99.649234625910736</v>
      </c>
      <c r="CG23" s="2171">
        <v>3.3670403977614507</v>
      </c>
      <c r="CH23" s="2198">
        <v>101.89437799999997</v>
      </c>
      <c r="CI23" s="2198">
        <v>107</v>
      </c>
      <c r="CJ23" s="2200"/>
      <c r="CK23" s="2201">
        <v>93.651051838269623</v>
      </c>
      <c r="CL23" s="2171">
        <v>3.1021343658889813</v>
      </c>
      <c r="CM23" s="2171">
        <v>87.562047201292927</v>
      </c>
      <c r="CN23" s="2171">
        <v>99.740056475246305</v>
      </c>
      <c r="CO23" s="2174">
        <v>3.3124394280655842</v>
      </c>
      <c r="CP23" s="2198">
        <v>80.918191000000107</v>
      </c>
      <c r="CQ23" s="2198">
        <v>183</v>
      </c>
      <c r="CR23" s="2202"/>
      <c r="CS23" s="2201">
        <v>96.573263373520547</v>
      </c>
      <c r="CT23" s="2171">
        <v>1.4895507563941226</v>
      </c>
      <c r="CU23" s="2171">
        <v>93.649481987585787</v>
      </c>
      <c r="CV23" s="2171">
        <v>99.497044759455306</v>
      </c>
      <c r="CW23" s="2174">
        <v>1.5424049103869706</v>
      </c>
      <c r="CX23" s="2198">
        <v>76.680594000000056</v>
      </c>
      <c r="CY23" s="2198">
        <v>169</v>
      </c>
      <c r="CZ23" s="1711"/>
      <c r="DA23" s="1711">
        <v>95.745059928053095</v>
      </c>
      <c r="DB23" s="1711">
        <v>1.3976820742502014</v>
      </c>
      <c r="DC23" s="1711">
        <v>93.001564059903004</v>
      </c>
      <c r="DD23" s="1711">
        <v>98.488555796203173</v>
      </c>
      <c r="DE23" s="1711">
        <v>1.4597954978569956</v>
      </c>
      <c r="DF23" s="2200">
        <v>80.946897999999948</v>
      </c>
      <c r="DG23" s="2200">
        <v>155</v>
      </c>
      <c r="DH23" s="2200"/>
      <c r="DI23" s="1711">
        <v>95.054988421914587</v>
      </c>
      <c r="DJ23" s="1711">
        <v>2.0767773875753557</v>
      </c>
      <c r="DK23" s="1711">
        <v>90.978495795981345</v>
      </c>
      <c r="DL23" s="1711">
        <v>99.131481047847828</v>
      </c>
      <c r="DM23" s="1711">
        <v>2.1848168329233757</v>
      </c>
      <c r="DN23" s="2200">
        <v>60.130840000000006</v>
      </c>
      <c r="DO23" s="2200">
        <v>175</v>
      </c>
      <c r="DP23" s="2200"/>
      <c r="DQ23" s="1317">
        <v>1.9</v>
      </c>
      <c r="DR23" s="1195">
        <v>-0.6</v>
      </c>
      <c r="DS23" s="1195"/>
      <c r="DT23" s="1195"/>
      <c r="DU23" s="1195"/>
      <c r="DV23" s="1195"/>
      <c r="DY23" s="2239"/>
      <c r="DZ23" s="2239"/>
      <c r="EA23" s="2239"/>
      <c r="EB23" s="2239"/>
      <c r="EC23" s="2239"/>
      <c r="ED23" s="2241"/>
      <c r="EG23" s="2239"/>
      <c r="EH23" s="2239"/>
      <c r="EI23" s="2239"/>
      <c r="EJ23" s="2239"/>
      <c r="EK23" s="2239"/>
      <c r="EL23" s="2239"/>
      <c r="EM23" s="2239"/>
    </row>
    <row r="24" spans="1:143" s="17" customFormat="1" ht="20.25" customHeight="1">
      <c r="A24" s="1385" t="s">
        <v>441</v>
      </c>
      <c r="B24" s="1385"/>
      <c r="C24" s="1529"/>
      <c r="D24" s="1529"/>
      <c r="E24" s="1530"/>
      <c r="F24" s="1530"/>
      <c r="G24" s="1530"/>
      <c r="H24" s="1530"/>
      <c r="I24" s="1531"/>
      <c r="J24" s="1532"/>
      <c r="K24" s="1096" t="s">
        <v>79</v>
      </c>
      <c r="L24" s="1096"/>
      <c r="M24" s="1096" t="s">
        <v>79</v>
      </c>
      <c r="N24" s="1096" t="s">
        <v>79</v>
      </c>
      <c r="O24" s="1096" t="s">
        <v>79</v>
      </c>
      <c r="P24" s="1096" t="s">
        <v>79</v>
      </c>
      <c r="Q24" s="1105" t="s">
        <v>79</v>
      </c>
      <c r="R24" s="1105" t="s">
        <v>79</v>
      </c>
      <c r="S24" s="1096" t="s">
        <v>79</v>
      </c>
      <c r="T24" s="1096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105" t="s">
        <v>79</v>
      </c>
      <c r="Z24" s="1096" t="s">
        <v>79</v>
      </c>
      <c r="AA24" s="1096" t="s">
        <v>79</v>
      </c>
      <c r="AB24" s="1096" t="s">
        <v>79</v>
      </c>
      <c r="AC24" s="1096" t="s">
        <v>79</v>
      </c>
      <c r="AD24" s="1096" t="s">
        <v>79</v>
      </c>
      <c r="AE24" s="1096" t="s">
        <v>79</v>
      </c>
      <c r="AF24" s="1097" t="s">
        <v>79</v>
      </c>
      <c r="AG24" s="1093" t="s">
        <v>79</v>
      </c>
      <c r="AH24" s="1096" t="s">
        <v>79</v>
      </c>
      <c r="AI24" s="1096" t="s">
        <v>79</v>
      </c>
      <c r="AJ24" s="1096" t="s">
        <v>79</v>
      </c>
      <c r="AK24" s="1096" t="s">
        <v>79</v>
      </c>
      <c r="AL24" s="1096" t="s">
        <v>79</v>
      </c>
      <c r="AM24" s="1097" t="s">
        <v>79</v>
      </c>
      <c r="AN24" s="1194" t="s">
        <v>79</v>
      </c>
      <c r="AO24" s="1105" t="s">
        <v>79</v>
      </c>
      <c r="AP24" s="1096" t="s">
        <v>79</v>
      </c>
      <c r="AQ24" s="1096" t="s">
        <v>79</v>
      </c>
      <c r="AR24" s="1096" t="s">
        <v>79</v>
      </c>
      <c r="AS24" s="1096" t="s">
        <v>79</v>
      </c>
      <c r="AT24" s="1096" t="s">
        <v>79</v>
      </c>
      <c r="AU24" s="1096" t="s">
        <v>79</v>
      </c>
      <c r="AV24" s="1105" t="s">
        <v>79</v>
      </c>
      <c r="AW24" s="1096" t="s">
        <v>79</v>
      </c>
      <c r="AX24" s="1096" t="s">
        <v>79</v>
      </c>
      <c r="AY24" s="1096" t="s">
        <v>79</v>
      </c>
      <c r="AZ24" s="1096" t="s">
        <v>79</v>
      </c>
      <c r="BA24" s="1096" t="s">
        <v>79</v>
      </c>
      <c r="BB24" s="1096" t="s">
        <v>79</v>
      </c>
      <c r="BC24" s="1097" t="s">
        <v>79</v>
      </c>
      <c r="BD24" s="1093" t="s">
        <v>79</v>
      </c>
      <c r="BE24" s="1267" t="s">
        <v>79</v>
      </c>
      <c r="BF24" s="1096" t="s">
        <v>79</v>
      </c>
      <c r="BG24" s="1096" t="s">
        <v>79</v>
      </c>
      <c r="BH24" s="1096" t="s">
        <v>79</v>
      </c>
      <c r="BI24" s="1096" t="s">
        <v>79</v>
      </c>
      <c r="BJ24" s="1097" t="s">
        <v>79</v>
      </c>
      <c r="BK24" s="1093" t="s">
        <v>79</v>
      </c>
      <c r="BL24" s="1093" t="s">
        <v>79</v>
      </c>
      <c r="BM24" s="1301" t="s">
        <v>79</v>
      </c>
      <c r="BN24" s="1092" t="s">
        <v>79</v>
      </c>
      <c r="BO24" s="1092" t="s">
        <v>79</v>
      </c>
      <c r="BP24" s="1092" t="s">
        <v>79</v>
      </c>
      <c r="BQ24" s="1092" t="s">
        <v>79</v>
      </c>
      <c r="BR24" s="1093" t="s">
        <v>79</v>
      </c>
      <c r="BS24" s="1194" t="s">
        <v>79</v>
      </c>
      <c r="BT24" s="1093" t="s">
        <v>79</v>
      </c>
      <c r="BU24" s="1267" t="s">
        <v>79</v>
      </c>
      <c r="BV24" s="1267" t="s">
        <v>79</v>
      </c>
      <c r="BW24" s="1267" t="s">
        <v>79</v>
      </c>
      <c r="BX24" s="1267" t="s">
        <v>79</v>
      </c>
      <c r="BY24" s="1267" t="s">
        <v>79</v>
      </c>
      <c r="BZ24" s="1263" t="s">
        <v>79</v>
      </c>
      <c r="CA24" s="1263" t="s">
        <v>79</v>
      </c>
      <c r="CB24" s="1263"/>
      <c r="CC24" s="1264" t="s">
        <v>79</v>
      </c>
      <c r="CD24" s="1779" t="s">
        <v>79</v>
      </c>
      <c r="CE24" s="1779" t="s">
        <v>79</v>
      </c>
      <c r="CF24" s="1779" t="s">
        <v>79</v>
      </c>
      <c r="CG24" s="1779" t="s">
        <v>79</v>
      </c>
      <c r="CH24" s="1779" t="s">
        <v>79</v>
      </c>
      <c r="CI24" s="1779" t="s">
        <v>79</v>
      </c>
      <c r="CJ24" s="1293"/>
      <c r="CK24" s="1143" t="s">
        <v>79</v>
      </c>
      <c r="CL24" s="1267" t="s">
        <v>79</v>
      </c>
      <c r="CM24" s="1267" t="s">
        <v>79</v>
      </c>
      <c r="CN24" s="1267" t="s">
        <v>79</v>
      </c>
      <c r="CO24" s="1195" t="s">
        <v>79</v>
      </c>
      <c r="CP24" s="1263" t="s">
        <v>79</v>
      </c>
      <c r="CQ24" s="1263" t="s">
        <v>79</v>
      </c>
      <c r="CR24" s="1779"/>
      <c r="CS24" s="1143" t="s">
        <v>79</v>
      </c>
      <c r="CT24" s="1267" t="s">
        <v>79</v>
      </c>
      <c r="CU24" s="1267" t="s">
        <v>79</v>
      </c>
      <c r="CV24" s="1267" t="s">
        <v>79</v>
      </c>
      <c r="CW24" s="1195" t="s">
        <v>79</v>
      </c>
      <c r="CX24" s="1263" t="s">
        <v>79</v>
      </c>
      <c r="CY24" s="1263" t="s">
        <v>79</v>
      </c>
      <c r="CZ24" s="1293"/>
      <c r="DA24" s="1758" t="s">
        <v>79</v>
      </c>
      <c r="DB24" s="1758" t="s">
        <v>79</v>
      </c>
      <c r="DC24" s="1758" t="s">
        <v>79</v>
      </c>
      <c r="DD24" s="1758" t="s">
        <v>79</v>
      </c>
      <c r="DE24" s="1758" t="s">
        <v>79</v>
      </c>
      <c r="DF24" s="1758" t="s">
        <v>79</v>
      </c>
      <c r="DG24" s="1758" t="s">
        <v>79</v>
      </c>
      <c r="DH24" s="1758"/>
      <c r="DI24" s="1758" t="s">
        <v>79</v>
      </c>
      <c r="DJ24" s="1758" t="s">
        <v>79</v>
      </c>
      <c r="DK24" s="1758" t="s">
        <v>79</v>
      </c>
      <c r="DL24" s="1758" t="s">
        <v>79</v>
      </c>
      <c r="DM24" s="1758" t="s">
        <v>79</v>
      </c>
      <c r="DN24" s="1758" t="s">
        <v>79</v>
      </c>
      <c r="DO24" s="1758" t="s">
        <v>79</v>
      </c>
      <c r="DP24" s="1758"/>
      <c r="DQ24" s="1758" t="s">
        <v>79</v>
      </c>
      <c r="DR24" s="1758" t="s">
        <v>79</v>
      </c>
      <c r="DS24" s="1195"/>
      <c r="DT24" s="1758" t="s">
        <v>79</v>
      </c>
      <c r="DU24" s="1758" t="s">
        <v>79</v>
      </c>
      <c r="DV24" s="2174"/>
      <c r="DY24" s="2239"/>
      <c r="DZ24" s="2239"/>
      <c r="EA24" s="2239"/>
      <c r="EB24" s="2239"/>
      <c r="EC24" s="2239"/>
      <c r="ED24" s="2241"/>
      <c r="EG24" s="2239"/>
      <c r="EH24" s="2239"/>
      <c r="EI24" s="2239"/>
      <c r="EJ24" s="2239"/>
      <c r="EK24" s="2239"/>
      <c r="EL24" s="2239"/>
      <c r="EM24" s="2239"/>
    </row>
    <row r="25" spans="1:143" s="17" customFormat="1" ht="20.25" customHeight="1">
      <c r="A25" s="1484" t="s">
        <v>442</v>
      </c>
      <c r="B25" s="1484"/>
      <c r="C25" s="1533"/>
      <c r="D25" s="1533"/>
      <c r="E25" s="1534"/>
      <c r="F25" s="1534"/>
      <c r="G25" s="1534"/>
      <c r="H25" s="1534"/>
      <c r="I25" s="1535"/>
      <c r="J25" s="1536"/>
      <c r="K25" s="1064" t="s">
        <v>79</v>
      </c>
      <c r="L25" s="1064"/>
      <c r="M25" s="1064" t="s">
        <v>79</v>
      </c>
      <c r="N25" s="1064" t="s">
        <v>79</v>
      </c>
      <c r="O25" s="1064" t="s">
        <v>79</v>
      </c>
      <c r="P25" s="1064" t="s">
        <v>79</v>
      </c>
      <c r="Q25" s="1073" t="s">
        <v>79</v>
      </c>
      <c r="R25" s="1073" t="s">
        <v>79</v>
      </c>
      <c r="S25" s="1064" t="s">
        <v>79</v>
      </c>
      <c r="T25" s="1064" t="s">
        <v>79</v>
      </c>
      <c r="U25" s="1064" t="s">
        <v>79</v>
      </c>
      <c r="V25" s="1064" t="s">
        <v>79</v>
      </c>
      <c r="W25" s="1064" t="s">
        <v>79</v>
      </c>
      <c r="X25" s="1064" t="s">
        <v>79</v>
      </c>
      <c r="Y25" s="1073" t="s">
        <v>79</v>
      </c>
      <c r="Z25" s="1064" t="s">
        <v>79</v>
      </c>
      <c r="AA25" s="1064" t="s">
        <v>79</v>
      </c>
      <c r="AB25" s="1064" t="s">
        <v>79</v>
      </c>
      <c r="AC25" s="1064" t="s">
        <v>79</v>
      </c>
      <c r="AD25" s="1064" t="s">
        <v>79</v>
      </c>
      <c r="AE25" s="1064" t="s">
        <v>79</v>
      </c>
      <c r="AF25" s="1065" t="s">
        <v>79</v>
      </c>
      <c r="AG25" s="1061" t="s">
        <v>79</v>
      </c>
      <c r="AH25" s="1064" t="s">
        <v>79</v>
      </c>
      <c r="AI25" s="1064" t="s">
        <v>79</v>
      </c>
      <c r="AJ25" s="1064" t="s">
        <v>79</v>
      </c>
      <c r="AK25" s="1064" t="s">
        <v>79</v>
      </c>
      <c r="AL25" s="1064" t="s">
        <v>79</v>
      </c>
      <c r="AM25" s="1065" t="s">
        <v>79</v>
      </c>
      <c r="AN25" s="1198" t="s">
        <v>79</v>
      </c>
      <c r="AO25" s="1073" t="s">
        <v>79</v>
      </c>
      <c r="AP25" s="1064" t="s">
        <v>79</v>
      </c>
      <c r="AQ25" s="1064" t="s">
        <v>79</v>
      </c>
      <c r="AR25" s="1064" t="s">
        <v>79</v>
      </c>
      <c r="AS25" s="1064" t="s">
        <v>79</v>
      </c>
      <c r="AT25" s="1064" t="s">
        <v>79</v>
      </c>
      <c r="AU25" s="1064" t="s">
        <v>79</v>
      </c>
      <c r="AV25" s="1073" t="s">
        <v>79</v>
      </c>
      <c r="AW25" s="1064" t="s">
        <v>79</v>
      </c>
      <c r="AX25" s="1064" t="s">
        <v>79</v>
      </c>
      <c r="AY25" s="1064" t="s">
        <v>79</v>
      </c>
      <c r="AZ25" s="1064" t="s">
        <v>79</v>
      </c>
      <c r="BA25" s="1064" t="s">
        <v>79</v>
      </c>
      <c r="BB25" s="1064" t="s">
        <v>79</v>
      </c>
      <c r="BC25" s="1065" t="s">
        <v>79</v>
      </c>
      <c r="BD25" s="1061" t="s">
        <v>79</v>
      </c>
      <c r="BE25" s="1271" t="s">
        <v>79</v>
      </c>
      <c r="BF25" s="1064" t="s">
        <v>79</v>
      </c>
      <c r="BG25" s="1064" t="s">
        <v>79</v>
      </c>
      <c r="BH25" s="1064" t="s">
        <v>79</v>
      </c>
      <c r="BI25" s="1064" t="s">
        <v>79</v>
      </c>
      <c r="BJ25" s="1065" t="s">
        <v>79</v>
      </c>
      <c r="BK25" s="1061" t="s">
        <v>79</v>
      </c>
      <c r="BL25" s="1061" t="s">
        <v>79</v>
      </c>
      <c r="BM25" s="1303" t="s">
        <v>79</v>
      </c>
      <c r="BN25" s="1060" t="s">
        <v>79</v>
      </c>
      <c r="BO25" s="1060" t="s">
        <v>79</v>
      </c>
      <c r="BP25" s="1060" t="s">
        <v>79</v>
      </c>
      <c r="BQ25" s="1060" t="s">
        <v>79</v>
      </c>
      <c r="BR25" s="1061" t="s">
        <v>79</v>
      </c>
      <c r="BS25" s="1198" t="s">
        <v>79</v>
      </c>
      <c r="BT25" s="1061" t="s">
        <v>79</v>
      </c>
      <c r="BU25" s="1271" t="s">
        <v>79</v>
      </c>
      <c r="BV25" s="1271" t="s">
        <v>79</v>
      </c>
      <c r="BW25" s="1271" t="s">
        <v>79</v>
      </c>
      <c r="BX25" s="1271" t="s">
        <v>79</v>
      </c>
      <c r="BY25" s="1271" t="s">
        <v>79</v>
      </c>
      <c r="BZ25" s="1294" t="s">
        <v>79</v>
      </c>
      <c r="CA25" s="1294" t="s">
        <v>79</v>
      </c>
      <c r="CB25" s="1294"/>
      <c r="CC25" s="1272">
        <v>93.174335879453537</v>
      </c>
      <c r="CD25" s="1271">
        <v>3.1372175294071427</v>
      </c>
      <c r="CE25" s="1271">
        <v>86.699437132996337</v>
      </c>
      <c r="CF25" s="1271">
        <v>99.649234625910736</v>
      </c>
      <c r="CG25" s="1271">
        <v>3.3670403977614511</v>
      </c>
      <c r="CH25" s="1294">
        <v>101.89437799999997</v>
      </c>
      <c r="CI25" s="1294">
        <v>107</v>
      </c>
      <c r="CJ25" s="1830"/>
      <c r="CK25" s="1269">
        <v>93.651051838269623</v>
      </c>
      <c r="CL25" s="1271">
        <v>3.16165315996157</v>
      </c>
      <c r="CM25" s="1271">
        <v>87.13950526489495</v>
      </c>
      <c r="CN25" s="1271">
        <v>100</v>
      </c>
      <c r="CO25" s="1314">
        <v>3.3759932194051352</v>
      </c>
      <c r="CP25" s="1294">
        <v>80.918191000000107</v>
      </c>
      <c r="CQ25" s="1294">
        <v>183</v>
      </c>
      <c r="CR25" s="1800"/>
      <c r="CS25" s="1269">
        <v>96.573263373520547</v>
      </c>
      <c r="CT25" s="1271">
        <v>1.5193402299483099</v>
      </c>
      <c r="CU25" s="1271">
        <v>93.437499258306843</v>
      </c>
      <c r="CV25" s="1271">
        <v>99.70902748873425</v>
      </c>
      <c r="CW25" s="1314">
        <v>1.5732514123209158</v>
      </c>
      <c r="CX25" s="1294">
        <v>76.680594000000056</v>
      </c>
      <c r="CY25" s="1294">
        <v>169</v>
      </c>
      <c r="CZ25" s="1314"/>
      <c r="DA25" s="1269">
        <v>95.745059928053095</v>
      </c>
      <c r="DB25" s="1271">
        <v>1.425625715321913</v>
      </c>
      <c r="DC25" s="1271">
        <v>92.802713064780463</v>
      </c>
      <c r="DD25" s="1271">
        <v>98.687406791325714</v>
      </c>
      <c r="DE25" s="1314">
        <v>1.4889809629793838</v>
      </c>
      <c r="DF25" s="1294">
        <v>80.946897999999948</v>
      </c>
      <c r="DG25" s="1294">
        <v>155</v>
      </c>
      <c r="DH25" s="1293"/>
      <c r="DI25" s="1269">
        <v>95.054988421914587</v>
      </c>
      <c r="DJ25" s="1271">
        <v>2.0767773875753557</v>
      </c>
      <c r="DK25" s="1271">
        <v>90.777785326717179</v>
      </c>
      <c r="DL25" s="1271">
        <v>99.332191517111994</v>
      </c>
      <c r="DM25" s="1314">
        <v>2.1848168329233757</v>
      </c>
      <c r="DN25" s="1294">
        <v>60.130840000000006</v>
      </c>
      <c r="DO25" s="1294">
        <v>175</v>
      </c>
      <c r="DP25" s="1294"/>
      <c r="DQ25" s="1758">
        <v>1.9</v>
      </c>
      <c r="DR25" s="1195">
        <v>-0.6</v>
      </c>
      <c r="DS25" s="1195"/>
      <c r="DT25" s="2174" t="s">
        <v>390</v>
      </c>
      <c r="DU25" s="2174"/>
      <c r="DV25" s="2174"/>
      <c r="DY25" s="2239"/>
      <c r="DZ25" s="2239"/>
      <c r="EA25" s="2239"/>
      <c r="EB25" s="2239"/>
      <c r="EC25" s="2239"/>
      <c r="ED25" s="2241"/>
      <c r="EG25" s="2239"/>
      <c r="EH25" s="2239"/>
      <c r="EI25" s="2239"/>
      <c r="EJ25" s="2239"/>
      <c r="EK25" s="2239"/>
      <c r="EL25" s="2239"/>
      <c r="EM25" s="2239"/>
    </row>
    <row r="26" spans="1:143" s="17" customFormat="1" ht="20.25" customHeight="1">
      <c r="A26" s="1385" t="s">
        <v>32</v>
      </c>
      <c r="B26" s="1385"/>
      <c r="C26" s="1529">
        <v>11.206896551724089</v>
      </c>
      <c r="D26" s="1529">
        <v>2.4760850722155192</v>
      </c>
      <c r="E26" s="1530">
        <v>6.3335206429790709</v>
      </c>
      <c r="F26" s="1530">
        <v>16.080272460469107</v>
      </c>
      <c r="G26" s="1530">
        <v>22.094297567461656</v>
      </c>
      <c r="H26" s="1530">
        <v>178.04236800000069</v>
      </c>
      <c r="I26" s="1531">
        <v>232</v>
      </c>
      <c r="J26" s="1532"/>
      <c r="K26" s="1200">
        <v>11.894273127753342</v>
      </c>
      <c r="L26" s="1096">
        <v>2.9161303748320178</v>
      </c>
      <c r="M26" s="1096">
        <v>6.1646678785429083</v>
      </c>
      <c r="N26" s="1096">
        <v>17.623878376963777</v>
      </c>
      <c r="O26" s="1096">
        <v>24.517096114328364</v>
      </c>
      <c r="P26" s="1096">
        <v>193.28981899999928</v>
      </c>
      <c r="Q26" s="1105">
        <v>227</v>
      </c>
      <c r="R26" s="1105"/>
      <c r="S26" s="1096">
        <v>14.993679750175984</v>
      </c>
      <c r="T26" s="1096"/>
      <c r="U26" s="1096">
        <v>10.823339234865919</v>
      </c>
      <c r="V26" s="1096">
        <v>19.164020265486048</v>
      </c>
      <c r="W26" s="1096">
        <v>14.149784513444741</v>
      </c>
      <c r="X26" s="1096"/>
      <c r="Y26" s="1105">
        <v>311</v>
      </c>
      <c r="Z26" s="1096"/>
      <c r="AA26" s="1096">
        <v>13.446132644827703</v>
      </c>
      <c r="AB26" s="1096">
        <v>2.4734970996939252</v>
      </c>
      <c r="AC26" s="1096">
        <v>8.5838490924772159</v>
      </c>
      <c r="AD26" s="1096">
        <v>18.30841619717819</v>
      </c>
      <c r="AE26" s="1096">
        <v>18.395602401300128</v>
      </c>
      <c r="AF26" s="1097">
        <v>201.69130199999978</v>
      </c>
      <c r="AG26" s="1093">
        <v>232</v>
      </c>
      <c r="AH26" s="1096">
        <v>15.546241809368727</v>
      </c>
      <c r="AI26" s="1096">
        <v>1.7980258715835327</v>
      </c>
      <c r="AJ26" s="1096">
        <v>12.015435445957165</v>
      </c>
      <c r="AK26" s="1096">
        <v>19.077048172780291</v>
      </c>
      <c r="AL26" s="1096">
        <v>11.565662580264108</v>
      </c>
      <c r="AM26" s="1097">
        <v>279.15751300000034</v>
      </c>
      <c r="AN26" s="1194">
        <v>354</v>
      </c>
      <c r="AO26" s="1105"/>
      <c r="AP26" s="1096">
        <v>14.993679750175984</v>
      </c>
      <c r="AQ26" s="1096"/>
      <c r="AR26" s="1096">
        <v>10.823339234865919</v>
      </c>
      <c r="AS26" s="1096">
        <v>19.164020265486048</v>
      </c>
      <c r="AT26" s="1096">
        <v>14.149784513444741</v>
      </c>
      <c r="AU26" s="1096"/>
      <c r="AV26" s="1105">
        <v>311</v>
      </c>
      <c r="AW26" s="1096"/>
      <c r="AX26" s="1096">
        <v>13.446132644827703</v>
      </c>
      <c r="AY26" s="1096">
        <v>2.4734970996939252</v>
      </c>
      <c r="AZ26" s="1096">
        <v>8.5838490924772159</v>
      </c>
      <c r="BA26" s="1096">
        <v>18.30841619717819</v>
      </c>
      <c r="BB26" s="1096">
        <v>18.395602401300128</v>
      </c>
      <c r="BC26" s="1097">
        <v>201.69130199999978</v>
      </c>
      <c r="BD26" s="1093">
        <v>232</v>
      </c>
      <c r="BE26" s="1261">
        <v>20.080676513888744</v>
      </c>
      <c r="BF26" s="1096">
        <v>5.0892118544126781</v>
      </c>
      <c r="BG26" s="1096">
        <v>10.076758764638939</v>
      </c>
      <c r="BH26" s="1096">
        <v>30.084594263138548</v>
      </c>
      <c r="BI26" s="1096">
        <v>25.343826692754796</v>
      </c>
      <c r="BJ26" s="1097">
        <v>142.55648199999976</v>
      </c>
      <c r="BK26" s="1093">
        <v>201</v>
      </c>
      <c r="BL26" s="1093"/>
      <c r="BM26" s="1270">
        <v>24.060000000000002</v>
      </c>
      <c r="BN26" s="1092">
        <v>5.1110000000000007</v>
      </c>
      <c r="BO26" s="1092">
        <v>14.02</v>
      </c>
      <c r="BP26" s="1092">
        <v>34.11</v>
      </c>
      <c r="BQ26" s="1092">
        <v>21.2</v>
      </c>
      <c r="BR26" s="1093">
        <v>136.71600000000001</v>
      </c>
      <c r="BS26" s="1194">
        <v>192</v>
      </c>
      <c r="BT26" s="1093"/>
      <c r="BU26" s="1267" t="s">
        <v>143</v>
      </c>
      <c r="BV26" s="1267">
        <v>5.8160208294407143</v>
      </c>
      <c r="BW26" s="1267">
        <v>14.417810022687025</v>
      </c>
      <c r="BX26" s="1267">
        <v>37.282080113648533</v>
      </c>
      <c r="BY26" s="1267">
        <v>22.499161271343269</v>
      </c>
      <c r="BZ26" s="1263">
        <v>134.48304400000038</v>
      </c>
      <c r="CA26" s="1263">
        <v>179</v>
      </c>
      <c r="CB26" s="1263"/>
      <c r="CC26" s="1268" t="s">
        <v>294</v>
      </c>
      <c r="CD26" s="1267">
        <v>7.7763014255197103</v>
      </c>
      <c r="CE26" s="1267">
        <v>9.4208464910442107</v>
      </c>
      <c r="CF26" s="1267">
        <v>39.987467409190387</v>
      </c>
      <c r="CG26" s="1267">
        <v>31.477704101466163</v>
      </c>
      <c r="CH26" s="1263">
        <v>144.11366100000009</v>
      </c>
      <c r="CI26" s="1263">
        <v>173</v>
      </c>
      <c r="CJ26" s="1293"/>
      <c r="CK26" s="1143">
        <v>30.018778521110008</v>
      </c>
      <c r="CL26" s="1267">
        <v>3.5609225779586402</v>
      </c>
      <c r="CM26" s="1267">
        <v>23.029244370840779</v>
      </c>
      <c r="CN26" s="1267">
        <v>37.008312671379237</v>
      </c>
      <c r="CO26" s="1195">
        <v>11.862316701042666</v>
      </c>
      <c r="CP26" s="1263">
        <v>237.62946900000063</v>
      </c>
      <c r="CQ26" s="1263">
        <v>293</v>
      </c>
      <c r="CR26" s="1779"/>
      <c r="CS26" s="1143">
        <v>38.247170990474508</v>
      </c>
      <c r="CT26" s="1267">
        <v>5.2982046647526948</v>
      </c>
      <c r="CU26" s="1267">
        <v>27.847530621604875</v>
      </c>
      <c r="CV26" s="1267">
        <v>48.646811359344142</v>
      </c>
      <c r="CW26" s="1195">
        <v>13.852540011579462</v>
      </c>
      <c r="CX26" s="1263">
        <v>221.95162100000022</v>
      </c>
      <c r="CY26" s="1263">
        <v>277</v>
      </c>
      <c r="CZ26" s="1195"/>
      <c r="DA26" s="1143">
        <v>34.974977085606966</v>
      </c>
      <c r="DB26" s="1267">
        <v>4.9887116582790609</v>
      </c>
      <c r="DC26" s="1267">
        <v>25.182685924383481</v>
      </c>
      <c r="DD26" s="1267">
        <v>44.767268246830454</v>
      </c>
      <c r="DE26" s="1195">
        <v>14.263659547419788</v>
      </c>
      <c r="DF26" s="1263">
        <v>214.23543700000036</v>
      </c>
      <c r="DG26" s="1263">
        <v>288</v>
      </c>
      <c r="DH26" s="1293"/>
      <c r="DI26" s="1143">
        <v>47.289304909520794</v>
      </c>
      <c r="DJ26" s="1267">
        <v>6.9175393017540499</v>
      </c>
      <c r="DK26" s="1267">
        <v>33.710912674555985</v>
      </c>
      <c r="DL26" s="1267">
        <v>60.867697144485611</v>
      </c>
      <c r="DM26" s="1195">
        <v>14.62812641249319</v>
      </c>
      <c r="DN26" s="1263">
        <v>182.23049200000011</v>
      </c>
      <c r="DO26" s="1263">
        <v>251</v>
      </c>
      <c r="DP26" s="1263"/>
      <c r="DQ26" s="1317">
        <v>22.6</v>
      </c>
      <c r="DR26" s="1195">
        <v>12.3</v>
      </c>
      <c r="DS26" s="1195"/>
      <c r="DT26" s="1195" t="s">
        <v>391</v>
      </c>
      <c r="DU26" s="1195" t="s">
        <v>390</v>
      </c>
      <c r="DV26" s="1195"/>
      <c r="DY26" s="2239"/>
      <c r="DZ26" s="2239"/>
      <c r="EA26" s="2239"/>
      <c r="EB26" s="2239"/>
      <c r="EC26" s="2239"/>
      <c r="ED26" s="2241"/>
      <c r="EG26" s="2239"/>
      <c r="EH26" s="2239"/>
      <c r="EI26" s="2239"/>
      <c r="EJ26" s="2239"/>
      <c r="EK26" s="2239"/>
      <c r="EL26" s="2239"/>
      <c r="EM26" s="2239"/>
    </row>
    <row r="27" spans="1:143" s="17" customFormat="1" ht="20.25" customHeight="1">
      <c r="A27" s="1385" t="s">
        <v>33</v>
      </c>
      <c r="B27" s="1385"/>
      <c r="C27" s="1529">
        <v>59.693877551020705</v>
      </c>
      <c r="D27" s="1529">
        <v>4.1345064479865679</v>
      </c>
      <c r="E27" s="1530">
        <v>51.556433347562859</v>
      </c>
      <c r="F27" s="1530">
        <v>67.831321754478552</v>
      </c>
      <c r="G27" s="1530">
        <v>6.9261817419261824</v>
      </c>
      <c r="H27" s="1530">
        <v>12.291159999999946</v>
      </c>
      <c r="I27" s="1531">
        <v>196</v>
      </c>
      <c r="J27" s="1532"/>
      <c r="K27" s="1096">
        <v>74.553571428571473</v>
      </c>
      <c r="L27" s="1096">
        <v>4.3558663700475941</v>
      </c>
      <c r="M27" s="1096">
        <v>65.995176703122496</v>
      </c>
      <c r="N27" s="1096">
        <v>83.11196615402045</v>
      </c>
      <c r="O27" s="1096">
        <v>5.8425992029380875</v>
      </c>
      <c r="P27" s="1096">
        <v>14.601439999999938</v>
      </c>
      <c r="Q27" s="1105">
        <v>224</v>
      </c>
      <c r="R27" s="1105"/>
      <c r="S27" s="1096">
        <v>79.559053593769491</v>
      </c>
      <c r="T27" s="1096"/>
      <c r="U27" s="1096">
        <v>69.348178250792088</v>
      </c>
      <c r="V27" s="1096">
        <v>89.769928936746894</v>
      </c>
      <c r="W27" s="1096">
        <v>6.5291989972202549</v>
      </c>
      <c r="X27" s="1096"/>
      <c r="Y27" s="1105">
        <v>189</v>
      </c>
      <c r="Z27" s="1096"/>
      <c r="AA27" s="1096">
        <v>64.836754817578651</v>
      </c>
      <c r="AB27" s="1096">
        <v>8.8042781840828379</v>
      </c>
      <c r="AC27" s="1096">
        <v>47.529721382980554</v>
      </c>
      <c r="AD27" s="1096">
        <v>82.143788252176762</v>
      </c>
      <c r="AE27" s="1096">
        <v>13.579146903410111</v>
      </c>
      <c r="AF27" s="1097">
        <v>13.925097000000003</v>
      </c>
      <c r="AG27" s="1093">
        <v>136</v>
      </c>
      <c r="AH27" s="1096">
        <v>74.498080333941232</v>
      </c>
      <c r="AI27" s="1096">
        <v>5.2724889241827233</v>
      </c>
      <c r="AJ27" s="1096">
        <v>64.144426507967083</v>
      </c>
      <c r="AK27" s="1096">
        <v>84.851734159915367</v>
      </c>
      <c r="AL27" s="1096">
        <v>7.0773487055619935</v>
      </c>
      <c r="AM27" s="1097">
        <v>27.318814000000053</v>
      </c>
      <c r="AN27" s="1194">
        <v>266</v>
      </c>
      <c r="AO27" s="1105"/>
      <c r="AP27" s="1096">
        <v>79.559053593769491</v>
      </c>
      <c r="AQ27" s="1096"/>
      <c r="AR27" s="1096">
        <v>69.348178250792088</v>
      </c>
      <c r="AS27" s="1096">
        <v>89.769928936746894</v>
      </c>
      <c r="AT27" s="1096">
        <v>6.5291989972202549</v>
      </c>
      <c r="AU27" s="1096"/>
      <c r="AV27" s="1105">
        <v>189</v>
      </c>
      <c r="AW27" s="1096"/>
      <c r="AX27" s="1096">
        <v>64.836754817578651</v>
      </c>
      <c r="AY27" s="1096">
        <v>8.8042781840828379</v>
      </c>
      <c r="AZ27" s="1096">
        <v>47.529721382980554</v>
      </c>
      <c r="BA27" s="1096">
        <v>82.143788252176762</v>
      </c>
      <c r="BB27" s="1096">
        <v>13.579146903410111</v>
      </c>
      <c r="BC27" s="1097">
        <v>13.925097000000003</v>
      </c>
      <c r="BD27" s="1093">
        <v>136</v>
      </c>
      <c r="BE27" s="1267">
        <v>78.286191151653213</v>
      </c>
      <c r="BF27" s="1096">
        <v>4.62788775404423</v>
      </c>
      <c r="BG27" s="1096">
        <v>69.189103082097546</v>
      </c>
      <c r="BH27" s="1096">
        <v>87.38327922120888</v>
      </c>
      <c r="BI27" s="1096">
        <v>5.9114994432150247</v>
      </c>
      <c r="BJ27" s="1097">
        <v>13.206467000000002</v>
      </c>
      <c r="BK27" s="1093">
        <v>146</v>
      </c>
      <c r="BL27" s="1093"/>
      <c r="BM27" s="1301">
        <v>79.540000000000006</v>
      </c>
      <c r="BN27" s="1092">
        <v>7.1800000000000006</v>
      </c>
      <c r="BO27" s="1092">
        <v>65.429999999999993</v>
      </c>
      <c r="BP27" s="1092">
        <v>93.66</v>
      </c>
      <c r="BQ27" s="1092">
        <v>9</v>
      </c>
      <c r="BR27" s="1093">
        <v>12.406000000000001</v>
      </c>
      <c r="BS27" s="1194">
        <v>100</v>
      </c>
      <c r="BT27" s="1093"/>
      <c r="BU27" s="1267">
        <v>77.692980636845192</v>
      </c>
      <c r="BV27" s="1267">
        <v>6.258882967008021</v>
      </c>
      <c r="BW27" s="1267">
        <v>65.390343247636324</v>
      </c>
      <c r="BX27" s="1267">
        <v>89.995618026054075</v>
      </c>
      <c r="BY27" s="1267">
        <v>8.0559181996935791</v>
      </c>
      <c r="BZ27" s="1263">
        <v>10.988446999999995</v>
      </c>
      <c r="CA27" s="1263">
        <v>116</v>
      </c>
      <c r="CB27" s="1263"/>
      <c r="CC27" s="1268">
        <v>93.596641287507694</v>
      </c>
      <c r="CD27" s="1267">
        <v>3.2621940040789612</v>
      </c>
      <c r="CE27" s="1267">
        <v>87.185222669082236</v>
      </c>
      <c r="CF27" s="1267">
        <v>100</v>
      </c>
      <c r="CG27" s="1267">
        <v>3.4853750724432935</v>
      </c>
      <c r="CH27" s="1263">
        <v>10.670040999999994</v>
      </c>
      <c r="CI27" s="1263">
        <v>100</v>
      </c>
      <c r="CJ27" s="1293"/>
      <c r="CK27" s="1143">
        <v>88.773688945564643</v>
      </c>
      <c r="CL27" s="1267">
        <v>2.8247090907557815</v>
      </c>
      <c r="CM27" s="1267">
        <v>83.229226738882318</v>
      </c>
      <c r="CN27" s="1267">
        <v>94.318151152246969</v>
      </c>
      <c r="CO27" s="1195">
        <v>3.1819214953294006</v>
      </c>
      <c r="CP27" s="1263">
        <v>18.644878000000002</v>
      </c>
      <c r="CQ27" s="1263">
        <v>200</v>
      </c>
      <c r="CR27" s="1779"/>
      <c r="CS27" s="1143">
        <v>91.919679254392477</v>
      </c>
      <c r="CT27" s="1267">
        <v>2.7075887963795964</v>
      </c>
      <c r="CU27" s="1267">
        <v>86.605058259009922</v>
      </c>
      <c r="CV27" s="1267">
        <v>97.234300249775018</v>
      </c>
      <c r="CW27" s="1195">
        <v>2.9456029637420778</v>
      </c>
      <c r="CX27" s="1263">
        <v>17.864624999999993</v>
      </c>
      <c r="CY27" s="1263">
        <v>162</v>
      </c>
      <c r="CZ27" s="1195"/>
      <c r="DA27" s="1143">
        <v>92.172247117852052</v>
      </c>
      <c r="DB27" s="1267">
        <v>1.6932286971879782</v>
      </c>
      <c r="DC27" s="1267">
        <v>88.848625802138741</v>
      </c>
      <c r="DD27" s="1267">
        <v>95.495868433565363</v>
      </c>
      <c r="DE27" s="1195">
        <v>1.8370265997996171</v>
      </c>
      <c r="DF27" s="1263">
        <v>13.054500000000008</v>
      </c>
      <c r="DG27" s="1263">
        <v>173</v>
      </c>
      <c r="DH27" s="1293"/>
      <c r="DI27" s="1143">
        <v>89.136355689727836</v>
      </c>
      <c r="DJ27" s="1267">
        <v>4.294591799146052</v>
      </c>
      <c r="DK27" s="1267">
        <v>80.706529794400865</v>
      </c>
      <c r="DL27" s="1267">
        <v>97.566181585054807</v>
      </c>
      <c r="DM27" s="1195">
        <v>4.8180024479517343</v>
      </c>
      <c r="DN27" s="1263">
        <v>12.704061000000014</v>
      </c>
      <c r="DO27" s="1263">
        <v>167</v>
      </c>
      <c r="DP27" s="1263"/>
      <c r="DQ27" s="1317">
        <v>-4.5</v>
      </c>
      <c r="DR27" s="1195">
        <v>-3.1</v>
      </c>
      <c r="DS27" s="1195"/>
      <c r="DT27" s="1195" t="s">
        <v>390</v>
      </c>
      <c r="DU27" s="1195" t="s">
        <v>390</v>
      </c>
      <c r="DV27" s="1195"/>
      <c r="DY27" s="2239"/>
      <c r="DZ27" s="2239"/>
      <c r="EA27" s="2239"/>
      <c r="EB27" s="2239"/>
      <c r="EC27" s="2239"/>
      <c r="ED27" s="2241"/>
      <c r="EG27" s="2239"/>
      <c r="EH27" s="2239"/>
      <c r="EI27" s="2239"/>
      <c r="EJ27" s="2239"/>
      <c r="EK27" s="2239"/>
      <c r="EL27" s="2239"/>
      <c r="EM27" s="2239"/>
    </row>
    <row r="28" spans="1:143" s="17" customFormat="1" ht="20.25" customHeight="1">
      <c r="A28" s="1385" t="s">
        <v>34</v>
      </c>
      <c r="B28" s="1385"/>
      <c r="C28" s="1529">
        <v>57.352941176470615</v>
      </c>
      <c r="D28" s="1529">
        <v>8.6231183686795614</v>
      </c>
      <c r="E28" s="1530">
        <v>40.381110205179233</v>
      </c>
      <c r="F28" s="1530">
        <v>74.32477214776199</v>
      </c>
      <c r="G28" s="1530">
        <v>15.035180745389995</v>
      </c>
      <c r="H28" s="1530">
        <v>11.353755999999986</v>
      </c>
      <c r="I28" s="1531">
        <v>68</v>
      </c>
      <c r="J28" s="1532"/>
      <c r="K28" s="1200">
        <v>66.666666666666615</v>
      </c>
      <c r="L28" s="1096">
        <v>11.918282365569887</v>
      </c>
      <c r="M28" s="1096">
        <v>43.249656990864651</v>
      </c>
      <c r="N28" s="1096">
        <v>90.083676342468593</v>
      </c>
      <c r="O28" s="1096">
        <v>17.877423548354844</v>
      </c>
      <c r="P28" s="1096">
        <v>7.9591680000000089</v>
      </c>
      <c r="Q28" s="1105">
        <v>48</v>
      </c>
      <c r="R28" s="1105"/>
      <c r="S28" s="1096">
        <v>88.291360819490123</v>
      </c>
      <c r="T28" s="1096"/>
      <c r="U28" s="1096">
        <v>75.020819279395496</v>
      </c>
      <c r="V28" s="1096">
        <v>101.56190235958475</v>
      </c>
      <c r="W28" s="1096">
        <v>7.6463993187032964</v>
      </c>
      <c r="X28" s="1096"/>
      <c r="Y28" s="1105">
        <v>60</v>
      </c>
      <c r="Z28" s="1096"/>
      <c r="AA28" s="1096">
        <v>73.123136213750968</v>
      </c>
      <c r="AB28" s="1096">
        <v>11.641496539683233</v>
      </c>
      <c r="AC28" s="1096">
        <v>50.238833193282005</v>
      </c>
      <c r="AD28" s="1096">
        <v>96.007439234219916</v>
      </c>
      <c r="AE28" s="1096">
        <v>15.920401041953703</v>
      </c>
      <c r="AF28" s="1097">
        <v>9.4857309999999977</v>
      </c>
      <c r="AG28" s="1093">
        <v>63</v>
      </c>
      <c r="AH28" s="1096">
        <v>83.241005689044485</v>
      </c>
      <c r="AI28" s="1096">
        <v>6.6114313794435855</v>
      </c>
      <c r="AJ28" s="1096">
        <v>70.258053466427498</v>
      </c>
      <c r="AK28" s="1096">
        <v>96.223957911661486</v>
      </c>
      <c r="AL28" s="1096">
        <v>7.9425174224123163</v>
      </c>
      <c r="AM28" s="1097">
        <v>16.962778000000004</v>
      </c>
      <c r="AN28" s="1194">
        <v>106</v>
      </c>
      <c r="AO28" s="1105"/>
      <c r="AP28" s="1096">
        <v>88.291360819490123</v>
      </c>
      <c r="AQ28" s="1096"/>
      <c r="AR28" s="1096">
        <v>75.020819279395496</v>
      </c>
      <c r="AS28" s="1096">
        <v>101.56190235958475</v>
      </c>
      <c r="AT28" s="1096">
        <v>7.6463993187032964</v>
      </c>
      <c r="AU28" s="1096"/>
      <c r="AV28" s="1105">
        <v>60</v>
      </c>
      <c r="AW28" s="1096"/>
      <c r="AX28" s="1096">
        <v>73.123136213750968</v>
      </c>
      <c r="AY28" s="1096">
        <v>11.641496539683233</v>
      </c>
      <c r="AZ28" s="1096">
        <v>50.238833193282005</v>
      </c>
      <c r="BA28" s="1096">
        <v>96.007439234219916</v>
      </c>
      <c r="BB28" s="1096">
        <v>15.920401041953703</v>
      </c>
      <c r="BC28" s="1097">
        <v>9.4857309999999977</v>
      </c>
      <c r="BD28" s="1093">
        <v>63</v>
      </c>
      <c r="BE28" s="1267">
        <v>71.632482832585737</v>
      </c>
      <c r="BF28" s="1096">
        <v>12.182882581828608</v>
      </c>
      <c r="BG28" s="1096">
        <v>47.684461255982164</v>
      </c>
      <c r="BH28" s="1096">
        <v>95.580504409189302</v>
      </c>
      <c r="BI28" s="1096">
        <v>17.0074833372753</v>
      </c>
      <c r="BJ28" s="1097">
        <v>5.3865130000000008</v>
      </c>
      <c r="BK28" s="1093">
        <v>36</v>
      </c>
      <c r="BL28" s="1093"/>
      <c r="BM28" s="1301">
        <v>85.86</v>
      </c>
      <c r="BN28" s="1092">
        <v>11.888</v>
      </c>
      <c r="BO28" s="1092">
        <v>62.49</v>
      </c>
      <c r="BP28" s="1092">
        <v>100</v>
      </c>
      <c r="BQ28" s="1092">
        <v>13.8</v>
      </c>
      <c r="BR28" s="1093">
        <v>5.1289999999999996</v>
      </c>
      <c r="BS28" s="1194">
        <v>32</v>
      </c>
      <c r="BT28" s="1093"/>
      <c r="BU28" s="1267">
        <v>97.173936406598088</v>
      </c>
      <c r="BV28" s="1267">
        <v>2.864412106959938</v>
      </c>
      <c r="BW28" s="1267">
        <v>91.543566950747106</v>
      </c>
      <c r="BX28" s="1267">
        <v>100</v>
      </c>
      <c r="BY28" s="1267">
        <v>2.9477164483432872</v>
      </c>
      <c r="BZ28" s="1263">
        <v>5.1642149999999987</v>
      </c>
      <c r="CA28" s="1263">
        <v>37</v>
      </c>
      <c r="CB28" s="1263"/>
      <c r="CC28" s="1143">
        <v>86.332865366472944</v>
      </c>
      <c r="CD28" s="1267">
        <v>6.796804191772809</v>
      </c>
      <c r="CE28" s="1267">
        <v>72.974629502377596</v>
      </c>
      <c r="CF28" s="1267">
        <v>99.691101230568293</v>
      </c>
      <c r="CG28" s="1267">
        <v>7.8727888422574281</v>
      </c>
      <c r="CH28" s="1263">
        <v>5.7546810000000015</v>
      </c>
      <c r="CI28" s="1263">
        <v>43</v>
      </c>
      <c r="CJ28" s="1293"/>
      <c r="CK28" s="1143">
        <v>93.962696899488606</v>
      </c>
      <c r="CL28" s="1267">
        <v>3.5701314753064963</v>
      </c>
      <c r="CM28" s="1267">
        <v>86.955087123847022</v>
      </c>
      <c r="CN28" s="1267">
        <v>100</v>
      </c>
      <c r="CO28" s="1195">
        <v>3.7995200149751414</v>
      </c>
      <c r="CP28" s="1263">
        <v>6.4353899999999982</v>
      </c>
      <c r="CQ28" s="1263">
        <v>75</v>
      </c>
      <c r="CR28" s="1779"/>
      <c r="CS28" s="1143">
        <v>93.289747607675793</v>
      </c>
      <c r="CT28" s="1267">
        <v>3.6081629269090199</v>
      </c>
      <c r="CU28" s="1267">
        <v>86.207424593282894</v>
      </c>
      <c r="CV28" s="1267">
        <v>100</v>
      </c>
      <c r="CW28" s="1195">
        <v>3.8676950248412325</v>
      </c>
      <c r="CX28" s="1263">
        <v>5.7728380000000055</v>
      </c>
      <c r="CY28" s="1263">
        <v>67</v>
      </c>
      <c r="CZ28" s="1195"/>
      <c r="DA28" s="1143">
        <v>97.538998222043432</v>
      </c>
      <c r="DB28" s="1267">
        <v>2.3904421229380244</v>
      </c>
      <c r="DC28" s="1267">
        <v>92.846823793999363</v>
      </c>
      <c r="DD28" s="1267">
        <v>100</v>
      </c>
      <c r="DE28" s="1195">
        <v>2.4507552532949779</v>
      </c>
      <c r="DF28" s="1263">
        <v>4.0017849999999981</v>
      </c>
      <c r="DG28" s="1263">
        <v>46</v>
      </c>
      <c r="DH28" s="1293"/>
      <c r="DI28" s="1143">
        <v>91.451435162381415</v>
      </c>
      <c r="DJ28" s="1267">
        <v>3.5132876282530265</v>
      </c>
      <c r="DK28" s="1267">
        <v>84.555226066963257</v>
      </c>
      <c r="DL28" s="1267">
        <v>98.347644257799573</v>
      </c>
      <c r="DM28" s="1195">
        <v>3.8416976420488358</v>
      </c>
      <c r="DN28" s="1263">
        <v>4.7060180000000038</v>
      </c>
      <c r="DO28" s="1263">
        <v>68</v>
      </c>
      <c r="DP28" s="1263"/>
      <c r="DQ28" s="1317">
        <v>5.2</v>
      </c>
      <c r="DR28" s="1195">
        <v>-6</v>
      </c>
      <c r="DS28" s="1195"/>
      <c r="DT28" s="1195" t="s">
        <v>390</v>
      </c>
      <c r="DU28" s="1195" t="s">
        <v>390</v>
      </c>
      <c r="DV28" s="1195"/>
      <c r="DY28" s="2239"/>
      <c r="DZ28" s="2239"/>
      <c r="EA28" s="2239"/>
      <c r="EB28" s="2239"/>
      <c r="EC28" s="2239"/>
      <c r="ED28" s="2241"/>
      <c r="EG28" s="2239"/>
      <c r="EH28" s="2239"/>
      <c r="EI28" s="2239"/>
      <c r="EJ28" s="2239"/>
      <c r="EK28" s="2239"/>
      <c r="EL28" s="2239"/>
      <c r="EM28" s="2239"/>
    </row>
    <row r="29" spans="1:143" s="17" customFormat="1" ht="20.25" customHeight="1">
      <c r="A29" s="1385" t="s">
        <v>35</v>
      </c>
      <c r="B29" s="1385"/>
      <c r="C29" s="1529">
        <v>29.94923857868017</v>
      </c>
      <c r="D29" s="1529">
        <v>6.7683034116633651</v>
      </c>
      <c r="E29" s="1530">
        <v>16.628013407703502</v>
      </c>
      <c r="F29" s="1530">
        <v>43.270463749656841</v>
      </c>
      <c r="G29" s="1530">
        <v>22.599250374537021</v>
      </c>
      <c r="H29" s="1530">
        <v>47.12141500000007</v>
      </c>
      <c r="I29" s="1531">
        <v>197</v>
      </c>
      <c r="J29" s="1532"/>
      <c r="K29" s="1096">
        <v>56.842105263157784</v>
      </c>
      <c r="L29" s="1096">
        <v>5.9926255005332267</v>
      </c>
      <c r="M29" s="1096">
        <v>45.067810526289115</v>
      </c>
      <c r="N29" s="1096">
        <v>68.616400000026459</v>
      </c>
      <c r="O29" s="1096">
        <v>10.542581899086253</v>
      </c>
      <c r="P29" s="1096">
        <v>44.673370000000176</v>
      </c>
      <c r="Q29" s="1105">
        <v>190</v>
      </c>
      <c r="R29" s="1105"/>
      <c r="S29" s="1096">
        <v>61.335119353544641</v>
      </c>
      <c r="T29" s="1096"/>
      <c r="U29" s="1096">
        <v>48.347099510558735</v>
      </c>
      <c r="V29" s="1096">
        <v>74.323139196530548</v>
      </c>
      <c r="W29" s="1096">
        <v>10.772593396382355</v>
      </c>
      <c r="X29" s="1096"/>
      <c r="Y29" s="1105">
        <v>241</v>
      </c>
      <c r="Z29" s="1096"/>
      <c r="AA29" s="1096">
        <v>62.389398670212792</v>
      </c>
      <c r="AB29" s="1096">
        <v>8.360362892838916</v>
      </c>
      <c r="AC29" s="1096">
        <v>45.954992909008482</v>
      </c>
      <c r="AD29" s="1096">
        <v>78.823804431417102</v>
      </c>
      <c r="AE29" s="1096">
        <v>13.400294074048336</v>
      </c>
      <c r="AF29" s="1097">
        <v>37.956143999999938</v>
      </c>
      <c r="AG29" s="1093">
        <v>166</v>
      </c>
      <c r="AH29" s="1096">
        <v>64.667265515694936</v>
      </c>
      <c r="AI29" s="1096">
        <v>5.9277679975075053</v>
      </c>
      <c r="AJ29" s="1096">
        <v>53.026831806032071</v>
      </c>
      <c r="AK29" s="1096">
        <v>76.307699225357808</v>
      </c>
      <c r="AL29" s="1096">
        <v>9.1665666550703602</v>
      </c>
      <c r="AM29" s="1097">
        <v>72.815236000000127</v>
      </c>
      <c r="AN29" s="1194">
        <v>324</v>
      </c>
      <c r="AO29" s="1105"/>
      <c r="AP29" s="1096">
        <v>61.335119353544641</v>
      </c>
      <c r="AQ29" s="1096"/>
      <c r="AR29" s="1096">
        <v>48.347099510558735</v>
      </c>
      <c r="AS29" s="1096">
        <v>74.323139196530548</v>
      </c>
      <c r="AT29" s="1096">
        <v>10.772593396382355</v>
      </c>
      <c r="AU29" s="1096"/>
      <c r="AV29" s="1105">
        <v>241</v>
      </c>
      <c r="AW29" s="1096"/>
      <c r="AX29" s="1096">
        <v>62.389398670212792</v>
      </c>
      <c r="AY29" s="1096">
        <v>8.360362892838916</v>
      </c>
      <c r="AZ29" s="1096">
        <v>45.954992909008482</v>
      </c>
      <c r="BA29" s="1096">
        <v>78.823804431417102</v>
      </c>
      <c r="BB29" s="1096">
        <v>13.400294074048336</v>
      </c>
      <c r="BC29" s="1097">
        <v>37.956143999999938</v>
      </c>
      <c r="BD29" s="1093">
        <v>166</v>
      </c>
      <c r="BE29" s="1267">
        <v>71.009652277278974</v>
      </c>
      <c r="BF29" s="1096">
        <v>8.7792694810480505</v>
      </c>
      <c r="BG29" s="1096">
        <v>53.752149092232379</v>
      </c>
      <c r="BH29" s="1096">
        <v>88.267155462325576</v>
      </c>
      <c r="BI29" s="1096">
        <v>12.363487497117573</v>
      </c>
      <c r="BJ29" s="1097">
        <v>31.561152999999958</v>
      </c>
      <c r="BK29" s="1093">
        <v>147</v>
      </c>
      <c r="BL29" s="1093"/>
      <c r="BM29" s="1301">
        <v>77.42</v>
      </c>
      <c r="BN29" s="1092">
        <v>5.64</v>
      </c>
      <c r="BO29" s="1092">
        <v>66.34</v>
      </c>
      <c r="BP29" s="1092">
        <v>88.51</v>
      </c>
      <c r="BQ29" s="1092">
        <v>7.3</v>
      </c>
      <c r="BR29" s="1093">
        <v>39.26</v>
      </c>
      <c r="BS29" s="1194">
        <v>166</v>
      </c>
      <c r="BT29" s="1093"/>
      <c r="BU29" s="1267">
        <v>63.49091438575207</v>
      </c>
      <c r="BV29" s="1267">
        <v>9.2237402809651154</v>
      </c>
      <c r="BW29" s="1267">
        <v>45.360469600778032</v>
      </c>
      <c r="BX29" s="1267">
        <v>81.621359170726109</v>
      </c>
      <c r="BY29" s="1267">
        <v>14.527653870165407</v>
      </c>
      <c r="BZ29" s="1263">
        <v>30.94606399999995</v>
      </c>
      <c r="CA29" s="1263">
        <v>142</v>
      </c>
      <c r="CB29" s="1263"/>
      <c r="CC29" s="1143">
        <v>77.320760927654007</v>
      </c>
      <c r="CD29" s="1267">
        <v>6.5567644322973653</v>
      </c>
      <c r="CE29" s="1267">
        <v>64.434292034235114</v>
      </c>
      <c r="CF29" s="1267">
        <v>90.2072298210729</v>
      </c>
      <c r="CG29" s="1267">
        <v>8.4799533186594882</v>
      </c>
      <c r="CH29" s="1263">
        <v>33.047189000000017</v>
      </c>
      <c r="CI29" s="1263">
        <v>151</v>
      </c>
      <c r="CJ29" s="1293"/>
      <c r="CK29" s="1143">
        <v>79.600386038410761</v>
      </c>
      <c r="CL29" s="1267">
        <v>5.5211542704220973</v>
      </c>
      <c r="CM29" s="1267">
        <v>68.763223624129182</v>
      </c>
      <c r="CN29" s="1267">
        <v>90.43754845269234</v>
      </c>
      <c r="CO29" s="1195">
        <v>6.936089817149746</v>
      </c>
      <c r="CP29" s="1263">
        <v>45.976771999999961</v>
      </c>
      <c r="CQ29" s="1263">
        <v>266</v>
      </c>
      <c r="CR29" s="1779"/>
      <c r="CS29" s="1143">
        <v>77.646022889132254</v>
      </c>
      <c r="CT29" s="1267">
        <v>5.4180579404217344</v>
      </c>
      <c r="CU29" s="1267">
        <v>67.011127175696359</v>
      </c>
      <c r="CV29" s="1267">
        <v>88.280918602568164</v>
      </c>
      <c r="CW29" s="1195">
        <v>6.9778949891071296</v>
      </c>
      <c r="CX29" s="1263">
        <v>44.240820999999997</v>
      </c>
      <c r="CY29" s="1263">
        <v>218</v>
      </c>
      <c r="CZ29" s="1195"/>
      <c r="DA29" s="1143">
        <v>84.383296229761967</v>
      </c>
      <c r="DB29" s="1267">
        <v>4.9003631622869577</v>
      </c>
      <c r="DC29" s="1267">
        <v>74.764423428963283</v>
      </c>
      <c r="DD29" s="1267">
        <v>94.002169030560651</v>
      </c>
      <c r="DE29" s="1195">
        <v>5.8072668184756226</v>
      </c>
      <c r="DF29" s="1263">
        <v>36.450668999999948</v>
      </c>
      <c r="DG29" s="1263">
        <v>221</v>
      </c>
      <c r="DH29" s="1293"/>
      <c r="DI29" s="1143">
        <v>90.298759386970659</v>
      </c>
      <c r="DJ29" s="1267">
        <v>2.3920190332853619</v>
      </c>
      <c r="DK29" s="1267">
        <v>85.60348101548179</v>
      </c>
      <c r="DL29" s="1267">
        <v>94.994037758459527</v>
      </c>
      <c r="DM29" s="1195">
        <v>2.6490054232467224</v>
      </c>
      <c r="DN29" s="1263">
        <v>25.226722000000006</v>
      </c>
      <c r="DO29" s="1263">
        <v>222</v>
      </c>
      <c r="DP29" s="1263"/>
      <c r="DQ29" s="1317">
        <v>13</v>
      </c>
      <c r="DR29" s="1195">
        <v>5.9</v>
      </c>
      <c r="DS29" s="1195"/>
      <c r="DT29" s="1195" t="s">
        <v>392</v>
      </c>
      <c r="DU29" s="1195" t="s">
        <v>390</v>
      </c>
      <c r="DV29" s="1195"/>
      <c r="DY29" s="2239"/>
      <c r="DZ29" s="2239"/>
      <c r="EA29" s="2239"/>
      <c r="EB29" s="2239"/>
      <c r="EC29" s="2239"/>
      <c r="ED29" s="2241"/>
      <c r="EG29" s="2239"/>
      <c r="EH29" s="2239"/>
      <c r="EI29" s="2239"/>
      <c r="EJ29" s="2239"/>
      <c r="EK29" s="2239"/>
      <c r="EL29" s="2239"/>
      <c r="EM29" s="2239"/>
    </row>
    <row r="30" spans="1:143" s="17" customFormat="1" ht="20.25" customHeight="1">
      <c r="A30" s="1385" t="s">
        <v>36</v>
      </c>
      <c r="B30" s="1385"/>
      <c r="C30" s="1529">
        <v>36.363636363636367</v>
      </c>
      <c r="D30" s="1529">
        <v>5.5282336568798884</v>
      </c>
      <c r="E30" s="1530">
        <v>25.483089074020924</v>
      </c>
      <c r="F30" s="1530">
        <v>47.244183653251802</v>
      </c>
      <c r="G30" s="1530">
        <v>15.202642556419693</v>
      </c>
      <c r="H30" s="1530">
        <v>250.34024399999979</v>
      </c>
      <c r="I30" s="1531">
        <v>154</v>
      </c>
      <c r="J30" s="1532"/>
      <c r="K30" s="1200">
        <v>44.000000000000064</v>
      </c>
      <c r="L30" s="1096">
        <v>9.2901620605407711</v>
      </c>
      <c r="M30" s="1096">
        <v>25.746714149858246</v>
      </c>
      <c r="N30" s="1096">
        <v>62.253285850141879</v>
      </c>
      <c r="O30" s="1096">
        <v>21.114004683047174</v>
      </c>
      <c r="P30" s="1096">
        <v>197.15069999999989</v>
      </c>
      <c r="Q30" s="1105">
        <v>150</v>
      </c>
      <c r="R30" s="1105"/>
      <c r="S30" s="1096">
        <v>52.483105619283577</v>
      </c>
      <c r="T30" s="1096"/>
      <c r="U30" s="1096">
        <v>31.796214081722489</v>
      </c>
      <c r="V30" s="1096">
        <v>73.169997156844673</v>
      </c>
      <c r="W30" s="1096">
        <v>20.052210304035885</v>
      </c>
      <c r="X30" s="1096"/>
      <c r="Y30" s="1105">
        <v>110</v>
      </c>
      <c r="Z30" s="1096"/>
      <c r="AA30" s="1096">
        <v>58.497541761847849</v>
      </c>
      <c r="AB30" s="1096">
        <v>12.346606104345609</v>
      </c>
      <c r="AC30" s="1096">
        <v>34.22716772504856</v>
      </c>
      <c r="AD30" s="1096">
        <v>82.767915798647124</v>
      </c>
      <c r="AE30" s="1096">
        <v>21.10619648704294</v>
      </c>
      <c r="AF30" s="1097">
        <v>148.36520200000021</v>
      </c>
      <c r="AG30" s="1093">
        <v>147</v>
      </c>
      <c r="AH30" s="1096">
        <v>60.040706396132961</v>
      </c>
      <c r="AI30" s="1096">
        <v>8.1846369824305256</v>
      </c>
      <c r="AJ30" s="1096">
        <v>43.968430242326377</v>
      </c>
      <c r="AK30" s="1096">
        <v>76.112982549939531</v>
      </c>
      <c r="AL30" s="1096">
        <v>13.631813270867301</v>
      </c>
      <c r="AM30" s="1097">
        <v>235.1168590000002</v>
      </c>
      <c r="AN30" s="1194">
        <v>209</v>
      </c>
      <c r="AO30" s="1105"/>
      <c r="AP30" s="1096">
        <v>52.483105619283577</v>
      </c>
      <c r="AQ30" s="1096"/>
      <c r="AR30" s="1096">
        <v>31.796214081722489</v>
      </c>
      <c r="AS30" s="1096">
        <v>73.169997156844673</v>
      </c>
      <c r="AT30" s="1096">
        <v>20.052210304035885</v>
      </c>
      <c r="AU30" s="1096"/>
      <c r="AV30" s="1105">
        <v>110</v>
      </c>
      <c r="AW30" s="1096"/>
      <c r="AX30" s="1096">
        <v>58.497541761847849</v>
      </c>
      <c r="AY30" s="1096">
        <v>12.346606104345609</v>
      </c>
      <c r="AZ30" s="1096">
        <v>34.22716772504856</v>
      </c>
      <c r="BA30" s="1096">
        <v>82.767915798647124</v>
      </c>
      <c r="BB30" s="1096">
        <v>21.10619648704294</v>
      </c>
      <c r="BC30" s="1097">
        <v>148.36520200000021</v>
      </c>
      <c r="BD30" s="1093">
        <v>147</v>
      </c>
      <c r="BE30" s="1261">
        <v>50.895697426930866</v>
      </c>
      <c r="BF30" s="1096">
        <v>11.52672063009531</v>
      </c>
      <c r="BG30" s="1096">
        <v>28.237500362080631</v>
      </c>
      <c r="BH30" s="1096">
        <v>73.553894491781094</v>
      </c>
      <c r="BI30" s="1096">
        <v>22.647730973023432</v>
      </c>
      <c r="BJ30" s="1097">
        <v>130.08539100000016</v>
      </c>
      <c r="BK30" s="1093">
        <v>125</v>
      </c>
      <c r="BL30" s="1093"/>
      <c r="BM30" s="1270">
        <v>44.86</v>
      </c>
      <c r="BN30" s="1092">
        <v>7.7569999999999997</v>
      </c>
      <c r="BO30" s="1092">
        <v>29.609999999999996</v>
      </c>
      <c r="BP30" s="1092">
        <v>60.099999999999994</v>
      </c>
      <c r="BQ30" s="1092">
        <v>17.299999999999997</v>
      </c>
      <c r="BR30" s="1093">
        <v>129.24</v>
      </c>
      <c r="BS30" s="1194">
        <v>113</v>
      </c>
      <c r="BT30" s="1093"/>
      <c r="BU30" s="1267" t="s">
        <v>144</v>
      </c>
      <c r="BV30" s="1267">
        <v>11.828700647034974</v>
      </c>
      <c r="BW30" s="1267">
        <v>19.851865251142005</v>
      </c>
      <c r="BX30" s="1267">
        <v>66.353522372089159</v>
      </c>
      <c r="BY30" s="1267">
        <v>27.443065852759535</v>
      </c>
      <c r="BZ30" s="1263">
        <v>167.09962099999979</v>
      </c>
      <c r="CA30" s="1263">
        <v>124</v>
      </c>
      <c r="CB30" s="1263"/>
      <c r="CC30" s="1143" t="s">
        <v>158</v>
      </c>
      <c r="CD30" s="1267">
        <v>10.022213804749882</v>
      </c>
      <c r="CE30" s="1267">
        <v>35.265953224618848</v>
      </c>
      <c r="CF30" s="1267">
        <v>74.660672303416291</v>
      </c>
      <c r="CG30" s="1267">
        <v>18.23436998381046</v>
      </c>
      <c r="CH30" s="1263">
        <v>155.46360600000006</v>
      </c>
      <c r="CI30" s="1263">
        <v>120</v>
      </c>
      <c r="CJ30" s="1293"/>
      <c r="CK30" s="1143">
        <v>60.640582906189834</v>
      </c>
      <c r="CL30" s="1267">
        <v>7.9869062334395169</v>
      </c>
      <c r="CM30" s="1267">
        <v>44.963534991931006</v>
      </c>
      <c r="CN30" s="1267">
        <v>76.31763082044867</v>
      </c>
      <c r="CO30" s="1195">
        <v>13.170892908129122</v>
      </c>
      <c r="CP30" s="1263">
        <v>196.63706099999987</v>
      </c>
      <c r="CQ30" s="1263">
        <v>182</v>
      </c>
      <c r="CR30" s="1779"/>
      <c r="CS30" s="1143" t="s">
        <v>382</v>
      </c>
      <c r="CT30" s="1267">
        <v>9.7137331657215604</v>
      </c>
      <c r="CU30" s="1267">
        <v>38.033835804874514</v>
      </c>
      <c r="CV30" s="1267">
        <v>76.167255691318658</v>
      </c>
      <c r="CW30" s="1195">
        <v>17.011629290855527</v>
      </c>
      <c r="CX30" s="1263">
        <v>176.89223399999997</v>
      </c>
      <c r="CY30" s="1263">
        <v>162</v>
      </c>
      <c r="CZ30" s="1195"/>
      <c r="DA30" s="1143">
        <v>72.846209490409038</v>
      </c>
      <c r="DB30" s="1267">
        <v>6.3960333505098834</v>
      </c>
      <c r="DC30" s="1267">
        <v>60.291500953356717</v>
      </c>
      <c r="DD30" s="1267">
        <v>85.400918027461373</v>
      </c>
      <c r="DE30" s="1195">
        <v>8.7801869105515884</v>
      </c>
      <c r="DF30" s="1263">
        <v>169.24547599999994</v>
      </c>
      <c r="DG30" s="1263">
        <v>174</v>
      </c>
      <c r="DH30" s="1293"/>
      <c r="DI30" s="1143">
        <v>68.667992416257363</v>
      </c>
      <c r="DJ30" s="1267">
        <v>7.6680036856307812</v>
      </c>
      <c r="DK30" s="1267">
        <v>53.616518595754528</v>
      </c>
      <c r="DL30" s="1267">
        <v>83.719466236760198</v>
      </c>
      <c r="DM30" s="1195">
        <v>11.166780061295862</v>
      </c>
      <c r="DN30" s="1263">
        <v>157.30069600000007</v>
      </c>
      <c r="DO30" s="1263">
        <v>186</v>
      </c>
      <c r="DP30" s="1263"/>
      <c r="DQ30" s="1317">
        <v>13.7</v>
      </c>
      <c r="DR30" s="1195">
        <v>-4.0999999999999996</v>
      </c>
      <c r="DS30" s="1195"/>
      <c r="DT30" s="1195" t="s">
        <v>390</v>
      </c>
      <c r="DU30" s="1195" t="s">
        <v>390</v>
      </c>
      <c r="DV30" s="1195"/>
      <c r="DY30" s="2239"/>
      <c r="DZ30" s="2239"/>
      <c r="EA30" s="2239"/>
      <c r="EB30" s="2239"/>
      <c r="EC30" s="2239"/>
      <c r="ED30" s="2241"/>
      <c r="EG30" s="2239"/>
      <c r="EH30" s="2239"/>
      <c r="EI30" s="2239"/>
      <c r="EJ30" s="2239"/>
      <c r="EK30" s="2239"/>
      <c r="EL30" s="2239"/>
      <c r="EM30" s="2239"/>
    </row>
    <row r="31" spans="1:143" s="17" customFormat="1" ht="20.25" customHeight="1">
      <c r="A31" s="1385" t="s">
        <v>37</v>
      </c>
      <c r="B31" s="1385"/>
      <c r="C31" s="1529">
        <v>10.335195530726214</v>
      </c>
      <c r="D31" s="1529">
        <v>1.5762518082674246</v>
      </c>
      <c r="E31" s="1530">
        <v>7.2328515625309144</v>
      </c>
      <c r="F31" s="1530">
        <v>13.437539498921513</v>
      </c>
      <c r="G31" s="1530">
        <v>15.251301279992981</v>
      </c>
      <c r="H31" s="1530">
        <v>335.79075400000147</v>
      </c>
      <c r="I31" s="1531">
        <v>358</v>
      </c>
      <c r="J31" s="1532"/>
      <c r="K31" s="1096">
        <v>27.822580645161288</v>
      </c>
      <c r="L31" s="1096">
        <v>3.6485188988817265</v>
      </c>
      <c r="M31" s="1096">
        <v>20.653980360587106</v>
      </c>
      <c r="N31" s="1096">
        <v>34.991180929735471</v>
      </c>
      <c r="O31" s="1096">
        <v>13.113517201777803</v>
      </c>
      <c r="P31" s="1096">
        <v>355.36267199999952</v>
      </c>
      <c r="Q31" s="1105">
        <v>248</v>
      </c>
      <c r="R31" s="1105"/>
      <c r="S31" s="1096">
        <v>44.828944989239176</v>
      </c>
      <c r="T31" s="1096"/>
      <c r="U31" s="1096">
        <v>33.965509252663637</v>
      </c>
      <c r="V31" s="1096">
        <v>55.692380725814708</v>
      </c>
      <c r="W31" s="1096">
        <v>12.328073660731565</v>
      </c>
      <c r="X31" s="1096"/>
      <c r="Y31" s="1105">
        <v>244</v>
      </c>
      <c r="Z31" s="1096"/>
      <c r="AA31" s="1096">
        <v>48.720919020671566</v>
      </c>
      <c r="AB31" s="1096">
        <v>5.5241440141220695</v>
      </c>
      <c r="AC31" s="1096">
        <v>37.861818120975812</v>
      </c>
      <c r="AD31" s="1096">
        <v>59.58001992036732</v>
      </c>
      <c r="AE31" s="1096">
        <v>11.338341158503715</v>
      </c>
      <c r="AF31" s="1097">
        <v>222.73910299999974</v>
      </c>
      <c r="AG31" s="1093">
        <v>210</v>
      </c>
      <c r="AH31" s="1096">
        <v>48.890558817125005</v>
      </c>
      <c r="AI31" s="1096">
        <v>4.3441729109549829</v>
      </c>
      <c r="AJ31" s="1096">
        <v>40.359851000195029</v>
      </c>
      <c r="AK31" s="1096">
        <v>57.421266634054987</v>
      </c>
      <c r="AL31" s="1096">
        <v>8.8855047192329071</v>
      </c>
      <c r="AM31" s="1097">
        <v>388.25753599999905</v>
      </c>
      <c r="AN31" s="1194">
        <v>351</v>
      </c>
      <c r="AO31" s="1105"/>
      <c r="AP31" s="1096">
        <v>44.828944989239176</v>
      </c>
      <c r="AQ31" s="1096"/>
      <c r="AR31" s="1096">
        <v>33.965509252663637</v>
      </c>
      <c r="AS31" s="1096">
        <v>55.692380725814708</v>
      </c>
      <c r="AT31" s="1096">
        <v>12.328073660731565</v>
      </c>
      <c r="AU31" s="1096"/>
      <c r="AV31" s="1105">
        <v>244</v>
      </c>
      <c r="AW31" s="1096"/>
      <c r="AX31" s="1096">
        <v>48.720919020671566</v>
      </c>
      <c r="AY31" s="1096">
        <v>5.5241440141220695</v>
      </c>
      <c r="AZ31" s="1096">
        <v>37.861818120975812</v>
      </c>
      <c r="BA31" s="1096">
        <v>59.58001992036732</v>
      </c>
      <c r="BB31" s="1096">
        <v>11.338341158503715</v>
      </c>
      <c r="BC31" s="1097">
        <v>222.73910299999974</v>
      </c>
      <c r="BD31" s="1093">
        <v>210</v>
      </c>
      <c r="BE31" s="1267">
        <v>58.167204136930181</v>
      </c>
      <c r="BF31" s="1096">
        <v>5.48718174465278</v>
      </c>
      <c r="BG31" s="1096">
        <v>47.380992751154338</v>
      </c>
      <c r="BH31" s="1096">
        <v>68.953415522706024</v>
      </c>
      <c r="BI31" s="1096">
        <v>9.4334631104763442</v>
      </c>
      <c r="BJ31" s="1097">
        <v>158.69777199999996</v>
      </c>
      <c r="BK31" s="1093">
        <v>170</v>
      </c>
      <c r="BL31" s="1093"/>
      <c r="BM31" s="1301">
        <v>55.2</v>
      </c>
      <c r="BN31" s="1092">
        <v>5.9260000000000002</v>
      </c>
      <c r="BO31" s="1092">
        <v>43.56</v>
      </c>
      <c r="BP31" s="1092">
        <v>66.849999999999994</v>
      </c>
      <c r="BQ31" s="1092">
        <v>10.7</v>
      </c>
      <c r="BR31" s="1093">
        <v>173.48599999999999</v>
      </c>
      <c r="BS31" s="1194">
        <v>179</v>
      </c>
      <c r="BT31" s="1093"/>
      <c r="BU31" s="1267">
        <v>71.557529962180411</v>
      </c>
      <c r="BV31" s="1267">
        <v>5.8539552232394492</v>
      </c>
      <c r="BW31" s="1267">
        <v>60.050829999294209</v>
      </c>
      <c r="BX31" s="1267">
        <v>83.064229925066613</v>
      </c>
      <c r="BY31" s="1267">
        <v>8.1807675954345846</v>
      </c>
      <c r="BZ31" s="1263">
        <v>119.42288400000001</v>
      </c>
      <c r="CA31" s="1263">
        <v>154</v>
      </c>
      <c r="CB31" s="1263"/>
      <c r="CC31" s="1143">
        <v>68.12960356157312</v>
      </c>
      <c r="CD31" s="1267">
        <v>6.4378002574667095</v>
      </c>
      <c r="CE31" s="1267">
        <v>55.476943302613478</v>
      </c>
      <c r="CF31" s="1267">
        <v>80.782263820532748</v>
      </c>
      <c r="CG31" s="1267">
        <v>9.4493434878840219</v>
      </c>
      <c r="CH31" s="1263">
        <v>149.11253799999983</v>
      </c>
      <c r="CI31" s="1263">
        <v>190</v>
      </c>
      <c r="CJ31" s="1293"/>
      <c r="CK31" s="1143">
        <v>74.423403521153617</v>
      </c>
      <c r="CL31" s="1267">
        <v>4.2114446886405501</v>
      </c>
      <c r="CM31" s="1267">
        <v>66.156996198673227</v>
      </c>
      <c r="CN31" s="1267">
        <v>82.689810843634021</v>
      </c>
      <c r="CO31" s="1195">
        <v>5.6587638960149356</v>
      </c>
      <c r="CP31" s="1263">
        <v>148.26504000000017</v>
      </c>
      <c r="CQ31" s="1263">
        <v>262</v>
      </c>
      <c r="CR31" s="1779"/>
      <c r="CS31" s="1143">
        <v>79.547672941556087</v>
      </c>
      <c r="CT31" s="1267">
        <v>3.2183809604666789</v>
      </c>
      <c r="CU31" s="1267">
        <v>73.230437825756155</v>
      </c>
      <c r="CV31" s="1267">
        <v>85.864908057356004</v>
      </c>
      <c r="CW31" s="1195">
        <v>4.0458518036489055</v>
      </c>
      <c r="CX31" s="1263">
        <v>152.24656299999995</v>
      </c>
      <c r="CY31" s="1263">
        <v>195</v>
      </c>
      <c r="CZ31" s="1195"/>
      <c r="DA31" s="1143">
        <v>85.24404401765571</v>
      </c>
      <c r="DB31" s="1267">
        <v>3.1282512866530352</v>
      </c>
      <c r="DC31" s="1267">
        <v>79.103631517858958</v>
      </c>
      <c r="DD31" s="1267">
        <v>91.384456517452463</v>
      </c>
      <c r="DE31" s="1195">
        <v>3.6697593629006069</v>
      </c>
      <c r="DF31" s="1263">
        <v>158.62253200000006</v>
      </c>
      <c r="DG31" s="1263">
        <v>214</v>
      </c>
      <c r="DH31" s="1293"/>
      <c r="DI31" s="1143">
        <v>83.726927931444195</v>
      </c>
      <c r="DJ31" s="1267">
        <v>2.3324547699979887</v>
      </c>
      <c r="DK31" s="1267">
        <v>79.148567859197598</v>
      </c>
      <c r="DL31" s="1267">
        <v>88.305288003690791</v>
      </c>
      <c r="DM31" s="1195">
        <v>2.7857880703658542</v>
      </c>
      <c r="DN31" s="1263">
        <v>95.061264000000165</v>
      </c>
      <c r="DO31" s="1263">
        <v>234</v>
      </c>
      <c r="DP31" s="1263"/>
      <c r="DQ31" s="1317">
        <v>15.6</v>
      </c>
      <c r="DR31" s="1195">
        <v>-1.5</v>
      </c>
      <c r="DS31" s="1195"/>
      <c r="DT31" s="1195" t="s">
        <v>391</v>
      </c>
      <c r="DU31" s="1195" t="s">
        <v>390</v>
      </c>
      <c r="DV31" s="1195"/>
      <c r="DY31" s="2239"/>
      <c r="DZ31" s="2239"/>
      <c r="EA31" s="2239"/>
      <c r="EB31" s="2239"/>
      <c r="EC31" s="2239"/>
      <c r="ED31" s="2241"/>
      <c r="EG31" s="2239"/>
      <c r="EH31" s="2239"/>
      <c r="EI31" s="2239"/>
      <c r="EJ31" s="2239"/>
      <c r="EK31" s="2239"/>
      <c r="EL31" s="2239"/>
      <c r="EM31" s="2239"/>
    </row>
    <row r="32" spans="1:143" s="17" customFormat="1" ht="20.25" customHeight="1">
      <c r="A32" s="1385" t="s">
        <v>38</v>
      </c>
      <c r="B32" s="1385"/>
      <c r="C32" s="1529">
        <v>28.078817733990057</v>
      </c>
      <c r="D32" s="1529">
        <v>4.57166677780853</v>
      </c>
      <c r="E32" s="1530">
        <v>19.080964232192908</v>
      </c>
      <c r="F32" s="1530">
        <v>37.076671235787209</v>
      </c>
      <c r="G32" s="1530">
        <v>16.281550103423413</v>
      </c>
      <c r="H32" s="1530">
        <v>143.31312800000043</v>
      </c>
      <c r="I32" s="1531">
        <v>203</v>
      </c>
      <c r="J32" s="1532"/>
      <c r="K32" s="1096">
        <v>61.090909090909271</v>
      </c>
      <c r="L32" s="1096">
        <v>5.484487538876234</v>
      </c>
      <c r="M32" s="1096">
        <v>50.315002477411362</v>
      </c>
      <c r="N32" s="1096">
        <v>71.866815704407188</v>
      </c>
      <c r="O32" s="1096">
        <v>8.9775837689938083</v>
      </c>
      <c r="P32" s="1096">
        <v>156.93562499999919</v>
      </c>
      <c r="Q32" s="1105">
        <v>275</v>
      </c>
      <c r="R32" s="1105"/>
      <c r="S32" s="1096">
        <v>49.960340275995421</v>
      </c>
      <c r="T32" s="1096"/>
      <c r="U32" s="1096">
        <v>36.360510263601462</v>
      </c>
      <c r="V32" s="1096">
        <v>63.560170288389372</v>
      </c>
      <c r="W32" s="1096">
        <v>13.848241597589336</v>
      </c>
      <c r="X32" s="1096"/>
      <c r="Y32" s="1105">
        <v>233</v>
      </c>
      <c r="Z32" s="1096"/>
      <c r="AA32" s="1096">
        <v>62.56757177505424</v>
      </c>
      <c r="AB32" s="1096">
        <v>7.1160471174855227</v>
      </c>
      <c r="AC32" s="1096">
        <v>48.579183083843546</v>
      </c>
      <c r="AD32" s="1096">
        <v>76.555960466264935</v>
      </c>
      <c r="AE32" s="1096">
        <v>11.373379077374869</v>
      </c>
      <c r="AF32" s="1097">
        <v>142.66718599999965</v>
      </c>
      <c r="AG32" s="1093">
        <v>225</v>
      </c>
      <c r="AH32" s="1096">
        <v>59.087417558630406</v>
      </c>
      <c r="AI32" s="1096">
        <v>5.6083617196343249</v>
      </c>
      <c r="AJ32" s="1096">
        <v>48.074206035395257</v>
      </c>
      <c r="AK32" s="1096">
        <v>70.100629081865549</v>
      </c>
      <c r="AL32" s="1096">
        <v>9.4916345160445399</v>
      </c>
      <c r="AM32" s="1097">
        <v>224.94031299999952</v>
      </c>
      <c r="AN32" s="1194">
        <v>353</v>
      </c>
      <c r="AO32" s="1105"/>
      <c r="AP32" s="1096">
        <v>49.960340275995421</v>
      </c>
      <c r="AQ32" s="1096"/>
      <c r="AR32" s="1096">
        <v>36.360510263601462</v>
      </c>
      <c r="AS32" s="1096">
        <v>63.560170288389372</v>
      </c>
      <c r="AT32" s="1096">
        <v>13.848241597589336</v>
      </c>
      <c r="AU32" s="1096"/>
      <c r="AV32" s="1105">
        <v>233</v>
      </c>
      <c r="AW32" s="1096"/>
      <c r="AX32" s="1096">
        <v>62.56757177505424</v>
      </c>
      <c r="AY32" s="1096">
        <v>7.1160471174855227</v>
      </c>
      <c r="AZ32" s="1096">
        <v>48.579183083843546</v>
      </c>
      <c r="BA32" s="1096">
        <v>76.555960466264935</v>
      </c>
      <c r="BB32" s="1096">
        <v>11.373379077374869</v>
      </c>
      <c r="BC32" s="1097">
        <v>142.66718599999965</v>
      </c>
      <c r="BD32" s="1093">
        <v>225</v>
      </c>
      <c r="BE32" s="1267">
        <v>58.582496475065049</v>
      </c>
      <c r="BF32" s="1096">
        <v>7.4589808868276517</v>
      </c>
      <c r="BG32" s="1096">
        <v>43.920298590661666</v>
      </c>
      <c r="BH32" s="1096">
        <v>73.244694359468426</v>
      </c>
      <c r="BI32" s="1096">
        <v>12.732439441194657</v>
      </c>
      <c r="BJ32" s="1097">
        <v>88.40375899999998</v>
      </c>
      <c r="BK32" s="1093">
        <v>146</v>
      </c>
      <c r="BL32" s="1093"/>
      <c r="BM32" s="1301">
        <v>67.100000000000009</v>
      </c>
      <c r="BN32" s="1092">
        <v>5.3969999999999994</v>
      </c>
      <c r="BO32" s="1092">
        <v>56.489999999999995</v>
      </c>
      <c r="BP32" s="1092">
        <v>77.710000000000008</v>
      </c>
      <c r="BQ32" s="1092">
        <v>8</v>
      </c>
      <c r="BR32" s="1093">
        <v>97.757000000000005</v>
      </c>
      <c r="BS32" s="1194">
        <v>157</v>
      </c>
      <c r="BT32" s="1093"/>
      <c r="BU32" s="1267">
        <v>76.964368186403775</v>
      </c>
      <c r="BV32" s="1267">
        <v>4.0914215580055044</v>
      </c>
      <c r="BW32" s="1267">
        <v>68.922154248251815</v>
      </c>
      <c r="BX32" s="1267">
        <v>85.006582124555734</v>
      </c>
      <c r="BY32" s="1267">
        <v>5.3159944717486534</v>
      </c>
      <c r="BZ32" s="1263">
        <v>109.51320199999986</v>
      </c>
      <c r="CA32" s="1263">
        <v>174</v>
      </c>
      <c r="CB32" s="1263"/>
      <c r="CC32" s="1143">
        <v>77.177552108084285</v>
      </c>
      <c r="CD32" s="1267">
        <v>5.5499607257035448</v>
      </c>
      <c r="CE32" s="1267">
        <v>66.26982513543534</v>
      </c>
      <c r="CF32" s="1267">
        <v>88.085279080733244</v>
      </c>
      <c r="CG32" s="1267">
        <v>7.1911593126600231</v>
      </c>
      <c r="CH32" s="1263">
        <v>111.39269600000027</v>
      </c>
      <c r="CI32" s="1263">
        <v>160</v>
      </c>
      <c r="CJ32" s="1293"/>
      <c r="CK32" s="1143">
        <v>77.775566433695161</v>
      </c>
      <c r="CL32" s="1267">
        <v>3.8333830602587158</v>
      </c>
      <c r="CM32" s="1267">
        <v>70.251234965050386</v>
      </c>
      <c r="CN32" s="1267">
        <v>85.299897902339936</v>
      </c>
      <c r="CO32" s="1195">
        <v>4.9287754959994183</v>
      </c>
      <c r="CP32" s="1263">
        <v>138.64870800000006</v>
      </c>
      <c r="CQ32" s="1263">
        <v>259</v>
      </c>
      <c r="CR32" s="1779"/>
      <c r="CS32" s="1143">
        <v>83.800585753875907</v>
      </c>
      <c r="CT32" s="1267">
        <v>3.6599281110351587</v>
      </c>
      <c r="CU32" s="1267">
        <v>76.616654868023915</v>
      </c>
      <c r="CV32" s="1267">
        <v>90.984516639727914</v>
      </c>
      <c r="CW32" s="1195">
        <v>4.3674254518750555</v>
      </c>
      <c r="CX32" s="1263">
        <v>121.28950899999997</v>
      </c>
      <c r="CY32" s="1263">
        <v>231</v>
      </c>
      <c r="CZ32" s="1195"/>
      <c r="DA32" s="1143">
        <v>86.724795804829739</v>
      </c>
      <c r="DB32" s="1267">
        <v>3.5210684350931958</v>
      </c>
      <c r="DC32" s="1267">
        <v>79.813326536445459</v>
      </c>
      <c r="DD32" s="1267">
        <v>93.636265073214034</v>
      </c>
      <c r="DE32" s="1195">
        <v>4.0600481124420309</v>
      </c>
      <c r="DF32" s="1263">
        <v>115.08548399999982</v>
      </c>
      <c r="DG32" s="1263">
        <v>272</v>
      </c>
      <c r="DH32" s="1293"/>
      <c r="DI32" s="1143">
        <v>79.024434827354085</v>
      </c>
      <c r="DJ32" s="1267">
        <v>5.4492599730543487</v>
      </c>
      <c r="DK32" s="1267">
        <v>68.328118395055114</v>
      </c>
      <c r="DL32" s="1267">
        <v>89.720751259653056</v>
      </c>
      <c r="DM32" s="1195">
        <v>6.8956645940707233</v>
      </c>
      <c r="DN32" s="1263">
        <v>124.23947000000005</v>
      </c>
      <c r="DO32" s="1263">
        <v>264</v>
      </c>
      <c r="DP32" s="1263"/>
      <c r="DQ32" s="1317">
        <v>1.8</v>
      </c>
      <c r="DR32" s="1195">
        <v>-7.7</v>
      </c>
      <c r="DS32" s="1195"/>
      <c r="DT32" s="1195" t="s">
        <v>390</v>
      </c>
      <c r="DU32" s="1195" t="s">
        <v>390</v>
      </c>
      <c r="DV32" s="1195"/>
      <c r="DY32" s="2239"/>
      <c r="DZ32" s="2239"/>
      <c r="EA32" s="2239"/>
      <c r="EB32" s="2239"/>
      <c r="EC32" s="2239"/>
      <c r="ED32" s="2241"/>
      <c r="EG32" s="2239"/>
      <c r="EH32" s="2239"/>
      <c r="EI32" s="2239"/>
      <c r="EJ32" s="2239"/>
      <c r="EK32" s="2239"/>
      <c r="EL32" s="2239"/>
      <c r="EM32" s="2239"/>
    </row>
    <row r="33" spans="1:143" s="26" customFormat="1" ht="20.25" customHeight="1">
      <c r="A33" s="1385" t="s">
        <v>39</v>
      </c>
      <c r="B33" s="1385"/>
      <c r="C33" s="1529">
        <v>45.238095238095198</v>
      </c>
      <c r="D33" s="1529">
        <v>5.1296807373531106</v>
      </c>
      <c r="E33" s="1530">
        <v>35.141970995238765</v>
      </c>
      <c r="F33" s="1530">
        <v>55.334219480951631</v>
      </c>
      <c r="G33" s="1530">
        <v>11.339294261517413</v>
      </c>
      <c r="H33" s="1530">
        <v>14.518812000000009</v>
      </c>
      <c r="I33" s="1531">
        <v>42</v>
      </c>
      <c r="J33" s="1532"/>
      <c r="K33" s="1200">
        <v>61.249999999999972</v>
      </c>
      <c r="L33" s="1096">
        <v>12.225443557206994</v>
      </c>
      <c r="M33" s="1096">
        <v>37.229480827110073</v>
      </c>
      <c r="N33" s="1096">
        <v>85.270519172889863</v>
      </c>
      <c r="O33" s="1096">
        <v>19.959907848501224</v>
      </c>
      <c r="P33" s="1096">
        <v>24.491040000000034</v>
      </c>
      <c r="Q33" s="1105">
        <v>80</v>
      </c>
      <c r="R33" s="1105"/>
      <c r="S33" s="1096">
        <v>75.37578303943981</v>
      </c>
      <c r="T33" s="1096"/>
      <c r="U33" s="1096">
        <v>66.032550948270924</v>
      </c>
      <c r="V33" s="1096">
        <v>84.71901513060871</v>
      </c>
      <c r="W33" s="1096">
        <v>6.3059691178508652</v>
      </c>
      <c r="X33" s="1096"/>
      <c r="Y33" s="1105">
        <v>34</v>
      </c>
      <c r="Z33" s="1096"/>
      <c r="AA33" s="1096">
        <v>74.232564043412808</v>
      </c>
      <c r="AB33" s="1096">
        <v>6.801348566320077</v>
      </c>
      <c r="AC33" s="1096">
        <v>60.862794872503798</v>
      </c>
      <c r="AD33" s="1096">
        <v>87.602333214321817</v>
      </c>
      <c r="AE33" s="1096">
        <v>9.1622169515019056</v>
      </c>
      <c r="AF33" s="1097">
        <v>10.225837</v>
      </c>
      <c r="AG33" s="1093">
        <v>32</v>
      </c>
      <c r="AH33" s="1096">
        <v>75.458568293670751</v>
      </c>
      <c r="AI33" s="1096">
        <v>4.6848644565779045</v>
      </c>
      <c r="AJ33" s="1096">
        <v>66.258840138236678</v>
      </c>
      <c r="AK33" s="1096">
        <v>84.658296449104824</v>
      </c>
      <c r="AL33" s="1096">
        <v>6.2085255028233259</v>
      </c>
      <c r="AM33" s="1097">
        <v>22.337457999999977</v>
      </c>
      <c r="AN33" s="1194">
        <v>61</v>
      </c>
      <c r="AO33" s="1105"/>
      <c r="AP33" s="1096">
        <v>75.37578303943981</v>
      </c>
      <c r="AQ33" s="1096"/>
      <c r="AR33" s="1096">
        <v>66.032550948270924</v>
      </c>
      <c r="AS33" s="1096">
        <v>84.71901513060871</v>
      </c>
      <c r="AT33" s="1096">
        <v>6.3059691178508652</v>
      </c>
      <c r="AU33" s="1096"/>
      <c r="AV33" s="1105">
        <v>34</v>
      </c>
      <c r="AW33" s="1096"/>
      <c r="AX33" s="1096">
        <v>74.232564043412808</v>
      </c>
      <c r="AY33" s="1096">
        <v>6.801348566320077</v>
      </c>
      <c r="AZ33" s="1096">
        <v>60.862794872503798</v>
      </c>
      <c r="BA33" s="1096">
        <v>87.602333214321817</v>
      </c>
      <c r="BB33" s="1096">
        <v>9.1622169515019056</v>
      </c>
      <c r="BC33" s="1097">
        <v>10.225837</v>
      </c>
      <c r="BD33" s="1093">
        <v>32</v>
      </c>
      <c r="BE33" s="1261">
        <v>54.693173433256092</v>
      </c>
      <c r="BF33" s="1096">
        <v>12.649469725834464</v>
      </c>
      <c r="BG33" s="1096">
        <v>29.827976556228599</v>
      </c>
      <c r="BH33" s="1096">
        <v>79.558370310283593</v>
      </c>
      <c r="BI33" s="1096">
        <v>23.128059558056243</v>
      </c>
      <c r="BJ33" s="1097">
        <v>7.8807549999999988</v>
      </c>
      <c r="BK33" s="1093">
        <v>25</v>
      </c>
      <c r="BL33" s="1093"/>
      <c r="BM33" s="1301">
        <v>73.56</v>
      </c>
      <c r="BN33" s="1092">
        <v>7.9870000000000001</v>
      </c>
      <c r="BO33" s="1092">
        <v>57.86</v>
      </c>
      <c r="BP33" s="1092">
        <v>89.25</v>
      </c>
      <c r="BQ33" s="1092">
        <v>10.9</v>
      </c>
      <c r="BR33" s="1093">
        <v>11.811999999999999</v>
      </c>
      <c r="BS33" s="1194">
        <v>38</v>
      </c>
      <c r="BT33" s="1093"/>
      <c r="BU33" s="1267" t="s">
        <v>145</v>
      </c>
      <c r="BV33" s="1267">
        <v>12.569563970240536</v>
      </c>
      <c r="BW33" s="1267">
        <v>56.7936513469704</v>
      </c>
      <c r="BX33" s="1267">
        <v>100</v>
      </c>
      <c r="BY33" s="1267">
        <v>15.422637501227673</v>
      </c>
      <c r="BZ33" s="1263">
        <v>10.307888999999998</v>
      </c>
      <c r="CA33" s="1263">
        <v>45</v>
      </c>
      <c r="CB33" s="1263"/>
      <c r="CC33" s="1143">
        <v>74.260999386278286</v>
      </c>
      <c r="CD33" s="1267">
        <v>10.822671023454456</v>
      </c>
      <c r="CE33" s="1267">
        <v>52.990445147594812</v>
      </c>
      <c r="CF33" s="1267">
        <v>95.531553624961774</v>
      </c>
      <c r="CG33" s="1267">
        <v>14.573828945068351</v>
      </c>
      <c r="CH33" s="1263">
        <v>11.254287000000005</v>
      </c>
      <c r="CI33" s="1263">
        <v>50</v>
      </c>
      <c r="CJ33" s="1293"/>
      <c r="CK33" s="1143">
        <v>80.140238274541858</v>
      </c>
      <c r="CL33" s="1267">
        <v>8.1307885557132735</v>
      </c>
      <c r="CM33" s="1267">
        <v>64.180771862510184</v>
      </c>
      <c r="CN33" s="1267">
        <v>96.099704686573546</v>
      </c>
      <c r="CO33" s="1195">
        <v>10.145700500489003</v>
      </c>
      <c r="CP33" s="1263">
        <v>12.901755999999986</v>
      </c>
      <c r="CQ33" s="1263">
        <v>74</v>
      </c>
      <c r="CR33" s="1779"/>
      <c r="CS33" s="1143">
        <v>87.551521287427633</v>
      </c>
      <c r="CT33" s="1267">
        <v>5.6913955032413739</v>
      </c>
      <c r="CU33" s="1267">
        <v>76.380101877287714</v>
      </c>
      <c r="CV33" s="1267">
        <v>98.722940697567552</v>
      </c>
      <c r="CW33" s="1195">
        <v>6.5006243404461053</v>
      </c>
      <c r="CX33" s="1263">
        <v>11.777655999999997</v>
      </c>
      <c r="CY33" s="1263">
        <v>59</v>
      </c>
      <c r="CZ33" s="1195"/>
      <c r="DA33" s="1143">
        <v>89.996140836542807</v>
      </c>
      <c r="DB33" s="1267">
        <v>3.9197928642208257</v>
      </c>
      <c r="DC33" s="1267">
        <v>82.302019458644281</v>
      </c>
      <c r="DD33" s="1267">
        <v>97.690262214441333</v>
      </c>
      <c r="DE33" s="1195">
        <v>4.3555121672830666</v>
      </c>
      <c r="DF33" s="1263">
        <v>12.694460999999993</v>
      </c>
      <c r="DG33" s="1263">
        <v>65</v>
      </c>
      <c r="DH33" s="1293"/>
      <c r="DI33" s="1143">
        <v>75.286244714930433</v>
      </c>
      <c r="DJ33" s="1267">
        <v>10.916215271217524</v>
      </c>
      <c r="DK33" s="1267">
        <v>53.858877813477534</v>
      </c>
      <c r="DL33" s="1267">
        <v>96.713611616383346</v>
      </c>
      <c r="DM33" s="1195">
        <v>14.499614521286738</v>
      </c>
      <c r="DN33" s="1263">
        <v>8.7136980000000026</v>
      </c>
      <c r="DO33" s="1263">
        <v>71</v>
      </c>
      <c r="DP33" s="1263"/>
      <c r="DQ33" s="1317">
        <v>1</v>
      </c>
      <c r="DR33" s="1195">
        <v>-14.7</v>
      </c>
      <c r="DS33" s="1195"/>
      <c r="DT33" s="1195" t="s">
        <v>390</v>
      </c>
      <c r="DU33" s="1195" t="s">
        <v>390</v>
      </c>
      <c r="DV33" s="1195"/>
      <c r="DX33" s="17"/>
      <c r="DY33" s="2239"/>
      <c r="DZ33" s="2239"/>
      <c r="EA33" s="2239"/>
      <c r="EB33" s="2239"/>
      <c r="EC33" s="2239"/>
      <c r="ED33" s="2241"/>
      <c r="EE33" s="17"/>
      <c r="EG33" s="2239"/>
      <c r="EH33" s="2239"/>
      <c r="EI33" s="2239"/>
      <c r="EJ33" s="2239"/>
      <c r="EK33" s="2239"/>
      <c r="EL33" s="2239"/>
      <c r="EM33" s="2239"/>
    </row>
    <row r="34" spans="1:143" s="23" customFormat="1" ht="20.25" customHeight="1">
      <c r="A34" s="1385" t="s">
        <v>40</v>
      </c>
      <c r="B34" s="1385"/>
      <c r="C34" s="1529">
        <v>83.928571428571431</v>
      </c>
      <c r="D34" s="1529">
        <v>5.0800706813845995</v>
      </c>
      <c r="E34" s="1530">
        <v>73.930088601311468</v>
      </c>
      <c r="F34" s="1530">
        <v>93.927054255831393</v>
      </c>
      <c r="G34" s="1530">
        <v>6.0528501735646287</v>
      </c>
      <c r="H34" s="1530">
        <v>12.380927999999999</v>
      </c>
      <c r="I34" s="1531">
        <v>56</v>
      </c>
      <c r="J34" s="1532"/>
      <c r="K34" s="1096">
        <v>90.140845070422543</v>
      </c>
      <c r="L34" s="1096">
        <v>4.5318105910158133</v>
      </c>
      <c r="M34" s="1096">
        <v>81.236755604872712</v>
      </c>
      <c r="N34" s="1096">
        <v>99.044934535972359</v>
      </c>
      <c r="O34" s="1096">
        <v>5.0274773744081678</v>
      </c>
      <c r="P34" s="1096">
        <v>9.4469759999999923</v>
      </c>
      <c r="Q34" s="1105">
        <v>71</v>
      </c>
      <c r="R34" s="1105"/>
      <c r="S34" s="1096">
        <v>94.476766842727315</v>
      </c>
      <c r="T34" s="1096"/>
      <c r="U34" s="1096">
        <v>87.502530085835048</v>
      </c>
      <c r="V34" s="1096">
        <v>101.45100359961958</v>
      </c>
      <c r="W34" s="1096">
        <v>3.7554173048840385</v>
      </c>
      <c r="X34" s="1096"/>
      <c r="Y34" s="1105">
        <v>49</v>
      </c>
      <c r="Z34" s="1096"/>
      <c r="AA34" s="1096">
        <v>66.692805453040421</v>
      </c>
      <c r="AB34" s="1096">
        <v>17.581405910798448</v>
      </c>
      <c r="AC34" s="1096">
        <v>32.132109668173278</v>
      </c>
      <c r="AD34" s="1096">
        <v>101.25350123790756</v>
      </c>
      <c r="AE34" s="1096">
        <v>26.361772894945656</v>
      </c>
      <c r="AF34" s="1097">
        <v>6.3315870000000025</v>
      </c>
      <c r="AG34" s="1093">
        <v>32</v>
      </c>
      <c r="AH34" s="1096">
        <v>84.832058468279143</v>
      </c>
      <c r="AI34" s="1096">
        <v>9.9492620854930376</v>
      </c>
      <c r="AJ34" s="1096">
        <v>65.294565466707382</v>
      </c>
      <c r="AK34" s="1096">
        <v>104.36955146985088</v>
      </c>
      <c r="AL34" s="1096">
        <v>11.728186566654303</v>
      </c>
      <c r="AM34" s="1097">
        <v>15.009300999999986</v>
      </c>
      <c r="AN34" s="1194">
        <v>74</v>
      </c>
      <c r="AO34" s="1105"/>
      <c r="AP34" s="1096">
        <v>94.476766842727315</v>
      </c>
      <c r="AQ34" s="1096"/>
      <c r="AR34" s="1096">
        <v>87.502530085835048</v>
      </c>
      <c r="AS34" s="1096">
        <v>101.45100359961958</v>
      </c>
      <c r="AT34" s="1096">
        <v>3.7554173048840385</v>
      </c>
      <c r="AU34" s="1096"/>
      <c r="AV34" s="1105">
        <v>49</v>
      </c>
      <c r="AW34" s="1096"/>
      <c r="AX34" s="1096">
        <v>66.692805453040421</v>
      </c>
      <c r="AY34" s="1096">
        <v>17.581405910798448</v>
      </c>
      <c r="AZ34" s="1096">
        <v>32.132109668173278</v>
      </c>
      <c r="BA34" s="1096">
        <v>101.25350123790756</v>
      </c>
      <c r="BB34" s="1096">
        <v>26.361772894945656</v>
      </c>
      <c r="BC34" s="1097">
        <v>6.3315870000000025</v>
      </c>
      <c r="BD34" s="1093">
        <v>32</v>
      </c>
      <c r="BE34" s="1267">
        <v>71.77537431914719</v>
      </c>
      <c r="BF34" s="1096">
        <v>8.7582151687494871</v>
      </c>
      <c r="BG34" s="1096">
        <v>54.559257819215546</v>
      </c>
      <c r="BH34" s="1096">
        <v>88.991490819078834</v>
      </c>
      <c r="BI34" s="1096">
        <v>12.202256347429591</v>
      </c>
      <c r="BJ34" s="1097">
        <v>7.8379639999999942</v>
      </c>
      <c r="BK34" s="1093">
        <v>35</v>
      </c>
      <c r="BL34" s="1093"/>
      <c r="BM34" s="1301">
        <v>88.75</v>
      </c>
      <c r="BN34" s="1092">
        <v>4.6920000000000002</v>
      </c>
      <c r="BO34" s="1092">
        <v>79.53</v>
      </c>
      <c r="BP34" s="1092">
        <v>97.98</v>
      </c>
      <c r="BQ34" s="1092">
        <v>5.3</v>
      </c>
      <c r="BR34" s="1093">
        <v>6.3819999999999997</v>
      </c>
      <c r="BS34" s="1194">
        <v>29</v>
      </c>
      <c r="BT34" s="1093"/>
      <c r="BU34" s="1267">
        <v>96.809760747530802</v>
      </c>
      <c r="BV34" s="1267">
        <v>3.4623174141368911</v>
      </c>
      <c r="BW34" s="1267">
        <v>90.004131708451368</v>
      </c>
      <c r="BX34" s="1267">
        <v>100</v>
      </c>
      <c r="BY34" s="1267">
        <v>3.5764135634693215</v>
      </c>
      <c r="BZ34" s="1263">
        <v>6.139038000000002</v>
      </c>
      <c r="CA34" s="1263">
        <v>27</v>
      </c>
      <c r="CB34" s="1263"/>
      <c r="CC34" s="1143">
        <v>95.711556669999396</v>
      </c>
      <c r="CD34" s="1267">
        <v>4.5622870701085168</v>
      </c>
      <c r="CE34" s="1267">
        <v>86.744973987509894</v>
      </c>
      <c r="CF34" s="1267">
        <v>100</v>
      </c>
      <c r="CG34" s="1267">
        <v>4.7667044909097758</v>
      </c>
      <c r="CH34" s="1263">
        <v>5.2849479999999982</v>
      </c>
      <c r="CI34" s="1263">
        <v>21</v>
      </c>
      <c r="CJ34" s="1293"/>
      <c r="CK34" s="1143">
        <v>91.201551678858223</v>
      </c>
      <c r="CL34" s="1267">
        <v>4.0505557823477147</v>
      </c>
      <c r="CM34" s="1267">
        <v>83.250944119027508</v>
      </c>
      <c r="CN34" s="1267">
        <v>99.152159238688924</v>
      </c>
      <c r="CO34" s="1195">
        <v>4.4413233193780073</v>
      </c>
      <c r="CP34" s="1263">
        <v>11.556515000000008</v>
      </c>
      <c r="CQ34" s="1263">
        <v>87</v>
      </c>
      <c r="CR34" s="1779"/>
      <c r="CS34" s="1143">
        <v>90.228664319894989</v>
      </c>
      <c r="CT34" s="1267">
        <v>4.7412001379661444</v>
      </c>
      <c r="CU34" s="1267">
        <v>80.922346525169999</v>
      </c>
      <c r="CV34" s="1267">
        <v>99.534982114619979</v>
      </c>
      <c r="CW34" s="1195">
        <v>5.254649588025357</v>
      </c>
      <c r="CX34" s="1263">
        <v>11.410568999999988</v>
      </c>
      <c r="CY34" s="1263">
        <v>67</v>
      </c>
      <c r="CZ34" s="1195"/>
      <c r="DA34" s="1143">
        <v>84.573668470090837</v>
      </c>
      <c r="DB34" s="1267">
        <v>9.974022134277714</v>
      </c>
      <c r="DC34" s="1267">
        <v>64.995762293603676</v>
      </c>
      <c r="DD34" s="1267">
        <v>100</v>
      </c>
      <c r="DE34" s="1195">
        <v>11.793294904554118</v>
      </c>
      <c r="DF34" s="1263">
        <v>9.1999060000000092</v>
      </c>
      <c r="DG34" s="1263">
        <v>77</v>
      </c>
      <c r="DH34" s="1293"/>
      <c r="DI34" s="1143">
        <v>89.145964237405835</v>
      </c>
      <c r="DJ34" s="1267">
        <v>7.5665013220964177</v>
      </c>
      <c r="DK34" s="1267">
        <v>74.293728736300196</v>
      </c>
      <c r="DL34" s="1267">
        <v>100</v>
      </c>
      <c r="DM34" s="1195">
        <v>8.4877665375248679</v>
      </c>
      <c r="DN34" s="1263">
        <v>9.4541239999999913</v>
      </c>
      <c r="DO34" s="1263">
        <v>79</v>
      </c>
      <c r="DP34" s="1263"/>
      <c r="DQ34" s="1317">
        <v>-6.6</v>
      </c>
      <c r="DR34" s="1195">
        <v>4.5</v>
      </c>
      <c r="DS34" s="1195"/>
      <c r="DT34" s="1195" t="s">
        <v>390</v>
      </c>
      <c r="DU34" s="1195" t="s">
        <v>390</v>
      </c>
      <c r="DV34" s="1195"/>
      <c r="DX34" s="17"/>
      <c r="DY34" s="2239"/>
      <c r="DZ34" s="2239"/>
      <c r="EA34" s="2239"/>
      <c r="EB34" s="2239"/>
      <c r="EC34" s="2239"/>
      <c r="ED34" s="2241"/>
      <c r="EE34" s="17"/>
      <c r="EG34" s="2239"/>
      <c r="EH34" s="2239"/>
      <c r="EI34" s="2239"/>
      <c r="EJ34" s="2239"/>
      <c r="EK34" s="2239"/>
      <c r="EL34" s="2239"/>
      <c r="EM34" s="2239"/>
    </row>
    <row r="35" spans="1:143" ht="20.25" customHeight="1">
      <c r="A35" s="1384" t="s">
        <v>41</v>
      </c>
      <c r="B35" s="1384"/>
      <c r="C35" s="1392">
        <v>20.634920634920682</v>
      </c>
      <c r="D35" s="1392">
        <v>5.9549721233669848</v>
      </c>
      <c r="E35" s="1526">
        <v>8.9144761280209437</v>
      </c>
      <c r="F35" s="1526">
        <v>32.355365141820428</v>
      </c>
      <c r="G35" s="1526">
        <v>28.858711059393784</v>
      </c>
      <c r="H35" s="1526">
        <v>70.127315999999809</v>
      </c>
      <c r="I35" s="1527">
        <v>189</v>
      </c>
      <c r="J35" s="1528"/>
      <c r="K35" s="1201">
        <v>31.707317073170682</v>
      </c>
      <c r="L35" s="1034">
        <v>7.0941484789358427</v>
      </c>
      <c r="M35" s="1034">
        <v>17.768752901145124</v>
      </c>
      <c r="N35" s="1034">
        <v>45.645881245196243</v>
      </c>
      <c r="O35" s="1034">
        <v>22.373852895105383</v>
      </c>
      <c r="P35" s="1034">
        <v>56.633792000000092</v>
      </c>
      <c r="Q35" s="1043">
        <v>164</v>
      </c>
      <c r="R35" s="1043"/>
      <c r="S35" s="1034">
        <v>20.300810584286264</v>
      </c>
      <c r="T35" s="1034"/>
      <c r="U35" s="1034">
        <v>7.0353109568727046</v>
      </c>
      <c r="V35" s="1034">
        <v>33.566310211699822</v>
      </c>
      <c r="W35" s="1034">
        <v>33.242736868558566</v>
      </c>
      <c r="X35" s="1034"/>
      <c r="Y35" s="1043">
        <v>192</v>
      </c>
      <c r="Z35" s="1034"/>
      <c r="AA35" s="1034">
        <v>28.07766583075092</v>
      </c>
      <c r="AB35" s="1034">
        <v>8.1913568148538083</v>
      </c>
      <c r="AC35" s="1034">
        <v>11.975484220258544</v>
      </c>
      <c r="AD35" s="1034">
        <v>44.179847441243297</v>
      </c>
      <c r="AE35" s="1034">
        <v>29.17392373080585</v>
      </c>
      <c r="AF35" s="1035">
        <v>60.348185999999934</v>
      </c>
      <c r="AG35" s="1031">
        <v>173</v>
      </c>
      <c r="AH35" s="1201">
        <v>26.741622929681526</v>
      </c>
      <c r="AI35" s="1034">
        <v>6.3314457674393045</v>
      </c>
      <c r="AJ35" s="1034">
        <v>14.30848202855444</v>
      </c>
      <c r="AK35" s="1034">
        <v>39.174763830808615</v>
      </c>
      <c r="AL35" s="1034">
        <v>23.676370667884171</v>
      </c>
      <c r="AM35" s="1035">
        <v>81.477381000000051</v>
      </c>
      <c r="AN35" s="1189">
        <v>243</v>
      </c>
      <c r="AO35" s="1043"/>
      <c r="AP35" s="1034">
        <v>20.300810584286264</v>
      </c>
      <c r="AQ35" s="1034"/>
      <c r="AR35" s="1034">
        <v>7.0353109568727046</v>
      </c>
      <c r="AS35" s="1034">
        <v>33.566310211699822</v>
      </c>
      <c r="AT35" s="1034">
        <v>33.242736868558566</v>
      </c>
      <c r="AU35" s="1034"/>
      <c r="AV35" s="1043">
        <v>192</v>
      </c>
      <c r="AW35" s="1034"/>
      <c r="AX35" s="1034">
        <v>28.07766583075092</v>
      </c>
      <c r="AY35" s="1034">
        <v>8.1913568148538083</v>
      </c>
      <c r="AZ35" s="1034">
        <v>11.975484220258544</v>
      </c>
      <c r="BA35" s="1034">
        <v>44.179847441243297</v>
      </c>
      <c r="BB35" s="1034">
        <v>29.17392373080585</v>
      </c>
      <c r="BC35" s="1035">
        <v>60.348185999999934</v>
      </c>
      <c r="BD35" s="1031">
        <v>173</v>
      </c>
      <c r="BE35" s="1260">
        <v>42.613436546148861</v>
      </c>
      <c r="BF35" s="1034">
        <v>8.8501483201964479</v>
      </c>
      <c r="BG35" s="1034">
        <v>25.216606074817633</v>
      </c>
      <c r="BH35" s="1034">
        <v>60.010267017480082</v>
      </c>
      <c r="BI35" s="1034">
        <v>20.768445442347854</v>
      </c>
      <c r="BJ35" s="1035">
        <v>38.728523999999929</v>
      </c>
      <c r="BK35" s="1031">
        <v>107</v>
      </c>
      <c r="BL35" s="1031"/>
      <c r="BM35" s="1306">
        <v>38.440000000000005</v>
      </c>
      <c r="BN35" s="1030">
        <v>9.0039999999999996</v>
      </c>
      <c r="BO35" s="1030">
        <v>20.74</v>
      </c>
      <c r="BP35" s="1030">
        <v>56.14</v>
      </c>
      <c r="BQ35" s="1030">
        <v>23.400000000000002</v>
      </c>
      <c r="BR35" s="1031">
        <v>33.180999999999997</v>
      </c>
      <c r="BS35" s="1189">
        <v>108</v>
      </c>
      <c r="BT35" s="1031"/>
      <c r="BU35" s="1193" t="s">
        <v>146</v>
      </c>
      <c r="BV35" s="1193">
        <v>12.886695622582531</v>
      </c>
      <c r="BW35" s="1193">
        <v>17.318026485787581</v>
      </c>
      <c r="BX35" s="1193">
        <v>67.978933304285391</v>
      </c>
      <c r="BY35" s="1193">
        <v>30.216072540682298</v>
      </c>
      <c r="BZ35" s="1293">
        <v>44.762204999999952</v>
      </c>
      <c r="CA35" s="1293">
        <v>125</v>
      </c>
      <c r="CB35" s="1293"/>
      <c r="CC35" s="1269" t="s">
        <v>156</v>
      </c>
      <c r="CD35" s="1271">
        <v>11.446624079980531</v>
      </c>
      <c r="CE35" s="1271">
        <v>21.620429938399656</v>
      </c>
      <c r="CF35" s="1271">
        <v>66.614135801840376</v>
      </c>
      <c r="CG35" s="1271">
        <v>25.945895429868276</v>
      </c>
      <c r="CH35" s="1294">
        <v>48.851532999999961</v>
      </c>
      <c r="CI35" s="1294">
        <v>126</v>
      </c>
      <c r="CJ35" s="1293"/>
      <c r="CK35" s="1143" t="s">
        <v>358</v>
      </c>
      <c r="CL35" s="1267">
        <v>8.1531880528290799</v>
      </c>
      <c r="CM35" s="1267">
        <v>33.608771150242617</v>
      </c>
      <c r="CN35" s="1267">
        <v>65.615637394149957</v>
      </c>
      <c r="CO35" s="1692">
        <v>16.433835529856307</v>
      </c>
      <c r="CP35" s="1263">
        <v>53.242076999999917</v>
      </c>
      <c r="CQ35" s="1263">
        <v>204</v>
      </c>
      <c r="CR35" s="1831"/>
      <c r="CS35" s="1143">
        <v>49.394471333211122</v>
      </c>
      <c r="CT35" s="1267">
        <v>7.2434871057667465</v>
      </c>
      <c r="CU35" s="1267">
        <v>35.176511536817586</v>
      </c>
      <c r="CV35" s="1267">
        <v>63.612431129604666</v>
      </c>
      <c r="CW35" s="1692">
        <v>14.664570568845178</v>
      </c>
      <c r="CX35" s="1263">
        <v>58.852126999999925</v>
      </c>
      <c r="CY35" s="1263">
        <v>183</v>
      </c>
      <c r="CZ35" s="1692"/>
      <c r="DA35" s="1143" t="s">
        <v>400</v>
      </c>
      <c r="DB35" s="1267">
        <v>6.9322774949624106</v>
      </c>
      <c r="DC35" s="1267">
        <v>30.603210811044917</v>
      </c>
      <c r="DD35" s="1267">
        <v>57.817804193451892</v>
      </c>
      <c r="DE35" s="1692">
        <v>15.680158149303891</v>
      </c>
      <c r="DF35" s="1263">
        <v>54.999578999999898</v>
      </c>
      <c r="DG35" s="1263">
        <v>187</v>
      </c>
      <c r="DH35" s="1703"/>
      <c r="DI35" s="1143">
        <v>68.399416635199302</v>
      </c>
      <c r="DJ35" s="1267">
        <v>7.1805306730835152</v>
      </c>
      <c r="DK35" s="1267">
        <v>54.304800373373183</v>
      </c>
      <c r="DL35" s="1267">
        <v>82.494032897025406</v>
      </c>
      <c r="DM35" s="1692">
        <v>10.497941395290079</v>
      </c>
      <c r="DN35" s="1263">
        <v>50.825143999999923</v>
      </c>
      <c r="DO35" s="1263">
        <v>204</v>
      </c>
      <c r="DP35" s="1263"/>
      <c r="DQ35" s="1317">
        <v>24.3</v>
      </c>
      <c r="DR35" s="1195">
        <v>24.2</v>
      </c>
      <c r="DS35" s="1195"/>
      <c r="DT35" s="1195" t="s">
        <v>392</v>
      </c>
      <c r="DU35" s="1195" t="s">
        <v>391</v>
      </c>
      <c r="DV35" s="1195"/>
      <c r="DX35" s="17"/>
      <c r="DY35" s="2239"/>
      <c r="DZ35" s="2239"/>
      <c r="EA35" s="2239"/>
      <c r="EB35" s="2239"/>
      <c r="EC35" s="2239"/>
      <c r="ED35" s="2241"/>
      <c r="EE35" s="17"/>
      <c r="EG35" s="2239"/>
      <c r="EH35" s="2239"/>
      <c r="EI35" s="2239"/>
      <c r="EJ35" s="2239"/>
      <c r="EK35" s="2239"/>
      <c r="EL35" s="2239"/>
      <c r="EM35" s="2239"/>
    </row>
    <row r="36" spans="1:143" ht="20.25" customHeight="1">
      <c r="A36" s="1385"/>
      <c r="B36" s="1385"/>
      <c r="C36" s="1529"/>
      <c r="D36" s="1529"/>
      <c r="E36" s="1530"/>
      <c r="F36" s="1530"/>
      <c r="G36" s="1530"/>
      <c r="H36" s="1530"/>
      <c r="I36" s="1531"/>
      <c r="J36" s="1532"/>
      <c r="K36" s="1200"/>
      <c r="L36" s="1096"/>
      <c r="M36" s="1096"/>
      <c r="N36" s="1096"/>
      <c r="O36" s="1096"/>
      <c r="P36" s="1096"/>
      <c r="Q36" s="1105"/>
      <c r="R36" s="1105"/>
      <c r="S36" s="1096"/>
      <c r="T36" s="1096"/>
      <c r="U36" s="1096"/>
      <c r="V36" s="1096"/>
      <c r="W36" s="1096"/>
      <c r="X36" s="1096"/>
      <c r="Y36" s="1105"/>
      <c r="Z36" s="1096"/>
      <c r="AA36" s="1096"/>
      <c r="AB36" s="1096"/>
      <c r="AC36" s="1096"/>
      <c r="AD36" s="1096"/>
      <c r="AE36" s="1096"/>
      <c r="AF36" s="1097"/>
      <c r="AG36" s="1093"/>
      <c r="AH36" s="1200"/>
      <c r="AI36" s="1096"/>
      <c r="AJ36" s="1096"/>
      <c r="AK36" s="1096"/>
      <c r="AL36" s="1096"/>
      <c r="AM36" s="1097"/>
      <c r="AN36" s="1093"/>
      <c r="AO36" s="1105"/>
      <c r="AP36" s="1096"/>
      <c r="AQ36" s="1096"/>
      <c r="AR36" s="1096"/>
      <c r="AS36" s="1096"/>
      <c r="AT36" s="1096"/>
      <c r="AU36" s="1096"/>
      <c r="AV36" s="1105"/>
      <c r="AW36" s="1096"/>
      <c r="AX36" s="1096"/>
      <c r="AY36" s="1096"/>
      <c r="AZ36" s="1096"/>
      <c r="BA36" s="1096"/>
      <c r="BB36" s="1096"/>
      <c r="BC36" s="1097"/>
      <c r="BD36" s="1093"/>
      <c r="BE36" s="1261"/>
      <c r="BF36" s="1096"/>
      <c r="BG36" s="1096"/>
      <c r="BH36" s="1096"/>
      <c r="BI36" s="1096"/>
      <c r="BJ36" s="1097"/>
      <c r="BK36" s="1093"/>
      <c r="BL36" s="1093"/>
      <c r="BM36" s="1270"/>
      <c r="BN36" s="1092"/>
      <c r="BO36" s="1092"/>
      <c r="BP36" s="1092"/>
      <c r="BQ36" s="1092"/>
      <c r="BR36" s="1093"/>
      <c r="BS36" s="1093"/>
      <c r="BT36" s="1093"/>
      <c r="BU36" s="1267"/>
      <c r="BV36" s="1267"/>
      <c r="BW36" s="1267"/>
      <c r="BX36" s="1267"/>
      <c r="BY36" s="1267"/>
      <c r="BZ36" s="1263"/>
      <c r="CA36" s="1263"/>
      <c r="CB36" s="1263"/>
      <c r="CC36" s="1267"/>
      <c r="CD36" s="1267"/>
      <c r="CE36" s="1267"/>
      <c r="CF36" s="1267"/>
      <c r="CG36" s="1267"/>
      <c r="CH36" s="1263"/>
      <c r="CI36" s="1263"/>
      <c r="CJ36" s="1293"/>
      <c r="CK36" s="1196"/>
      <c r="CL36" s="1196"/>
      <c r="CM36" s="1196"/>
      <c r="CN36" s="1196"/>
      <c r="CO36" s="1196"/>
      <c r="CP36" s="1833"/>
      <c r="CQ36" s="1833"/>
      <c r="CR36" s="1834"/>
      <c r="CS36" s="1196"/>
      <c r="CT36" s="1196"/>
      <c r="CU36" s="1196"/>
      <c r="CV36" s="1196"/>
      <c r="CW36" s="1196"/>
      <c r="CX36" s="1833"/>
      <c r="CY36" s="1833"/>
      <c r="CZ36" s="1196"/>
      <c r="DA36" s="1196"/>
      <c r="DB36" s="1196"/>
      <c r="DC36" s="1196"/>
      <c r="DD36" s="1196"/>
      <c r="DE36" s="1196"/>
      <c r="DF36" s="1833"/>
      <c r="DG36" s="1833"/>
      <c r="DH36" s="1833"/>
      <c r="DI36" s="1196"/>
      <c r="DJ36" s="1196"/>
      <c r="DK36" s="1196"/>
      <c r="DL36" s="1196"/>
      <c r="DM36" s="1196"/>
      <c r="DN36" s="1833"/>
      <c r="DO36" s="1833"/>
      <c r="DP36" s="1833"/>
      <c r="DQ36" s="1195"/>
      <c r="DR36" s="1195"/>
      <c r="DS36" s="1195"/>
      <c r="DT36" s="1195"/>
      <c r="DU36" s="1195"/>
      <c r="DV36" s="1195"/>
    </row>
    <row r="37" spans="1:143" ht="20.25" customHeight="1">
      <c r="A37" s="1484" t="s">
        <v>265</v>
      </c>
      <c r="B37" s="1484"/>
      <c r="C37" s="1533"/>
      <c r="D37" s="1533"/>
      <c r="E37" s="1534"/>
      <c r="F37" s="1534"/>
      <c r="G37" s="1534"/>
      <c r="H37" s="1534"/>
      <c r="I37" s="1535"/>
      <c r="J37" s="1536"/>
      <c r="K37" s="1064">
        <v>79.245283018867937</v>
      </c>
      <c r="L37" s="1064">
        <v>10.646530101838859</v>
      </c>
      <c r="M37" s="1064">
        <v>58.327008827890893</v>
      </c>
      <c r="N37" s="1064">
        <v>100.163557209845</v>
      </c>
      <c r="O37" s="1064">
        <v>13.434907033272845</v>
      </c>
      <c r="P37" s="1064">
        <v>129.90061499999985</v>
      </c>
      <c r="Q37" s="1073">
        <v>53</v>
      </c>
      <c r="R37" s="1073"/>
      <c r="S37" s="1064">
        <v>79.320854969003548</v>
      </c>
      <c r="T37" s="1064"/>
      <c r="U37" s="1064">
        <v>61.296360780846179</v>
      </c>
      <c r="V37" s="1064">
        <v>97.345349157160925</v>
      </c>
      <c r="W37" s="1064">
        <v>11.560117245147762</v>
      </c>
      <c r="X37" s="1064"/>
      <c r="Y37" s="1073">
        <v>32</v>
      </c>
      <c r="Z37" s="1064"/>
      <c r="AA37" s="1064">
        <v>70.869025636002988</v>
      </c>
      <c r="AB37" s="1064">
        <v>13.783015718660346</v>
      </c>
      <c r="AC37" s="1064">
        <v>43.775025550487136</v>
      </c>
      <c r="AD37" s="1064">
        <v>97.963025721518846</v>
      </c>
      <c r="AE37" s="1064">
        <v>19.448575163785346</v>
      </c>
      <c r="AF37" s="1065">
        <v>56.808933999999994</v>
      </c>
      <c r="AG37" s="1061">
        <v>23</v>
      </c>
      <c r="AH37" s="1064">
        <v>72.958362515314306</v>
      </c>
      <c r="AI37" s="1064">
        <v>8.3909064438460064</v>
      </c>
      <c r="AJ37" s="1064">
        <v>56.481032386226573</v>
      </c>
      <c r="AK37" s="1064">
        <v>89.435692644402025</v>
      </c>
      <c r="AL37" s="1064">
        <v>11.50095226175713</v>
      </c>
      <c r="AM37" s="1065">
        <v>144.03437299999999</v>
      </c>
      <c r="AN37" s="1198">
        <v>46</v>
      </c>
      <c r="AO37" s="1073"/>
      <c r="AP37" s="1064">
        <v>79.320854969003548</v>
      </c>
      <c r="AQ37" s="1064"/>
      <c r="AR37" s="1064">
        <v>61.296360780846179</v>
      </c>
      <c r="AS37" s="1064">
        <v>97.345349157160925</v>
      </c>
      <c r="AT37" s="1064">
        <v>11.560117245147762</v>
      </c>
      <c r="AU37" s="1064"/>
      <c r="AV37" s="1073">
        <v>32</v>
      </c>
      <c r="AW37" s="1064"/>
      <c r="AX37" s="1064">
        <v>70.869025636002988</v>
      </c>
      <c r="AY37" s="1064">
        <v>13.783015718660346</v>
      </c>
      <c r="AZ37" s="1064">
        <v>43.775025550487136</v>
      </c>
      <c r="BA37" s="1064">
        <v>97.963025721518846</v>
      </c>
      <c r="BB37" s="1064">
        <v>19.448575163785346</v>
      </c>
      <c r="BC37" s="1065">
        <v>56.808933999999994</v>
      </c>
      <c r="BD37" s="1061">
        <v>23</v>
      </c>
      <c r="BE37" s="1271">
        <v>90.990663046624036</v>
      </c>
      <c r="BF37" s="1064">
        <v>9.9029518407123565</v>
      </c>
      <c r="BG37" s="1064">
        <v>71.524325522598645</v>
      </c>
      <c r="BH37" s="1064">
        <v>110.45700057064943</v>
      </c>
      <c r="BI37" s="1064">
        <v>10.883481347573035</v>
      </c>
      <c r="BJ37" s="1065">
        <v>95.929256999999993</v>
      </c>
      <c r="BK37" s="1061">
        <v>30</v>
      </c>
      <c r="BL37" s="1061"/>
      <c r="BM37" s="1303">
        <v>83.7</v>
      </c>
      <c r="BN37" s="1060">
        <v>11.993</v>
      </c>
      <c r="BO37" s="1060">
        <v>60.129999999999995</v>
      </c>
      <c r="BP37" s="1060">
        <v>100</v>
      </c>
      <c r="BQ37" s="1060">
        <v>14.299999999999999</v>
      </c>
      <c r="BR37" s="1061">
        <v>107.57599999999999</v>
      </c>
      <c r="BS37" s="1198">
        <v>37</v>
      </c>
      <c r="BT37" s="1061"/>
      <c r="BU37" s="1271">
        <v>86.012053639552846</v>
      </c>
      <c r="BV37" s="1271">
        <v>8.1659826591969402</v>
      </c>
      <c r="BW37" s="1271">
        <v>69.96076715405195</v>
      </c>
      <c r="BX37" s="1271">
        <v>100</v>
      </c>
      <c r="BY37" s="1271">
        <v>9.4939980080208137</v>
      </c>
      <c r="BZ37" s="1294">
        <v>49.017560000000024</v>
      </c>
      <c r="CA37" s="1294">
        <v>23</v>
      </c>
      <c r="CB37" s="1294"/>
      <c r="CC37" s="1272">
        <v>93.174335879453537</v>
      </c>
      <c r="CD37" s="1271">
        <v>3.1372175294071427</v>
      </c>
      <c r="CE37" s="1271">
        <v>86.699437132996337</v>
      </c>
      <c r="CF37" s="1271">
        <v>99.649234625910736</v>
      </c>
      <c r="CG37" s="1271">
        <v>3.3670403977614511</v>
      </c>
      <c r="CH37" s="1294">
        <v>101.89437799999997</v>
      </c>
      <c r="CI37" s="1294">
        <v>107</v>
      </c>
      <c r="CJ37" s="1293"/>
      <c r="CK37" s="1315">
        <v>93.651051838269623</v>
      </c>
      <c r="CL37" s="1193">
        <v>3.16165315996157</v>
      </c>
      <c r="CM37" s="1193">
        <v>87.13950526489495</v>
      </c>
      <c r="CN37" s="1193">
        <v>100</v>
      </c>
      <c r="CO37" s="1193">
        <v>3.3759932194051352</v>
      </c>
      <c r="CP37" s="1293">
        <v>80.918191000000107</v>
      </c>
      <c r="CQ37" s="1293">
        <v>183</v>
      </c>
      <c r="CR37" s="1758"/>
      <c r="CS37" s="1315">
        <v>96.573263373520547</v>
      </c>
      <c r="CT37" s="1193">
        <v>1.5193402299483099</v>
      </c>
      <c r="CU37" s="1193">
        <v>93.437499258306843</v>
      </c>
      <c r="CV37" s="1193">
        <v>99.70902748873425</v>
      </c>
      <c r="CW37" s="1193">
        <v>1.5732514123209158</v>
      </c>
      <c r="CX37" s="1293">
        <v>76.680594000000056</v>
      </c>
      <c r="CY37" s="1293">
        <v>169</v>
      </c>
      <c r="CZ37" s="1193"/>
      <c r="DA37" s="1315">
        <v>95.745059928053095</v>
      </c>
      <c r="DB37" s="1193">
        <v>1.425625715321913</v>
      </c>
      <c r="DC37" s="1193">
        <v>92.802713064780463</v>
      </c>
      <c r="DD37" s="1193">
        <v>98.687406791325714</v>
      </c>
      <c r="DE37" s="1193">
        <v>1.4889809629793838</v>
      </c>
      <c r="DF37" s="1293">
        <v>80.946897999999948</v>
      </c>
      <c r="DG37" s="1293">
        <v>155</v>
      </c>
      <c r="DH37" s="1293"/>
      <c r="DI37" s="1315">
        <v>95.054988421914587</v>
      </c>
      <c r="DJ37" s="1193">
        <v>2.0767773875753557</v>
      </c>
      <c r="DK37" s="1193">
        <v>90.777785326717179</v>
      </c>
      <c r="DL37" s="1193">
        <v>99.332191517111994</v>
      </c>
      <c r="DM37" s="1193">
        <v>2.1848168329233757</v>
      </c>
      <c r="DN37" s="1293">
        <v>60.130840000000006</v>
      </c>
      <c r="DO37" s="1293">
        <v>175</v>
      </c>
      <c r="DP37" s="1293"/>
      <c r="DQ37" s="1318">
        <v>1.9</v>
      </c>
      <c r="DR37" s="1314">
        <v>-0.6</v>
      </c>
      <c r="DS37" s="1314"/>
      <c r="DT37" s="1314"/>
      <c r="DU37" s="1314" t="s">
        <v>390</v>
      </c>
      <c r="DV37" s="1314"/>
    </row>
    <row r="38" spans="1:143" ht="5.25" customHeight="1" thickBot="1">
      <c r="A38" s="143"/>
      <c r="B38" s="143"/>
      <c r="C38" s="144"/>
      <c r="D38" s="144"/>
      <c r="E38" s="144"/>
      <c r="F38" s="144"/>
      <c r="G38" s="144"/>
      <c r="H38" s="144"/>
      <c r="I38" s="145"/>
      <c r="J38" s="146"/>
      <c r="K38" s="144"/>
      <c r="L38" s="144"/>
      <c r="M38" s="144"/>
      <c r="N38" s="144"/>
      <c r="O38" s="144"/>
      <c r="P38" s="144"/>
      <c r="Q38" s="145"/>
      <c r="R38" s="145"/>
      <c r="S38" s="144"/>
      <c r="T38" s="144"/>
      <c r="U38" s="144"/>
      <c r="V38" s="144"/>
      <c r="W38" s="144"/>
      <c r="X38" s="144"/>
      <c r="Y38" s="145"/>
      <c r="Z38" s="145"/>
      <c r="AA38" s="145"/>
      <c r="AB38" s="145"/>
      <c r="AC38" s="145"/>
      <c r="AD38" s="145"/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5"/>
      <c r="AP38" s="144"/>
      <c r="AQ38" s="144"/>
      <c r="AR38" s="144"/>
      <c r="AS38" s="144"/>
      <c r="AT38" s="144"/>
      <c r="AU38" s="144"/>
      <c r="AV38" s="145"/>
      <c r="AW38" s="145"/>
      <c r="AX38" s="145"/>
      <c r="AY38" s="145"/>
      <c r="AZ38" s="145"/>
      <c r="BA38" s="145"/>
      <c r="BB38" s="145"/>
      <c r="BC38" s="145"/>
      <c r="BD38" s="145"/>
      <c r="BE38" s="145"/>
      <c r="BF38" s="145"/>
      <c r="BG38" s="145"/>
      <c r="BH38" s="145"/>
      <c r="BI38" s="145"/>
      <c r="BJ38" s="145"/>
      <c r="BK38" s="145"/>
      <c r="BL38" s="145"/>
      <c r="BM38" s="145"/>
      <c r="BN38" s="145"/>
      <c r="BO38" s="145"/>
      <c r="BP38" s="145"/>
      <c r="BQ38" s="145"/>
      <c r="BR38" s="145"/>
      <c r="BS38" s="145"/>
      <c r="BT38" s="145"/>
      <c r="BU38" s="179"/>
      <c r="BV38" s="179"/>
      <c r="BW38" s="179"/>
      <c r="BX38" s="179"/>
      <c r="BY38" s="179"/>
      <c r="BZ38" s="179"/>
      <c r="CA38" s="180"/>
      <c r="CB38" s="145"/>
      <c r="CC38" s="179"/>
      <c r="CD38" s="179"/>
      <c r="CE38" s="179"/>
      <c r="CF38" s="179"/>
      <c r="CG38" s="179"/>
      <c r="CH38" s="179"/>
      <c r="CI38" s="180"/>
      <c r="CJ38" s="901"/>
      <c r="CK38" s="179"/>
      <c r="CL38" s="179"/>
      <c r="CM38" s="179"/>
      <c r="CN38" s="179"/>
      <c r="CO38" s="179"/>
      <c r="CP38" s="179"/>
      <c r="CQ38" s="179"/>
      <c r="CR38" s="179"/>
      <c r="CS38" s="825"/>
      <c r="CT38" s="825"/>
      <c r="CU38" s="825"/>
      <c r="CV38" s="825"/>
      <c r="CW38" s="825"/>
      <c r="CX38" s="825"/>
      <c r="CY38" s="826"/>
      <c r="CZ38" s="826"/>
      <c r="DA38" s="825"/>
      <c r="DB38" s="825"/>
      <c r="DC38" s="825"/>
      <c r="DD38" s="825"/>
      <c r="DE38" s="825"/>
      <c r="DF38" s="825"/>
      <c r="DG38" s="826"/>
      <c r="DH38" s="826"/>
      <c r="DI38" s="826"/>
      <c r="DJ38" s="826"/>
      <c r="DK38" s="826"/>
      <c r="DL38" s="826"/>
      <c r="DM38" s="826"/>
      <c r="DN38" s="826"/>
      <c r="DO38" s="826"/>
      <c r="DP38" s="826"/>
      <c r="DQ38" s="826"/>
      <c r="DR38" s="826"/>
      <c r="DS38" s="826"/>
      <c r="DT38" s="826"/>
      <c r="DU38" s="826"/>
      <c r="DV38" s="826"/>
    </row>
    <row r="39" spans="1:143" ht="152.25" customHeight="1" thickTop="1">
      <c r="A39" s="2422" t="s">
        <v>498</v>
      </c>
      <c r="B39" s="2422"/>
      <c r="C39" s="2422"/>
      <c r="D39" s="2422"/>
      <c r="E39" s="2422"/>
      <c r="F39" s="2422"/>
      <c r="G39" s="2422"/>
      <c r="H39" s="2422"/>
      <c r="I39" s="2422"/>
      <c r="J39" s="2422"/>
      <c r="K39" s="2422"/>
      <c r="L39" s="2422"/>
      <c r="M39" s="2422"/>
      <c r="N39" s="2422"/>
      <c r="O39" s="2422"/>
      <c r="P39" s="2422"/>
      <c r="Q39" s="2422"/>
      <c r="R39" s="2422"/>
      <c r="S39" s="2422"/>
      <c r="T39" s="2422"/>
      <c r="U39" s="2422"/>
      <c r="V39" s="2422"/>
      <c r="W39" s="2422"/>
      <c r="X39" s="2422"/>
      <c r="Y39" s="2422"/>
      <c r="Z39" s="2422"/>
      <c r="AA39" s="2422"/>
      <c r="AB39" s="2422"/>
      <c r="AC39" s="2422"/>
      <c r="AD39" s="2422"/>
      <c r="AE39" s="2422"/>
      <c r="AF39" s="2422"/>
      <c r="AG39" s="2422"/>
      <c r="AH39" s="2422"/>
      <c r="AI39" s="2422"/>
      <c r="AJ39" s="2422"/>
      <c r="AK39" s="2422"/>
      <c r="AL39" s="2422"/>
      <c r="AM39" s="2422"/>
      <c r="AN39" s="2422"/>
      <c r="AO39" s="2422"/>
      <c r="AP39" s="2422"/>
      <c r="AQ39" s="2422"/>
      <c r="AR39" s="2422"/>
      <c r="AS39" s="2422"/>
      <c r="AT39" s="2422"/>
      <c r="AU39" s="2422"/>
      <c r="AV39" s="2422"/>
      <c r="AW39" s="2422"/>
      <c r="AX39" s="2422"/>
      <c r="AY39" s="2422"/>
      <c r="AZ39" s="2422"/>
      <c r="BA39" s="2422"/>
      <c r="BB39" s="2422"/>
      <c r="BC39" s="2422"/>
      <c r="BD39" s="2422"/>
      <c r="BE39" s="2422"/>
      <c r="BF39" s="2422"/>
      <c r="BG39" s="2422"/>
      <c r="BH39" s="2422"/>
      <c r="BI39" s="2422"/>
      <c r="BJ39" s="2422"/>
      <c r="BK39" s="2422"/>
      <c r="BL39" s="2422"/>
      <c r="BM39" s="2422"/>
      <c r="BN39" s="2422"/>
      <c r="BO39" s="2422"/>
      <c r="BP39" s="2422"/>
      <c r="BQ39" s="2422"/>
      <c r="BR39" s="2422"/>
      <c r="BS39" s="2422"/>
      <c r="BT39" s="2422"/>
      <c r="BU39" s="2422"/>
      <c r="BV39" s="2422"/>
      <c r="BW39" s="2422"/>
      <c r="BX39" s="2422"/>
      <c r="BY39" s="2422"/>
      <c r="BZ39" s="2422"/>
      <c r="CA39" s="2422"/>
      <c r="CB39" s="2422"/>
      <c r="CC39" s="2422"/>
      <c r="CD39" s="2422"/>
      <c r="CE39" s="2422"/>
      <c r="CF39" s="2422"/>
      <c r="CG39" s="2422"/>
      <c r="CH39" s="2422"/>
      <c r="CI39" s="2422"/>
      <c r="CJ39" s="2422"/>
      <c r="CK39" s="2422"/>
      <c r="CL39" s="2422"/>
      <c r="CM39" s="2422"/>
      <c r="CN39" s="2422"/>
      <c r="CO39" s="2422"/>
      <c r="CP39" s="2422"/>
      <c r="CQ39" s="2422"/>
      <c r="CR39" s="2422"/>
      <c r="CS39" s="2422"/>
      <c r="CT39" s="2422"/>
      <c r="CU39" s="2422"/>
      <c r="CV39" s="2422"/>
      <c r="CW39" s="2422"/>
      <c r="CX39" s="2422"/>
      <c r="CY39" s="2422"/>
      <c r="CZ39" s="2422"/>
      <c r="DA39" s="2422"/>
      <c r="DB39" s="2422"/>
      <c r="DC39" s="2422"/>
      <c r="DD39" s="2422"/>
      <c r="DE39" s="2422"/>
      <c r="DF39" s="2422"/>
      <c r="DG39" s="2422"/>
      <c r="DH39" s="2422"/>
      <c r="DI39" s="2422"/>
      <c r="DJ39" s="2422"/>
      <c r="DK39" s="2422"/>
      <c r="DL39" s="2422"/>
      <c r="DM39" s="2422"/>
      <c r="DN39" s="2422"/>
      <c r="DO39" s="2422"/>
      <c r="DP39" s="2422"/>
      <c r="DQ39" s="2422"/>
      <c r="DR39" s="2422"/>
      <c r="DS39" s="2422"/>
      <c r="DT39" s="2422"/>
      <c r="DU39" s="737"/>
      <c r="DV39" s="737"/>
    </row>
    <row r="40" spans="1:143" ht="20.25" customHeight="1">
      <c r="A40" s="23"/>
      <c r="B40" s="23"/>
      <c r="BU40" s="23"/>
      <c r="BV40" s="23"/>
      <c r="BW40" s="23"/>
      <c r="BX40" s="23"/>
      <c r="BY40" s="23"/>
      <c r="BZ40" s="23"/>
      <c r="CA40" s="24"/>
      <c r="CC40" s="23"/>
      <c r="CD40" s="23"/>
      <c r="CE40" s="23"/>
      <c r="CF40" s="23"/>
      <c r="CG40" s="23"/>
      <c r="CH40" s="23"/>
      <c r="CI40" s="24"/>
      <c r="CJ40" s="24"/>
      <c r="CK40" s="23"/>
      <c r="CL40" s="23"/>
      <c r="CM40" s="23"/>
      <c r="CN40" s="23"/>
      <c r="CO40" s="23"/>
      <c r="CP40" s="23"/>
      <c r="CQ40" s="23"/>
      <c r="CR40" s="23"/>
      <c r="CS40" s="827"/>
      <c r="CT40" s="827"/>
      <c r="CU40" s="827"/>
      <c r="CV40" s="827"/>
      <c r="CW40" s="827"/>
      <c r="CX40" s="827"/>
      <c r="CY40" s="828"/>
      <c r="CZ40" s="828"/>
      <c r="DA40" s="827"/>
      <c r="DB40" s="827"/>
      <c r="DC40" s="827"/>
      <c r="DD40" s="827"/>
      <c r="DE40" s="827"/>
      <c r="DF40" s="827"/>
      <c r="DG40" s="828"/>
      <c r="DH40" s="828"/>
      <c r="DI40" s="828"/>
      <c r="DJ40" s="828"/>
      <c r="DK40" s="828"/>
      <c r="DL40" s="828"/>
      <c r="DM40" s="828"/>
      <c r="DN40" s="828"/>
      <c r="DO40" s="828"/>
      <c r="DP40" s="828"/>
      <c r="DQ40" s="828"/>
      <c r="DR40" s="828"/>
      <c r="DS40" s="828"/>
      <c r="DT40" s="828"/>
      <c r="DU40" s="828"/>
      <c r="DV40" s="828"/>
    </row>
    <row r="41" spans="1:143" ht="20.25" customHeight="1">
      <c r="BU41" s="23"/>
      <c r="BV41" s="23"/>
      <c r="BW41" s="23"/>
      <c r="BX41" s="23"/>
      <c r="BY41" s="23"/>
      <c r="BZ41" s="23"/>
      <c r="CA41" s="24"/>
      <c r="CC41" s="23"/>
      <c r="CD41" s="23"/>
      <c r="CE41" s="23"/>
      <c r="CF41" s="23"/>
      <c r="CG41" s="23"/>
      <c r="CH41" s="23"/>
      <c r="CI41" s="24"/>
      <c r="CK41" s="23"/>
      <c r="CL41" s="23"/>
      <c r="CM41" s="23"/>
      <c r="CN41" s="23"/>
      <c r="CO41" s="23"/>
      <c r="CP41" s="23"/>
      <c r="CQ41" s="23"/>
      <c r="CR41" s="23"/>
      <c r="CS41" s="827"/>
      <c r="CT41" s="827"/>
      <c r="CU41" s="827"/>
      <c r="CV41" s="827"/>
      <c r="CW41" s="827"/>
      <c r="CX41" s="827"/>
      <c r="CY41" s="828"/>
      <c r="CZ41" s="828"/>
      <c r="DA41" s="827"/>
      <c r="DB41" s="827"/>
      <c r="DC41" s="827"/>
      <c r="DD41" s="827"/>
      <c r="DE41" s="827"/>
      <c r="DF41" s="827"/>
      <c r="DG41" s="828"/>
      <c r="DH41" s="828"/>
      <c r="DI41" s="828"/>
      <c r="DJ41" s="828"/>
      <c r="DK41" s="828"/>
      <c r="DL41" s="828"/>
      <c r="DM41" s="828"/>
      <c r="DN41" s="828"/>
      <c r="DO41" s="828"/>
      <c r="DP41" s="828"/>
      <c r="DQ41" s="828"/>
      <c r="DR41" s="828"/>
      <c r="DS41" s="828"/>
      <c r="DT41" s="828"/>
      <c r="DU41" s="828"/>
      <c r="DV41" s="828"/>
    </row>
    <row r="42" spans="1:143" ht="20.25" customHeight="1">
      <c r="BU42" s="23"/>
      <c r="BV42" s="23"/>
      <c r="BW42" s="23"/>
      <c r="BX42" s="23"/>
      <c r="BY42" s="23"/>
      <c r="BZ42" s="23"/>
      <c r="CA42" s="24"/>
      <c r="CC42" s="23"/>
      <c r="CD42" s="23"/>
      <c r="CE42" s="23"/>
      <c r="CF42" s="23"/>
      <c r="CG42" s="23"/>
      <c r="CH42" s="23"/>
      <c r="CI42" s="24"/>
      <c r="CK42" s="23"/>
      <c r="CL42" s="23"/>
      <c r="CM42" s="23"/>
      <c r="CN42" s="23"/>
      <c r="CO42" s="23"/>
      <c r="CP42" s="23"/>
      <c r="CQ42" s="23"/>
      <c r="CR42" s="23"/>
      <c r="CS42" s="827"/>
      <c r="CT42" s="827"/>
      <c r="CU42" s="827"/>
      <c r="CV42" s="827"/>
      <c r="CW42" s="827"/>
      <c r="CX42" s="827"/>
      <c r="CY42" s="828"/>
      <c r="CZ42" s="828"/>
      <c r="DA42" s="827"/>
      <c r="DB42" s="827"/>
      <c r="DC42" s="827"/>
      <c r="DD42" s="827"/>
      <c r="DE42" s="827"/>
      <c r="DF42" s="827"/>
      <c r="DG42" s="828"/>
      <c r="DH42" s="828"/>
      <c r="DI42" s="828"/>
      <c r="DJ42" s="828"/>
      <c r="DK42" s="828"/>
      <c r="DL42" s="828"/>
      <c r="DM42" s="828"/>
      <c r="DN42" s="828"/>
      <c r="DO42" s="828"/>
      <c r="DP42" s="828"/>
      <c r="DQ42" s="828"/>
      <c r="DR42" s="828"/>
      <c r="DS42" s="828"/>
      <c r="DT42" s="828"/>
      <c r="DU42" s="828"/>
      <c r="DV42" s="828"/>
    </row>
    <row r="43" spans="1:143" ht="20.25" customHeight="1"/>
    <row r="48" spans="1:143" ht="13.5" customHeight="1"/>
    <row r="49" ht="13.5" customHeight="1"/>
    <row r="55" ht="13.5" customHeight="1"/>
    <row r="56" ht="13.5" customHeight="1"/>
  </sheetData>
  <mergeCells count="111">
    <mergeCell ref="BD4:BD5"/>
    <mergeCell ref="AV4:AV5"/>
    <mergeCell ref="AP3:AV3"/>
    <mergeCell ref="BE4:BE5"/>
    <mergeCell ref="BI4:BI5"/>
    <mergeCell ref="A3:A5"/>
    <mergeCell ref="C3:I3"/>
    <mergeCell ref="G4:G5"/>
    <mergeCell ref="H4:H5"/>
    <mergeCell ref="Y4:Y5"/>
    <mergeCell ref="S3:Y3"/>
    <mergeCell ref="T4:T5"/>
    <mergeCell ref="X4:X5"/>
    <mergeCell ref="BB4:BB5"/>
    <mergeCell ref="AG4:AG5"/>
    <mergeCell ref="AF4:AF5"/>
    <mergeCell ref="S4:S5"/>
    <mergeCell ref="K3:Q3"/>
    <mergeCell ref="AE4:AE5"/>
    <mergeCell ref="AA3:AG3"/>
    <mergeCell ref="AH3:AN3"/>
    <mergeCell ref="AB4:AB5"/>
    <mergeCell ref="BF4:BF5"/>
    <mergeCell ref="BE3:BK3"/>
    <mergeCell ref="A39:DT39"/>
    <mergeCell ref="W4:W5"/>
    <mergeCell ref="L4:L5"/>
    <mergeCell ref="AC4:AD4"/>
    <mergeCell ref="K4:K5"/>
    <mergeCell ref="M4:N4"/>
    <mergeCell ref="D4:D5"/>
    <mergeCell ref="I4:I5"/>
    <mergeCell ref="E4:F4"/>
    <mergeCell ref="P4:P5"/>
    <mergeCell ref="Q4:Q5"/>
    <mergeCell ref="BY4:BY5"/>
    <mergeCell ref="BZ4:BZ5"/>
    <mergeCell ref="BQ4:BQ5"/>
    <mergeCell ref="O4:O5"/>
    <mergeCell ref="U4:V4"/>
    <mergeCell ref="BW4:BX4"/>
    <mergeCell ref="BO4:BP4"/>
    <mergeCell ref="BJ4:BJ5"/>
    <mergeCell ref="BK4:BK5"/>
    <mergeCell ref="BC4:BC5"/>
    <mergeCell ref="C4:C5"/>
    <mergeCell ref="AQ4:AQ5"/>
    <mergeCell ref="BG4:BH4"/>
    <mergeCell ref="A1:DU1"/>
    <mergeCell ref="DT3:DU4"/>
    <mergeCell ref="AP4:AP5"/>
    <mergeCell ref="AM4:AM5"/>
    <mergeCell ref="AN4:AN5"/>
    <mergeCell ref="AH4:AH5"/>
    <mergeCell ref="AI4:AI5"/>
    <mergeCell ref="AJ4:AK4"/>
    <mergeCell ref="AZ4:BA4"/>
    <mergeCell ref="AL4:AL5"/>
    <mergeCell ref="AA4:AA5"/>
    <mergeCell ref="CP4:CP5"/>
    <mergeCell ref="DQ3:DR4"/>
    <mergeCell ref="DA3:DG3"/>
    <mergeCell ref="DA4:DA5"/>
    <mergeCell ref="DB4:DB5"/>
    <mergeCell ref="AY4:AY5"/>
    <mergeCell ref="AU4:AU5"/>
    <mergeCell ref="BV4:BV5"/>
    <mergeCell ref="AX3:BD3"/>
    <mergeCell ref="AX4:AX5"/>
    <mergeCell ref="AT4:AT5"/>
    <mergeCell ref="AR4:AS4"/>
    <mergeCell ref="BN4:BN5"/>
    <mergeCell ref="BM4:BM5"/>
    <mergeCell ref="CH4:CH5"/>
    <mergeCell ref="CS3:CY3"/>
    <mergeCell ref="CS4:CS5"/>
    <mergeCell ref="CT4:CT5"/>
    <mergeCell ref="CU4:CV4"/>
    <mergeCell ref="CW4:CW5"/>
    <mergeCell ref="CX4:CX5"/>
    <mergeCell ref="CY4:CY5"/>
    <mergeCell ref="CK3:CQ3"/>
    <mergeCell ref="CK4:CK5"/>
    <mergeCell ref="CL4:CL5"/>
    <mergeCell ref="CM4:CN4"/>
    <mergeCell ref="BU3:CA3"/>
    <mergeCell ref="BR4:BR5"/>
    <mergeCell ref="BS4:BS5"/>
    <mergeCell ref="BM3:BS3"/>
    <mergeCell ref="CA4:CA5"/>
    <mergeCell ref="BU4:BU5"/>
    <mergeCell ref="CI4:CI5"/>
    <mergeCell ref="CC3:CI3"/>
    <mergeCell ref="CD4:CD5"/>
    <mergeCell ref="CE4:CF4"/>
    <mergeCell ref="CC4:CC5"/>
    <mergeCell ref="DA2:DU2"/>
    <mergeCell ref="DE4:DE5"/>
    <mergeCell ref="DF4:DF5"/>
    <mergeCell ref="DG4:DG5"/>
    <mergeCell ref="DC4:DD4"/>
    <mergeCell ref="CQ4:CQ5"/>
    <mergeCell ref="CG4:CG5"/>
    <mergeCell ref="CO4:CO5"/>
    <mergeCell ref="DI3:DO3"/>
    <mergeCell ref="DI4:DI5"/>
    <mergeCell ref="DK4:DL4"/>
    <mergeCell ref="DM4:DM5"/>
    <mergeCell ref="DO4:DO5"/>
    <mergeCell ref="DJ4:DJ5"/>
    <mergeCell ref="DN4:DN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92D050"/>
  </sheetPr>
  <dimension ref="A1:EF345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29.7109375" style="62" customWidth="1"/>
    <col min="2" max="2" width="0.5703125" style="62" customWidth="1"/>
    <col min="3" max="3" width="7.42578125" style="42" hidden="1" customWidth="1"/>
    <col min="4" max="8" width="8.7109375" style="42" hidden="1" customWidth="1"/>
    <col min="9" max="9" width="8.28515625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8.7109375" style="42" hidden="1" customWidth="1"/>
    <col min="25" max="25" width="11.28515625" style="42" hidden="1" customWidth="1"/>
    <col min="26" max="26" width="1.28515625" style="2" hidden="1" customWidth="1"/>
    <col min="27" max="33" width="8.7109375" style="3" hidden="1" customWidth="1"/>
    <col min="34" max="34" width="0.85546875" style="42" hidden="1" customWidth="1"/>
    <col min="35" max="35" width="9.28515625" style="3" hidden="1" customWidth="1"/>
    <col min="36" max="38" width="8.7109375" style="3" hidden="1" customWidth="1"/>
    <col min="39" max="39" width="11.7109375" style="3" hidden="1" customWidth="1"/>
    <col min="40" max="40" width="8.7109375" style="3" hidden="1" customWidth="1"/>
    <col min="41" max="41" width="11.28515625" style="3" hidden="1" customWidth="1"/>
    <col min="42" max="42" width="0.5703125" style="42" hidden="1" customWidth="1"/>
    <col min="43" max="43" width="9.28515625" style="42" hidden="1" customWidth="1"/>
    <col min="44" max="46" width="8.7109375" style="42" hidden="1" customWidth="1"/>
    <col min="47" max="47" width="11.7109375" style="42" hidden="1" customWidth="1"/>
    <col min="48" max="48" width="8.7109375" style="42" hidden="1" customWidth="1"/>
    <col min="49" max="49" width="11.28515625" style="42" hidden="1" customWidth="1"/>
    <col min="50" max="50" width="0.85546875" style="42" hidden="1" customWidth="1"/>
    <col min="51" max="51" width="9.28515625" style="42" hidden="1" customWidth="1"/>
    <col min="52" max="54" width="8.7109375" style="42" hidden="1" customWidth="1"/>
    <col min="55" max="55" width="11.7109375" style="42" hidden="1" customWidth="1"/>
    <col min="56" max="56" width="8.7109375" style="42" hidden="1" customWidth="1"/>
    <col min="57" max="57" width="11.28515625" style="42" hidden="1" customWidth="1"/>
    <col min="58" max="58" width="0.5703125" style="42" hidden="1" customWidth="1"/>
    <col min="59" max="62" width="9.28515625" style="42" hidden="1" customWidth="1"/>
    <col min="63" max="63" width="11.7109375" style="42" hidden="1" customWidth="1"/>
    <col min="64" max="64" width="9.28515625" style="42" hidden="1" customWidth="1"/>
    <col min="65" max="65" width="11.28515625" style="42" hidden="1" customWidth="1"/>
    <col min="66" max="66" width="0.28515625" style="42" hidden="1" customWidth="1"/>
    <col min="67" max="67" width="9.7109375" style="3" hidden="1" customWidth="1"/>
    <col min="68" max="68" width="11.42578125" style="3" hidden="1" customWidth="1"/>
    <col min="69" max="69" width="10.7109375" style="3" hidden="1" customWidth="1"/>
    <col min="70" max="70" width="12.28515625" style="3" hidden="1" customWidth="1"/>
    <col min="71" max="71" width="11.5703125" style="3" hidden="1" customWidth="1"/>
    <col min="72" max="72" width="18" style="3" hidden="1" customWidth="1"/>
    <col min="73" max="73" width="11.28515625" style="16" hidden="1" customWidth="1"/>
    <col min="74" max="74" width="1.28515625" style="42" hidden="1" customWidth="1"/>
    <col min="75" max="75" width="10.7109375" style="42" customWidth="1"/>
    <col min="76" max="78" width="4.7109375" style="42" hidden="1" customWidth="1"/>
    <col min="79" max="79" width="11.5703125" style="42" customWidth="1"/>
    <col min="80" max="80" width="9.85546875" style="42" hidden="1" customWidth="1"/>
    <col min="81" max="81" width="11.28515625" style="42" customWidth="1"/>
    <col min="82" max="82" width="1.28515625" style="42" customWidth="1"/>
    <col min="83" max="83" width="10.7109375" style="3" customWidth="1"/>
    <col min="84" max="84" width="10.7109375" style="3" hidden="1" customWidth="1"/>
    <col min="85" max="86" width="9.5703125" style="3" hidden="1" customWidth="1"/>
    <col min="87" max="87" width="11.5703125" style="3" customWidth="1"/>
    <col min="88" max="88" width="18" style="3" hidden="1" customWidth="1"/>
    <col min="89" max="89" width="11.28515625" style="3" customWidth="1"/>
    <col min="90" max="90" width="1.28515625" style="3" customWidth="1"/>
    <col min="91" max="91" width="10.7109375" style="3" customWidth="1"/>
    <col min="92" max="94" width="8.85546875" style="3" hidden="1" customWidth="1"/>
    <col min="95" max="95" width="11.5703125" style="3" customWidth="1"/>
    <col min="96" max="96" width="14.85546875" style="3" hidden="1" customWidth="1"/>
    <col min="97" max="97" width="11.28515625" style="3" customWidth="1"/>
    <col min="98" max="98" width="1.28515625" style="3" customWidth="1"/>
    <col min="99" max="99" width="10.7109375" style="3" customWidth="1"/>
    <col min="100" max="100" width="10.7109375" style="3" hidden="1" customWidth="1"/>
    <col min="101" max="101" width="11.42578125" style="3" hidden="1" customWidth="1"/>
    <col min="102" max="102" width="9.5703125" style="3" hidden="1" customWidth="1"/>
    <col min="103" max="103" width="11.5703125" style="3" customWidth="1"/>
    <col min="104" max="104" width="18" style="3" hidden="1" customWidth="1"/>
    <col min="105" max="105" width="11.28515625" style="3" customWidth="1"/>
    <col min="106" max="106" width="1.28515625" style="3" customWidth="1"/>
    <col min="107" max="107" width="10.7109375" style="3" hidden="1" customWidth="1"/>
    <col min="108" max="108" width="16.28515625" style="3" hidden="1" customWidth="1"/>
    <col min="109" max="110" width="10.7109375" style="3" hidden="1" customWidth="1"/>
    <col min="111" max="111" width="11.28515625" style="3" hidden="1" customWidth="1"/>
    <col min="112" max="112" width="10.7109375" style="3" hidden="1" customWidth="1"/>
    <col min="113" max="113" width="11.28515625" style="3" hidden="1" customWidth="1"/>
    <col min="114" max="114" width="1.28515625" style="3" hidden="1" customWidth="1"/>
    <col min="115" max="115" width="11.28515625" style="3" customWidth="1"/>
    <col min="116" max="116" width="7.42578125" style="3" hidden="1" customWidth="1"/>
    <col min="117" max="118" width="11.28515625" style="3" hidden="1" customWidth="1"/>
    <col min="119" max="119" width="11.5703125" style="3" customWidth="1"/>
    <col min="120" max="120" width="9.140625" style="3" hidden="1" customWidth="1"/>
    <col min="121" max="121" width="11.28515625" style="3" customWidth="1"/>
    <col min="122" max="122" width="1.28515625" style="2159" customWidth="1"/>
    <col min="123" max="123" width="11.28515625" style="2159" customWidth="1"/>
    <col min="124" max="124" width="11.28515625" style="2159" hidden="1" customWidth="1"/>
    <col min="125" max="127" width="11.28515625" style="2159" customWidth="1"/>
    <col min="128" max="128" width="11.28515625" style="2159" hidden="1" customWidth="1"/>
    <col min="129" max="129" width="11.28515625" style="2159" customWidth="1"/>
    <col min="130" max="130" width="0.42578125" style="2162" customWidth="1"/>
    <col min="131" max="131" width="1.28515625" style="3" customWidth="1"/>
    <col min="132" max="133" width="8.28515625" style="3" customWidth="1"/>
    <col min="134" max="134" width="1.28515625" style="3" customWidth="1"/>
    <col min="135" max="136" width="8.28515625" style="3" customWidth="1"/>
    <col min="137" max="16384" width="11.42578125" style="42"/>
  </cols>
  <sheetData>
    <row r="1" spans="1:136" ht="53.25" customHeight="1">
      <c r="A1" s="2290" t="s">
        <v>471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  <c r="EF1" s="2290"/>
    </row>
    <row r="2" spans="1:136" ht="24" customHeight="1" thickBot="1">
      <c r="A2" s="42"/>
      <c r="B2" s="42"/>
      <c r="J2" s="42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  <c r="EF2" s="2396"/>
    </row>
    <row r="3" spans="1:136" s="1164" customFormat="1" ht="22.5" customHeight="1" thickTop="1">
      <c r="A3" s="2398" t="s">
        <v>67</v>
      </c>
      <c r="B3" s="1159"/>
      <c r="C3" s="2402">
        <v>2000</v>
      </c>
      <c r="D3" s="2402"/>
      <c r="E3" s="2402"/>
      <c r="F3" s="2402"/>
      <c r="G3" s="2402"/>
      <c r="H3" s="2402"/>
      <c r="I3" s="2402"/>
      <c r="J3" s="1159"/>
      <c r="K3" s="2402">
        <v>2005</v>
      </c>
      <c r="L3" s="2402"/>
      <c r="M3" s="2402"/>
      <c r="N3" s="2402"/>
      <c r="O3" s="2402"/>
      <c r="P3" s="2402"/>
      <c r="Q3" s="2402"/>
      <c r="R3" s="1159"/>
      <c r="S3" s="2402" t="s">
        <v>78</v>
      </c>
      <c r="T3" s="2402"/>
      <c r="U3" s="2402"/>
      <c r="V3" s="2402"/>
      <c r="W3" s="2402"/>
      <c r="X3" s="2402"/>
      <c r="Y3" s="2402"/>
      <c r="Z3" s="1160"/>
      <c r="AA3" s="2346">
        <v>2008</v>
      </c>
      <c r="AB3" s="2346"/>
      <c r="AC3" s="2346"/>
      <c r="AD3" s="2346"/>
      <c r="AE3" s="2346"/>
      <c r="AF3" s="2346"/>
      <c r="AG3" s="2346"/>
      <c r="AH3" s="116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2346">
        <v>2011</v>
      </c>
      <c r="AZ3" s="2346"/>
      <c r="BA3" s="2346"/>
      <c r="BB3" s="2346"/>
      <c r="BC3" s="2346"/>
      <c r="BD3" s="2346"/>
      <c r="BE3" s="2346"/>
      <c r="BF3" s="1162"/>
      <c r="BG3" s="2346">
        <v>2012</v>
      </c>
      <c r="BH3" s="2346"/>
      <c r="BI3" s="2346"/>
      <c r="BJ3" s="2346"/>
      <c r="BK3" s="2346"/>
      <c r="BL3" s="2346"/>
      <c r="BM3" s="2346"/>
      <c r="BN3" s="1356"/>
      <c r="BO3" s="2346">
        <v>2013</v>
      </c>
      <c r="BP3" s="2346"/>
      <c r="BQ3" s="2346"/>
      <c r="BR3" s="2346"/>
      <c r="BS3" s="2346"/>
      <c r="BT3" s="2346"/>
      <c r="BU3" s="2346"/>
      <c r="BV3" s="1356"/>
      <c r="BW3" s="2403">
        <v>2014</v>
      </c>
      <c r="BX3" s="2403"/>
      <c r="BY3" s="2403"/>
      <c r="BZ3" s="2403"/>
      <c r="CA3" s="2403"/>
      <c r="CB3" s="2403"/>
      <c r="CC3" s="2403"/>
      <c r="CD3" s="1356"/>
      <c r="CE3" s="2288">
        <v>2015</v>
      </c>
      <c r="CF3" s="2288"/>
      <c r="CG3" s="2288"/>
      <c r="CH3" s="2288"/>
      <c r="CI3" s="2288"/>
      <c r="CJ3" s="2288"/>
      <c r="CK3" s="2288"/>
      <c r="CL3" s="1163"/>
      <c r="CM3" s="2367">
        <v>2016</v>
      </c>
      <c r="CN3" s="2367"/>
      <c r="CO3" s="2367"/>
      <c r="CP3" s="2367"/>
      <c r="CQ3" s="2367"/>
      <c r="CR3" s="2367"/>
      <c r="CS3" s="2367"/>
      <c r="CT3" s="926"/>
      <c r="CU3" s="2367">
        <v>2017</v>
      </c>
      <c r="CV3" s="2367"/>
      <c r="CW3" s="2367"/>
      <c r="CX3" s="2367"/>
      <c r="CY3" s="2367"/>
      <c r="CZ3" s="2367"/>
      <c r="DA3" s="2367"/>
      <c r="DB3" s="926"/>
      <c r="DC3" s="2367" t="s">
        <v>406</v>
      </c>
      <c r="DD3" s="2367"/>
      <c r="DE3" s="2367"/>
      <c r="DF3" s="2367"/>
      <c r="DG3" s="2367"/>
      <c r="DH3" s="2367"/>
      <c r="DI3" s="2367"/>
      <c r="DJ3" s="1938"/>
      <c r="DK3" s="2404">
        <v>2018</v>
      </c>
      <c r="DL3" s="2404"/>
      <c r="DM3" s="2404"/>
      <c r="DN3" s="2404"/>
      <c r="DO3" s="2404"/>
      <c r="DP3" s="2404"/>
      <c r="DQ3" s="2404"/>
      <c r="DR3" s="2160"/>
      <c r="DS3" s="2367" t="s">
        <v>439</v>
      </c>
      <c r="DT3" s="2367"/>
      <c r="DU3" s="2367"/>
      <c r="DV3" s="2367"/>
      <c r="DW3" s="2367"/>
      <c r="DX3" s="2367"/>
      <c r="DY3" s="2367"/>
      <c r="DZ3" s="2161"/>
      <c r="EA3" s="1684"/>
      <c r="EB3" s="2358" t="s">
        <v>373</v>
      </c>
      <c r="EC3" s="2358"/>
      <c r="ED3" s="1654"/>
      <c r="EE3" s="2358" t="s">
        <v>339</v>
      </c>
      <c r="EF3" s="2358"/>
    </row>
    <row r="4" spans="1:136" s="44" customFormat="1" ht="36" customHeight="1">
      <c r="A4" s="2399"/>
      <c r="B4" s="43"/>
      <c r="C4" s="2280" t="s">
        <v>0</v>
      </c>
      <c r="D4" s="2283" t="s">
        <v>56</v>
      </c>
      <c r="E4" s="2280" t="s">
        <v>1</v>
      </c>
      <c r="F4" s="2280"/>
      <c r="G4" s="2280" t="s">
        <v>2</v>
      </c>
      <c r="H4" s="2283" t="s">
        <v>57</v>
      </c>
      <c r="I4" s="2280" t="s">
        <v>43</v>
      </c>
      <c r="J4" s="879"/>
      <c r="K4" s="2280" t="s">
        <v>0</v>
      </c>
      <c r="L4" s="2283" t="s">
        <v>56</v>
      </c>
      <c r="M4" s="2280" t="s">
        <v>1</v>
      </c>
      <c r="N4" s="2280"/>
      <c r="O4" s="2280" t="s">
        <v>2</v>
      </c>
      <c r="P4" s="2283" t="s">
        <v>57</v>
      </c>
      <c r="Q4" s="2280" t="s">
        <v>43</v>
      </c>
      <c r="R4" s="879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875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232"/>
      <c r="AI4" s="2262" t="s">
        <v>0</v>
      </c>
      <c r="AJ4" s="2266" t="s">
        <v>56</v>
      </c>
      <c r="AK4" s="2262" t="s">
        <v>1</v>
      </c>
      <c r="AL4" s="2262"/>
      <c r="AM4" s="2262" t="s">
        <v>2</v>
      </c>
      <c r="AN4" s="2266" t="s">
        <v>57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233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3" t="s">
        <v>43</v>
      </c>
      <c r="BV4" s="233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233"/>
      <c r="CE4" s="2272" t="s">
        <v>0</v>
      </c>
      <c r="CF4" s="2273" t="s">
        <v>56</v>
      </c>
      <c r="CG4" s="2271" t="s">
        <v>1</v>
      </c>
      <c r="CH4" s="2271"/>
      <c r="CI4" s="2272" t="s">
        <v>2</v>
      </c>
      <c r="CJ4" s="2273" t="s">
        <v>57</v>
      </c>
      <c r="CK4" s="2289" t="s">
        <v>43</v>
      </c>
      <c r="CL4" s="232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363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311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937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2156"/>
      <c r="DS4" s="2272" t="s">
        <v>0</v>
      </c>
      <c r="DT4" s="2273" t="s">
        <v>56</v>
      </c>
      <c r="DU4" s="2271" t="s">
        <v>1</v>
      </c>
      <c r="DV4" s="2271"/>
      <c r="DW4" s="2272" t="s">
        <v>2</v>
      </c>
      <c r="DX4" s="2273" t="s">
        <v>57</v>
      </c>
      <c r="DY4" s="2289" t="s">
        <v>43</v>
      </c>
      <c r="DZ4" s="2414"/>
      <c r="EA4" s="1679"/>
      <c r="EB4" s="2359"/>
      <c r="EC4" s="2359"/>
      <c r="ED4" s="1655"/>
      <c r="EE4" s="2359"/>
      <c r="EF4" s="2359"/>
    </row>
    <row r="5" spans="1:136" s="44" customFormat="1" ht="42" customHeight="1" thickBot="1">
      <c r="A5" s="2400"/>
      <c r="B5" s="158"/>
      <c r="C5" s="2281"/>
      <c r="D5" s="2284"/>
      <c r="E5" s="880" t="s">
        <v>3</v>
      </c>
      <c r="F5" s="880" t="s">
        <v>4</v>
      </c>
      <c r="G5" s="2281"/>
      <c r="H5" s="2284"/>
      <c r="I5" s="2281"/>
      <c r="J5" s="880"/>
      <c r="K5" s="2281"/>
      <c r="L5" s="2284"/>
      <c r="M5" s="880" t="s">
        <v>3</v>
      </c>
      <c r="N5" s="880" t="s">
        <v>4</v>
      </c>
      <c r="O5" s="2281"/>
      <c r="P5" s="2284"/>
      <c r="Q5" s="2281"/>
      <c r="R5" s="880"/>
      <c r="S5" s="2265"/>
      <c r="T5" s="2267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265"/>
      <c r="AZ5" s="2267"/>
      <c r="BA5" s="1155" t="s">
        <v>3</v>
      </c>
      <c r="BB5" s="1155" t="s">
        <v>4</v>
      </c>
      <c r="BC5" s="2265"/>
      <c r="BD5" s="2267"/>
      <c r="BE5" s="2265"/>
      <c r="BF5" s="231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234"/>
      <c r="BO5" s="2265"/>
      <c r="BP5" s="2267"/>
      <c r="BQ5" s="1355" t="s">
        <v>3</v>
      </c>
      <c r="BR5" s="1355" t="s">
        <v>4</v>
      </c>
      <c r="BS5" s="2265"/>
      <c r="BT5" s="2267"/>
      <c r="BU5" s="2264"/>
      <c r="BV5" s="234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234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231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36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312"/>
      <c r="DC5" s="2265"/>
      <c r="DD5" s="2267"/>
      <c r="DE5" s="1648" t="s">
        <v>3</v>
      </c>
      <c r="DF5" s="1648" t="s">
        <v>4</v>
      </c>
      <c r="DG5" s="2265"/>
      <c r="DH5" s="2267"/>
      <c r="DI5" s="2264"/>
      <c r="DJ5" s="1936"/>
      <c r="DK5" s="2265"/>
      <c r="DL5" s="2267"/>
      <c r="DM5" s="1944" t="s">
        <v>3</v>
      </c>
      <c r="DN5" s="1944" t="s">
        <v>4</v>
      </c>
      <c r="DO5" s="2265"/>
      <c r="DP5" s="2267"/>
      <c r="DQ5" s="2264"/>
      <c r="DR5" s="2157"/>
      <c r="DS5" s="2265"/>
      <c r="DT5" s="2267"/>
      <c r="DU5" s="2158" t="s">
        <v>3</v>
      </c>
      <c r="DV5" s="2158" t="s">
        <v>4</v>
      </c>
      <c r="DW5" s="2265"/>
      <c r="DX5" s="2267"/>
      <c r="DY5" s="2264"/>
      <c r="DZ5" s="2415"/>
      <c r="EA5" s="1678"/>
      <c r="EB5" s="2164" t="s">
        <v>437</v>
      </c>
      <c r="EC5" s="2165" t="s">
        <v>438</v>
      </c>
      <c r="ED5" s="2165"/>
      <c r="EE5" s="2164" t="s">
        <v>437</v>
      </c>
      <c r="EF5" s="2165" t="s">
        <v>438</v>
      </c>
    </row>
    <row r="6" spans="1:136" s="44" customFormat="1" ht="8.1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891"/>
      <c r="AB6" s="891"/>
      <c r="AC6" s="891"/>
      <c r="AD6" s="7"/>
      <c r="AE6" s="7"/>
      <c r="AF6" s="7"/>
      <c r="AG6" s="7"/>
      <c r="AH6" s="89"/>
      <c r="AI6" s="891"/>
      <c r="AJ6" s="891"/>
      <c r="AK6" s="891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2"/>
      <c r="BP6" s="2"/>
      <c r="BQ6" s="2"/>
      <c r="BR6" s="2"/>
      <c r="BS6" s="2"/>
      <c r="BT6" s="2"/>
      <c r="BU6" s="123"/>
      <c r="BV6" s="89"/>
      <c r="BW6" s="2"/>
      <c r="BX6" s="2"/>
      <c r="BY6" s="2"/>
      <c r="BZ6" s="2"/>
      <c r="CA6" s="2"/>
      <c r="CB6" s="2"/>
      <c r="CC6" s="123"/>
      <c r="CD6" s="89"/>
      <c r="CE6" s="2"/>
      <c r="CF6" s="2"/>
      <c r="CG6" s="2"/>
      <c r="CH6" s="2"/>
      <c r="CI6" s="2"/>
      <c r="CJ6" s="2"/>
      <c r="CK6" s="123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123"/>
      <c r="DB6" s="123"/>
      <c r="DC6" s="2"/>
      <c r="DD6" s="2"/>
      <c r="DE6" s="2"/>
      <c r="DF6" s="2"/>
      <c r="DG6" s="2"/>
      <c r="DH6" s="2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  <c r="EF6" s="123"/>
    </row>
    <row r="7" spans="1:136" s="44" customFormat="1" ht="24.95" customHeight="1">
      <c r="A7" s="1394" t="s">
        <v>6</v>
      </c>
      <c r="B7" s="1423"/>
      <c r="C7" s="1424">
        <v>57.586873941746234</v>
      </c>
      <c r="D7" s="1424">
        <v>0.8089214680371567</v>
      </c>
      <c r="E7" s="1424">
        <v>55.998705847826422</v>
      </c>
      <c r="F7" s="1424">
        <v>59.175042035666038</v>
      </c>
      <c r="G7" s="1424">
        <v>1.4046976553293133</v>
      </c>
      <c r="H7" s="1425">
        <v>9535.4098809999887</v>
      </c>
      <c r="I7" s="1369">
        <v>10499</v>
      </c>
      <c r="J7" s="1425"/>
      <c r="K7" s="1424">
        <v>72.144825356156659</v>
      </c>
      <c r="L7" s="1424">
        <v>1.9006494848173967</v>
      </c>
      <c r="M7" s="1424">
        <v>68.400001032249165</v>
      </c>
      <c r="N7" s="1424">
        <v>75.889649680064167</v>
      </c>
      <c r="O7" s="1424">
        <v>2.6344917676832385</v>
      </c>
      <c r="P7" s="1425">
        <v>1929.9766520000069</v>
      </c>
      <c r="Q7" s="1369">
        <v>2097</v>
      </c>
      <c r="R7" s="1425"/>
      <c r="S7" s="1426">
        <v>76.005362980494283</v>
      </c>
      <c r="T7" s="1426">
        <v>1.9201693237949149</v>
      </c>
      <c r="U7" s="1426">
        <v>72.221638139255333</v>
      </c>
      <c r="V7" s="1426">
        <v>79.789087821733233</v>
      </c>
      <c r="W7" s="1426">
        <v>2.5263603099793097</v>
      </c>
      <c r="X7" s="1331">
        <v>2032.6786589999983</v>
      </c>
      <c r="Y7" s="1024">
        <v>2149</v>
      </c>
      <c r="Z7" s="1015"/>
      <c r="AA7" s="1426">
        <v>79.976334696677725</v>
      </c>
      <c r="AB7" s="1426">
        <v>1.0804587844921003</v>
      </c>
      <c r="AC7" s="1426">
        <v>77.854813139068014</v>
      </c>
      <c r="AD7" s="1426">
        <v>82.09785625428745</v>
      </c>
      <c r="AE7" s="1426">
        <v>1.3509731204735784</v>
      </c>
      <c r="AF7" s="1024">
        <v>4920.4127420000386</v>
      </c>
      <c r="AG7" s="1024">
        <v>5351</v>
      </c>
      <c r="AH7" s="1426"/>
      <c r="AI7" s="1426">
        <v>81.320484726817085</v>
      </c>
      <c r="AJ7" s="1426">
        <v>0.7295626629015366</v>
      </c>
      <c r="AK7" s="1426">
        <v>79.888962408697822</v>
      </c>
      <c r="AL7" s="1426">
        <v>82.752007044936349</v>
      </c>
      <c r="AM7" s="1426">
        <v>0.89714500024487487</v>
      </c>
      <c r="AN7" s="1331">
        <v>7737.4048730000659</v>
      </c>
      <c r="AO7" s="1016">
        <v>8446</v>
      </c>
      <c r="AP7" s="1426"/>
      <c r="AQ7" s="1426">
        <v>83.172840854123265</v>
      </c>
      <c r="AR7" s="1426">
        <v>0.73774072912781863</v>
      </c>
      <c r="AS7" s="1426">
        <v>81.725267288474797</v>
      </c>
      <c r="AT7" s="1426">
        <v>84.620414419771734</v>
      </c>
      <c r="AU7" s="1426">
        <v>0.88699715141597868</v>
      </c>
      <c r="AV7" s="1331">
        <v>7050.9894849999437</v>
      </c>
      <c r="AW7" s="1024">
        <v>7665</v>
      </c>
      <c r="AX7" s="1426"/>
      <c r="AY7" s="1426">
        <v>83.825238070644787</v>
      </c>
      <c r="AZ7" s="1426">
        <v>0.74622732810376413</v>
      </c>
      <c r="BA7" s="1426">
        <v>82.361007735368958</v>
      </c>
      <c r="BB7" s="1426">
        <v>85.289468405920601</v>
      </c>
      <c r="BC7" s="1426">
        <v>0.89021796451669077</v>
      </c>
      <c r="BD7" s="1331">
        <v>7052.9093409999978</v>
      </c>
      <c r="BE7" s="1016">
        <v>7561</v>
      </c>
      <c r="BF7" s="1426"/>
      <c r="BG7" s="1145">
        <v>85.940000000000012</v>
      </c>
      <c r="BH7" s="1014">
        <v>0.65400000000000003</v>
      </c>
      <c r="BI7" s="1014">
        <v>84.66</v>
      </c>
      <c r="BJ7" s="1014">
        <v>87.22</v>
      </c>
      <c r="BK7" s="1014">
        <v>0.8</v>
      </c>
      <c r="BL7" s="1015">
        <v>7370.7889999999998</v>
      </c>
      <c r="BM7" s="1134">
        <v>7968</v>
      </c>
      <c r="BN7" s="1024"/>
      <c r="BO7" s="1185">
        <v>87.953561752023887</v>
      </c>
      <c r="BP7" s="1185">
        <v>0.61166018000858791</v>
      </c>
      <c r="BQ7" s="1185">
        <v>86.753641133612319</v>
      </c>
      <c r="BR7" s="1185">
        <v>89.153482370435469</v>
      </c>
      <c r="BS7" s="1185">
        <v>0.69543537274033473</v>
      </c>
      <c r="BT7" s="1741">
        <v>6902.0512610000287</v>
      </c>
      <c r="BU7" s="1366">
        <v>7505</v>
      </c>
      <c r="BV7" s="1789"/>
      <c r="BW7" s="1185">
        <v>89.228617070028335</v>
      </c>
      <c r="BX7" s="1185">
        <v>0.64696794638320287</v>
      </c>
      <c r="BY7" s="1185">
        <v>87.959541117907847</v>
      </c>
      <c r="BZ7" s="1185">
        <v>90.497693022148823</v>
      </c>
      <c r="CA7" s="1185">
        <v>0.72506777268042821</v>
      </c>
      <c r="CB7" s="1741">
        <v>7702.5073139999267</v>
      </c>
      <c r="CC7" s="1366">
        <v>8135</v>
      </c>
      <c r="CD7" s="1789"/>
      <c r="CE7" s="1185">
        <v>90.673559052738611</v>
      </c>
      <c r="CF7" s="1185">
        <v>0.46856603920755402</v>
      </c>
      <c r="CG7" s="1185">
        <v>89.754834709090275</v>
      </c>
      <c r="CH7" s="1185">
        <v>91.592283396386946</v>
      </c>
      <c r="CI7" s="1185">
        <v>0.51676149486425382</v>
      </c>
      <c r="CJ7" s="1741">
        <v>11138.346458999931</v>
      </c>
      <c r="CK7" s="1366">
        <v>20215</v>
      </c>
      <c r="CL7" s="1869"/>
      <c r="CM7" s="1185">
        <v>91.860156605501047</v>
      </c>
      <c r="CN7" s="1185">
        <v>0.46077506768262766</v>
      </c>
      <c r="CO7" s="1185">
        <v>90.956707036358466</v>
      </c>
      <c r="CP7" s="1185">
        <v>92.763606174643641</v>
      </c>
      <c r="CQ7" s="1185">
        <v>0.50160492286275304</v>
      </c>
      <c r="CR7" s="1741">
        <v>10445.694380000115</v>
      </c>
      <c r="CS7" s="1366">
        <v>18087</v>
      </c>
      <c r="CT7" s="1869"/>
      <c r="CU7" s="1185">
        <v>92.985251661393249</v>
      </c>
      <c r="CV7" s="1185">
        <v>0.42668073710661336</v>
      </c>
      <c r="CW7" s="1185">
        <v>92.148650919384195</v>
      </c>
      <c r="CX7" s="1185">
        <v>93.821852403402318</v>
      </c>
      <c r="CY7" s="1185">
        <v>0.45886926096664843</v>
      </c>
      <c r="CZ7" s="1741">
        <v>9747.0521820001522</v>
      </c>
      <c r="DA7" s="1366">
        <v>18513</v>
      </c>
      <c r="DB7" s="1873"/>
      <c r="DC7" s="1185">
        <v>93.079396343770995</v>
      </c>
      <c r="DD7" s="1185">
        <v>0.4299766019320887</v>
      </c>
      <c r="DE7" s="1185">
        <v>92.23591467307088</v>
      </c>
      <c r="DF7" s="1185">
        <v>93.92287801447111</v>
      </c>
      <c r="DG7" s="1185">
        <v>0.46194605769041752</v>
      </c>
      <c r="DH7" s="1741">
        <v>4612.6414089999871</v>
      </c>
      <c r="DI7" s="1366">
        <v>9841</v>
      </c>
      <c r="DJ7" s="1366"/>
      <c r="DK7" s="1185">
        <v>92.74008071648133</v>
      </c>
      <c r="DL7" s="1185">
        <v>0.32561611897410092</v>
      </c>
      <c r="DM7" s="1185">
        <v>92.101626662431372</v>
      </c>
      <c r="DN7" s="1185">
        <v>93.378534770531303</v>
      </c>
      <c r="DO7" s="1185">
        <v>0.35110614144228797</v>
      </c>
      <c r="DP7" s="1741">
        <v>9175.7202110000762</v>
      </c>
      <c r="DQ7" s="1366">
        <v>19813</v>
      </c>
      <c r="DR7" s="1366"/>
      <c r="DS7" s="1185">
        <v>92.057078732184479</v>
      </c>
      <c r="DT7" s="1185">
        <v>0.56860596097598726</v>
      </c>
      <c r="DU7" s="1185">
        <v>90.941643917647866</v>
      </c>
      <c r="DV7" s="1185">
        <v>93.172513546721106</v>
      </c>
      <c r="DW7" s="1185">
        <v>0.61766674416227629</v>
      </c>
      <c r="DX7" s="1741">
        <v>4252.2182030000176</v>
      </c>
      <c r="DY7" s="1366">
        <v>9164</v>
      </c>
      <c r="DZ7" s="1366"/>
      <c r="EA7" s="1880"/>
      <c r="EB7" s="1185">
        <v>2.9</v>
      </c>
      <c r="EC7" s="1185">
        <v>-0.6</v>
      </c>
      <c r="ED7" s="1185"/>
      <c r="EE7" s="1185" t="s">
        <v>393</v>
      </c>
      <c r="EF7" s="1185" t="s">
        <v>390</v>
      </c>
    </row>
    <row r="8" spans="1:136" s="44" customFormat="1" ht="5.0999999999999996" customHeight="1">
      <c r="A8" s="1428"/>
      <c r="B8" s="1429"/>
      <c r="C8" s="1430"/>
      <c r="D8" s="1430"/>
      <c r="E8" s="1430"/>
      <c r="F8" s="1430"/>
      <c r="G8" s="1430"/>
      <c r="H8" s="1431"/>
      <c r="I8" s="1350"/>
      <c r="J8" s="1432"/>
      <c r="K8" s="1430"/>
      <c r="L8" s="1430"/>
      <c r="M8" s="1430"/>
      <c r="N8" s="1430"/>
      <c r="O8" s="1430"/>
      <c r="P8" s="1431"/>
      <c r="Q8" s="1350"/>
      <c r="R8" s="1432"/>
      <c r="S8" s="1433"/>
      <c r="T8" s="1433"/>
      <c r="U8" s="1433"/>
      <c r="V8" s="1433"/>
      <c r="W8" s="1433"/>
      <c r="X8" s="1346"/>
      <c r="Y8" s="1043"/>
      <c r="Z8" s="1035"/>
      <c r="AA8" s="1433"/>
      <c r="AB8" s="1433"/>
      <c r="AC8" s="1433"/>
      <c r="AD8" s="1433"/>
      <c r="AE8" s="1433"/>
      <c r="AF8" s="1043"/>
      <c r="AG8" s="1043"/>
      <c r="AH8" s="1433"/>
      <c r="AI8" s="1433"/>
      <c r="AJ8" s="1433"/>
      <c r="AK8" s="1433"/>
      <c r="AL8" s="1433"/>
      <c r="AM8" s="1433"/>
      <c r="AN8" s="1346"/>
      <c r="AO8" s="1036"/>
      <c r="AP8" s="1433"/>
      <c r="AQ8" s="1433"/>
      <c r="AR8" s="1433"/>
      <c r="AS8" s="1433"/>
      <c r="AT8" s="1433"/>
      <c r="AU8" s="1433"/>
      <c r="AV8" s="1346"/>
      <c r="AW8" s="1043"/>
      <c r="AX8" s="1433"/>
      <c r="AY8" s="1433"/>
      <c r="AZ8" s="1433"/>
      <c r="BA8" s="1433"/>
      <c r="BB8" s="1433"/>
      <c r="BC8" s="1433"/>
      <c r="BD8" s="1346"/>
      <c r="BE8" s="1036"/>
      <c r="BF8" s="1433"/>
      <c r="BG8" s="1146"/>
      <c r="BH8" s="1034"/>
      <c r="BI8" s="1034"/>
      <c r="BJ8" s="1034"/>
      <c r="BK8" s="1034"/>
      <c r="BL8" s="1035"/>
      <c r="BM8" s="1135"/>
      <c r="BN8" s="1043"/>
      <c r="BO8" s="1193"/>
      <c r="BP8" s="1193"/>
      <c r="BQ8" s="1193"/>
      <c r="BR8" s="1193"/>
      <c r="BS8" s="1193"/>
      <c r="BT8" s="1746"/>
      <c r="BU8" s="1348"/>
      <c r="BV8" s="1790"/>
      <c r="BW8" s="1193"/>
      <c r="BX8" s="1193"/>
      <c r="BY8" s="1193"/>
      <c r="BZ8" s="1193"/>
      <c r="CA8" s="1193"/>
      <c r="CB8" s="1746"/>
      <c r="CC8" s="1348"/>
      <c r="CD8" s="1790"/>
      <c r="CE8" s="1193"/>
      <c r="CF8" s="1193"/>
      <c r="CG8" s="1193"/>
      <c r="CH8" s="1193"/>
      <c r="CI8" s="1193"/>
      <c r="CJ8" s="1746"/>
      <c r="CK8" s="1348"/>
      <c r="CL8" s="1870"/>
      <c r="CM8" s="1193"/>
      <c r="CN8" s="1193"/>
      <c r="CO8" s="1193"/>
      <c r="CP8" s="1193"/>
      <c r="CQ8" s="1193"/>
      <c r="CR8" s="1746"/>
      <c r="CS8" s="1348"/>
      <c r="CT8" s="1870"/>
      <c r="CU8" s="1193"/>
      <c r="CV8" s="1193"/>
      <c r="CW8" s="1193"/>
      <c r="CX8" s="1193"/>
      <c r="CY8" s="1193"/>
      <c r="CZ8" s="1746"/>
      <c r="DA8" s="1348"/>
      <c r="DB8" s="1874"/>
      <c r="DC8" s="1193"/>
      <c r="DD8" s="1193"/>
      <c r="DE8" s="1193"/>
      <c r="DF8" s="1193"/>
      <c r="DG8" s="1193"/>
      <c r="DH8" s="1746"/>
      <c r="DI8" s="1348"/>
      <c r="DJ8" s="1348"/>
      <c r="DK8" s="1193"/>
      <c r="DL8" s="1193"/>
      <c r="DM8" s="1193"/>
      <c r="DN8" s="1193"/>
      <c r="DO8" s="1193"/>
      <c r="DP8" s="1746"/>
      <c r="DQ8" s="1348"/>
      <c r="DR8" s="1348"/>
      <c r="DS8" s="1193"/>
      <c r="DT8" s="1193"/>
      <c r="DU8" s="1193"/>
      <c r="DV8" s="1193"/>
      <c r="DW8" s="1193"/>
      <c r="DX8" s="1746"/>
      <c r="DY8" s="1348"/>
      <c r="DZ8" s="1348"/>
      <c r="EA8" s="1881"/>
      <c r="EB8" s="1193"/>
      <c r="EC8" s="1193"/>
      <c r="ED8" s="1193"/>
      <c r="EE8" s="1193"/>
      <c r="EF8" s="1193"/>
    </row>
    <row r="9" spans="1:136" s="44" customFormat="1" ht="24.95" customHeight="1">
      <c r="A9" s="1434" t="s">
        <v>7</v>
      </c>
      <c r="B9" s="1435"/>
      <c r="C9" s="1436"/>
      <c r="D9" s="1436"/>
      <c r="E9" s="1436"/>
      <c r="F9" s="1436"/>
      <c r="G9" s="1436"/>
      <c r="H9" s="1437"/>
      <c r="I9" s="1353"/>
      <c r="J9" s="1438"/>
      <c r="K9" s="1436"/>
      <c r="L9" s="1436"/>
      <c r="M9" s="1436"/>
      <c r="N9" s="1436"/>
      <c r="O9" s="1436"/>
      <c r="P9" s="1437"/>
      <c r="Q9" s="1353"/>
      <c r="R9" s="1438"/>
      <c r="S9" s="1439"/>
      <c r="T9" s="1439"/>
      <c r="U9" s="1439"/>
      <c r="V9" s="1439"/>
      <c r="W9" s="1439"/>
      <c r="X9" s="1440"/>
      <c r="Y9" s="1058"/>
      <c r="Z9" s="1050"/>
      <c r="AA9" s="1439"/>
      <c r="AB9" s="1439"/>
      <c r="AC9" s="1439"/>
      <c r="AD9" s="1439"/>
      <c r="AE9" s="1439"/>
      <c r="AF9" s="1058"/>
      <c r="AG9" s="1058"/>
      <c r="AH9" s="1439"/>
      <c r="AI9" s="1439"/>
      <c r="AJ9" s="1439"/>
      <c r="AK9" s="1439"/>
      <c r="AL9" s="1439"/>
      <c r="AM9" s="1439"/>
      <c r="AN9" s="1440"/>
      <c r="AO9" s="1051"/>
      <c r="AP9" s="1439"/>
      <c r="AQ9" s="1439"/>
      <c r="AR9" s="1439"/>
      <c r="AS9" s="1439"/>
      <c r="AT9" s="1439"/>
      <c r="AU9" s="1439"/>
      <c r="AV9" s="1440"/>
      <c r="AW9" s="1058"/>
      <c r="AX9" s="1439"/>
      <c r="AY9" s="1439"/>
      <c r="AZ9" s="1439"/>
      <c r="BA9" s="1439"/>
      <c r="BB9" s="1439"/>
      <c r="BC9" s="1439"/>
      <c r="BD9" s="1440"/>
      <c r="BE9" s="1051"/>
      <c r="BF9" s="1439"/>
      <c r="BG9" s="1147"/>
      <c r="BH9" s="1049"/>
      <c r="BI9" s="1049"/>
      <c r="BJ9" s="1049"/>
      <c r="BK9" s="1049"/>
      <c r="BL9" s="1050"/>
      <c r="BM9" s="1136"/>
      <c r="BN9" s="1058"/>
      <c r="BO9" s="1310"/>
      <c r="BP9" s="1310"/>
      <c r="BQ9" s="1310"/>
      <c r="BR9" s="1310"/>
      <c r="BS9" s="1310"/>
      <c r="BT9" s="1792"/>
      <c r="BU9" s="1351"/>
      <c r="BV9" s="1793"/>
      <c r="BW9" s="1310"/>
      <c r="BX9" s="1310"/>
      <c r="BY9" s="1310"/>
      <c r="BZ9" s="1310"/>
      <c r="CA9" s="1310"/>
      <c r="CB9" s="1792"/>
      <c r="CC9" s="1351"/>
      <c r="CD9" s="1793"/>
      <c r="CE9" s="1310"/>
      <c r="CF9" s="1310"/>
      <c r="CG9" s="1310"/>
      <c r="CH9" s="1310"/>
      <c r="CI9" s="1310"/>
      <c r="CJ9" s="1792"/>
      <c r="CK9" s="1351"/>
      <c r="CL9" s="1837"/>
      <c r="CM9" s="1310"/>
      <c r="CN9" s="1310"/>
      <c r="CO9" s="1310"/>
      <c r="CP9" s="1310"/>
      <c r="CQ9" s="1310"/>
      <c r="CR9" s="1792"/>
      <c r="CS9" s="1351"/>
      <c r="CT9" s="1837"/>
      <c r="CU9" s="1310"/>
      <c r="CV9" s="1310"/>
      <c r="CW9" s="1310"/>
      <c r="CX9" s="1310"/>
      <c r="CY9" s="1310"/>
      <c r="CZ9" s="1792"/>
      <c r="DA9" s="1351"/>
      <c r="DB9" s="1875"/>
      <c r="DC9" s="1310"/>
      <c r="DD9" s="1310"/>
      <c r="DE9" s="1310"/>
      <c r="DF9" s="1310"/>
      <c r="DG9" s="1310"/>
      <c r="DH9" s="1792"/>
      <c r="DI9" s="1351"/>
      <c r="DJ9" s="1351"/>
      <c r="DK9" s="1310"/>
      <c r="DL9" s="1310"/>
      <c r="DM9" s="1310"/>
      <c r="DN9" s="1310"/>
      <c r="DO9" s="1310"/>
      <c r="DP9" s="1792"/>
      <c r="DQ9" s="1351"/>
      <c r="DR9" s="1351"/>
      <c r="DS9" s="1310"/>
      <c r="DT9" s="1310"/>
      <c r="DU9" s="1310"/>
      <c r="DV9" s="1310"/>
      <c r="DW9" s="1310"/>
      <c r="DX9" s="1792"/>
      <c r="DY9" s="1351"/>
      <c r="DZ9" s="1351"/>
      <c r="EA9" s="1882"/>
      <c r="EB9" s="1310"/>
      <c r="EC9" s="1310"/>
      <c r="ED9" s="1310"/>
      <c r="EE9" s="1310"/>
      <c r="EF9" s="1310"/>
    </row>
    <row r="10" spans="1:136" s="44" customFormat="1" ht="24.95" customHeight="1">
      <c r="A10" s="1537" t="s">
        <v>8</v>
      </c>
      <c r="B10" s="1458"/>
      <c r="C10" s="1459">
        <v>82.110011180483426</v>
      </c>
      <c r="D10" s="1459">
        <v>0.80732522539586349</v>
      </c>
      <c r="E10" s="1459">
        <v>80.52497701455691</v>
      </c>
      <c r="F10" s="1459">
        <v>83.695045346409941</v>
      </c>
      <c r="G10" s="1459">
        <v>0.98322386489670222</v>
      </c>
      <c r="H10" s="1460">
        <v>5551.1539220003015</v>
      </c>
      <c r="I10" s="1274">
        <v>5155</v>
      </c>
      <c r="J10" s="1460"/>
      <c r="K10" s="1459">
        <v>91.656562483067944</v>
      </c>
      <c r="L10" s="1459">
        <v>1.2288425439074437</v>
      </c>
      <c r="M10" s="1459">
        <v>89.235390412448567</v>
      </c>
      <c r="N10" s="1459">
        <v>94.077734553687307</v>
      </c>
      <c r="O10" s="1459">
        <v>1.3407032847587452</v>
      </c>
      <c r="P10" s="1460">
        <v>1168.2165989999992</v>
      </c>
      <c r="Q10" s="1274">
        <v>1028</v>
      </c>
      <c r="R10" s="1460"/>
      <c r="S10" s="1461">
        <v>93.555765451922667</v>
      </c>
      <c r="T10" s="1461">
        <v>1.1575326404504171</v>
      </c>
      <c r="U10" s="1461">
        <v>91.274828582479714</v>
      </c>
      <c r="V10" s="1461">
        <v>95.836702321365621</v>
      </c>
      <c r="W10" s="1461">
        <v>1.2372648920768663</v>
      </c>
      <c r="X10" s="1347">
        <v>1225.5275379999944</v>
      </c>
      <c r="Y10" s="1105">
        <v>1027</v>
      </c>
      <c r="Z10" s="1097"/>
      <c r="AA10" s="1461">
        <v>93.498857164636718</v>
      </c>
      <c r="AB10" s="1461">
        <v>0.8877465121035355</v>
      </c>
      <c r="AC10" s="1461">
        <v>91.755733419286429</v>
      </c>
      <c r="AD10" s="1461">
        <v>95.241980909987006</v>
      </c>
      <c r="AE10" s="1461">
        <v>0.94947311552734182</v>
      </c>
      <c r="AF10" s="1105">
        <v>3138.0390519998841</v>
      </c>
      <c r="AG10" s="1105">
        <v>3189</v>
      </c>
      <c r="AH10" s="1461"/>
      <c r="AI10" s="1461">
        <v>93.140164833569344</v>
      </c>
      <c r="AJ10" s="1461">
        <v>0.55811115698625702</v>
      </c>
      <c r="AK10" s="1461">
        <v>92.045058658536078</v>
      </c>
      <c r="AL10" s="1461">
        <v>94.235271008602624</v>
      </c>
      <c r="AM10" s="1461">
        <v>0.59921641537089476</v>
      </c>
      <c r="AN10" s="1347">
        <v>5165.994668999987</v>
      </c>
      <c r="AO10" s="1098">
        <v>4849</v>
      </c>
      <c r="AP10" s="1461"/>
      <c r="AQ10" s="1461">
        <v>94.035355918542379</v>
      </c>
      <c r="AR10" s="1461">
        <v>0.55478318475867172</v>
      </c>
      <c r="AS10" s="1461">
        <v>92.946776365841842</v>
      </c>
      <c r="AT10" s="1461">
        <v>95.123935471242902</v>
      </c>
      <c r="AU10" s="1461">
        <v>0.58997297276063876</v>
      </c>
      <c r="AV10" s="1347">
        <v>4666.0662429999775</v>
      </c>
      <c r="AW10" s="1105">
        <v>4318</v>
      </c>
      <c r="AX10" s="1461"/>
      <c r="AY10" s="1461">
        <v>94.167968225447225</v>
      </c>
      <c r="AZ10" s="1461">
        <v>0.51667451641774798</v>
      </c>
      <c r="BA10" s="1461">
        <v>93.154161209929256</v>
      </c>
      <c r="BB10" s="1461">
        <v>95.181775240965209</v>
      </c>
      <c r="BC10" s="1461">
        <v>0.54867331870300018</v>
      </c>
      <c r="BD10" s="1347">
        <v>4749.7694749999182</v>
      </c>
      <c r="BE10" s="1098">
        <v>4273</v>
      </c>
      <c r="BF10" s="1461"/>
      <c r="BG10" s="1146">
        <v>95.21</v>
      </c>
      <c r="BH10" s="1034">
        <v>0.45900000000000002</v>
      </c>
      <c r="BI10" s="1034">
        <v>94.31</v>
      </c>
      <c r="BJ10" s="1034">
        <v>96.11</v>
      </c>
      <c r="BK10" s="1034">
        <v>0.5</v>
      </c>
      <c r="BL10" s="1035">
        <v>4925.2219999999998</v>
      </c>
      <c r="BM10" s="1135">
        <v>4719</v>
      </c>
      <c r="BN10" s="1105"/>
      <c r="BO10" s="1193">
        <v>96.365511646169438</v>
      </c>
      <c r="BP10" s="1193">
        <v>0.4569490249379537</v>
      </c>
      <c r="BQ10" s="1193">
        <v>95.469094690306093</v>
      </c>
      <c r="BR10" s="1193">
        <v>97.261928602032768</v>
      </c>
      <c r="BS10" s="1193">
        <v>0.47418315653815923</v>
      </c>
      <c r="BT10" s="1746">
        <v>4815.112499000008</v>
      </c>
      <c r="BU10" s="1348">
        <v>4409</v>
      </c>
      <c r="BV10" s="1867"/>
      <c r="BW10" s="1193">
        <v>96.031012692795187</v>
      </c>
      <c r="BX10" s="1193">
        <v>0.44776100172245498</v>
      </c>
      <c r="BY10" s="1193">
        <v>95.152696042395362</v>
      </c>
      <c r="BZ10" s="1193">
        <v>96.909329343195012</v>
      </c>
      <c r="CA10" s="1193">
        <v>0.46626708306706077</v>
      </c>
      <c r="CB10" s="1746">
        <v>5524.8115709999784</v>
      </c>
      <c r="CC10" s="1348">
        <v>4971</v>
      </c>
      <c r="CD10" s="1790"/>
      <c r="CE10" s="1193">
        <v>96.656546359024858</v>
      </c>
      <c r="CF10" s="1193">
        <v>0.22542245400322664</v>
      </c>
      <c r="CG10" s="1193">
        <v>96.214557228852385</v>
      </c>
      <c r="CH10" s="1193">
        <v>97.098535489197346</v>
      </c>
      <c r="CI10" s="1193">
        <v>0.23322005854203462</v>
      </c>
      <c r="CJ10" s="1746">
        <v>8294.1928549999993</v>
      </c>
      <c r="CK10" s="1348">
        <v>14086</v>
      </c>
      <c r="CL10" s="1870"/>
      <c r="CM10" s="1193">
        <v>97.330020154160422</v>
      </c>
      <c r="CN10" s="1193">
        <v>0.28288076233328296</v>
      </c>
      <c r="CO10" s="1193">
        <v>96.775370997177902</v>
      </c>
      <c r="CP10" s="1193">
        <v>97.884669311142943</v>
      </c>
      <c r="CQ10" s="1193">
        <v>0.29064081347690041</v>
      </c>
      <c r="CR10" s="1746">
        <v>7766.4192980000144</v>
      </c>
      <c r="CS10" s="1348">
        <v>12799</v>
      </c>
      <c r="CT10" s="1870"/>
      <c r="CU10" s="1193">
        <v>97.66910783126032</v>
      </c>
      <c r="CV10" s="1193">
        <v>0.19006661273667622</v>
      </c>
      <c r="CW10" s="1193">
        <v>97.296440739877369</v>
      </c>
      <c r="CX10" s="1193">
        <v>98.04177492264327</v>
      </c>
      <c r="CY10" s="1193">
        <v>0.19460258924966123</v>
      </c>
      <c r="CZ10" s="1746">
        <v>7283.9914380000555</v>
      </c>
      <c r="DA10" s="1348">
        <v>13389</v>
      </c>
      <c r="DB10" s="1874"/>
      <c r="DC10" s="1693">
        <v>97.801701263705652</v>
      </c>
      <c r="DD10" s="1693">
        <v>0.23917786340779912</v>
      </c>
      <c r="DE10" s="1693">
        <v>97.332507956639233</v>
      </c>
      <c r="DF10" s="1693">
        <v>98.270894570772072</v>
      </c>
      <c r="DG10" s="1693">
        <v>0.2445538884470902</v>
      </c>
      <c r="DH10" s="1794">
        <v>3476.8748549999814</v>
      </c>
      <c r="DI10" s="1795">
        <v>6966</v>
      </c>
      <c r="DJ10" s="1348"/>
      <c r="DK10" s="1693">
        <v>97.355481632550109</v>
      </c>
      <c r="DL10" s="1693">
        <v>0.20087476242100868</v>
      </c>
      <c r="DM10" s="1693">
        <v>96.961615054850938</v>
      </c>
      <c r="DN10" s="1693">
        <v>97.749348210249281</v>
      </c>
      <c r="DO10" s="1693">
        <v>0.20633122968789017</v>
      </c>
      <c r="DP10" s="1794">
        <v>6890.7545979998795</v>
      </c>
      <c r="DQ10" s="1795">
        <v>13916</v>
      </c>
      <c r="DR10" s="1348"/>
      <c r="DS10" s="1693">
        <v>96.005132459046621</v>
      </c>
      <c r="DT10" s="1693">
        <v>0.53284115457522796</v>
      </c>
      <c r="DU10" s="1693">
        <v>94.9598574967319</v>
      </c>
      <c r="DV10" s="1693">
        <v>97.050407421361356</v>
      </c>
      <c r="DW10" s="1693">
        <v>0.55501319661480031</v>
      </c>
      <c r="DX10" s="1794">
        <v>3177.4866300000103</v>
      </c>
      <c r="DY10" s="1795">
        <v>6624</v>
      </c>
      <c r="DZ10" s="1795"/>
      <c r="EA10" s="1881"/>
      <c r="EB10" s="1193">
        <v>0</v>
      </c>
      <c r="EC10" s="1193">
        <v>-1.4</v>
      </c>
      <c r="ED10" s="1193"/>
      <c r="EE10" s="1193" t="s">
        <v>390</v>
      </c>
      <c r="EF10" s="1193" t="s">
        <v>391</v>
      </c>
    </row>
    <row r="11" spans="1:136" s="44" customFormat="1" ht="24.95" customHeight="1">
      <c r="A11" s="1441" t="s">
        <v>9</v>
      </c>
      <c r="B11" s="1442"/>
      <c r="C11" s="1430">
        <v>23.419463297587935</v>
      </c>
      <c r="D11" s="1430">
        <v>0.96324912668785312</v>
      </c>
      <c r="E11" s="1430">
        <v>21.528301312217689</v>
      </c>
      <c r="F11" s="1430">
        <v>25.310625282958181</v>
      </c>
      <c r="G11" s="1430">
        <v>4.1130281870595304</v>
      </c>
      <c r="H11" s="1431">
        <v>3984.2559590001329</v>
      </c>
      <c r="I11" s="1350">
        <v>5344</v>
      </c>
      <c r="J11" s="1431"/>
      <c r="K11" s="1430">
        <v>42.222102187340347</v>
      </c>
      <c r="L11" s="1430">
        <v>3.3011556774300157</v>
      </c>
      <c r="M11" s="1430">
        <v>35.717879195885949</v>
      </c>
      <c r="N11" s="1430">
        <v>48.726325178794752</v>
      </c>
      <c r="O11" s="1430">
        <v>7.818548832037588</v>
      </c>
      <c r="P11" s="1431">
        <v>761.76005300000259</v>
      </c>
      <c r="Q11" s="1350">
        <v>1069</v>
      </c>
      <c r="R11" s="1431"/>
      <c r="S11" s="1433">
        <v>49.357934794963661</v>
      </c>
      <c r="T11" s="1433">
        <v>3.9744954952391618</v>
      </c>
      <c r="U11" s="1433">
        <v>41.526126865125633</v>
      </c>
      <c r="V11" s="1433">
        <v>57.189742724801683</v>
      </c>
      <c r="W11" s="1433">
        <v>8.0523942335705403</v>
      </c>
      <c r="X11" s="1346">
        <v>807.15112100000329</v>
      </c>
      <c r="Y11" s="1043">
        <v>1122</v>
      </c>
      <c r="Z11" s="1035"/>
      <c r="AA11" s="1433">
        <v>56.168642839425466</v>
      </c>
      <c r="AB11" s="1433">
        <v>2.1346543344003011</v>
      </c>
      <c r="AC11" s="1433">
        <v>51.977168575458876</v>
      </c>
      <c r="AD11" s="1433">
        <v>60.360117103392049</v>
      </c>
      <c r="AE11" s="1433">
        <v>3.800437800327197</v>
      </c>
      <c r="AF11" s="1043">
        <v>1782.3736900000069</v>
      </c>
      <c r="AG11" s="1043">
        <v>2162</v>
      </c>
      <c r="AH11" s="1433"/>
      <c r="AI11" s="1433">
        <v>57.574602282320484</v>
      </c>
      <c r="AJ11" s="1433">
        <v>1.6975742445140978</v>
      </c>
      <c r="AK11" s="1433">
        <v>54.243681524915502</v>
      </c>
      <c r="AL11" s="1433">
        <v>60.905523039725473</v>
      </c>
      <c r="AM11" s="1433">
        <v>2.9484775877216514</v>
      </c>
      <c r="AN11" s="1346">
        <v>2571.4102039999748</v>
      </c>
      <c r="AO11" s="1036">
        <v>3597</v>
      </c>
      <c r="AP11" s="1433"/>
      <c r="AQ11" s="1433">
        <v>61.920494462605433</v>
      </c>
      <c r="AR11" s="1433">
        <v>1.6768767554749535</v>
      </c>
      <c r="AS11" s="1433">
        <v>58.630175291877698</v>
      </c>
      <c r="AT11" s="1433">
        <v>65.210813633333174</v>
      </c>
      <c r="AU11" s="1433">
        <v>2.7081126693644872</v>
      </c>
      <c r="AV11" s="1346">
        <v>2384.9232420000076</v>
      </c>
      <c r="AW11" s="1043">
        <v>3347</v>
      </c>
      <c r="AX11" s="1433"/>
      <c r="AY11" s="1433">
        <v>62.495407128695703</v>
      </c>
      <c r="AZ11" s="1433">
        <v>1.8476900104585632</v>
      </c>
      <c r="BA11" s="1433">
        <v>58.869911704433605</v>
      </c>
      <c r="BB11" s="1433">
        <v>66.120902552957801</v>
      </c>
      <c r="BC11" s="1433">
        <v>2.9565212794816222</v>
      </c>
      <c r="BD11" s="1346">
        <v>2303.1398660000073</v>
      </c>
      <c r="BE11" s="1036">
        <v>3288</v>
      </c>
      <c r="BF11" s="1433"/>
      <c r="BG11" s="1148">
        <v>67.259999999999991</v>
      </c>
      <c r="BH11" s="1064">
        <v>1.635</v>
      </c>
      <c r="BI11" s="1064">
        <v>64.05</v>
      </c>
      <c r="BJ11" s="1064">
        <v>70.459999999999994</v>
      </c>
      <c r="BK11" s="1064">
        <v>2.4</v>
      </c>
      <c r="BL11" s="1065">
        <v>2445.5659999999998</v>
      </c>
      <c r="BM11" s="1137">
        <v>3249</v>
      </c>
      <c r="BN11" s="1043"/>
      <c r="BO11" s="1271">
        <v>68.544997488527159</v>
      </c>
      <c r="BP11" s="1271">
        <v>1.6653454298675139</v>
      </c>
      <c r="BQ11" s="1271">
        <v>65.278016273488021</v>
      </c>
      <c r="BR11" s="1271">
        <v>71.811978703566297</v>
      </c>
      <c r="BS11" s="1271">
        <v>2.4295652358091542</v>
      </c>
      <c r="BT11" s="1836">
        <v>2086.938761999997</v>
      </c>
      <c r="BU11" s="1798">
        <v>3096</v>
      </c>
      <c r="BV11" s="1790"/>
      <c r="BW11" s="1271">
        <v>71.970947274796075</v>
      </c>
      <c r="BX11" s="1271">
        <v>1.8460784879505019</v>
      </c>
      <c r="BY11" s="1271">
        <v>68.349726427794039</v>
      </c>
      <c r="BZ11" s="1271">
        <v>75.592168121798096</v>
      </c>
      <c r="CA11" s="1271">
        <v>2.5650329165488017</v>
      </c>
      <c r="CB11" s="1836">
        <v>2177.6957430000016</v>
      </c>
      <c r="CC11" s="1798">
        <v>3164</v>
      </c>
      <c r="CD11" s="1790"/>
      <c r="CE11" s="1271">
        <v>73.225819768348245</v>
      </c>
      <c r="CF11" s="1271">
        <v>1.4655590736243607</v>
      </c>
      <c r="CG11" s="1271">
        <v>70.352276478120629</v>
      </c>
      <c r="CH11" s="1271">
        <v>76.099363058575861</v>
      </c>
      <c r="CI11" s="1271">
        <v>2.0014239215903546</v>
      </c>
      <c r="CJ11" s="1836">
        <v>2844.1536039999764</v>
      </c>
      <c r="CK11" s="1798">
        <v>6129</v>
      </c>
      <c r="CL11" s="1871"/>
      <c r="CM11" s="1271">
        <v>76.004653709536456</v>
      </c>
      <c r="CN11" s="1271">
        <v>1.4202938924476862</v>
      </c>
      <c r="CO11" s="1271">
        <v>73.219859142327934</v>
      </c>
      <c r="CP11" s="1271">
        <v>78.789448276744992</v>
      </c>
      <c r="CQ11" s="1271">
        <v>1.8686933274843394</v>
      </c>
      <c r="CR11" s="1836">
        <v>2679.2750820000074</v>
      </c>
      <c r="CS11" s="1798">
        <v>5288</v>
      </c>
      <c r="CT11" s="1871"/>
      <c r="CU11" s="1271">
        <v>79.133718230377667</v>
      </c>
      <c r="CV11" s="1271">
        <v>1.4182026501242331</v>
      </c>
      <c r="CW11" s="1271">
        <v>76.353022299600994</v>
      </c>
      <c r="CX11" s="1271">
        <v>81.914414161154355</v>
      </c>
      <c r="CY11" s="1271">
        <v>1.7921597541966841</v>
      </c>
      <c r="CZ11" s="1836">
        <v>2463.0607439999931</v>
      </c>
      <c r="DA11" s="1798">
        <v>5124</v>
      </c>
      <c r="DB11" s="1876"/>
      <c r="DC11" s="1314">
        <v>78.623200943457192</v>
      </c>
      <c r="DD11" s="1314">
        <v>1.5746127040260873</v>
      </c>
      <c r="DE11" s="1314">
        <v>75.53429576040881</v>
      </c>
      <c r="DF11" s="1314">
        <v>81.712106126505574</v>
      </c>
      <c r="DG11" s="1314">
        <v>2.0027328894412335</v>
      </c>
      <c r="DH11" s="1801">
        <v>1135.7665540000057</v>
      </c>
      <c r="DI11" s="1802">
        <v>2875</v>
      </c>
      <c r="DJ11" s="1348"/>
      <c r="DK11" s="1314">
        <v>78.821448898540524</v>
      </c>
      <c r="DL11" s="1314">
        <v>1.1496330351552346</v>
      </c>
      <c r="DM11" s="1314">
        <v>76.567297985259103</v>
      </c>
      <c r="DN11" s="1314">
        <v>81.075599811821945</v>
      </c>
      <c r="DO11" s="1314">
        <v>1.458528168690542</v>
      </c>
      <c r="DP11" s="1801">
        <v>2284.965612999973</v>
      </c>
      <c r="DQ11" s="1802">
        <v>5897</v>
      </c>
      <c r="DR11" s="1348"/>
      <c r="DS11" s="1314">
        <v>80.384500902719424</v>
      </c>
      <c r="DT11" s="1314">
        <v>1.6386617794460343</v>
      </c>
      <c r="DU11" s="1314">
        <v>77.169936646468457</v>
      </c>
      <c r="DV11" s="1314">
        <v>83.599065158970404</v>
      </c>
      <c r="DW11" s="1314">
        <v>2.0385295188050336</v>
      </c>
      <c r="DX11" s="1801">
        <v>1074.7315730000064</v>
      </c>
      <c r="DY11" s="1802">
        <v>2540</v>
      </c>
      <c r="DZ11" s="1802"/>
      <c r="EA11" s="1881"/>
      <c r="EB11" s="1271">
        <v>8.4</v>
      </c>
      <c r="EC11" s="1271">
        <v>1.6</v>
      </c>
      <c r="ED11" s="1271"/>
      <c r="EE11" s="1271" t="s">
        <v>393</v>
      </c>
      <c r="EF11" s="1271" t="s">
        <v>390</v>
      </c>
    </row>
    <row r="12" spans="1:136" s="44" customFormat="1" ht="5.0999999999999996" customHeight="1">
      <c r="A12" s="1450"/>
      <c r="B12" s="1442"/>
      <c r="C12" s="1430"/>
      <c r="D12" s="1430"/>
      <c r="E12" s="1430"/>
      <c r="F12" s="1430"/>
      <c r="G12" s="1430"/>
      <c r="H12" s="1431"/>
      <c r="I12" s="1350"/>
      <c r="J12" s="1431"/>
      <c r="K12" s="1430"/>
      <c r="L12" s="1430"/>
      <c r="M12" s="1430"/>
      <c r="N12" s="1430"/>
      <c r="O12" s="1430"/>
      <c r="P12" s="1431"/>
      <c r="Q12" s="1350"/>
      <c r="R12" s="1431"/>
      <c r="S12" s="1433"/>
      <c r="T12" s="1433"/>
      <c r="U12" s="1433"/>
      <c r="V12" s="1433"/>
      <c r="W12" s="1433"/>
      <c r="X12" s="1346"/>
      <c r="Y12" s="1043"/>
      <c r="Z12" s="1035"/>
      <c r="AA12" s="1433"/>
      <c r="AB12" s="1433"/>
      <c r="AC12" s="1433"/>
      <c r="AD12" s="1433"/>
      <c r="AE12" s="1433"/>
      <c r="AF12" s="1043"/>
      <c r="AG12" s="1043"/>
      <c r="AH12" s="1433"/>
      <c r="AI12" s="1433"/>
      <c r="AJ12" s="1433"/>
      <c r="AK12" s="1433"/>
      <c r="AL12" s="1433"/>
      <c r="AM12" s="1433"/>
      <c r="AN12" s="1346"/>
      <c r="AO12" s="1036"/>
      <c r="AP12" s="1433"/>
      <c r="AQ12" s="1433"/>
      <c r="AR12" s="1433"/>
      <c r="AS12" s="1433"/>
      <c r="AT12" s="1433"/>
      <c r="AU12" s="1433"/>
      <c r="AV12" s="1346"/>
      <c r="AW12" s="1043"/>
      <c r="AX12" s="1433"/>
      <c r="AY12" s="1433"/>
      <c r="AZ12" s="1433"/>
      <c r="BA12" s="1433"/>
      <c r="BB12" s="1433"/>
      <c r="BC12" s="1433"/>
      <c r="BD12" s="1346"/>
      <c r="BE12" s="1036"/>
      <c r="BF12" s="1433"/>
      <c r="BG12" s="1146"/>
      <c r="BH12" s="1034"/>
      <c r="BI12" s="1034"/>
      <c r="BJ12" s="1034"/>
      <c r="BK12" s="1034"/>
      <c r="BL12" s="1035"/>
      <c r="BM12" s="1135"/>
      <c r="BN12" s="1043"/>
      <c r="BO12" s="1193"/>
      <c r="BP12" s="1193"/>
      <c r="BQ12" s="1193"/>
      <c r="BR12" s="1193"/>
      <c r="BS12" s="1193"/>
      <c r="BT12" s="1746"/>
      <c r="BU12" s="1348"/>
      <c r="BV12" s="1790"/>
      <c r="BW12" s="1193"/>
      <c r="BX12" s="1193"/>
      <c r="BY12" s="1193"/>
      <c r="BZ12" s="1193"/>
      <c r="CA12" s="1193"/>
      <c r="CB12" s="1746"/>
      <c r="CC12" s="1348"/>
      <c r="CD12" s="1790"/>
      <c r="CE12" s="1193"/>
      <c r="CF12" s="1193"/>
      <c r="CG12" s="1193"/>
      <c r="CH12" s="1193"/>
      <c r="CI12" s="1193"/>
      <c r="CJ12" s="1746"/>
      <c r="CK12" s="1348"/>
      <c r="CL12" s="1870"/>
      <c r="CM12" s="1193"/>
      <c r="CN12" s="1193"/>
      <c r="CO12" s="1193"/>
      <c r="CP12" s="1193"/>
      <c r="CQ12" s="1193"/>
      <c r="CR12" s="1746"/>
      <c r="CS12" s="1348"/>
      <c r="CT12" s="1870"/>
      <c r="CU12" s="1193"/>
      <c r="CV12" s="1193"/>
      <c r="CW12" s="1193"/>
      <c r="CX12" s="1193"/>
      <c r="CY12" s="1193"/>
      <c r="CZ12" s="1746"/>
      <c r="DA12" s="1348"/>
      <c r="DB12" s="1874"/>
      <c r="DC12" s="1693"/>
      <c r="DD12" s="1693"/>
      <c r="DE12" s="1693"/>
      <c r="DF12" s="1693"/>
      <c r="DG12" s="1693"/>
      <c r="DH12" s="1794"/>
      <c r="DI12" s="1795"/>
      <c r="DJ12" s="1348"/>
      <c r="DK12" s="1693"/>
      <c r="DL12" s="1693"/>
      <c r="DM12" s="1693"/>
      <c r="DN12" s="1693"/>
      <c r="DO12" s="1693"/>
      <c r="DP12" s="1794"/>
      <c r="DQ12" s="1795"/>
      <c r="DR12" s="1348"/>
      <c r="DS12" s="1693"/>
      <c r="DT12" s="1693"/>
      <c r="DU12" s="1693"/>
      <c r="DV12" s="1693"/>
      <c r="DW12" s="1693"/>
      <c r="DX12" s="1794"/>
      <c r="DY12" s="1795"/>
      <c r="DZ12" s="1795"/>
      <c r="EA12" s="1881"/>
      <c r="EB12" s="1193"/>
      <c r="EC12" s="1193"/>
      <c r="ED12" s="1193"/>
      <c r="EE12" s="1193"/>
      <c r="EF12" s="1193"/>
    </row>
    <row r="13" spans="1:136" s="44" customFormat="1" ht="24.95" customHeight="1">
      <c r="A13" s="1407" t="s">
        <v>64</v>
      </c>
      <c r="B13" s="1451"/>
      <c r="C13" s="1436"/>
      <c r="D13" s="1436"/>
      <c r="E13" s="1436"/>
      <c r="F13" s="1436"/>
      <c r="G13" s="1436"/>
      <c r="H13" s="1437"/>
      <c r="I13" s="1353"/>
      <c r="J13" s="1437"/>
      <c r="K13" s="1436"/>
      <c r="L13" s="1436"/>
      <c r="M13" s="1436"/>
      <c r="N13" s="1436"/>
      <c r="O13" s="1436"/>
      <c r="P13" s="1437"/>
      <c r="Q13" s="1353"/>
      <c r="R13" s="1437"/>
      <c r="S13" s="1439"/>
      <c r="T13" s="1439"/>
      <c r="U13" s="1439"/>
      <c r="V13" s="1439"/>
      <c r="W13" s="1439"/>
      <c r="X13" s="1440"/>
      <c r="Y13" s="1058"/>
      <c r="Z13" s="1050"/>
      <c r="AA13" s="1439"/>
      <c r="AB13" s="1439"/>
      <c r="AC13" s="1439"/>
      <c r="AD13" s="1439"/>
      <c r="AE13" s="1439"/>
      <c r="AF13" s="1058"/>
      <c r="AG13" s="1058"/>
      <c r="AH13" s="1439"/>
      <c r="AI13" s="1439"/>
      <c r="AJ13" s="1439"/>
      <c r="AK13" s="1439"/>
      <c r="AL13" s="1439"/>
      <c r="AM13" s="1439"/>
      <c r="AN13" s="1440"/>
      <c r="AO13" s="1051"/>
      <c r="AP13" s="1439"/>
      <c r="AQ13" s="1439"/>
      <c r="AR13" s="1439"/>
      <c r="AS13" s="1439"/>
      <c r="AT13" s="1439"/>
      <c r="AU13" s="1439"/>
      <c r="AV13" s="1440"/>
      <c r="AW13" s="1058"/>
      <c r="AX13" s="1439"/>
      <c r="AY13" s="1439"/>
      <c r="AZ13" s="1439"/>
      <c r="BA13" s="1439"/>
      <c r="BB13" s="1439"/>
      <c r="BC13" s="1439"/>
      <c r="BD13" s="1440"/>
      <c r="BE13" s="1051"/>
      <c r="BF13" s="1439"/>
      <c r="BG13" s="1147"/>
      <c r="BH13" s="1049"/>
      <c r="BI13" s="1047"/>
      <c r="BJ13" s="1047"/>
      <c r="BK13" s="1047"/>
      <c r="BL13" s="1050"/>
      <c r="BM13" s="1138"/>
      <c r="BN13" s="1058"/>
      <c r="BO13" s="1310"/>
      <c r="BP13" s="1310"/>
      <c r="BQ13" s="1791"/>
      <c r="BR13" s="1791"/>
      <c r="BS13" s="1791"/>
      <c r="BT13" s="1792"/>
      <c r="BU13" s="1791"/>
      <c r="BV13" s="1793"/>
      <c r="BW13" s="1310"/>
      <c r="BX13" s="1310"/>
      <c r="BY13" s="1791"/>
      <c r="BZ13" s="1791"/>
      <c r="CA13" s="1791"/>
      <c r="CB13" s="1792"/>
      <c r="CC13" s="1791"/>
      <c r="CD13" s="1793"/>
      <c r="CE13" s="1310"/>
      <c r="CF13" s="1310"/>
      <c r="CG13" s="1791"/>
      <c r="CH13" s="1791"/>
      <c r="CI13" s="1791"/>
      <c r="CJ13" s="1792"/>
      <c r="CK13" s="1791"/>
      <c r="CL13" s="1837"/>
      <c r="CM13" s="1310"/>
      <c r="CN13" s="1310"/>
      <c r="CO13" s="1791"/>
      <c r="CP13" s="1791"/>
      <c r="CQ13" s="1791"/>
      <c r="CR13" s="1792"/>
      <c r="CS13" s="1791"/>
      <c r="CT13" s="1837"/>
      <c r="CU13" s="1310"/>
      <c r="CV13" s="1310"/>
      <c r="CW13" s="1791"/>
      <c r="CX13" s="1791"/>
      <c r="CY13" s="1791"/>
      <c r="CZ13" s="1792"/>
      <c r="DA13" s="1791"/>
      <c r="DB13" s="1875"/>
      <c r="DC13" s="1721"/>
      <c r="DD13" s="1721"/>
      <c r="DE13" s="1804"/>
      <c r="DF13" s="1804"/>
      <c r="DG13" s="1804"/>
      <c r="DH13" s="1805"/>
      <c r="DI13" s="1804"/>
      <c r="DJ13" s="1791"/>
      <c r="DK13" s="1721"/>
      <c r="DL13" s="1721"/>
      <c r="DM13" s="1804"/>
      <c r="DN13" s="1804"/>
      <c r="DO13" s="1804"/>
      <c r="DP13" s="1805"/>
      <c r="DQ13" s="1804"/>
      <c r="DR13" s="1791"/>
      <c r="DS13" s="1721"/>
      <c r="DT13" s="1721"/>
      <c r="DU13" s="1804"/>
      <c r="DV13" s="1804"/>
      <c r="DW13" s="1804"/>
      <c r="DX13" s="1805"/>
      <c r="DY13" s="1804"/>
      <c r="DZ13" s="1804"/>
      <c r="EA13" s="1883"/>
      <c r="EB13" s="1310"/>
      <c r="EC13" s="1791"/>
      <c r="ED13" s="1791"/>
      <c r="EE13" s="1791"/>
      <c r="EF13" s="1791"/>
    </row>
    <row r="14" spans="1:136" s="44" customFormat="1" ht="24.95" customHeight="1">
      <c r="A14" s="1452" t="s">
        <v>58</v>
      </c>
      <c r="B14" s="1442"/>
      <c r="C14" s="1453">
        <v>83.327849860224646</v>
      </c>
      <c r="D14" s="1453">
        <v>1.0343062475880265</v>
      </c>
      <c r="E14" s="1453">
        <v>81.29718032471709</v>
      </c>
      <c r="F14" s="1453">
        <v>85.358519395732202</v>
      </c>
      <c r="G14" s="1453">
        <v>1.241249173383193</v>
      </c>
      <c r="H14" s="1432">
        <v>4436.6255090001623</v>
      </c>
      <c r="I14" s="1454">
        <v>3132</v>
      </c>
      <c r="J14" s="1431"/>
      <c r="K14" s="1453">
        <v>94.27676377667791</v>
      </c>
      <c r="L14" s="1453">
        <v>1.1656092921349983</v>
      </c>
      <c r="M14" s="1453">
        <v>91.980179338448835</v>
      </c>
      <c r="N14" s="1453">
        <v>96.573348214906986</v>
      </c>
      <c r="O14" s="1453">
        <v>1.2363696476642803</v>
      </c>
      <c r="P14" s="1432">
        <v>833.7150719999978</v>
      </c>
      <c r="Q14" s="1454">
        <v>576</v>
      </c>
      <c r="R14" s="1432"/>
      <c r="S14" s="1455">
        <v>96.138973950788582</v>
      </c>
      <c r="T14" s="1455">
        <v>1.1317677537861117</v>
      </c>
      <c r="U14" s="1455">
        <v>93.908807209008529</v>
      </c>
      <c r="V14" s="1455">
        <v>98.369140692568649</v>
      </c>
      <c r="W14" s="1455">
        <v>1.1772205457127496</v>
      </c>
      <c r="X14" s="1456">
        <v>903.17202100000122</v>
      </c>
      <c r="Y14" s="1090">
        <v>592</v>
      </c>
      <c r="Z14" s="1082"/>
      <c r="AA14" s="1455">
        <v>93.297557912792627</v>
      </c>
      <c r="AB14" s="1455">
        <v>0.93615165056307081</v>
      </c>
      <c r="AC14" s="1455">
        <v>91.459388853160178</v>
      </c>
      <c r="AD14" s="1455">
        <v>95.13572697242509</v>
      </c>
      <c r="AE14" s="1455">
        <v>1.003404238552646</v>
      </c>
      <c r="AF14" s="1090">
        <v>2269.9486249999982</v>
      </c>
      <c r="AG14" s="1090">
        <v>1861</v>
      </c>
      <c r="AH14" s="1455"/>
      <c r="AI14" s="1455">
        <v>95.153434686980219</v>
      </c>
      <c r="AJ14" s="1455">
        <v>0.56347044802367252</v>
      </c>
      <c r="AK14" s="1455">
        <v>94.047812698680346</v>
      </c>
      <c r="AL14" s="1455">
        <v>96.259056675280092</v>
      </c>
      <c r="AM14" s="1455">
        <v>0.59217037186023069</v>
      </c>
      <c r="AN14" s="1456">
        <v>3714.4299389999883</v>
      </c>
      <c r="AO14" s="1083">
        <v>2698</v>
      </c>
      <c r="AP14" s="1455"/>
      <c r="AQ14" s="1455">
        <v>94.500513093322823</v>
      </c>
      <c r="AR14" s="1455">
        <v>0.65243564927306963</v>
      </c>
      <c r="AS14" s="1455">
        <v>93.22032269324697</v>
      </c>
      <c r="AT14" s="1455">
        <v>95.780703493398676</v>
      </c>
      <c r="AU14" s="1455">
        <v>0.69040434587774646</v>
      </c>
      <c r="AV14" s="1456">
        <v>3375.6247110000209</v>
      </c>
      <c r="AW14" s="1090">
        <v>2475</v>
      </c>
      <c r="AX14" s="1455"/>
      <c r="AY14" s="1455">
        <v>94.970248663256115</v>
      </c>
      <c r="AZ14" s="1455">
        <v>0.63394080914247442</v>
      </c>
      <c r="BA14" s="1455">
        <v>93.726344388302209</v>
      </c>
      <c r="BB14" s="1455">
        <v>96.214152938210034</v>
      </c>
      <c r="BC14" s="1455">
        <v>0.66751516192222571</v>
      </c>
      <c r="BD14" s="1456">
        <v>3489.7435329999921</v>
      </c>
      <c r="BE14" s="1083">
        <v>2438</v>
      </c>
      <c r="BF14" s="1455"/>
      <c r="BG14" s="1149">
        <v>95.5</v>
      </c>
      <c r="BH14" s="1081">
        <v>0.60299999999999998</v>
      </c>
      <c r="BI14" s="1081">
        <v>94.31</v>
      </c>
      <c r="BJ14" s="1081">
        <v>96.679999999999993</v>
      </c>
      <c r="BK14" s="1081">
        <v>0.6</v>
      </c>
      <c r="BL14" s="1082">
        <v>3557.431</v>
      </c>
      <c r="BM14" s="1139">
        <v>2633</v>
      </c>
      <c r="BN14" s="1090"/>
      <c r="BO14" s="1190">
        <v>96.624637784233997</v>
      </c>
      <c r="BP14" s="1190">
        <v>0.59766497881793346</v>
      </c>
      <c r="BQ14" s="1190">
        <v>95.452172166190834</v>
      </c>
      <c r="BR14" s="1190">
        <v>97.797103402277159</v>
      </c>
      <c r="BS14" s="1190">
        <v>0.61854304711862318</v>
      </c>
      <c r="BT14" s="1757">
        <v>3651.7226040000087</v>
      </c>
      <c r="BU14" s="1808">
        <v>2632</v>
      </c>
      <c r="BV14" s="1838"/>
      <c r="BW14" s="1190">
        <v>96.408315960252651</v>
      </c>
      <c r="BX14" s="1190">
        <v>0.60177404604210782</v>
      </c>
      <c r="BY14" s="1190">
        <v>95.227891219410935</v>
      </c>
      <c r="BZ14" s="1190">
        <v>97.588740701094352</v>
      </c>
      <c r="CA14" s="1190">
        <v>0.62419308961916531</v>
      </c>
      <c r="CB14" s="1757">
        <v>4132.7783390000168</v>
      </c>
      <c r="CC14" s="1808">
        <v>3075</v>
      </c>
      <c r="CD14" s="1838"/>
      <c r="CE14" s="1190">
        <v>96.719452207666052</v>
      </c>
      <c r="CF14" s="1190">
        <v>0.3596783516044374</v>
      </c>
      <c r="CG14" s="1190">
        <v>96.014225559014449</v>
      </c>
      <c r="CH14" s="1190">
        <v>97.424678856317669</v>
      </c>
      <c r="CI14" s="1190">
        <v>0.37187798668686944</v>
      </c>
      <c r="CJ14" s="1757">
        <v>6215.2707689999643</v>
      </c>
      <c r="CK14" s="1808">
        <v>8520</v>
      </c>
      <c r="CL14" s="1870"/>
      <c r="CM14" s="1190">
        <v>97.388038281663214</v>
      </c>
      <c r="CN14" s="1190">
        <v>0.42069348795504125</v>
      </c>
      <c r="CO14" s="1190">
        <v>96.563177352564793</v>
      </c>
      <c r="CP14" s="1190">
        <v>98.212899210761634</v>
      </c>
      <c r="CQ14" s="1190">
        <v>0.43197655007519736</v>
      </c>
      <c r="CR14" s="1757">
        <v>5778.8376429999917</v>
      </c>
      <c r="CS14" s="1808">
        <v>7714</v>
      </c>
      <c r="CT14" s="1870"/>
      <c r="CU14" s="1190">
        <v>97.942650285383664</v>
      </c>
      <c r="CV14" s="1190">
        <v>0.23734535224979955</v>
      </c>
      <c r="CW14" s="1190">
        <v>97.477282902850604</v>
      </c>
      <c r="CX14" s="1190">
        <v>98.408017667916738</v>
      </c>
      <c r="CY14" s="1190">
        <v>0.24233094730255572</v>
      </c>
      <c r="CZ14" s="1757">
        <v>5532.1806590000233</v>
      </c>
      <c r="DA14" s="1808">
        <v>7897</v>
      </c>
      <c r="DB14" s="1877"/>
      <c r="DC14" s="1722">
        <v>97.423100995188179</v>
      </c>
      <c r="DD14" s="1722">
        <v>0.34005884268162351</v>
      </c>
      <c r="DE14" s="1722">
        <v>96.756010275663968</v>
      </c>
      <c r="DF14" s="1722">
        <v>98.090191714712375</v>
      </c>
      <c r="DG14" s="1722">
        <v>0.34905360146400943</v>
      </c>
      <c r="DH14" s="1810">
        <v>2597.2059779999977</v>
      </c>
      <c r="DI14" s="1811">
        <v>4178</v>
      </c>
      <c r="DJ14" s="1808"/>
      <c r="DK14" s="1722">
        <v>96.916955190206252</v>
      </c>
      <c r="DL14" s="1722">
        <v>0.3196684571741672</v>
      </c>
      <c r="DM14" s="1722">
        <v>96.290163055106277</v>
      </c>
      <c r="DN14" s="1722">
        <v>97.543747325306228</v>
      </c>
      <c r="DO14" s="1722">
        <v>0.32983749494275344</v>
      </c>
      <c r="DP14" s="1810">
        <v>5137.5184199999676</v>
      </c>
      <c r="DQ14" s="1811">
        <v>8470</v>
      </c>
      <c r="DR14" s="1808"/>
      <c r="DS14" s="1722">
        <v>95.025356646149632</v>
      </c>
      <c r="DT14" s="1722">
        <v>0.73362569909655673</v>
      </c>
      <c r="DU14" s="1722">
        <v>93.586202465974537</v>
      </c>
      <c r="DV14" s="1722">
        <v>96.464510826324727</v>
      </c>
      <c r="DW14" s="1722">
        <v>0.77203151347107601</v>
      </c>
      <c r="DX14" s="1810">
        <v>2399.7341620000107</v>
      </c>
      <c r="DY14" s="1811">
        <v>3959</v>
      </c>
      <c r="DZ14" s="1811"/>
      <c r="EA14" s="1884"/>
      <c r="EB14" s="1190">
        <v>-1.4</v>
      </c>
      <c r="EC14" s="1190">
        <v>-1.9</v>
      </c>
      <c r="ED14" s="1190"/>
      <c r="EE14" s="1190" t="s">
        <v>390</v>
      </c>
      <c r="EF14" s="1190" t="s">
        <v>391</v>
      </c>
    </row>
    <row r="15" spans="1:136" s="44" customFormat="1" ht="24.95" customHeight="1">
      <c r="A15" s="1457" t="s">
        <v>10</v>
      </c>
      <c r="B15" s="1458"/>
      <c r="C15" s="1459">
        <v>93.266832917705628</v>
      </c>
      <c r="D15" s="1459">
        <v>0.92857865016545971</v>
      </c>
      <c r="E15" s="1459">
        <v>91.443740017888985</v>
      </c>
      <c r="F15" s="1459">
        <v>95.089925817522285</v>
      </c>
      <c r="G15" s="1459">
        <v>0.99561507678168382</v>
      </c>
      <c r="H15" s="1460">
        <v>2252.6367480000345</v>
      </c>
      <c r="I15" s="1274">
        <v>802</v>
      </c>
      <c r="J15" s="1460"/>
      <c r="K15" s="1459">
        <v>97.674418604651166</v>
      </c>
      <c r="L15" s="1459">
        <v>1.3175462758300036</v>
      </c>
      <c r="M15" s="1459">
        <v>95.078474754396225</v>
      </c>
      <c r="N15" s="1459">
        <v>100.27036245490611</v>
      </c>
      <c r="O15" s="1459">
        <v>1.3489164252545274</v>
      </c>
      <c r="P15" s="1460">
        <v>434.01662999999945</v>
      </c>
      <c r="Q15" s="1274">
        <v>129</v>
      </c>
      <c r="R15" s="1460"/>
      <c r="S15" s="1461">
        <v>97.810218978102199</v>
      </c>
      <c r="T15" s="1461">
        <v>1.1690715554380133</v>
      </c>
      <c r="U15" s="1461">
        <v>95.506544489253258</v>
      </c>
      <c r="V15" s="1461">
        <v>100.11389346695114</v>
      </c>
      <c r="W15" s="1461">
        <v>1.1952447992164763</v>
      </c>
      <c r="X15" s="1347">
        <v>469.66312600000083</v>
      </c>
      <c r="Y15" s="1105">
        <v>137</v>
      </c>
      <c r="Z15" s="1097"/>
      <c r="AA15" s="1461">
        <v>99.12663755458513</v>
      </c>
      <c r="AB15" s="1461">
        <v>0.6133618786164633</v>
      </c>
      <c r="AC15" s="1461">
        <v>97.922278381632026</v>
      </c>
      <c r="AD15" s="1461">
        <v>100.33099672753822</v>
      </c>
      <c r="AE15" s="1461">
        <v>0.61876594803158647</v>
      </c>
      <c r="AF15" s="1105">
        <v>1079.4084460000001</v>
      </c>
      <c r="AG15" s="1105">
        <v>229</v>
      </c>
      <c r="AH15" s="1461"/>
      <c r="AI15" s="1461">
        <v>97.530454358132801</v>
      </c>
      <c r="AJ15" s="1461">
        <v>0.66010905292237021</v>
      </c>
      <c r="AK15" s="1461">
        <v>96.235211482225807</v>
      </c>
      <c r="AL15" s="1461">
        <v>98.825697234039794</v>
      </c>
      <c r="AM15" s="1461">
        <v>0.67682351862982537</v>
      </c>
      <c r="AN15" s="1347">
        <v>2012.9022989999964</v>
      </c>
      <c r="AO15" s="1098">
        <v>636</v>
      </c>
      <c r="AP15" s="1461"/>
      <c r="AQ15" s="1461">
        <v>98.044096804130334</v>
      </c>
      <c r="AR15" s="1461">
        <v>0.59364093774897708</v>
      </c>
      <c r="AS15" s="1461">
        <v>96.879271690044348</v>
      </c>
      <c r="AT15" s="1461">
        <v>99.208921918216319</v>
      </c>
      <c r="AU15" s="1461">
        <v>0.60548361104793058</v>
      </c>
      <c r="AV15" s="1347">
        <v>1729.2442729999996</v>
      </c>
      <c r="AW15" s="1105">
        <v>540</v>
      </c>
      <c r="AX15" s="1461"/>
      <c r="AY15" s="1461">
        <v>97.547563356189784</v>
      </c>
      <c r="AZ15" s="1461">
        <v>0.69639571476619222</v>
      </c>
      <c r="BA15" s="1461">
        <v>96.181111482190659</v>
      </c>
      <c r="BB15" s="1461">
        <v>98.914015230188895</v>
      </c>
      <c r="BC15" s="1461">
        <v>0.71390375198131817</v>
      </c>
      <c r="BD15" s="1347">
        <v>1885.3931299999972</v>
      </c>
      <c r="BE15" s="1098">
        <v>584</v>
      </c>
      <c r="BF15" s="1461"/>
      <c r="BG15" s="1150">
        <v>98.460000000000008</v>
      </c>
      <c r="BH15" s="1096">
        <v>0.51600000000000001</v>
      </c>
      <c r="BI15" s="1096">
        <v>97.44</v>
      </c>
      <c r="BJ15" s="1096">
        <v>99.47</v>
      </c>
      <c r="BK15" s="1096">
        <v>0.5</v>
      </c>
      <c r="BL15" s="1097">
        <v>1859.8150000000001</v>
      </c>
      <c r="BM15" s="1140">
        <v>604</v>
      </c>
      <c r="BN15" s="1105"/>
      <c r="BO15" s="1267">
        <v>99.209835235343775</v>
      </c>
      <c r="BP15" s="1267">
        <v>0.35733974388189954</v>
      </c>
      <c r="BQ15" s="1267">
        <v>98.50882617757614</v>
      </c>
      <c r="BR15" s="1267">
        <v>99.910844293111396</v>
      </c>
      <c r="BS15" s="1267">
        <v>0.36018580598</v>
      </c>
      <c r="BT15" s="1748">
        <v>1855.9344400000014</v>
      </c>
      <c r="BU15" s="1814">
        <v>581</v>
      </c>
      <c r="BV15" s="1867"/>
      <c r="BW15" s="1267">
        <v>97.748365928868225</v>
      </c>
      <c r="BX15" s="1267">
        <v>0.51820485912433123</v>
      </c>
      <c r="BY15" s="1267">
        <v>96.731868390368604</v>
      </c>
      <c r="BZ15" s="1267">
        <v>98.764863467367832</v>
      </c>
      <c r="CA15" s="1267">
        <v>0.53014171050330439</v>
      </c>
      <c r="CB15" s="1748">
        <v>2154.9436750000027</v>
      </c>
      <c r="CC15" s="1814">
        <v>911</v>
      </c>
      <c r="CD15" s="1867"/>
      <c r="CE15" s="1267">
        <v>98.155177835495337</v>
      </c>
      <c r="CF15" s="1267">
        <v>0.35357285827435686</v>
      </c>
      <c r="CG15" s="1267">
        <v>97.461922317661944</v>
      </c>
      <c r="CH15" s="1267">
        <v>98.84843335332873</v>
      </c>
      <c r="CI15" s="1267">
        <v>0.36021824428552579</v>
      </c>
      <c r="CJ15" s="1748">
        <v>3255.9948679999961</v>
      </c>
      <c r="CK15" s="1814">
        <v>2349</v>
      </c>
      <c r="CL15" s="1872"/>
      <c r="CM15" s="1267">
        <v>98.525725544771475</v>
      </c>
      <c r="CN15" s="1267">
        <v>0.59405514488770295</v>
      </c>
      <c r="CO15" s="1267">
        <v>97.360951444916296</v>
      </c>
      <c r="CP15" s="1267">
        <v>99.690499644626641</v>
      </c>
      <c r="CQ15" s="1267">
        <v>0.60294419716580105</v>
      </c>
      <c r="CR15" s="1748">
        <v>3045.3339160000055</v>
      </c>
      <c r="CS15" s="1814">
        <v>2101</v>
      </c>
      <c r="CT15" s="1872"/>
      <c r="CU15" s="1267">
        <v>98.823817241475552</v>
      </c>
      <c r="CV15" s="1267">
        <v>0.25878139603086675</v>
      </c>
      <c r="CW15" s="1267">
        <v>98.316419814993026</v>
      </c>
      <c r="CX15" s="1267">
        <v>99.331214667958079</v>
      </c>
      <c r="CY15" s="1267">
        <v>0.26186136424839324</v>
      </c>
      <c r="CZ15" s="1748">
        <v>2972.6727199999973</v>
      </c>
      <c r="DA15" s="1814">
        <v>2102</v>
      </c>
      <c r="DB15" s="1878"/>
      <c r="DC15" s="1195">
        <v>98.348952332997683</v>
      </c>
      <c r="DD15" s="1195">
        <v>0.3872198339565896</v>
      </c>
      <c r="DE15" s="1195">
        <v>97.589346273025342</v>
      </c>
      <c r="DF15" s="1195">
        <v>99.108558392970025</v>
      </c>
      <c r="DG15" s="1195">
        <v>0.39372034451928878</v>
      </c>
      <c r="DH15" s="1815">
        <v>1334.5130149999936</v>
      </c>
      <c r="DI15" s="1816">
        <v>1261</v>
      </c>
      <c r="DJ15" s="1348"/>
      <c r="DK15" s="1195">
        <v>97.690061263365678</v>
      </c>
      <c r="DL15" s="1195">
        <v>0.36518074139229351</v>
      </c>
      <c r="DM15" s="1195">
        <v>96.974030602667881</v>
      </c>
      <c r="DN15" s="1195">
        <v>98.406091924063475</v>
      </c>
      <c r="DO15" s="1195">
        <v>0.37381565398735023</v>
      </c>
      <c r="DP15" s="1815">
        <v>2679.8734969999978</v>
      </c>
      <c r="DQ15" s="1816">
        <v>2538</v>
      </c>
      <c r="DR15" s="1348"/>
      <c r="DS15" s="1195">
        <v>94.397648465164579</v>
      </c>
      <c r="DT15" s="1195">
        <v>1.2211667874761158</v>
      </c>
      <c r="DU15" s="1195">
        <v>92.002084502436034</v>
      </c>
      <c r="DV15" s="1195">
        <v>96.79321242789311</v>
      </c>
      <c r="DW15" s="1195">
        <v>1.2936411100608731</v>
      </c>
      <c r="DX15" s="1815">
        <v>1255.6554790000048</v>
      </c>
      <c r="DY15" s="1816">
        <v>1178</v>
      </c>
      <c r="DZ15" s="1816"/>
      <c r="EA15" s="1881"/>
      <c r="EB15" s="1267">
        <v>-3.3</v>
      </c>
      <c r="EC15" s="1267">
        <v>-3.3</v>
      </c>
      <c r="ED15" s="1267"/>
      <c r="EE15" s="1267" t="s">
        <v>393</v>
      </c>
      <c r="EF15" s="1267" t="s">
        <v>393</v>
      </c>
    </row>
    <row r="16" spans="1:136" s="44" customFormat="1" ht="24.95" customHeight="1">
      <c r="A16" s="1457" t="s">
        <v>11</v>
      </c>
      <c r="B16" s="1458"/>
      <c r="C16" s="1459">
        <v>73.07646080876475</v>
      </c>
      <c r="D16" s="1459">
        <v>1.7126132123637137</v>
      </c>
      <c r="E16" s="1459">
        <v>69.714060664160826</v>
      </c>
      <c r="F16" s="1459">
        <v>76.438860953368675</v>
      </c>
      <c r="G16" s="1459">
        <v>2.3435907998411216</v>
      </c>
      <c r="H16" s="1460">
        <v>2183.9887610000278</v>
      </c>
      <c r="I16" s="1274">
        <v>2330</v>
      </c>
      <c r="J16" s="1460"/>
      <c r="K16" s="1459">
        <v>90.587385627087485</v>
      </c>
      <c r="L16" s="1459">
        <v>1.8360377336685132</v>
      </c>
      <c r="M16" s="1459">
        <v>86.96986497450149</v>
      </c>
      <c r="N16" s="1459">
        <v>94.204906279673466</v>
      </c>
      <c r="O16" s="1459">
        <v>2.0268139111848926</v>
      </c>
      <c r="P16" s="1460">
        <v>399.6984420000004</v>
      </c>
      <c r="Q16" s="1274">
        <v>447</v>
      </c>
      <c r="R16" s="1460"/>
      <c r="S16" s="1461">
        <v>94.328348672061281</v>
      </c>
      <c r="T16" s="1461">
        <v>1.9888457816881242</v>
      </c>
      <c r="U16" s="1461">
        <v>90.409295755053847</v>
      </c>
      <c r="V16" s="1461">
        <v>98.247401589068716</v>
      </c>
      <c r="W16" s="1461">
        <v>2.1084284943887628</v>
      </c>
      <c r="X16" s="1347">
        <v>433.5088950000009</v>
      </c>
      <c r="Y16" s="1105">
        <v>455</v>
      </c>
      <c r="Z16" s="1097"/>
      <c r="AA16" s="1461">
        <v>88.012597431204284</v>
      </c>
      <c r="AB16" s="1461">
        <v>1.6281713906300816</v>
      </c>
      <c r="AC16" s="1461">
        <v>84.815621522189062</v>
      </c>
      <c r="AD16" s="1461">
        <v>91.209573340219507</v>
      </c>
      <c r="AE16" s="1461">
        <v>1.8499299397484026</v>
      </c>
      <c r="AF16" s="1105">
        <v>1190.5401789999987</v>
      </c>
      <c r="AG16" s="1105">
        <v>1632</v>
      </c>
      <c r="AH16" s="1461"/>
      <c r="AI16" s="1461">
        <v>92.341427260035658</v>
      </c>
      <c r="AJ16" s="1461">
        <v>0.89367705650814122</v>
      </c>
      <c r="AK16" s="1461">
        <v>90.587885423759971</v>
      </c>
      <c r="AL16" s="1461">
        <v>94.094969096311345</v>
      </c>
      <c r="AM16" s="1461">
        <v>0.96779645173939688</v>
      </c>
      <c r="AN16" s="1347">
        <v>1701.5276399999955</v>
      </c>
      <c r="AO16" s="1098">
        <v>2062</v>
      </c>
      <c r="AP16" s="1461"/>
      <c r="AQ16" s="1461">
        <v>90.778577569566622</v>
      </c>
      <c r="AR16" s="1461">
        <v>1.1272676072568382</v>
      </c>
      <c r="AS16" s="1461">
        <v>88.566685606375188</v>
      </c>
      <c r="AT16" s="1461">
        <v>92.990469532758041</v>
      </c>
      <c r="AU16" s="1461">
        <v>1.2417771212519559</v>
      </c>
      <c r="AV16" s="1347">
        <v>1646.380438000004</v>
      </c>
      <c r="AW16" s="1105">
        <v>1935</v>
      </c>
      <c r="AX16" s="1461"/>
      <c r="AY16" s="1461">
        <v>91.941451832576888</v>
      </c>
      <c r="AZ16" s="1461">
        <v>1.0701264075438324</v>
      </c>
      <c r="BA16" s="1461">
        <v>89.841674071171269</v>
      </c>
      <c r="BB16" s="1461">
        <v>94.041229593982507</v>
      </c>
      <c r="BC16" s="1461">
        <v>1.163921589461635</v>
      </c>
      <c r="BD16" s="1347">
        <v>1604.350402999999</v>
      </c>
      <c r="BE16" s="1098">
        <v>1854</v>
      </c>
      <c r="BF16" s="1461"/>
      <c r="BG16" s="1150">
        <v>92.259999999999991</v>
      </c>
      <c r="BH16" s="1096">
        <v>1.0739999999999998</v>
      </c>
      <c r="BI16" s="1096">
        <v>90.149999999999991</v>
      </c>
      <c r="BJ16" s="1096">
        <v>94.36</v>
      </c>
      <c r="BK16" s="1096">
        <v>1.2</v>
      </c>
      <c r="BL16" s="1097">
        <v>1697.616</v>
      </c>
      <c r="BM16" s="1140">
        <v>2029</v>
      </c>
      <c r="BN16" s="1105"/>
      <c r="BO16" s="1267">
        <v>93.952854396917658</v>
      </c>
      <c r="BP16" s="1267">
        <v>1.1494395792807304</v>
      </c>
      <c r="BQ16" s="1267">
        <v>91.697948329993523</v>
      </c>
      <c r="BR16" s="1267">
        <v>96.207760463841808</v>
      </c>
      <c r="BS16" s="1267">
        <v>1.2234216689412687</v>
      </c>
      <c r="BT16" s="1748">
        <v>1795.7881639999939</v>
      </c>
      <c r="BU16" s="1814">
        <v>2051</v>
      </c>
      <c r="BV16" s="1867"/>
      <c r="BW16" s="1267">
        <v>94.948268638495364</v>
      </c>
      <c r="BX16" s="1267">
        <v>1.1101239820018407</v>
      </c>
      <c r="BY16" s="1267">
        <v>92.77067752705517</v>
      </c>
      <c r="BZ16" s="1267">
        <v>97.125859749935557</v>
      </c>
      <c r="CA16" s="1267">
        <v>1.1691882305179364</v>
      </c>
      <c r="CB16" s="1748">
        <v>1977.834664000002</v>
      </c>
      <c r="CC16" s="1814">
        <v>2164</v>
      </c>
      <c r="CD16" s="1867"/>
      <c r="CE16" s="1267">
        <v>95.139770071746312</v>
      </c>
      <c r="CF16" s="1267">
        <v>0.63391861919476145</v>
      </c>
      <c r="CG16" s="1267">
        <v>93.896836485839998</v>
      </c>
      <c r="CH16" s="1267">
        <v>96.382703657652627</v>
      </c>
      <c r="CI16" s="1267">
        <v>0.66630245029677282</v>
      </c>
      <c r="CJ16" s="1748">
        <v>2959.2759010000223</v>
      </c>
      <c r="CK16" s="1814">
        <v>6171</v>
      </c>
      <c r="CL16" s="1872"/>
      <c r="CM16" s="1267">
        <v>96.1205669503005</v>
      </c>
      <c r="CN16" s="1267">
        <v>0.58602590373069308</v>
      </c>
      <c r="CO16" s="1267">
        <v>94.971535921137772</v>
      </c>
      <c r="CP16" s="1267">
        <v>97.269597979463228</v>
      </c>
      <c r="CQ16" s="1267">
        <v>0.60967795168509564</v>
      </c>
      <c r="CR16" s="1748">
        <v>2733.5037270000234</v>
      </c>
      <c r="CS16" s="1814">
        <v>5613</v>
      </c>
      <c r="CT16" s="1872"/>
      <c r="CU16" s="1267">
        <v>96.919242257525113</v>
      </c>
      <c r="CV16" s="1267">
        <v>0.40156611017086147</v>
      </c>
      <c r="CW16" s="1267">
        <v>96.131884224882796</v>
      </c>
      <c r="CX16" s="1267">
        <v>97.70660029016743</v>
      </c>
      <c r="CY16" s="1267">
        <v>0.41433063323365238</v>
      </c>
      <c r="CZ16" s="1748">
        <v>2559.5079389999951</v>
      </c>
      <c r="DA16" s="1814">
        <v>5795</v>
      </c>
      <c r="DB16" s="1878"/>
      <c r="DC16" s="1195">
        <v>96.444588643834706</v>
      </c>
      <c r="DD16" s="1195">
        <v>0.56047705974415085</v>
      </c>
      <c r="DE16" s="1195">
        <v>95.345105265860681</v>
      </c>
      <c r="DF16" s="1195">
        <v>97.544072021808731</v>
      </c>
      <c r="DG16" s="1195">
        <v>0.58113893959770624</v>
      </c>
      <c r="DH16" s="1815">
        <v>1262.6929630000025</v>
      </c>
      <c r="DI16" s="1816">
        <v>2917</v>
      </c>
      <c r="DJ16" s="1348"/>
      <c r="DK16" s="1195">
        <v>96.073942248654305</v>
      </c>
      <c r="DL16" s="1195">
        <v>0.53299016619375927</v>
      </c>
      <c r="DM16" s="1195">
        <v>95.028878099350834</v>
      </c>
      <c r="DN16" s="1195">
        <v>97.11900639795779</v>
      </c>
      <c r="DO16" s="1195">
        <v>0.5547707877067205</v>
      </c>
      <c r="DP16" s="1815">
        <v>2457.6449230000021</v>
      </c>
      <c r="DQ16" s="1816">
        <v>5932</v>
      </c>
      <c r="DR16" s="1348"/>
      <c r="DS16" s="1195">
        <v>95.714282354127505</v>
      </c>
      <c r="DT16" s="1195">
        <v>0.74783844202182226</v>
      </c>
      <c r="DU16" s="1195">
        <v>94.247247023635779</v>
      </c>
      <c r="DV16" s="1195">
        <v>97.181317684619216</v>
      </c>
      <c r="DW16" s="1195">
        <v>0.78132377282518817</v>
      </c>
      <c r="DX16" s="1815">
        <v>1144.0786830000015</v>
      </c>
      <c r="DY16" s="1816">
        <v>2781</v>
      </c>
      <c r="DZ16" s="1816"/>
      <c r="EA16" s="1881"/>
      <c r="EB16" s="1267">
        <v>0.8</v>
      </c>
      <c r="EC16" s="1267">
        <v>-0.4</v>
      </c>
      <c r="ED16" s="1267"/>
      <c r="EE16" s="1267" t="s">
        <v>390</v>
      </c>
      <c r="EF16" s="1267" t="s">
        <v>390</v>
      </c>
    </row>
    <row r="17" spans="1:136" s="44" customFormat="1" ht="24.95" customHeight="1">
      <c r="A17" s="1462" t="s">
        <v>12</v>
      </c>
      <c r="B17" s="1458"/>
      <c r="C17" s="1463">
        <v>33.296014101103893</v>
      </c>
      <c r="D17" s="1463">
        <v>1.1634778647432529</v>
      </c>
      <c r="E17" s="1463">
        <v>31.011739921496922</v>
      </c>
      <c r="F17" s="1463">
        <v>35.580288280710867</v>
      </c>
      <c r="G17" s="1463">
        <v>3.4943457832830473</v>
      </c>
      <c r="H17" s="1464">
        <v>3737.8260930000492</v>
      </c>
      <c r="I17" s="1465">
        <v>4733</v>
      </c>
      <c r="J17" s="1460"/>
      <c r="K17" s="1463">
        <v>53.98961684820781</v>
      </c>
      <c r="L17" s="1463">
        <v>3.4167093061643117</v>
      </c>
      <c r="M17" s="1463">
        <v>47.257720083626573</v>
      </c>
      <c r="N17" s="1463">
        <v>60.72151361278906</v>
      </c>
      <c r="O17" s="1463">
        <v>6.3284562951621117</v>
      </c>
      <c r="P17" s="1464">
        <v>795.35580000000164</v>
      </c>
      <c r="Q17" s="1465">
        <v>938</v>
      </c>
      <c r="R17" s="1464"/>
      <c r="S17" s="1466">
        <v>60.307579938447141</v>
      </c>
      <c r="T17" s="1466">
        <v>3.4063570621914527</v>
      </c>
      <c r="U17" s="1466">
        <v>53.595298019021932</v>
      </c>
      <c r="V17" s="1466">
        <v>67.019861857872357</v>
      </c>
      <c r="W17" s="1466">
        <v>5.648306673337161</v>
      </c>
      <c r="X17" s="1467">
        <v>857.00153700000328</v>
      </c>
      <c r="Y17" s="1119">
        <v>995</v>
      </c>
      <c r="Z17" s="1111"/>
      <c r="AA17" s="1466">
        <v>68.081782514970868</v>
      </c>
      <c r="AB17" s="1466">
        <v>2.3381401445449908</v>
      </c>
      <c r="AC17" s="1466">
        <v>63.490756191188716</v>
      </c>
      <c r="AD17" s="1466">
        <v>72.672808838753028</v>
      </c>
      <c r="AE17" s="1466">
        <v>3.4343109979983923</v>
      </c>
      <c r="AF17" s="1119">
        <v>1913.7073499999767</v>
      </c>
      <c r="AG17" s="1119">
        <v>1935</v>
      </c>
      <c r="AH17" s="1466"/>
      <c r="AI17" s="1466">
        <v>69.444141194151925</v>
      </c>
      <c r="AJ17" s="1466">
        <v>1.5006102199251117</v>
      </c>
      <c r="AK17" s="1466">
        <v>66.49969635088479</v>
      </c>
      <c r="AL17" s="1466">
        <v>72.388586037419046</v>
      </c>
      <c r="AM17" s="1466">
        <v>2.1608881528676491</v>
      </c>
      <c r="AN17" s="1467">
        <v>2848.6553120000158</v>
      </c>
      <c r="AO17" s="1112">
        <v>3438</v>
      </c>
      <c r="AP17" s="1461"/>
      <c r="AQ17" s="1466">
        <v>75.486118546440167</v>
      </c>
      <c r="AR17" s="1466">
        <v>1.4585116890487757</v>
      </c>
      <c r="AS17" s="1466">
        <v>72.624269006490863</v>
      </c>
      <c r="AT17" s="1466">
        <v>78.347968086389486</v>
      </c>
      <c r="AU17" s="1466">
        <v>1.9321588089755573</v>
      </c>
      <c r="AV17" s="1467">
        <v>2641.4805800000026</v>
      </c>
      <c r="AW17" s="1119">
        <v>3202</v>
      </c>
      <c r="AX17" s="1461"/>
      <c r="AY17" s="1466">
        <v>76.107992086196305</v>
      </c>
      <c r="AZ17" s="1466">
        <v>1.4940164116659054</v>
      </c>
      <c r="BA17" s="1466">
        <v>73.176466974512167</v>
      </c>
      <c r="BB17" s="1466">
        <v>79.039517197880443</v>
      </c>
      <c r="BC17" s="1466">
        <v>1.9630217152146821</v>
      </c>
      <c r="BD17" s="1467">
        <v>2492.9438210000162</v>
      </c>
      <c r="BE17" s="1112">
        <v>2997</v>
      </c>
      <c r="BF17" s="1461"/>
      <c r="BG17" s="1151">
        <v>78.210000000000008</v>
      </c>
      <c r="BH17" s="1110">
        <v>1.415</v>
      </c>
      <c r="BI17" s="1110">
        <v>75.44</v>
      </c>
      <c r="BJ17" s="1110">
        <v>80.989999999999995</v>
      </c>
      <c r="BK17" s="1110">
        <v>1.7999999999999998</v>
      </c>
      <c r="BL17" s="1111">
        <v>2605.9229999999998</v>
      </c>
      <c r="BM17" s="1141">
        <v>3122</v>
      </c>
      <c r="BN17" s="1119"/>
      <c r="BO17" s="1309">
        <v>80.246170113355305</v>
      </c>
      <c r="BP17" s="1309">
        <v>1.4049990786958126</v>
      </c>
      <c r="BQ17" s="1309">
        <v>77.489921760956918</v>
      </c>
      <c r="BR17" s="1309">
        <v>83.002418465753706</v>
      </c>
      <c r="BS17" s="1309">
        <v>1.7508612270356561</v>
      </c>
      <c r="BT17" s="1839">
        <v>2143.1060529999968</v>
      </c>
      <c r="BU17" s="1820">
        <v>2825</v>
      </c>
      <c r="BV17" s="1868"/>
      <c r="BW17" s="1309">
        <v>83.151116128023901</v>
      </c>
      <c r="BX17" s="1309">
        <v>1.4582081250580727</v>
      </c>
      <c r="BY17" s="1309">
        <v>80.290731969823582</v>
      </c>
      <c r="BZ17" s="1309">
        <v>86.011500286224233</v>
      </c>
      <c r="CA17" s="1309">
        <v>1.7536843676432889</v>
      </c>
      <c r="CB17" s="1839">
        <v>2372.6568480000115</v>
      </c>
      <c r="CC17" s="1820">
        <v>3018</v>
      </c>
      <c r="CD17" s="1868"/>
      <c r="CE17" s="1309">
        <v>86.804687286793751</v>
      </c>
      <c r="CF17" s="1309">
        <v>0.94340670725758902</v>
      </c>
      <c r="CG17" s="1309">
        <v>84.954935842185236</v>
      </c>
      <c r="CH17" s="1309">
        <v>88.65443873140228</v>
      </c>
      <c r="CI17" s="1309">
        <v>1.0868153975840849</v>
      </c>
      <c r="CJ17" s="1839">
        <v>3011.0956340000116</v>
      </c>
      <c r="CK17" s="1820">
        <v>6618</v>
      </c>
      <c r="CL17" s="1872"/>
      <c r="CM17" s="1309">
        <v>88.454943188067645</v>
      </c>
      <c r="CN17" s="1309">
        <v>0.95284994842417126</v>
      </c>
      <c r="CO17" s="1309">
        <v>86.586673970093599</v>
      </c>
      <c r="CP17" s="1309">
        <v>90.323212406041691</v>
      </c>
      <c r="CQ17" s="1309">
        <v>1.0772150363584296</v>
      </c>
      <c r="CR17" s="1839">
        <v>2858.6357639999928</v>
      </c>
      <c r="CS17" s="1820">
        <v>5851</v>
      </c>
      <c r="CT17" s="1872"/>
      <c r="CU17" s="1309">
        <v>90.243575064412596</v>
      </c>
      <c r="CV17" s="1309">
        <v>0.86141925082209303</v>
      </c>
      <c r="CW17" s="1309">
        <v>88.554574550103965</v>
      </c>
      <c r="CX17" s="1309">
        <v>91.932575578721227</v>
      </c>
      <c r="CY17" s="1309">
        <v>0.95454911910043805</v>
      </c>
      <c r="CZ17" s="1839">
        <v>2595.1622820000257</v>
      </c>
      <c r="DA17" s="1820">
        <v>5806</v>
      </c>
      <c r="DB17" s="1879"/>
      <c r="DC17" s="1722">
        <v>89.958679127176296</v>
      </c>
      <c r="DD17" s="1722">
        <v>0.97886535631146887</v>
      </c>
      <c r="DE17" s="1722">
        <v>88.03844676471283</v>
      </c>
      <c r="DF17" s="1722">
        <v>91.878911489639776</v>
      </c>
      <c r="DG17" s="1722">
        <v>1.0881277557751023</v>
      </c>
      <c r="DH17" s="1810">
        <v>1261.3228240000021</v>
      </c>
      <c r="DI17" s="1811">
        <v>3327</v>
      </c>
      <c r="DJ17" s="1808"/>
      <c r="DK17" s="1722">
        <v>89.485149480738883</v>
      </c>
      <c r="DL17" s="1722">
        <v>0.69912005890837892</v>
      </c>
      <c r="DM17" s="1722">
        <v>88.114344996968214</v>
      </c>
      <c r="DN17" s="1722">
        <v>90.855953964509553</v>
      </c>
      <c r="DO17" s="1722">
        <v>0.78126936476634046</v>
      </c>
      <c r="DP17" s="1810">
        <v>2501.9425480000186</v>
      </c>
      <c r="DQ17" s="1811">
        <v>6650</v>
      </c>
      <c r="DR17" s="1808"/>
      <c r="DS17" s="1722">
        <v>91.190807729483353</v>
      </c>
      <c r="DT17" s="1722">
        <v>1.0954093094068067</v>
      </c>
      <c r="DU17" s="1722">
        <v>89.041942322264248</v>
      </c>
      <c r="DV17" s="1722">
        <v>93.339673136702444</v>
      </c>
      <c r="DW17" s="1722">
        <v>1.2012277735891186</v>
      </c>
      <c r="DX17" s="1810">
        <v>1138.7355039999966</v>
      </c>
      <c r="DY17" s="1811">
        <v>2986</v>
      </c>
      <c r="DZ17" s="1811"/>
      <c r="EA17" s="1884"/>
      <c r="EB17" s="1309">
        <v>8</v>
      </c>
      <c r="EC17" s="1309">
        <v>1.7</v>
      </c>
      <c r="ED17" s="1309"/>
      <c r="EE17" s="1309" t="s">
        <v>393</v>
      </c>
      <c r="EF17" s="1309" t="s">
        <v>390</v>
      </c>
    </row>
    <row r="18" spans="1:136" s="44" customFormat="1" ht="24.95" customHeight="1">
      <c r="A18" s="1457" t="s">
        <v>59</v>
      </c>
      <c r="B18" s="1458"/>
      <c r="C18" s="1459">
        <v>69.049712621489618</v>
      </c>
      <c r="D18" s="1459">
        <v>2.1630488576836737</v>
      </c>
      <c r="E18" s="1459">
        <v>64.802965171828845</v>
      </c>
      <c r="F18" s="1459">
        <v>73.296460071150378</v>
      </c>
      <c r="G18" s="1459">
        <v>3.1325964664630495</v>
      </c>
      <c r="H18" s="1460">
        <v>1125.4291430000089</v>
      </c>
      <c r="I18" s="1274">
        <v>1369</v>
      </c>
      <c r="J18" s="1468"/>
      <c r="K18" s="1459">
        <v>86.023365185271544</v>
      </c>
      <c r="L18" s="1459">
        <v>3.0723923666106789</v>
      </c>
      <c r="M18" s="1459">
        <v>79.969871493257742</v>
      </c>
      <c r="N18" s="1459">
        <v>92.07685887728536</v>
      </c>
      <c r="O18" s="1459">
        <v>3.5715789076532398</v>
      </c>
      <c r="P18" s="1460">
        <v>261.44667499999974</v>
      </c>
      <c r="Q18" s="1274">
        <v>251</v>
      </c>
      <c r="R18" s="1460"/>
      <c r="S18" s="1461">
        <v>87.900729733188271</v>
      </c>
      <c r="T18" s="1461">
        <v>3.0844265870210399</v>
      </c>
      <c r="U18" s="1461">
        <v>81.822817044100915</v>
      </c>
      <c r="V18" s="1461">
        <v>93.978642422275612</v>
      </c>
      <c r="W18" s="1461">
        <v>3.5089886015547691</v>
      </c>
      <c r="X18" s="1347">
        <v>292.60475399999871</v>
      </c>
      <c r="Y18" s="1105">
        <v>284</v>
      </c>
      <c r="Z18" s="1097"/>
      <c r="AA18" s="1461">
        <v>88.230638918599396</v>
      </c>
      <c r="AB18" s="1461">
        <v>2.8540892960067796</v>
      </c>
      <c r="AC18" s="1461">
        <v>82.626526984179023</v>
      </c>
      <c r="AD18" s="1461">
        <v>93.834750853019784</v>
      </c>
      <c r="AE18" s="1461">
        <v>3.2348052003113454</v>
      </c>
      <c r="AF18" s="1105">
        <v>745.09482200000195</v>
      </c>
      <c r="AG18" s="1105">
        <v>760</v>
      </c>
      <c r="AH18" s="1461"/>
      <c r="AI18" s="1461">
        <v>87.37886342578301</v>
      </c>
      <c r="AJ18" s="1461">
        <v>1.5845283585840937</v>
      </c>
      <c r="AK18" s="1461">
        <v>84.269757348472481</v>
      </c>
      <c r="AL18" s="1461">
        <v>90.487969503093524</v>
      </c>
      <c r="AM18" s="1461">
        <v>1.8134000563304931</v>
      </c>
      <c r="AN18" s="1347">
        <v>1121.9492409999987</v>
      </c>
      <c r="AO18" s="1098">
        <v>1271</v>
      </c>
      <c r="AP18" s="1461"/>
      <c r="AQ18" s="1461">
        <v>92.863935216763167</v>
      </c>
      <c r="AR18" s="1461">
        <v>1.2317537727738368</v>
      </c>
      <c r="AS18" s="1461">
        <v>90.447023515326848</v>
      </c>
      <c r="AT18" s="1461">
        <v>95.280846918199487</v>
      </c>
      <c r="AU18" s="1461">
        <v>1.3264070383175932</v>
      </c>
      <c r="AV18" s="1347">
        <v>1069.5389029999972</v>
      </c>
      <c r="AW18" s="1105">
        <v>1184</v>
      </c>
      <c r="AX18" s="1461"/>
      <c r="AY18" s="1461">
        <v>92.068723003418057</v>
      </c>
      <c r="AZ18" s="1461">
        <v>1.1700906921021508</v>
      </c>
      <c r="BA18" s="1461">
        <v>89.772797590510081</v>
      </c>
      <c r="BB18" s="1461">
        <v>94.36464841632602</v>
      </c>
      <c r="BC18" s="1461">
        <v>1.2708883689618582</v>
      </c>
      <c r="BD18" s="1347">
        <v>1047.5009010000015</v>
      </c>
      <c r="BE18" s="1098">
        <v>1077</v>
      </c>
      <c r="BF18" s="1461"/>
      <c r="BG18" s="1150">
        <v>93.289999999999992</v>
      </c>
      <c r="BH18" s="1096">
        <v>0.96299999999999997</v>
      </c>
      <c r="BI18" s="1096">
        <v>91.4</v>
      </c>
      <c r="BJ18" s="1096">
        <v>95.179999999999993</v>
      </c>
      <c r="BK18" s="1096">
        <v>1</v>
      </c>
      <c r="BL18" s="1097">
        <v>1012.614</v>
      </c>
      <c r="BM18" s="1140">
        <v>1181</v>
      </c>
      <c r="BN18" s="1105"/>
      <c r="BO18" s="1267">
        <v>91.49868132690014</v>
      </c>
      <c r="BP18" s="1267">
        <v>1.7705644216609404</v>
      </c>
      <c r="BQ18" s="1267">
        <v>88.025287398024304</v>
      </c>
      <c r="BR18" s="1267">
        <v>94.972075255775977</v>
      </c>
      <c r="BS18" s="1267">
        <v>1.9350709714986936</v>
      </c>
      <c r="BT18" s="1748">
        <v>918.27914000000044</v>
      </c>
      <c r="BU18" s="1814">
        <v>1056</v>
      </c>
      <c r="BV18" s="1867"/>
      <c r="BW18" s="1267">
        <v>93.100204168403579</v>
      </c>
      <c r="BX18" s="1267">
        <v>1.2349279404436631</v>
      </c>
      <c r="BY18" s="1267">
        <v>90.677800770244389</v>
      </c>
      <c r="BZ18" s="1267">
        <v>95.522607566562769</v>
      </c>
      <c r="CA18" s="1267">
        <v>1.3264503031699837</v>
      </c>
      <c r="CB18" s="1748">
        <v>1138.8010879999945</v>
      </c>
      <c r="CC18" s="1814">
        <v>1209</v>
      </c>
      <c r="CD18" s="1867"/>
      <c r="CE18" s="1267">
        <v>94.964072438909923</v>
      </c>
      <c r="CF18" s="1267">
        <v>0.58194837687081336</v>
      </c>
      <c r="CG18" s="1267">
        <v>93.823037673603281</v>
      </c>
      <c r="CH18" s="1267">
        <v>96.105107204216552</v>
      </c>
      <c r="CI18" s="1267">
        <v>0.6128089938910094</v>
      </c>
      <c r="CJ18" s="1748">
        <v>1481.5105279999993</v>
      </c>
      <c r="CK18" s="1814">
        <v>3253</v>
      </c>
      <c r="CL18" s="1872"/>
      <c r="CM18" s="1267">
        <v>96.192771378567599</v>
      </c>
      <c r="CN18" s="1267">
        <v>0.51361900256201409</v>
      </c>
      <c r="CO18" s="1267">
        <v>95.185709800991717</v>
      </c>
      <c r="CP18" s="1267">
        <v>97.199832956143482</v>
      </c>
      <c r="CQ18" s="1267">
        <v>0.53394760874563163</v>
      </c>
      <c r="CR18" s="1748">
        <v>1390.2721970000057</v>
      </c>
      <c r="CS18" s="1814">
        <v>2963</v>
      </c>
      <c r="CT18" s="1872"/>
      <c r="CU18" s="1267">
        <v>96.598744946668702</v>
      </c>
      <c r="CV18" s="1267">
        <v>0.49779081273482367</v>
      </c>
      <c r="CW18" s="1267">
        <v>95.622717375976691</v>
      </c>
      <c r="CX18" s="1267">
        <v>97.574772517360714</v>
      </c>
      <c r="CY18" s="1267">
        <v>0.51531809549870389</v>
      </c>
      <c r="CZ18" s="1748">
        <v>1283.6844139999953</v>
      </c>
      <c r="DA18" s="1814">
        <v>3115</v>
      </c>
      <c r="DB18" s="1878"/>
      <c r="DC18" s="1195">
        <v>97.852881806988449</v>
      </c>
      <c r="DD18" s="1195">
        <v>0.45419623856268576</v>
      </c>
      <c r="DE18" s="1195">
        <v>96.961888668275577</v>
      </c>
      <c r="DF18" s="1195">
        <v>98.743874945701322</v>
      </c>
      <c r="DG18" s="1195">
        <v>0.46416235288662505</v>
      </c>
      <c r="DH18" s="1815">
        <v>655.44221299999833</v>
      </c>
      <c r="DI18" s="1816">
        <v>1668</v>
      </c>
      <c r="DJ18" s="1348"/>
      <c r="DK18" s="1195">
        <v>97.266829064520238</v>
      </c>
      <c r="DL18" s="1195">
        <v>0.38516089009068116</v>
      </c>
      <c r="DM18" s="1195">
        <v>96.511622189275073</v>
      </c>
      <c r="DN18" s="1195">
        <v>98.022035939765402</v>
      </c>
      <c r="DO18" s="1195">
        <v>0.39598380434011216</v>
      </c>
      <c r="DP18" s="1815">
        <v>1275.102649000009</v>
      </c>
      <c r="DQ18" s="1816">
        <v>3242</v>
      </c>
      <c r="DR18" s="1348"/>
      <c r="DS18" s="1195">
        <v>98.175818253296029</v>
      </c>
      <c r="DT18" s="1195">
        <v>0.38557171819233294</v>
      </c>
      <c r="DU18" s="1195">
        <v>97.419441874064589</v>
      </c>
      <c r="DV18" s="1195">
        <v>98.932194632527484</v>
      </c>
      <c r="DW18" s="1195">
        <v>0.39273593543936491</v>
      </c>
      <c r="DX18" s="1815">
        <v>577.41900000000271</v>
      </c>
      <c r="DY18" s="1816">
        <v>1575</v>
      </c>
      <c r="DZ18" s="1816"/>
      <c r="EA18" s="1881"/>
      <c r="EB18" s="1267">
        <v>5.0999999999999996</v>
      </c>
      <c r="EC18" s="1267">
        <v>0.9</v>
      </c>
      <c r="ED18" s="1267"/>
      <c r="EE18" s="1267" t="s">
        <v>393</v>
      </c>
      <c r="EF18" s="1267" t="s">
        <v>392</v>
      </c>
    </row>
    <row r="19" spans="1:136" s="44" customFormat="1" ht="24.95" customHeight="1">
      <c r="A19" s="1457" t="s">
        <v>60</v>
      </c>
      <c r="B19" s="1458"/>
      <c r="C19" s="1459">
        <v>17.893203940541767</v>
      </c>
      <c r="D19" s="1459">
        <v>1.0329189187258039</v>
      </c>
      <c r="E19" s="1459">
        <v>15.865258169357219</v>
      </c>
      <c r="F19" s="1459">
        <v>19.921149711726311</v>
      </c>
      <c r="G19" s="1459">
        <v>5.7726884584680445</v>
      </c>
      <c r="H19" s="1460">
        <v>2612.3969500000394</v>
      </c>
      <c r="I19" s="1274">
        <v>3364</v>
      </c>
      <c r="J19" s="1460"/>
      <c r="K19" s="1459">
        <v>38.303207685390269</v>
      </c>
      <c r="L19" s="1459">
        <v>3.9932478618410663</v>
      </c>
      <c r="M19" s="1459">
        <v>30.435364695997229</v>
      </c>
      <c r="N19" s="1459">
        <v>46.171050674783316</v>
      </c>
      <c r="O19" s="1459">
        <v>10.42536148575406</v>
      </c>
      <c r="P19" s="1460">
        <v>533.90912499999956</v>
      </c>
      <c r="Q19" s="1274">
        <v>687</v>
      </c>
      <c r="R19" s="1460"/>
      <c r="S19" s="1461">
        <v>46.002241830638141</v>
      </c>
      <c r="T19" s="1461">
        <v>4.3448793097449681</v>
      </c>
      <c r="U19" s="1461">
        <v>37.440586578289647</v>
      </c>
      <c r="V19" s="1461">
        <v>54.563897082986635</v>
      </c>
      <c r="W19" s="1461">
        <v>9.4449295009166647</v>
      </c>
      <c r="X19" s="1347">
        <v>564.39678299999809</v>
      </c>
      <c r="Y19" s="1105">
        <v>711</v>
      </c>
      <c r="Z19" s="1097"/>
      <c r="AA19" s="1461">
        <v>55.235087638902904</v>
      </c>
      <c r="AB19" s="1461">
        <v>2.8182395861695078</v>
      </c>
      <c r="AC19" s="1461">
        <v>49.70136796131402</v>
      </c>
      <c r="AD19" s="1461">
        <v>60.768807316491788</v>
      </c>
      <c r="AE19" s="1461">
        <v>5.1022632653244484</v>
      </c>
      <c r="AF19" s="1105">
        <v>1168.6125279999976</v>
      </c>
      <c r="AG19" s="1105">
        <v>1175</v>
      </c>
      <c r="AH19" s="1461"/>
      <c r="AI19" s="1461">
        <v>57.790827214854268</v>
      </c>
      <c r="AJ19" s="1461">
        <v>2.1505100350232604</v>
      </c>
      <c r="AK19" s="1461">
        <v>53.571171704754896</v>
      </c>
      <c r="AL19" s="1461">
        <v>62.01048272495364</v>
      </c>
      <c r="AM19" s="1461">
        <v>3.7211961459352572</v>
      </c>
      <c r="AN19" s="1347">
        <v>1726.7060709999928</v>
      </c>
      <c r="AO19" s="1098">
        <v>2167</v>
      </c>
      <c r="AP19" s="1461"/>
      <c r="AQ19" s="1461">
        <v>63.662365000072654</v>
      </c>
      <c r="AR19" s="1461">
        <v>2.113793936428408</v>
      </c>
      <c r="AS19" s="1461">
        <v>59.514739547402741</v>
      </c>
      <c r="AT19" s="1461">
        <v>67.809990452742568</v>
      </c>
      <c r="AU19" s="1461">
        <v>3.3203195269701271</v>
      </c>
      <c r="AV19" s="1347">
        <v>1571.9416769999948</v>
      </c>
      <c r="AW19" s="1105" t="s">
        <v>406</v>
      </c>
      <c r="AX19" s="1461"/>
      <c r="AY19" s="1461">
        <v>64.541378292544465</v>
      </c>
      <c r="AZ19" s="1461">
        <v>2.1622350369140424</v>
      </c>
      <c r="BA19" s="1461">
        <v>60.298689752725231</v>
      </c>
      <c r="BB19" s="1461">
        <v>68.784066832363706</v>
      </c>
      <c r="BC19" s="1461">
        <v>3.3501531794275521</v>
      </c>
      <c r="BD19" s="1347">
        <v>1445.4429199999977</v>
      </c>
      <c r="BE19" s="1098">
        <v>1920</v>
      </c>
      <c r="BF19" s="1461"/>
      <c r="BG19" s="1150">
        <v>68.63</v>
      </c>
      <c r="BH19" s="1096">
        <v>2.105</v>
      </c>
      <c r="BI19" s="1096">
        <v>64.5</v>
      </c>
      <c r="BJ19" s="1096">
        <v>72.760000000000005</v>
      </c>
      <c r="BK19" s="1096">
        <v>3.1</v>
      </c>
      <c r="BL19" s="1097">
        <v>1593.309</v>
      </c>
      <c r="BM19" s="1140">
        <v>1941</v>
      </c>
      <c r="BN19" s="1105"/>
      <c r="BO19" s="1267">
        <v>71.809919888656054</v>
      </c>
      <c r="BP19" s="1267">
        <v>2.0611673988478305</v>
      </c>
      <c r="BQ19" s="1267">
        <v>67.766437346044654</v>
      </c>
      <c r="BR19" s="1267">
        <v>75.85340243126744</v>
      </c>
      <c r="BS19" s="1267">
        <v>2.8703101215594544</v>
      </c>
      <c r="BT19" s="1748">
        <v>1224.826912999999</v>
      </c>
      <c r="BU19" s="1814">
        <v>1769</v>
      </c>
      <c r="BV19" s="1867"/>
      <c r="BW19" s="1267">
        <v>73.968493124349976</v>
      </c>
      <c r="BX19" s="1267">
        <v>2.4641304054327278</v>
      </c>
      <c r="BY19" s="1267">
        <v>69.134917275800362</v>
      </c>
      <c r="BZ19" s="1267">
        <v>78.80206897289959</v>
      </c>
      <c r="CA19" s="1267">
        <v>3.3313243265483683</v>
      </c>
      <c r="CB19" s="1748">
        <v>1233.8557600000024</v>
      </c>
      <c r="CC19" s="1814">
        <v>1809</v>
      </c>
      <c r="CD19" s="1867"/>
      <c r="CE19" s="1267">
        <v>78.901750106345517</v>
      </c>
      <c r="CF19" s="1267">
        <v>1.6355719895492398</v>
      </c>
      <c r="CG19" s="1267">
        <v>75.694859984454666</v>
      </c>
      <c r="CH19" s="1267">
        <v>82.108640228236368</v>
      </c>
      <c r="CI19" s="1267">
        <v>2.0729223209178245</v>
      </c>
      <c r="CJ19" s="1748">
        <v>1529.5851060000009</v>
      </c>
      <c r="CK19" s="1814">
        <v>3365</v>
      </c>
      <c r="CL19" s="1872"/>
      <c r="CM19" s="1267">
        <v>81.128632701903626</v>
      </c>
      <c r="CN19" s="1267">
        <v>1.6718670804999471</v>
      </c>
      <c r="CO19" s="1267">
        <v>77.850574274962597</v>
      </c>
      <c r="CP19" s="1267">
        <v>84.406691128844656</v>
      </c>
      <c r="CQ19" s="1267">
        <v>2.060760824902597</v>
      </c>
      <c r="CR19" s="1748">
        <v>1468.3635670000033</v>
      </c>
      <c r="CS19" s="1814">
        <v>2888</v>
      </c>
      <c r="CT19" s="1872"/>
      <c r="CU19" s="1267">
        <v>84.023086922577576</v>
      </c>
      <c r="CV19" s="1267">
        <v>1.5569575295918325</v>
      </c>
      <c r="CW19" s="1267">
        <v>80.970331756347363</v>
      </c>
      <c r="CX19" s="1267">
        <v>87.075842088807775</v>
      </c>
      <c r="CY19" s="1267">
        <v>1.8530115788610326</v>
      </c>
      <c r="CZ19" s="1748">
        <v>1311.4778679999918</v>
      </c>
      <c r="DA19" s="1814">
        <v>2691</v>
      </c>
      <c r="DB19" s="1878"/>
      <c r="DC19" s="1195">
        <v>81.418723267247756</v>
      </c>
      <c r="DD19" s="1195">
        <v>1.8211741278642626</v>
      </c>
      <c r="DE19" s="1195">
        <v>77.846140505524801</v>
      </c>
      <c r="DF19" s="1195">
        <v>84.991306028970698</v>
      </c>
      <c r="DG19" s="1195">
        <v>2.2368001545375065</v>
      </c>
      <c r="DH19" s="1815">
        <v>605.88061100000152</v>
      </c>
      <c r="DI19" s="1816">
        <v>1659</v>
      </c>
      <c r="DJ19" s="1348"/>
      <c r="DK19" s="1195">
        <v>81.3973457998855</v>
      </c>
      <c r="DL19" s="1195">
        <v>1.2887267703541969</v>
      </c>
      <c r="DM19" s="1195">
        <v>78.870465884702952</v>
      </c>
      <c r="DN19" s="1195">
        <v>83.924225715068062</v>
      </c>
      <c r="DO19" s="1195">
        <v>1.5832540455588291</v>
      </c>
      <c r="DP19" s="1815">
        <v>1226.8398989999944</v>
      </c>
      <c r="DQ19" s="1816">
        <v>3408</v>
      </c>
      <c r="DR19" s="1348"/>
      <c r="DS19" s="1195">
        <v>84.005418091180772</v>
      </c>
      <c r="DT19" s="1195">
        <v>2.082104821922508</v>
      </c>
      <c r="DU19" s="1195">
        <v>79.920951227870802</v>
      </c>
      <c r="DV19" s="1195">
        <v>88.089884954490742</v>
      </c>
      <c r="DW19" s="1195">
        <v>2.4785363482895346</v>
      </c>
      <c r="DX19" s="1815">
        <v>561.3165039999999</v>
      </c>
      <c r="DY19" s="1816">
        <v>1411</v>
      </c>
      <c r="DZ19" s="1816"/>
      <c r="EA19" s="1881"/>
      <c r="EB19" s="1267">
        <v>10</v>
      </c>
      <c r="EC19" s="1267">
        <v>2.6</v>
      </c>
      <c r="ED19" s="1267"/>
      <c r="EE19" s="1267" t="s">
        <v>393</v>
      </c>
      <c r="EF19" s="1267" t="s">
        <v>390</v>
      </c>
    </row>
    <row r="20" spans="1:136" s="44" customFormat="1" ht="24.95" customHeight="1">
      <c r="A20" s="1462" t="s">
        <v>13</v>
      </c>
      <c r="B20" s="1458"/>
      <c r="C20" s="1463">
        <v>40.387183830783385</v>
      </c>
      <c r="D20" s="1463">
        <v>1.7824786116402722</v>
      </c>
      <c r="E20" s="1463">
        <v>36.887615861632497</v>
      </c>
      <c r="F20" s="1463">
        <v>43.886751799934274</v>
      </c>
      <c r="G20" s="1463">
        <v>4.413475866771515</v>
      </c>
      <c r="H20" s="1464">
        <v>1360.9582789999972</v>
      </c>
      <c r="I20" s="1465">
        <v>2634</v>
      </c>
      <c r="J20" s="1460"/>
      <c r="K20" s="1463">
        <v>58.812146114308803</v>
      </c>
      <c r="L20" s="1463">
        <v>4.5998379134855973</v>
      </c>
      <c r="M20" s="1463">
        <v>49.74914683850718</v>
      </c>
      <c r="N20" s="1463">
        <v>67.875145390110418</v>
      </c>
      <c r="O20" s="1463">
        <v>7.8212379880598704</v>
      </c>
      <c r="P20" s="1464">
        <v>300.90577999999812</v>
      </c>
      <c r="Q20" s="1465">
        <v>583</v>
      </c>
      <c r="R20" s="1464"/>
      <c r="S20" s="1466">
        <v>58.643890119326905</v>
      </c>
      <c r="T20" s="1466">
        <v>3.8234321741859976</v>
      </c>
      <c r="U20" s="1466">
        <v>51.109754917297735</v>
      </c>
      <c r="V20" s="1466">
        <v>66.178025321356074</v>
      </c>
      <c r="W20" s="1466">
        <v>6.519745136971963</v>
      </c>
      <c r="X20" s="1467">
        <v>272.50510099999792</v>
      </c>
      <c r="Y20" s="1119">
        <v>562</v>
      </c>
      <c r="Z20" s="1111"/>
      <c r="AA20" s="1466">
        <v>69.829430423133815</v>
      </c>
      <c r="AB20" s="1466">
        <v>2.8791357262896247</v>
      </c>
      <c r="AC20" s="1466">
        <v>64.176138878580304</v>
      </c>
      <c r="AD20" s="1466">
        <v>75.482721967687311</v>
      </c>
      <c r="AE20" s="1466">
        <v>4.1230978240025786</v>
      </c>
      <c r="AF20" s="1119">
        <v>736.75676700001588</v>
      </c>
      <c r="AG20" s="1119">
        <v>1555</v>
      </c>
      <c r="AH20" s="1466"/>
      <c r="AI20" s="1466">
        <v>66.375733692713595</v>
      </c>
      <c r="AJ20" s="1466">
        <v>1.8986975337010179</v>
      </c>
      <c r="AK20" s="1466">
        <v>62.650175857775636</v>
      </c>
      <c r="AL20" s="1466">
        <v>70.10129152765154</v>
      </c>
      <c r="AM20" s="1466">
        <v>2.8605296364647912</v>
      </c>
      <c r="AN20" s="1467">
        <v>1174.3196219999954</v>
      </c>
      <c r="AO20" s="1112">
        <v>2310</v>
      </c>
      <c r="AP20" s="1461"/>
      <c r="AQ20" s="1466">
        <v>65.826949763776227</v>
      </c>
      <c r="AR20" s="1466">
        <v>2.0859603590597331</v>
      </c>
      <c r="AS20" s="1466">
        <v>61.733938553272338</v>
      </c>
      <c r="AT20" s="1466">
        <v>69.919960974280102</v>
      </c>
      <c r="AU20" s="1466">
        <v>3.1688546507856152</v>
      </c>
      <c r="AV20" s="1467">
        <v>1033.884193999997</v>
      </c>
      <c r="AW20" s="1119">
        <v>1988</v>
      </c>
      <c r="AX20" s="1461"/>
      <c r="AY20" s="1466">
        <v>65.46029305226817</v>
      </c>
      <c r="AZ20" s="1466">
        <v>2.3201776105749747</v>
      </c>
      <c r="BA20" s="1466">
        <v>60.907693177288444</v>
      </c>
      <c r="BB20" s="1466">
        <v>70.01289292724789</v>
      </c>
      <c r="BC20" s="1466">
        <v>3.5444045579239609</v>
      </c>
      <c r="BD20" s="1467">
        <v>1070.221986999991</v>
      </c>
      <c r="BE20" s="1112">
        <v>2126</v>
      </c>
      <c r="BF20" s="1461"/>
      <c r="BG20" s="1151">
        <v>74.45</v>
      </c>
      <c r="BH20" s="1110">
        <v>1.7260000000000002</v>
      </c>
      <c r="BI20" s="1110">
        <v>71.06</v>
      </c>
      <c r="BJ20" s="1110">
        <v>77.83</v>
      </c>
      <c r="BK20" s="1110">
        <v>2.2999999999999998</v>
      </c>
      <c r="BL20" s="1111">
        <v>1207.434</v>
      </c>
      <c r="BM20" s="1141">
        <v>2213</v>
      </c>
      <c r="BN20" s="1119"/>
      <c r="BO20" s="1309">
        <v>74.273741073299448</v>
      </c>
      <c r="BP20" s="1309">
        <v>1.7440570368181549</v>
      </c>
      <c r="BQ20" s="1309">
        <v>70.852347844571497</v>
      </c>
      <c r="BR20" s="1309">
        <v>77.695134302027398</v>
      </c>
      <c r="BS20" s="1309">
        <v>2.3481475574213717</v>
      </c>
      <c r="BT20" s="1839">
        <v>1107.2226039999973</v>
      </c>
      <c r="BU20" s="1820">
        <v>2048</v>
      </c>
      <c r="BV20" s="1868"/>
      <c r="BW20" s="1309">
        <v>76.487296408330593</v>
      </c>
      <c r="BX20" s="1309">
        <v>1.9833174926453783</v>
      </c>
      <c r="BY20" s="1309">
        <v>72.59687100254807</v>
      </c>
      <c r="BZ20" s="1309">
        <v>80.37772181411313</v>
      </c>
      <c r="CA20" s="1309">
        <v>2.5930024798593427</v>
      </c>
      <c r="CB20" s="1839">
        <v>1197.0721270000033</v>
      </c>
      <c r="CC20" s="1820">
        <v>2042</v>
      </c>
      <c r="CD20" s="1868"/>
      <c r="CE20" s="1309">
        <v>77.113103736266197</v>
      </c>
      <c r="CF20" s="1309">
        <v>1.7322013520552884</v>
      </c>
      <c r="CG20" s="1309">
        <v>73.71675099818647</v>
      </c>
      <c r="CH20" s="1309">
        <v>80.509456474345924</v>
      </c>
      <c r="CI20" s="1309">
        <v>2.246312582592414</v>
      </c>
      <c r="CJ20" s="1839">
        <v>1911.9800560000072</v>
      </c>
      <c r="CK20" s="1820">
        <v>5077</v>
      </c>
      <c r="CL20" s="1872"/>
      <c r="CM20" s="1309">
        <v>79.577108134780985</v>
      </c>
      <c r="CN20" s="1309">
        <v>1.5625161828620389</v>
      </c>
      <c r="CO20" s="1309">
        <v>76.513455886223653</v>
      </c>
      <c r="CP20" s="1309">
        <v>82.640760383338318</v>
      </c>
      <c r="CQ20" s="1309">
        <v>1.9635247114227639</v>
      </c>
      <c r="CR20" s="1839">
        <v>1808.2209729999872</v>
      </c>
      <c r="CS20" s="1820">
        <v>4522</v>
      </c>
      <c r="CT20" s="1872"/>
      <c r="CU20" s="1309">
        <v>80.445884361044023</v>
      </c>
      <c r="CV20" s="1309">
        <v>1.7297316027445719</v>
      </c>
      <c r="CW20" s="1309">
        <v>77.054367902753441</v>
      </c>
      <c r="CX20" s="1309">
        <v>83.83740081933459</v>
      </c>
      <c r="CY20" s="1309">
        <v>2.1501803560036388</v>
      </c>
      <c r="CZ20" s="1839">
        <v>1619.7092409999939</v>
      </c>
      <c r="DA20" s="1820">
        <v>4810</v>
      </c>
      <c r="DB20" s="1879"/>
      <c r="DC20" s="1722">
        <v>83.339121792456183</v>
      </c>
      <c r="DD20" s="1722">
        <v>1.6667208790862431</v>
      </c>
      <c r="DE20" s="1722">
        <v>80.069528737007829</v>
      </c>
      <c r="DF20" s="1722">
        <v>86.608714847904551</v>
      </c>
      <c r="DG20" s="1722">
        <v>1.9999261370151777</v>
      </c>
      <c r="DH20" s="1810">
        <v>754.11260700000298</v>
      </c>
      <c r="DI20" s="1811">
        <v>2336</v>
      </c>
      <c r="DJ20" s="1808"/>
      <c r="DK20" s="1722">
        <v>84.072846551459293</v>
      </c>
      <c r="DL20" s="1722">
        <v>1.1934484190092722</v>
      </c>
      <c r="DM20" s="1722">
        <v>81.732784321688072</v>
      </c>
      <c r="DN20" s="1722">
        <v>86.412908781230499</v>
      </c>
      <c r="DO20" s="1722">
        <v>1.4195408719494069</v>
      </c>
      <c r="DP20" s="1810">
        <v>1536.2592430000027</v>
      </c>
      <c r="DQ20" s="1811">
        <v>4693</v>
      </c>
      <c r="DR20" s="1808"/>
      <c r="DS20" s="1722">
        <v>83.45933870544664</v>
      </c>
      <c r="DT20" s="1722">
        <v>1.6712723338247266</v>
      </c>
      <c r="DU20" s="1722">
        <v>80.180802295944062</v>
      </c>
      <c r="DV20" s="1722">
        <v>86.737875114949219</v>
      </c>
      <c r="DW20" s="1722">
        <v>2.0024988931713854</v>
      </c>
      <c r="DX20" s="1810">
        <v>713.74853699999721</v>
      </c>
      <c r="DY20" s="1811">
        <v>2219</v>
      </c>
      <c r="DZ20" s="1811"/>
      <c r="EA20" s="1884"/>
      <c r="EB20" s="1309">
        <v>7</v>
      </c>
      <c r="EC20" s="1309">
        <v>-0.6</v>
      </c>
      <c r="ED20" s="1309"/>
      <c r="EE20" s="1309" t="s">
        <v>393</v>
      </c>
      <c r="EF20" s="1309" t="s">
        <v>390</v>
      </c>
    </row>
    <row r="21" spans="1:136" s="44" customFormat="1" ht="24.95" customHeight="1">
      <c r="A21" s="1457" t="s">
        <v>61</v>
      </c>
      <c r="B21" s="1458"/>
      <c r="C21" s="1459">
        <v>66.943050850266062</v>
      </c>
      <c r="D21" s="1459">
        <v>2.4627595199141905</v>
      </c>
      <c r="E21" s="1459">
        <v>62.107876798061248</v>
      </c>
      <c r="F21" s="1459">
        <v>71.778224902470882</v>
      </c>
      <c r="G21" s="1459">
        <v>3.6788874851591893</v>
      </c>
      <c r="H21" s="1460">
        <v>558.05122899999594</v>
      </c>
      <c r="I21" s="1274">
        <v>1161</v>
      </c>
      <c r="J21" s="1460"/>
      <c r="K21" s="1459">
        <v>77.96944961238691</v>
      </c>
      <c r="L21" s="1459">
        <v>5.5457937606033685</v>
      </c>
      <c r="M21" s="1459">
        <v>67.042646150739046</v>
      </c>
      <c r="N21" s="1459">
        <v>88.896253074034774</v>
      </c>
      <c r="O21" s="1459">
        <v>7.112777874120475</v>
      </c>
      <c r="P21" s="1460">
        <v>149.24380199999965</v>
      </c>
      <c r="Q21" s="1274">
        <v>305</v>
      </c>
      <c r="R21" s="1460"/>
      <c r="S21" s="1461">
        <v>77.781728377342901</v>
      </c>
      <c r="T21" s="1461">
        <v>5.760101818081897</v>
      </c>
      <c r="U21" s="1461">
        <v>66.431354185306319</v>
      </c>
      <c r="V21" s="1461">
        <v>89.132102569379484</v>
      </c>
      <c r="W21" s="1461">
        <v>7.4054690455551269</v>
      </c>
      <c r="X21" s="1347">
        <v>121.73679600000011</v>
      </c>
      <c r="Y21" s="1105">
        <v>255</v>
      </c>
      <c r="Z21" s="1097"/>
      <c r="AA21" s="1461">
        <v>89.539743677272185</v>
      </c>
      <c r="AB21" s="1461">
        <v>2.0948655368333164</v>
      </c>
      <c r="AC21" s="1461">
        <v>85.426396217401518</v>
      </c>
      <c r="AD21" s="1461">
        <v>93.653091137142866</v>
      </c>
      <c r="AE21" s="1461">
        <v>2.3395929570491436</v>
      </c>
      <c r="AF21" s="1461">
        <v>359.28043100000139</v>
      </c>
      <c r="AG21" s="1105">
        <v>843</v>
      </c>
      <c r="AH21" s="1461"/>
      <c r="AI21" s="1461">
        <v>84.715008245100549</v>
      </c>
      <c r="AJ21" s="1461">
        <v>2.0511418890456499</v>
      </c>
      <c r="AK21" s="1461">
        <v>80.690329432563175</v>
      </c>
      <c r="AL21" s="1461">
        <v>88.739687057637923</v>
      </c>
      <c r="AM21" s="1461">
        <v>2.421226098581271</v>
      </c>
      <c r="AN21" s="1347">
        <v>601.10970599999882</v>
      </c>
      <c r="AO21" s="1098">
        <v>1175</v>
      </c>
      <c r="AP21" s="1461"/>
      <c r="AQ21" s="1461">
        <v>84.284932691233323</v>
      </c>
      <c r="AR21" s="1461">
        <v>2.6841000807618358</v>
      </c>
      <c r="AS21" s="1461">
        <v>79.018268982616817</v>
      </c>
      <c r="AT21" s="1461">
        <v>89.551596399849842</v>
      </c>
      <c r="AU21" s="1461">
        <v>3.1845550504200801</v>
      </c>
      <c r="AV21" s="1347">
        <v>496.08114600000124</v>
      </c>
      <c r="AW21" s="1105">
        <v>986</v>
      </c>
      <c r="AX21" s="1461"/>
      <c r="AY21" s="1461">
        <v>87.867304778935363</v>
      </c>
      <c r="AZ21" s="1461">
        <v>1.8984709135481286</v>
      </c>
      <c r="BA21" s="1461">
        <v>84.142168218579542</v>
      </c>
      <c r="BB21" s="1461">
        <v>91.592441339291184</v>
      </c>
      <c r="BC21" s="1461">
        <v>2.1606112971422942</v>
      </c>
      <c r="BD21" s="1347">
        <v>494.83497200000187</v>
      </c>
      <c r="BE21" s="1098">
        <v>1017</v>
      </c>
      <c r="BF21" s="1461"/>
      <c r="BG21" s="1150">
        <v>90.29</v>
      </c>
      <c r="BH21" s="1096">
        <v>1.575</v>
      </c>
      <c r="BI21" s="1096">
        <v>87.2</v>
      </c>
      <c r="BJ21" s="1096">
        <v>93.38</v>
      </c>
      <c r="BK21" s="1096">
        <v>1.7000000000000002</v>
      </c>
      <c r="BL21" s="1097">
        <v>638.71799999999996</v>
      </c>
      <c r="BM21" s="1140">
        <v>1179</v>
      </c>
      <c r="BN21" s="1105"/>
      <c r="BO21" s="1267">
        <v>93.407590808844617</v>
      </c>
      <c r="BP21" s="1267">
        <v>0.94160024215713578</v>
      </c>
      <c r="BQ21" s="1267">
        <v>91.560412290782807</v>
      </c>
      <c r="BR21" s="1267">
        <v>95.254769326906427</v>
      </c>
      <c r="BS21" s="1267">
        <v>1.0080553775164676</v>
      </c>
      <c r="BT21" s="1748">
        <v>568.96924800000158</v>
      </c>
      <c r="BU21" s="1814">
        <v>1052</v>
      </c>
      <c r="BV21" s="1867"/>
      <c r="BW21" s="1267">
        <v>93.050912197662925</v>
      </c>
      <c r="BX21" s="1267">
        <v>1.2167544150792302</v>
      </c>
      <c r="BY21" s="1267">
        <v>90.664157526978087</v>
      </c>
      <c r="BZ21" s="1267">
        <v>95.437666868347776</v>
      </c>
      <c r="CA21" s="1267">
        <v>1.3076222321115412</v>
      </c>
      <c r="CB21" s="1748">
        <v>627.6366660000017</v>
      </c>
      <c r="CC21" s="1814">
        <v>1063</v>
      </c>
      <c r="CD21" s="1867"/>
      <c r="CE21" s="1267">
        <v>93.08874611976978</v>
      </c>
      <c r="CF21" s="1267">
        <v>0.7897073687189986</v>
      </c>
      <c r="CG21" s="1267">
        <v>91.540355235044913</v>
      </c>
      <c r="CH21" s="1267">
        <v>94.637137004494647</v>
      </c>
      <c r="CI21" s="1267">
        <v>0.84833817366381303</v>
      </c>
      <c r="CJ21" s="1748">
        <v>1071.2498669999959</v>
      </c>
      <c r="CK21" s="1814">
        <v>3073</v>
      </c>
      <c r="CL21" s="1872"/>
      <c r="CM21" s="1267">
        <v>94.334335295185809</v>
      </c>
      <c r="CN21" s="1267">
        <v>0.67113764821638777</v>
      </c>
      <c r="CO21" s="1267">
        <v>93.018424210486884</v>
      </c>
      <c r="CP21" s="1267">
        <v>95.650246379884734</v>
      </c>
      <c r="CQ21" s="1267">
        <v>0.7114457807078417</v>
      </c>
      <c r="CR21" s="1748">
        <v>1022.0538810000015</v>
      </c>
      <c r="CS21" s="1814">
        <v>2792</v>
      </c>
      <c r="CT21" s="1872"/>
      <c r="CU21" s="1267">
        <v>94.544748855387951</v>
      </c>
      <c r="CV21" s="1267">
        <v>0.74437253750647514</v>
      </c>
      <c r="CW21" s="1267">
        <v>93.08524397726292</v>
      </c>
      <c r="CX21" s="1267">
        <v>96.004253733512982</v>
      </c>
      <c r="CY21" s="1267">
        <v>0.78732298358001784</v>
      </c>
      <c r="CZ21" s="1748">
        <v>884.12750799999594</v>
      </c>
      <c r="DA21" s="1814">
        <v>3043</v>
      </c>
      <c r="DB21" s="1878"/>
      <c r="DC21" s="1195">
        <v>96.618745013627446</v>
      </c>
      <c r="DD21" s="1195">
        <v>0.62859742443176825</v>
      </c>
      <c r="DE21" s="1195">
        <v>95.3856304595447</v>
      </c>
      <c r="DF21" s="1195">
        <v>97.851859567710193</v>
      </c>
      <c r="DG21" s="1195">
        <v>0.65059572481831418</v>
      </c>
      <c r="DH21" s="1815">
        <v>419.17119700000012</v>
      </c>
      <c r="DI21" s="1816">
        <v>1421</v>
      </c>
      <c r="DJ21" s="1348"/>
      <c r="DK21" s="1195">
        <v>96.418491421071323</v>
      </c>
      <c r="DL21" s="1195">
        <v>0.46486267037894452</v>
      </c>
      <c r="DM21" s="1195">
        <v>95.507008729689161</v>
      </c>
      <c r="DN21" s="1195">
        <v>97.329974112453471</v>
      </c>
      <c r="DO21" s="1195">
        <v>0.48213020503383786</v>
      </c>
      <c r="DP21" s="1815">
        <v>842.57165200000588</v>
      </c>
      <c r="DQ21" s="1816">
        <v>2868</v>
      </c>
      <c r="DR21" s="1348"/>
      <c r="DS21" s="1195">
        <v>95.661612920336069</v>
      </c>
      <c r="DT21" s="1195">
        <v>0.77626082502116234</v>
      </c>
      <c r="DU21" s="1195">
        <v>94.138821376077004</v>
      </c>
      <c r="DV21" s="1195">
        <v>97.184404464595133</v>
      </c>
      <c r="DW21" s="1195">
        <v>0.81146533214697891</v>
      </c>
      <c r="DX21" s="1815">
        <v>388.69323300000036</v>
      </c>
      <c r="DY21" s="1816">
        <v>1375</v>
      </c>
      <c r="DZ21" s="1816"/>
      <c r="EA21" s="1881"/>
      <c r="EB21" s="1267">
        <v>2.6</v>
      </c>
      <c r="EC21" s="1267">
        <v>-0.7</v>
      </c>
      <c r="ED21" s="1267"/>
      <c r="EE21" s="1267" t="s">
        <v>392</v>
      </c>
      <c r="EF21" s="1267" t="s">
        <v>390</v>
      </c>
    </row>
    <row r="22" spans="1:136" s="44" customFormat="1" ht="24.95" customHeight="1">
      <c r="A22" s="1469" t="s">
        <v>62</v>
      </c>
      <c r="B22" s="1442"/>
      <c r="C22" s="1430">
        <v>21.929836585691959</v>
      </c>
      <c r="D22" s="1430">
        <v>1.686864279153208</v>
      </c>
      <c r="E22" s="1430">
        <v>18.617989721960431</v>
      </c>
      <c r="F22" s="1430">
        <v>25.241683449423487</v>
      </c>
      <c r="G22" s="1430">
        <v>7.6920968953038003</v>
      </c>
      <c r="H22" s="1431">
        <v>802.90704999999741</v>
      </c>
      <c r="I22" s="1350">
        <v>1473</v>
      </c>
      <c r="J22" s="1431"/>
      <c r="K22" s="1430">
        <v>39.960296442922619</v>
      </c>
      <c r="L22" s="1430">
        <v>5.2779261151811001</v>
      </c>
      <c r="M22" s="1430">
        <v>29.561269029503613</v>
      </c>
      <c r="N22" s="1430">
        <v>50.359323856341618</v>
      </c>
      <c r="O22" s="1430">
        <v>13.207925328381481</v>
      </c>
      <c r="P22" s="1431">
        <v>151.66197799999972</v>
      </c>
      <c r="Q22" s="1350">
        <v>278</v>
      </c>
      <c r="R22" s="1431"/>
      <c r="S22" s="1433">
        <v>43.19117867644664</v>
      </c>
      <c r="T22" s="1433">
        <v>6.3345818086101566</v>
      </c>
      <c r="U22" s="1433">
        <v>30.708782331977918</v>
      </c>
      <c r="V22" s="1433">
        <v>55.673575020915365</v>
      </c>
      <c r="W22" s="1433">
        <v>14.666378651214215</v>
      </c>
      <c r="X22" s="1346">
        <v>150.76830500000008</v>
      </c>
      <c r="Y22" s="1043">
        <v>307</v>
      </c>
      <c r="Z22" s="1035"/>
      <c r="AA22" s="1433">
        <v>51.069234973182375</v>
      </c>
      <c r="AB22" s="1433">
        <v>4.9329052079194966</v>
      </c>
      <c r="AC22" s="1433">
        <v>41.38328962250808</v>
      </c>
      <c r="AD22" s="1433">
        <v>60.755180323856671</v>
      </c>
      <c r="AE22" s="1433">
        <v>9.6592502521525496</v>
      </c>
      <c r="AF22" s="1433">
        <v>377.47633600000074</v>
      </c>
      <c r="AG22" s="1043">
        <v>712</v>
      </c>
      <c r="AH22" s="1433"/>
      <c r="AI22" s="1433">
        <v>47.143833429427424</v>
      </c>
      <c r="AJ22" s="1433">
        <v>2.8459655722141979</v>
      </c>
      <c r="AK22" s="1433">
        <v>41.559579409326162</v>
      </c>
      <c r="AL22" s="1433">
        <v>52.728087449528694</v>
      </c>
      <c r="AM22" s="1433">
        <v>6.0367716521705921</v>
      </c>
      <c r="AN22" s="1346">
        <v>573.20991599999763</v>
      </c>
      <c r="AO22" s="1036">
        <v>1135</v>
      </c>
      <c r="AP22" s="1433"/>
      <c r="AQ22" s="1433">
        <v>48.800907688421788</v>
      </c>
      <c r="AR22" s="1433">
        <v>3.0005775460315398</v>
      </c>
      <c r="AS22" s="1433">
        <v>42.913261031785751</v>
      </c>
      <c r="AT22" s="1433">
        <v>54.688554345057817</v>
      </c>
      <c r="AU22" s="1433">
        <v>6.1486101143635885</v>
      </c>
      <c r="AV22" s="1346">
        <v>537.80304800000147</v>
      </c>
      <c r="AW22" s="1043">
        <v>1002</v>
      </c>
      <c r="AX22" s="1433"/>
      <c r="AY22" s="1433">
        <v>46.190179665420786</v>
      </c>
      <c r="AZ22" s="1433">
        <v>3.59452375124985</v>
      </c>
      <c r="BA22" s="1433">
        <v>39.137086701345353</v>
      </c>
      <c r="BB22" s="1433">
        <v>53.243272629496218</v>
      </c>
      <c r="BC22" s="1433">
        <v>7.7820085942224795</v>
      </c>
      <c r="BD22" s="1346">
        <v>575.3870149999982</v>
      </c>
      <c r="BE22" s="1036">
        <v>1109</v>
      </c>
      <c r="BF22" s="1433"/>
      <c r="BG22" s="1146">
        <v>56.66</v>
      </c>
      <c r="BH22" s="1034">
        <v>3.0680000000000001</v>
      </c>
      <c r="BI22" s="1034">
        <v>50.639999999999993</v>
      </c>
      <c r="BJ22" s="1034">
        <v>62.67</v>
      </c>
      <c r="BK22" s="1034">
        <v>5.4</v>
      </c>
      <c r="BL22" s="1035">
        <v>568.71600000000001</v>
      </c>
      <c r="BM22" s="1135">
        <v>1034</v>
      </c>
      <c r="BN22" s="1043"/>
      <c r="BO22" s="1193">
        <v>54.048001699779512</v>
      </c>
      <c r="BP22" s="1193">
        <v>3.0413585499918501</v>
      </c>
      <c r="BQ22" s="1193">
        <v>48.081635159347989</v>
      </c>
      <c r="BR22" s="1193">
        <v>60.014368240211034</v>
      </c>
      <c r="BS22" s="1193">
        <v>5.6271433805928428</v>
      </c>
      <c r="BT22" s="1746">
        <v>538.25335599999948</v>
      </c>
      <c r="BU22" s="1348">
        <v>996</v>
      </c>
      <c r="BV22" s="1790"/>
      <c r="BW22" s="1193">
        <v>58.230736529420355</v>
      </c>
      <c r="BX22" s="1193">
        <v>3.5418434096563987</v>
      </c>
      <c r="BY22" s="1193">
        <v>51.283146123281362</v>
      </c>
      <c r="BZ22" s="1193">
        <v>65.178326935559355</v>
      </c>
      <c r="CA22" s="1193">
        <v>6.0824293504632667</v>
      </c>
      <c r="CB22" s="1746">
        <v>569.43546100000003</v>
      </c>
      <c r="CC22" s="1348">
        <v>979</v>
      </c>
      <c r="CD22" s="1790"/>
      <c r="CE22" s="1193">
        <v>56.757102485825051</v>
      </c>
      <c r="CF22" s="1193">
        <v>2.8724644455924428</v>
      </c>
      <c r="CG22" s="1193">
        <v>51.125019083252354</v>
      </c>
      <c r="CH22" s="1193">
        <v>62.389185888397748</v>
      </c>
      <c r="CI22" s="1193">
        <v>5.0609779565647033</v>
      </c>
      <c r="CJ22" s="1746">
        <v>840.73018899999954</v>
      </c>
      <c r="CK22" s="1348">
        <v>2004</v>
      </c>
      <c r="CL22" s="1870"/>
      <c r="CM22" s="1193">
        <v>60.392024651166601</v>
      </c>
      <c r="CN22" s="1193">
        <v>2.774618681266301</v>
      </c>
      <c r="CO22" s="1193">
        <v>54.951782268408998</v>
      </c>
      <c r="CP22" s="1193">
        <v>65.832267033924197</v>
      </c>
      <c r="CQ22" s="1193">
        <v>4.5943461860947954</v>
      </c>
      <c r="CR22" s="1746">
        <v>786.16709200000059</v>
      </c>
      <c r="CS22" s="1348">
        <v>1730</v>
      </c>
      <c r="CT22" s="1870"/>
      <c r="CU22" s="1193">
        <v>63.49984917311717</v>
      </c>
      <c r="CV22" s="1193">
        <v>3.0228385502157726</v>
      </c>
      <c r="CW22" s="1193">
        <v>57.572914221159813</v>
      </c>
      <c r="CX22" s="1193">
        <v>69.426784125074533</v>
      </c>
      <c r="CY22" s="1193">
        <v>4.7603869766284408</v>
      </c>
      <c r="CZ22" s="1746">
        <v>735.58173300000078</v>
      </c>
      <c r="DA22" s="1348">
        <v>1767</v>
      </c>
      <c r="DB22" s="1874"/>
      <c r="DC22" s="1314">
        <v>66.719989624454428</v>
      </c>
      <c r="DD22" s="1314">
        <v>3.3359176948673923</v>
      </c>
      <c r="DE22" s="1314">
        <v>60.175946488290336</v>
      </c>
      <c r="DF22" s="1314">
        <v>73.264032760618534</v>
      </c>
      <c r="DG22" s="1314">
        <v>4.9998774185131181</v>
      </c>
      <c r="DH22" s="1801">
        <v>334.94140999999843</v>
      </c>
      <c r="DI22" s="1802">
        <v>915</v>
      </c>
      <c r="DJ22" s="1348"/>
      <c r="DK22" s="1314">
        <v>69.077493415908634</v>
      </c>
      <c r="DL22" s="1314">
        <v>2.5021952981728468</v>
      </c>
      <c r="DM22" s="1314">
        <v>64.171296704343916</v>
      </c>
      <c r="DN22" s="1314">
        <v>73.983690127473352</v>
      </c>
      <c r="DO22" s="1314">
        <v>3.6223018155962619</v>
      </c>
      <c r="DP22" s="1801">
        <v>693.68759100000159</v>
      </c>
      <c r="DQ22" s="1802">
        <v>1825</v>
      </c>
      <c r="DR22" s="1348"/>
      <c r="DS22" s="1314">
        <v>68.868155740045907</v>
      </c>
      <c r="DT22" s="1314">
        <v>3.3706584113766591</v>
      </c>
      <c r="DU22" s="1314">
        <v>62.255932165205444</v>
      </c>
      <c r="DV22" s="1314">
        <v>75.480379314886378</v>
      </c>
      <c r="DW22" s="1314">
        <v>4.8943642749774785</v>
      </c>
      <c r="DX22" s="1801">
        <v>325.05530400000026</v>
      </c>
      <c r="DY22" s="1802">
        <v>844</v>
      </c>
      <c r="DZ22" s="1802"/>
      <c r="EA22" s="1881"/>
      <c r="EB22" s="1193">
        <v>10.7</v>
      </c>
      <c r="EC22" s="1193">
        <v>-0.2</v>
      </c>
      <c r="ED22" s="1193"/>
      <c r="EE22" s="1193" t="s">
        <v>391</v>
      </c>
      <c r="EF22" s="1193" t="s">
        <v>390</v>
      </c>
    </row>
    <row r="23" spans="1:136" s="44" customFormat="1" ht="5.0999999999999996" customHeight="1">
      <c r="A23" s="1133"/>
      <c r="B23" s="1442"/>
      <c r="C23" s="1430"/>
      <c r="D23" s="1430"/>
      <c r="E23" s="1430"/>
      <c r="F23" s="1430"/>
      <c r="G23" s="1430"/>
      <c r="H23" s="1431"/>
      <c r="I23" s="1350"/>
      <c r="J23" s="1431"/>
      <c r="K23" s="1430"/>
      <c r="L23" s="1430"/>
      <c r="M23" s="1430"/>
      <c r="N23" s="1430"/>
      <c r="O23" s="1430"/>
      <c r="P23" s="1431"/>
      <c r="Q23" s="1350"/>
      <c r="R23" s="1431"/>
      <c r="S23" s="1433"/>
      <c r="T23" s="1433"/>
      <c r="U23" s="1433"/>
      <c r="V23" s="1433"/>
      <c r="W23" s="1433"/>
      <c r="X23" s="1346"/>
      <c r="Y23" s="1043"/>
      <c r="Z23" s="1035"/>
      <c r="AA23" s="1433"/>
      <c r="AB23" s="1433"/>
      <c r="AC23" s="1433"/>
      <c r="AD23" s="1433"/>
      <c r="AE23" s="1433"/>
      <c r="AF23" s="1433"/>
      <c r="AG23" s="1043"/>
      <c r="AH23" s="1433"/>
      <c r="AI23" s="1433"/>
      <c r="AJ23" s="1433"/>
      <c r="AK23" s="1433"/>
      <c r="AL23" s="1433"/>
      <c r="AM23" s="1433"/>
      <c r="AN23" s="1346"/>
      <c r="AO23" s="1036"/>
      <c r="AP23" s="1433"/>
      <c r="AQ23" s="1433"/>
      <c r="AR23" s="1433"/>
      <c r="AS23" s="1433"/>
      <c r="AT23" s="1433"/>
      <c r="AU23" s="1433"/>
      <c r="AV23" s="1346"/>
      <c r="AW23" s="1043"/>
      <c r="AX23" s="1433"/>
      <c r="AY23" s="1433"/>
      <c r="AZ23" s="1433"/>
      <c r="BA23" s="1433"/>
      <c r="BB23" s="1433"/>
      <c r="BC23" s="1433"/>
      <c r="BD23" s="1346"/>
      <c r="BE23" s="1036"/>
      <c r="BF23" s="1433"/>
      <c r="BG23" s="1146"/>
      <c r="BH23" s="1034"/>
      <c r="BI23" s="1034"/>
      <c r="BJ23" s="1034"/>
      <c r="BK23" s="1034"/>
      <c r="BL23" s="1035"/>
      <c r="BM23" s="1135"/>
      <c r="BN23" s="1043"/>
      <c r="BO23" s="1193"/>
      <c r="BP23" s="1193"/>
      <c r="BQ23" s="1193"/>
      <c r="BR23" s="1193"/>
      <c r="BS23" s="1193"/>
      <c r="BT23" s="1746"/>
      <c r="BU23" s="1348"/>
      <c r="BV23" s="1790"/>
      <c r="BW23" s="1193"/>
      <c r="BX23" s="1193"/>
      <c r="BY23" s="1193"/>
      <c r="BZ23" s="1193"/>
      <c r="CA23" s="1193"/>
      <c r="CB23" s="1746"/>
      <c r="CC23" s="1348"/>
      <c r="CD23" s="1790"/>
      <c r="CE23" s="1193"/>
      <c r="CF23" s="1193"/>
      <c r="CG23" s="1193"/>
      <c r="CH23" s="1193"/>
      <c r="CI23" s="1193"/>
      <c r="CJ23" s="1746"/>
      <c r="CK23" s="1348"/>
      <c r="CL23" s="1870"/>
      <c r="CM23" s="1193"/>
      <c r="CN23" s="1193"/>
      <c r="CO23" s="1193"/>
      <c r="CP23" s="1193"/>
      <c r="CQ23" s="1193"/>
      <c r="CR23" s="1746"/>
      <c r="CS23" s="1348"/>
      <c r="CT23" s="1870"/>
      <c r="CU23" s="1193"/>
      <c r="CV23" s="1193"/>
      <c r="CW23" s="1193"/>
      <c r="CX23" s="1193"/>
      <c r="CY23" s="1193"/>
      <c r="CZ23" s="1746"/>
      <c r="DA23" s="1348"/>
      <c r="DB23" s="1874"/>
      <c r="DC23" s="1693"/>
      <c r="DD23" s="1693"/>
      <c r="DE23" s="1693"/>
      <c r="DF23" s="1693"/>
      <c r="DG23" s="1693"/>
      <c r="DH23" s="1794"/>
      <c r="DI23" s="1795"/>
      <c r="DJ23" s="1348"/>
      <c r="DK23" s="1693"/>
      <c r="DL23" s="1693"/>
      <c r="DM23" s="1693"/>
      <c r="DN23" s="1693"/>
      <c r="DO23" s="1693"/>
      <c r="DP23" s="1794"/>
      <c r="DQ23" s="1795"/>
      <c r="DR23" s="1348"/>
      <c r="DS23" s="1693"/>
      <c r="DT23" s="1693"/>
      <c r="DU23" s="1693"/>
      <c r="DV23" s="1693"/>
      <c r="DW23" s="1693"/>
      <c r="DX23" s="1794"/>
      <c r="DY23" s="1795"/>
      <c r="DZ23" s="1795"/>
      <c r="EA23" s="1881"/>
      <c r="EB23" s="1193"/>
      <c r="EC23" s="1193"/>
      <c r="ED23" s="1193"/>
      <c r="EE23" s="1193"/>
      <c r="EF23" s="1193"/>
    </row>
    <row r="24" spans="1:136" s="44" customFormat="1" ht="24.95" customHeight="1">
      <c r="A24" s="1407" t="s">
        <v>66</v>
      </c>
      <c r="B24" s="1451"/>
      <c r="C24" s="1436"/>
      <c r="D24" s="1436"/>
      <c r="E24" s="1436"/>
      <c r="F24" s="1436"/>
      <c r="G24" s="1436"/>
      <c r="H24" s="1437"/>
      <c r="I24" s="1353"/>
      <c r="J24" s="1437"/>
      <c r="K24" s="1436"/>
      <c r="L24" s="1436"/>
      <c r="M24" s="1436"/>
      <c r="N24" s="1436"/>
      <c r="O24" s="1436"/>
      <c r="P24" s="1437"/>
      <c r="Q24" s="1353"/>
      <c r="R24" s="1437"/>
      <c r="S24" s="1439"/>
      <c r="T24" s="1439"/>
      <c r="U24" s="1439"/>
      <c r="V24" s="1439"/>
      <c r="W24" s="1439"/>
      <c r="X24" s="1440"/>
      <c r="Y24" s="1058"/>
      <c r="Z24" s="1050"/>
      <c r="AA24" s="1439"/>
      <c r="AB24" s="1439"/>
      <c r="AC24" s="1439"/>
      <c r="AD24" s="1439"/>
      <c r="AE24" s="1439"/>
      <c r="AF24" s="1439"/>
      <c r="AG24" s="1058"/>
      <c r="AH24" s="1439"/>
      <c r="AI24" s="1439"/>
      <c r="AJ24" s="1439"/>
      <c r="AK24" s="1439"/>
      <c r="AL24" s="1439"/>
      <c r="AM24" s="1439"/>
      <c r="AN24" s="1440"/>
      <c r="AO24" s="1051"/>
      <c r="AP24" s="1439"/>
      <c r="AQ24" s="1439"/>
      <c r="AR24" s="1439"/>
      <c r="AS24" s="1439"/>
      <c r="AT24" s="1439"/>
      <c r="AU24" s="1439"/>
      <c r="AV24" s="1440"/>
      <c r="AW24" s="1058"/>
      <c r="AX24" s="1439"/>
      <c r="AY24" s="1439"/>
      <c r="AZ24" s="1439"/>
      <c r="BA24" s="1439"/>
      <c r="BB24" s="1439"/>
      <c r="BC24" s="1439"/>
      <c r="BD24" s="1440"/>
      <c r="BE24" s="1051"/>
      <c r="BF24" s="1439"/>
      <c r="BG24" s="1147"/>
      <c r="BH24" s="1049"/>
      <c r="BI24" s="1049"/>
      <c r="BJ24" s="1049"/>
      <c r="BK24" s="1049"/>
      <c r="BL24" s="1050"/>
      <c r="BM24" s="1136"/>
      <c r="BN24" s="1058"/>
      <c r="BO24" s="1310"/>
      <c r="BP24" s="1310"/>
      <c r="BQ24" s="1310"/>
      <c r="BR24" s="1310"/>
      <c r="BS24" s="1310"/>
      <c r="BT24" s="1792"/>
      <c r="BU24" s="1351"/>
      <c r="BV24" s="1793"/>
      <c r="BW24" s="1310"/>
      <c r="BX24" s="1310"/>
      <c r="BY24" s="1310"/>
      <c r="BZ24" s="1310"/>
      <c r="CA24" s="1310"/>
      <c r="CB24" s="1792"/>
      <c r="CC24" s="1351"/>
      <c r="CD24" s="1793"/>
      <c r="CE24" s="1310"/>
      <c r="CF24" s="1310"/>
      <c r="CG24" s="1310"/>
      <c r="CH24" s="1310"/>
      <c r="CI24" s="1310"/>
      <c r="CJ24" s="1792"/>
      <c r="CK24" s="1351"/>
      <c r="CL24" s="1837"/>
      <c r="CM24" s="1310"/>
      <c r="CN24" s="1310"/>
      <c r="CO24" s="1310"/>
      <c r="CP24" s="1310"/>
      <c r="CQ24" s="1310"/>
      <c r="CR24" s="1792"/>
      <c r="CS24" s="1351"/>
      <c r="CT24" s="1837"/>
      <c r="CU24" s="1310"/>
      <c r="CV24" s="1310"/>
      <c r="CW24" s="1310"/>
      <c r="CX24" s="1310"/>
      <c r="CY24" s="1310"/>
      <c r="CZ24" s="1792"/>
      <c r="DA24" s="1351"/>
      <c r="DB24" s="1875"/>
      <c r="DC24" s="1721"/>
      <c r="DD24" s="1721"/>
      <c r="DE24" s="1721"/>
      <c r="DF24" s="1721"/>
      <c r="DG24" s="1721"/>
      <c r="DH24" s="1805"/>
      <c r="DI24" s="1822"/>
      <c r="DJ24" s="1351"/>
      <c r="DK24" s="1721"/>
      <c r="DL24" s="1721"/>
      <c r="DM24" s="1721"/>
      <c r="DN24" s="1721"/>
      <c r="DO24" s="1721"/>
      <c r="DP24" s="1805"/>
      <c r="DQ24" s="1822"/>
      <c r="DR24" s="1351"/>
      <c r="DS24" s="1721"/>
      <c r="DT24" s="1721"/>
      <c r="DU24" s="1721"/>
      <c r="DV24" s="1721"/>
      <c r="DW24" s="1721"/>
      <c r="DX24" s="1805"/>
      <c r="DY24" s="1822"/>
      <c r="DZ24" s="1822"/>
      <c r="EA24" s="1882"/>
      <c r="EB24" s="1310"/>
      <c r="EC24" s="1310"/>
      <c r="ED24" s="1310"/>
      <c r="EE24" s="1310"/>
      <c r="EF24" s="1310"/>
    </row>
    <row r="25" spans="1:136" s="44" customFormat="1" ht="24.95" customHeight="1">
      <c r="A25" s="1409" t="s">
        <v>134</v>
      </c>
      <c r="B25" s="1442"/>
      <c r="C25" s="1430">
        <v>27.667546112338336</v>
      </c>
      <c r="D25" s="1430">
        <v>1.0396481682347616</v>
      </c>
      <c r="E25" s="1430">
        <v>25.626388700977888</v>
      </c>
      <c r="F25" s="1430">
        <v>29.708703523698787</v>
      </c>
      <c r="G25" s="1430">
        <v>3.7576450185118895</v>
      </c>
      <c r="H25" s="1431">
        <v>4197.8135910002347</v>
      </c>
      <c r="I25" s="1350">
        <v>5267</v>
      </c>
      <c r="J25" s="1431"/>
      <c r="K25" s="1430">
        <v>45.070799860825751</v>
      </c>
      <c r="L25" s="1430">
        <v>3.2019772202338079</v>
      </c>
      <c r="M25" s="1430">
        <v>38.761986860473243</v>
      </c>
      <c r="N25" s="1430">
        <v>51.379612861178259</v>
      </c>
      <c r="O25" s="1430">
        <v>7.1043274805887684</v>
      </c>
      <c r="P25" s="1431">
        <v>698.44035600000063</v>
      </c>
      <c r="Q25" s="1350">
        <v>915</v>
      </c>
      <c r="R25" s="1431"/>
      <c r="S25" s="1433">
        <v>52.892633914988899</v>
      </c>
      <c r="T25" s="1433">
        <v>3.2677442788607589</v>
      </c>
      <c r="U25" s="1433">
        <v>46.453490736560276</v>
      </c>
      <c r="V25" s="1433">
        <v>59.331777093417514</v>
      </c>
      <c r="W25" s="1433">
        <v>6.1780706253214861</v>
      </c>
      <c r="X25" s="1346">
        <v>785.52676100000178</v>
      </c>
      <c r="Y25" s="1043">
        <v>938</v>
      </c>
      <c r="Z25" s="1035"/>
      <c r="AA25" s="1433">
        <v>58.539822826131541</v>
      </c>
      <c r="AB25" s="1433">
        <v>2.1624389479934747</v>
      </c>
      <c r="AC25" s="1433">
        <v>54.293792425870045</v>
      </c>
      <c r="AD25" s="1433">
        <v>62.78585322639303</v>
      </c>
      <c r="AE25" s="1433">
        <v>3.6939622356154209</v>
      </c>
      <c r="AF25" s="1433">
        <v>1757.6273660000006</v>
      </c>
      <c r="AG25" s="1043">
        <v>2036</v>
      </c>
      <c r="AH25" s="1433"/>
      <c r="AI25" s="1433">
        <v>60.476873001815875</v>
      </c>
      <c r="AJ25" s="1433">
        <v>1.5239541777800281</v>
      </c>
      <c r="AK25" s="1433">
        <v>57.486623461623012</v>
      </c>
      <c r="AL25" s="1433">
        <v>63.467122542008745</v>
      </c>
      <c r="AM25" s="1433">
        <v>2.5198957917917975</v>
      </c>
      <c r="AN25" s="1346">
        <v>2526.9890209999912</v>
      </c>
      <c r="AO25" s="1036">
        <v>3225</v>
      </c>
      <c r="AP25" s="1433"/>
      <c r="AQ25" s="1433">
        <v>65.077072033830859</v>
      </c>
      <c r="AR25" s="1433">
        <v>1.565173025119192</v>
      </c>
      <c r="AS25" s="1433">
        <v>62.005934698757628</v>
      </c>
      <c r="AT25" s="1433">
        <v>68.148209368904105</v>
      </c>
      <c r="AU25" s="1433">
        <v>2.4051067084049569</v>
      </c>
      <c r="AV25" s="1346">
        <v>2333.6289580000062</v>
      </c>
      <c r="AW25" s="1043">
        <v>2894</v>
      </c>
      <c r="AX25" s="1433"/>
      <c r="AY25" s="1433">
        <v>64.165474259339618</v>
      </c>
      <c r="AZ25" s="1433">
        <v>1.6098430897733444</v>
      </c>
      <c r="BA25" s="1433">
        <v>61.006676667364381</v>
      </c>
      <c r="BB25" s="1433">
        <v>67.324271851314847</v>
      </c>
      <c r="BC25" s="1433">
        <v>2.5088929963593674</v>
      </c>
      <c r="BD25" s="1346">
        <v>2222.6842619999989</v>
      </c>
      <c r="BE25" s="1036">
        <v>2829</v>
      </c>
      <c r="BF25" s="1433"/>
      <c r="BG25" s="1146">
        <v>66.490000000000009</v>
      </c>
      <c r="BH25" s="1034">
        <v>1.4989999999999999</v>
      </c>
      <c r="BI25" s="1034">
        <v>63.55</v>
      </c>
      <c r="BJ25" s="1034">
        <v>69.430000000000007</v>
      </c>
      <c r="BK25" s="1034">
        <v>2.2999999999999998</v>
      </c>
      <c r="BL25" s="1035">
        <v>2197.654</v>
      </c>
      <c r="BM25" s="1135">
        <v>2700</v>
      </c>
      <c r="BN25" s="1043"/>
      <c r="BO25" s="1193">
        <v>70.352053297702867</v>
      </c>
      <c r="BP25" s="1193">
        <v>1.636543903206003</v>
      </c>
      <c r="BQ25" s="1193">
        <v>67.141573301497999</v>
      </c>
      <c r="BR25" s="1193">
        <v>73.562533293907734</v>
      </c>
      <c r="BS25" s="1193">
        <v>2.3262205244824594</v>
      </c>
      <c r="BT25" s="1746">
        <v>1895.6308159999935</v>
      </c>
      <c r="BU25" s="1348">
        <v>2425</v>
      </c>
      <c r="BV25" s="1790"/>
      <c r="BW25" s="1193">
        <v>71.485265804426803</v>
      </c>
      <c r="BX25" s="1193">
        <v>1.7397084711586766</v>
      </c>
      <c r="BY25" s="1193">
        <v>68.072697690673479</v>
      </c>
      <c r="BZ25" s="1193">
        <v>74.897833918180126</v>
      </c>
      <c r="CA25" s="1193">
        <v>2.433660211767644</v>
      </c>
      <c r="CB25" s="1746">
        <v>1874.4096590000029</v>
      </c>
      <c r="CC25" s="1348">
        <v>2381</v>
      </c>
      <c r="CD25" s="1790"/>
      <c r="CE25" s="1193">
        <v>75.565253643777481</v>
      </c>
      <c r="CF25" s="1193">
        <v>1.2464022959682635</v>
      </c>
      <c r="CG25" s="1193">
        <v>73.121414279700161</v>
      </c>
      <c r="CH25" s="1193">
        <v>78.009093007854815</v>
      </c>
      <c r="CI25" s="1193">
        <v>1.6494383805603756</v>
      </c>
      <c r="CJ25" s="1746">
        <v>2577.8175709999814</v>
      </c>
      <c r="CK25" s="1348">
        <v>5015</v>
      </c>
      <c r="CL25" s="1870"/>
      <c r="CM25" s="1193">
        <v>76.169078774246898</v>
      </c>
      <c r="CN25" s="1193">
        <v>1.3493712590356259</v>
      </c>
      <c r="CO25" s="1193">
        <v>73.523343429406538</v>
      </c>
      <c r="CP25" s="1193">
        <v>78.814814119087259</v>
      </c>
      <c r="CQ25" s="1193">
        <v>1.771547300755663</v>
      </c>
      <c r="CR25" s="1746">
        <v>2304.3460880000021</v>
      </c>
      <c r="CS25" s="1348">
        <v>4276</v>
      </c>
      <c r="CT25" s="1870"/>
      <c r="CU25" s="1193">
        <v>79.064588477494297</v>
      </c>
      <c r="CV25" s="1193">
        <v>1.367617675272687</v>
      </c>
      <c r="CW25" s="1193">
        <v>76.383075434096796</v>
      </c>
      <c r="CX25" s="1193">
        <v>81.746101520891784</v>
      </c>
      <c r="CY25" s="1193">
        <v>1.7297474148771153</v>
      </c>
      <c r="CZ25" s="1746">
        <v>1958.9662259999961</v>
      </c>
      <c r="DA25" s="1348">
        <v>3929</v>
      </c>
      <c r="DB25" s="1874"/>
      <c r="DC25" s="1195">
        <v>80.079383129876121</v>
      </c>
      <c r="DD25" s="1195">
        <v>1.4403939372032009</v>
      </c>
      <c r="DE25" s="1195">
        <v>77.253773831232536</v>
      </c>
      <c r="DF25" s="1195">
        <v>82.904992428519719</v>
      </c>
      <c r="DG25" s="1195">
        <v>1.7987075835325919</v>
      </c>
      <c r="DH25" s="1815">
        <v>915.06444900000304</v>
      </c>
      <c r="DI25" s="1816">
        <v>2128</v>
      </c>
      <c r="DJ25" s="1348"/>
      <c r="DK25" s="1195">
        <v>79.518444880715393</v>
      </c>
      <c r="DL25" s="1195">
        <v>1.1115654284374685</v>
      </c>
      <c r="DM25" s="1195">
        <v>77.338935290208511</v>
      </c>
      <c r="DN25" s="1195">
        <v>81.697954471222261</v>
      </c>
      <c r="DO25" s="1195">
        <v>1.3978711858675223</v>
      </c>
      <c r="DP25" s="1815">
        <v>1788.7541539999988</v>
      </c>
      <c r="DQ25" s="1816">
        <v>4218</v>
      </c>
      <c r="DR25" s="1348"/>
      <c r="DS25" s="1195">
        <v>78.927994786065796</v>
      </c>
      <c r="DT25" s="1195">
        <v>1.6394325720803484</v>
      </c>
      <c r="DU25" s="1195">
        <v>75.711918465225096</v>
      </c>
      <c r="DV25" s="1195">
        <v>82.144071106906495</v>
      </c>
      <c r="DW25" s="1195">
        <v>2.077124316313911</v>
      </c>
      <c r="DX25" s="1815">
        <v>827.22024899999985</v>
      </c>
      <c r="DY25" s="1816">
        <v>1771</v>
      </c>
      <c r="DZ25" s="1816"/>
      <c r="EA25" s="1881"/>
      <c r="EB25" s="1193">
        <v>7.4</v>
      </c>
      <c r="EC25" s="1193">
        <v>-0.6</v>
      </c>
      <c r="ED25" s="1193"/>
      <c r="EE25" s="1193" t="s">
        <v>393</v>
      </c>
      <c r="EF25" s="1193" t="s">
        <v>390</v>
      </c>
    </row>
    <row r="26" spans="1:136" s="44" customFormat="1" ht="24.95" customHeight="1">
      <c r="A26" s="1410" t="s">
        <v>65</v>
      </c>
      <c r="B26" s="1458"/>
      <c r="C26" s="1459">
        <v>75.749762013447921</v>
      </c>
      <c r="D26" s="1459">
        <v>0.9562134498729008</v>
      </c>
      <c r="E26" s="1459">
        <v>73.8724132817471</v>
      </c>
      <c r="F26" s="1459">
        <v>77.627110745148741</v>
      </c>
      <c r="G26" s="1459">
        <v>1.2623319525454659</v>
      </c>
      <c r="H26" s="1460">
        <v>3674.8746610001326</v>
      </c>
      <c r="I26" s="1274">
        <v>3616</v>
      </c>
      <c r="J26" s="1460"/>
      <c r="K26" s="1459">
        <v>82.079768979295679</v>
      </c>
      <c r="L26" s="1459">
        <v>1.7861115981889466</v>
      </c>
      <c r="M26" s="1459">
        <v>78.5606171253946</v>
      </c>
      <c r="N26" s="1459">
        <v>85.598920833196757</v>
      </c>
      <c r="O26" s="1459">
        <v>2.1760680133486812</v>
      </c>
      <c r="P26" s="1460">
        <v>786.76446099999828</v>
      </c>
      <c r="Q26" s="1274">
        <v>801</v>
      </c>
      <c r="R26" s="1460"/>
      <c r="S26" s="1461">
        <v>86.021716379551933</v>
      </c>
      <c r="T26" s="1461">
        <v>1.8245418601404322</v>
      </c>
      <c r="U26" s="1461">
        <v>82.426427008690695</v>
      </c>
      <c r="V26" s="1461">
        <v>89.617005750413185</v>
      </c>
      <c r="W26" s="1461">
        <v>2.1210247097256718</v>
      </c>
      <c r="X26" s="1347">
        <v>764.9325690000037</v>
      </c>
      <c r="Y26" s="1105">
        <v>790</v>
      </c>
      <c r="Z26" s="1097"/>
      <c r="AA26" s="1461">
        <v>88.756150181027351</v>
      </c>
      <c r="AB26" s="1461">
        <v>1.0133578676349948</v>
      </c>
      <c r="AC26" s="1461">
        <v>86.766383803430941</v>
      </c>
      <c r="AD26" s="1461">
        <v>90.745916558623748</v>
      </c>
      <c r="AE26" s="1461">
        <v>1.1417325622710612</v>
      </c>
      <c r="AF26" s="1461">
        <v>2032.7338649999958</v>
      </c>
      <c r="AG26" s="1105">
        <v>2143</v>
      </c>
      <c r="AH26" s="1461"/>
      <c r="AI26" s="1461">
        <v>89.006891298433843</v>
      </c>
      <c r="AJ26" s="1461">
        <v>0.71745673595489767</v>
      </c>
      <c r="AK26" s="1461">
        <v>87.599122806389929</v>
      </c>
      <c r="AL26" s="1461">
        <v>90.414659790477756</v>
      </c>
      <c r="AM26" s="1461">
        <v>0.80606874983344345</v>
      </c>
      <c r="AN26" s="1347">
        <v>3372.7774559999957</v>
      </c>
      <c r="AO26" s="1098">
        <v>3538</v>
      </c>
      <c r="AP26" s="1461"/>
      <c r="AQ26" s="1461">
        <v>90.017762635579317</v>
      </c>
      <c r="AR26" s="1461">
        <v>0.73615874776114665</v>
      </c>
      <c r="AS26" s="1461">
        <v>88.573293188108565</v>
      </c>
      <c r="AT26" s="1461">
        <v>91.462232083050054</v>
      </c>
      <c r="AU26" s="1461">
        <v>0.81779276245884125</v>
      </c>
      <c r="AV26" s="1347">
        <v>3136.9505810000051</v>
      </c>
      <c r="AW26" s="1105">
        <v>3228</v>
      </c>
      <c r="AX26" s="1461"/>
      <c r="AY26" s="1461">
        <v>91.237655318355834</v>
      </c>
      <c r="AZ26" s="1461">
        <v>0.6416670341600188</v>
      </c>
      <c r="BA26" s="1461">
        <v>89.978590819939456</v>
      </c>
      <c r="BB26" s="1461">
        <v>92.496719816772227</v>
      </c>
      <c r="BC26" s="1461">
        <v>0.7032918940332783</v>
      </c>
      <c r="BD26" s="1347">
        <v>3175.616927999979</v>
      </c>
      <c r="BE26" s="1098">
        <v>3191</v>
      </c>
      <c r="BF26" s="1461"/>
      <c r="BG26" s="1150">
        <v>92.259999999999991</v>
      </c>
      <c r="BH26" s="1096">
        <v>0.60299999999999998</v>
      </c>
      <c r="BI26" s="1096">
        <v>91.080000000000013</v>
      </c>
      <c r="BJ26" s="1096">
        <v>93.44</v>
      </c>
      <c r="BK26" s="1096">
        <v>0.70000000000000007</v>
      </c>
      <c r="BL26" s="1097">
        <v>3387.0720000000001</v>
      </c>
      <c r="BM26" s="1140">
        <v>3521</v>
      </c>
      <c r="BN26" s="1105"/>
      <c r="BO26" s="1267">
        <v>92.834485066768153</v>
      </c>
      <c r="BP26" s="1267">
        <v>0.52311499448533638</v>
      </c>
      <c r="BQ26" s="1267">
        <v>91.808267424687216</v>
      </c>
      <c r="BR26" s="1267">
        <v>93.860702708849104</v>
      </c>
      <c r="BS26" s="1267">
        <v>0.56349210544885675</v>
      </c>
      <c r="BT26" s="1748">
        <v>3244.5485100000014</v>
      </c>
      <c r="BU26" s="1814">
        <v>3371</v>
      </c>
      <c r="BV26" s="1867"/>
      <c r="BW26" s="1267">
        <v>93.118519211883438</v>
      </c>
      <c r="BX26" s="1267">
        <v>0.58313572725025864</v>
      </c>
      <c r="BY26" s="1267">
        <v>91.974654925541699</v>
      </c>
      <c r="BZ26" s="1267">
        <v>94.262383498225162</v>
      </c>
      <c r="CA26" s="1267">
        <v>0.62622959663198885</v>
      </c>
      <c r="CB26" s="1748">
        <v>3710.4820730000297</v>
      </c>
      <c r="CC26" s="1814">
        <v>3805</v>
      </c>
      <c r="CD26" s="1867"/>
      <c r="CE26" s="1267">
        <v>93.267927083893781</v>
      </c>
      <c r="CF26" s="1267">
        <v>0.47381747352030917</v>
      </c>
      <c r="CG26" s="1267">
        <v>92.338906175538455</v>
      </c>
      <c r="CH26" s="1267">
        <v>94.196947992249108</v>
      </c>
      <c r="CI26" s="1267">
        <v>0.50801758796902818</v>
      </c>
      <c r="CJ26" s="1748">
        <v>5189.9801049999851</v>
      </c>
      <c r="CK26" s="1814">
        <v>9503</v>
      </c>
      <c r="CL26" s="1872"/>
      <c r="CM26" s="1267">
        <v>95.145450538567417</v>
      </c>
      <c r="CN26" s="1267">
        <v>0.33899415369035352</v>
      </c>
      <c r="CO26" s="1267">
        <v>94.480778893823924</v>
      </c>
      <c r="CP26" s="1267">
        <v>95.810122183310924</v>
      </c>
      <c r="CQ26" s="1267">
        <v>0.35629044980237018</v>
      </c>
      <c r="CR26" s="1748">
        <v>4889.3632639999987</v>
      </c>
      <c r="CS26" s="1814">
        <v>8477</v>
      </c>
      <c r="CT26" s="1872"/>
      <c r="CU26" s="1267">
        <v>95.115081130460737</v>
      </c>
      <c r="CV26" s="1267">
        <v>0.3599274628661997</v>
      </c>
      <c r="CW26" s="1267">
        <v>94.409364756796407</v>
      </c>
      <c r="CX26" s="1267">
        <v>95.820797504125082</v>
      </c>
      <c r="CY26" s="1267">
        <v>0.37841261195216747</v>
      </c>
      <c r="CZ26" s="1748">
        <v>4533.5099500000224</v>
      </c>
      <c r="DA26" s="1814">
        <v>8663</v>
      </c>
      <c r="DB26" s="1878"/>
      <c r="DC26" s="1195">
        <v>94.592951555150748</v>
      </c>
      <c r="DD26" s="1195">
        <v>0.49810990070926781</v>
      </c>
      <c r="DE26" s="1195">
        <v>93.615813335641576</v>
      </c>
      <c r="DF26" s="1195">
        <v>95.570089774659934</v>
      </c>
      <c r="DG26" s="1195">
        <v>0.52658246996220814</v>
      </c>
      <c r="DH26" s="1815">
        <v>2031.8671290000041</v>
      </c>
      <c r="DI26" s="1816">
        <v>4434</v>
      </c>
      <c r="DJ26" s="1348"/>
      <c r="DK26" s="1195">
        <v>94.286276400506324</v>
      </c>
      <c r="DL26" s="1195">
        <v>0.36644002612318449</v>
      </c>
      <c r="DM26" s="1195">
        <v>93.567776588575555</v>
      </c>
      <c r="DN26" s="1195">
        <v>95.004776212437108</v>
      </c>
      <c r="DO26" s="1195">
        <v>0.3886461955148508</v>
      </c>
      <c r="DP26" s="1815">
        <v>4043.7088700000004</v>
      </c>
      <c r="DQ26" s="1816">
        <v>8946</v>
      </c>
      <c r="DR26" s="1348"/>
      <c r="DS26" s="1195">
        <v>93.928354359859028</v>
      </c>
      <c r="DT26" s="1195">
        <v>0.73065216084458262</v>
      </c>
      <c r="DU26" s="1195">
        <v>92.495033372292255</v>
      </c>
      <c r="DV26" s="1195">
        <v>95.361675347425816</v>
      </c>
      <c r="DW26" s="1195">
        <v>0.77788242519963924</v>
      </c>
      <c r="DX26" s="1815">
        <v>1949.027348000003</v>
      </c>
      <c r="DY26" s="1816">
        <v>4262</v>
      </c>
      <c r="DZ26" s="1816"/>
      <c r="EA26" s="1881"/>
      <c r="EB26" s="1267">
        <v>0.8</v>
      </c>
      <c r="EC26" s="1267">
        <v>-0.4</v>
      </c>
      <c r="ED26" s="1267"/>
      <c r="EE26" s="1267" t="s">
        <v>390</v>
      </c>
      <c r="EF26" s="1267" t="s">
        <v>390</v>
      </c>
    </row>
    <row r="27" spans="1:136" s="44" customFormat="1" ht="24.95" customHeight="1">
      <c r="A27" s="1409" t="s">
        <v>4</v>
      </c>
      <c r="B27" s="1442"/>
      <c r="C27" s="1430">
        <v>92.980305304009264</v>
      </c>
      <c r="D27" s="1430">
        <v>0.80963062338932335</v>
      </c>
      <c r="E27" s="1430">
        <v>91.390744914361804</v>
      </c>
      <c r="F27" s="1430">
        <v>94.569865693656709</v>
      </c>
      <c r="G27" s="1430">
        <v>0.87075496336793867</v>
      </c>
      <c r="H27" s="1431">
        <v>1662.7216290000192</v>
      </c>
      <c r="I27" s="1350">
        <v>1616</v>
      </c>
      <c r="J27" s="1431"/>
      <c r="K27" s="1430">
        <v>97.085998712126184</v>
      </c>
      <c r="L27" s="1430">
        <v>1.095134551193073</v>
      </c>
      <c r="M27" s="1430">
        <v>94.928269715791359</v>
      </c>
      <c r="N27" s="1430">
        <v>99.243727708461023</v>
      </c>
      <c r="O27" s="1430">
        <v>1.1280046203575687</v>
      </c>
      <c r="P27" s="1431">
        <v>444.77183499999916</v>
      </c>
      <c r="Q27" s="1350">
        <v>381</v>
      </c>
      <c r="R27" s="1431"/>
      <c r="S27" s="1433">
        <v>97.766896855351931</v>
      </c>
      <c r="T27" s="1433">
        <v>0.618966075908016</v>
      </c>
      <c r="U27" s="1433">
        <v>96.547214149105614</v>
      </c>
      <c r="V27" s="1433">
        <v>98.986579561598262</v>
      </c>
      <c r="W27" s="1433">
        <v>0.63310393989878666</v>
      </c>
      <c r="X27" s="1346">
        <v>482.21932900000053</v>
      </c>
      <c r="Y27" s="1043">
        <v>421</v>
      </c>
      <c r="Z27" s="1035"/>
      <c r="AA27" s="1433">
        <v>97.524536206739299</v>
      </c>
      <c r="AB27" s="1433">
        <v>0.62189216511980705</v>
      </c>
      <c r="AC27" s="1433">
        <v>96.303427494637475</v>
      </c>
      <c r="AD27" s="1433">
        <v>98.745644918841123</v>
      </c>
      <c r="AE27" s="1433">
        <v>0.63767764432273399</v>
      </c>
      <c r="AF27" s="1433">
        <v>1130.0515110000022</v>
      </c>
      <c r="AG27" s="1043">
        <v>1172</v>
      </c>
      <c r="AH27" s="1433"/>
      <c r="AI27" s="1433">
        <v>95.875600272339952</v>
      </c>
      <c r="AJ27" s="1433">
        <v>0.63422245717465642</v>
      </c>
      <c r="AK27" s="1433">
        <v>94.631151168424537</v>
      </c>
      <c r="AL27" s="1433">
        <v>97.120049376255366</v>
      </c>
      <c r="AM27" s="1433">
        <v>0.66150559200997161</v>
      </c>
      <c r="AN27" s="1346">
        <v>1837.6383959999978</v>
      </c>
      <c r="AO27" s="1036">
        <v>1683</v>
      </c>
      <c r="AP27" s="1433"/>
      <c r="AQ27" s="1433">
        <v>96.306540012119072</v>
      </c>
      <c r="AR27" s="1433">
        <v>0.61010565575488318</v>
      </c>
      <c r="AS27" s="1433">
        <v>95.109408303574909</v>
      </c>
      <c r="AT27" s="1433">
        <v>97.50367172066322</v>
      </c>
      <c r="AU27" s="1433">
        <v>0.63350386762737865</v>
      </c>
      <c r="AV27" s="1346">
        <v>1580.4099460000057</v>
      </c>
      <c r="AW27" s="1043">
        <v>1543</v>
      </c>
      <c r="AX27" s="1433"/>
      <c r="AY27" s="1433">
        <v>96.008454934778086</v>
      </c>
      <c r="AZ27" s="1433">
        <v>0.76978355081185235</v>
      </c>
      <c r="BA27" s="1433">
        <v>94.498003113669867</v>
      </c>
      <c r="BB27" s="1433">
        <v>97.518906755886306</v>
      </c>
      <c r="BC27" s="1433">
        <v>0.80178725023206887</v>
      </c>
      <c r="BD27" s="1346">
        <v>1654.6081510000035</v>
      </c>
      <c r="BE27" s="1036">
        <v>1541</v>
      </c>
      <c r="BF27" s="1433"/>
      <c r="BG27" s="1146">
        <v>97.88</v>
      </c>
      <c r="BH27" s="1034">
        <v>0.48299999999999998</v>
      </c>
      <c r="BI27" s="1034">
        <v>96.94</v>
      </c>
      <c r="BJ27" s="1034">
        <v>98.83</v>
      </c>
      <c r="BK27" s="1034">
        <v>0.5</v>
      </c>
      <c r="BL27" s="1035">
        <v>1786.0630000000001</v>
      </c>
      <c r="BM27" s="1135">
        <v>1747</v>
      </c>
      <c r="BN27" s="1043"/>
      <c r="BO27" s="1193">
        <v>97.902962169608472</v>
      </c>
      <c r="BP27" s="1193">
        <v>0.40423403015745935</v>
      </c>
      <c r="BQ27" s="1193">
        <v>97.109958532453717</v>
      </c>
      <c r="BR27" s="1193">
        <v>98.695965806763226</v>
      </c>
      <c r="BS27" s="1193">
        <v>0.41289254298267153</v>
      </c>
      <c r="BT27" s="1746">
        <v>1761.8719349999972</v>
      </c>
      <c r="BU27" s="1348">
        <v>1709</v>
      </c>
      <c r="BV27" s="1790"/>
      <c r="BW27" s="1193">
        <v>98.118283821732902</v>
      </c>
      <c r="BX27" s="1193">
        <v>0.40508906375359993</v>
      </c>
      <c r="BY27" s="1193">
        <v>97.323671365040639</v>
      </c>
      <c r="BZ27" s="1193">
        <v>98.912896278425151</v>
      </c>
      <c r="CA27" s="1193">
        <v>0.41285787722254674</v>
      </c>
      <c r="CB27" s="1746">
        <v>2117.6155820000013</v>
      </c>
      <c r="CC27" s="1348">
        <v>1949</v>
      </c>
      <c r="CD27" s="1790"/>
      <c r="CE27" s="1193">
        <v>98.233674133414823</v>
      </c>
      <c r="CF27" s="1193">
        <v>0.22546643612295003</v>
      </c>
      <c r="CG27" s="1193">
        <v>97.791598766851536</v>
      </c>
      <c r="CH27" s="1193">
        <v>98.67574949997811</v>
      </c>
      <c r="CI27" s="1193">
        <v>0.229520516372762</v>
      </c>
      <c r="CJ27" s="1746">
        <v>3370.5487830000061</v>
      </c>
      <c r="CK27" s="1348">
        <v>5697</v>
      </c>
      <c r="CL27" s="1870"/>
      <c r="CM27" s="1193">
        <v>98.03936043828557</v>
      </c>
      <c r="CN27" s="1193">
        <v>0.56795050912058587</v>
      </c>
      <c r="CO27" s="1193">
        <v>96.925770145000143</v>
      </c>
      <c r="CP27" s="1193">
        <v>99.152950731570996</v>
      </c>
      <c r="CQ27" s="1193">
        <v>0.57930866397083747</v>
      </c>
      <c r="CR27" s="1746">
        <v>3251.9850280000055</v>
      </c>
      <c r="CS27" s="1348">
        <v>5334</v>
      </c>
      <c r="CT27" s="1870"/>
      <c r="CU27" s="1193">
        <v>98.397479213763944</v>
      </c>
      <c r="CV27" s="1193">
        <v>0.25764084299586143</v>
      </c>
      <c r="CW27" s="1193">
        <v>97.892318090522707</v>
      </c>
      <c r="CX27" s="1193">
        <v>98.902640337005181</v>
      </c>
      <c r="CY27" s="1193">
        <v>0.26183683266534574</v>
      </c>
      <c r="CZ27" s="1746">
        <v>3254.5760060000116</v>
      </c>
      <c r="DA27" s="1348">
        <v>5921</v>
      </c>
      <c r="DB27" s="1874"/>
      <c r="DC27" s="1314">
        <v>98.374740516255017</v>
      </c>
      <c r="DD27" s="1314">
        <v>0.29837200371201539</v>
      </c>
      <c r="DE27" s="1314">
        <v>97.789426536261033</v>
      </c>
      <c r="DF27" s="1314">
        <v>98.960054496248986</v>
      </c>
      <c r="DG27" s="1314">
        <v>0.30330143911557633</v>
      </c>
      <c r="DH27" s="1801">
        <v>1665.7098309999985</v>
      </c>
      <c r="DI27" s="1802">
        <v>3279</v>
      </c>
      <c r="DJ27" s="1348"/>
      <c r="DK27" s="1314">
        <v>97.943955216269714</v>
      </c>
      <c r="DL27" s="1314">
        <v>0.24096834610742804</v>
      </c>
      <c r="DM27" s="1314">
        <v>97.471474867462916</v>
      </c>
      <c r="DN27" s="1314">
        <v>98.416435565076526</v>
      </c>
      <c r="DO27" s="1314">
        <v>0.24602676660886996</v>
      </c>
      <c r="DP27" s="1801">
        <v>3343.2571869999979</v>
      </c>
      <c r="DQ27" s="1802">
        <v>6649</v>
      </c>
      <c r="DR27" s="1348"/>
      <c r="DS27" s="1314">
        <v>96.944355408118611</v>
      </c>
      <c r="DT27" s="1314">
        <v>0.75146227012421873</v>
      </c>
      <c r="DU27" s="1314">
        <v>95.470211210846159</v>
      </c>
      <c r="DV27" s="1314">
        <v>98.418499605391062</v>
      </c>
      <c r="DW27" s="1314">
        <v>0.77514803926509734</v>
      </c>
      <c r="DX27" s="1801">
        <v>1475.9706059999999</v>
      </c>
      <c r="DY27" s="1802">
        <v>3131</v>
      </c>
      <c r="DZ27" s="1802"/>
      <c r="EA27" s="1881"/>
      <c r="EB27" s="1193">
        <v>-1.2</v>
      </c>
      <c r="EC27" s="1193">
        <v>-1</v>
      </c>
      <c r="ED27" s="1193"/>
      <c r="EE27" s="1193" t="s">
        <v>390</v>
      </c>
      <c r="EF27" s="1193" t="s">
        <v>390</v>
      </c>
    </row>
    <row r="28" spans="1:136" s="44" customFormat="1" ht="5.25" customHeight="1">
      <c r="A28" s="1133"/>
      <c r="B28" s="1442"/>
      <c r="C28" s="1430"/>
      <c r="D28" s="1430"/>
      <c r="E28" s="1430"/>
      <c r="F28" s="1430"/>
      <c r="G28" s="1430"/>
      <c r="H28" s="1431"/>
      <c r="I28" s="1350"/>
      <c r="J28" s="1431"/>
      <c r="K28" s="1430"/>
      <c r="L28" s="1430"/>
      <c r="M28" s="1430"/>
      <c r="N28" s="1430"/>
      <c r="O28" s="1430"/>
      <c r="P28" s="1431"/>
      <c r="Q28" s="1350"/>
      <c r="R28" s="1431"/>
      <c r="S28" s="1433"/>
      <c r="T28" s="1433"/>
      <c r="U28" s="1433"/>
      <c r="V28" s="1433"/>
      <c r="W28" s="1433"/>
      <c r="X28" s="1346"/>
      <c r="Y28" s="1043"/>
      <c r="Z28" s="1035"/>
      <c r="AA28" s="1433"/>
      <c r="AB28" s="1433"/>
      <c r="AC28" s="1433"/>
      <c r="AD28" s="1433"/>
      <c r="AE28" s="1433"/>
      <c r="AF28" s="1433"/>
      <c r="AG28" s="1043"/>
      <c r="AH28" s="1433"/>
      <c r="AI28" s="1433"/>
      <c r="AJ28" s="1433"/>
      <c r="AK28" s="1433"/>
      <c r="AL28" s="1433"/>
      <c r="AM28" s="1433"/>
      <c r="AN28" s="1346"/>
      <c r="AO28" s="1036"/>
      <c r="AP28" s="1433"/>
      <c r="AQ28" s="1433"/>
      <c r="AR28" s="1433"/>
      <c r="AS28" s="1433"/>
      <c r="AT28" s="1433"/>
      <c r="AU28" s="1433"/>
      <c r="AV28" s="1346"/>
      <c r="AW28" s="1043"/>
      <c r="AX28" s="1433"/>
      <c r="AY28" s="1433"/>
      <c r="AZ28" s="1433"/>
      <c r="BA28" s="1433"/>
      <c r="BB28" s="1433"/>
      <c r="BC28" s="1433"/>
      <c r="BD28" s="1346"/>
      <c r="BE28" s="1036"/>
      <c r="BF28" s="1433"/>
      <c r="BG28" s="1146"/>
      <c r="BH28" s="1034"/>
      <c r="BI28" s="1034"/>
      <c r="BJ28" s="1034"/>
      <c r="BK28" s="1034"/>
      <c r="BL28" s="1035">
        <v>0</v>
      </c>
      <c r="BM28" s="1135"/>
      <c r="BN28" s="1043"/>
      <c r="BO28" s="1193"/>
      <c r="BP28" s="1193"/>
      <c r="BQ28" s="1193"/>
      <c r="BR28" s="1193"/>
      <c r="BS28" s="1193"/>
      <c r="BT28" s="1746"/>
      <c r="BU28" s="1348"/>
      <c r="BV28" s="1790"/>
      <c r="BW28" s="1193"/>
      <c r="BX28" s="1193"/>
      <c r="BY28" s="1193"/>
      <c r="BZ28" s="1193"/>
      <c r="CA28" s="1193"/>
      <c r="CB28" s="1746"/>
      <c r="CC28" s="1348"/>
      <c r="CD28" s="1790"/>
      <c r="CE28" s="1193"/>
      <c r="CF28" s="1193"/>
      <c r="CG28" s="1193"/>
      <c r="CH28" s="1193"/>
      <c r="CI28" s="1193"/>
      <c r="CJ28" s="1746"/>
      <c r="CK28" s="1348"/>
      <c r="CL28" s="1870"/>
      <c r="CM28" s="1193"/>
      <c r="CN28" s="1193"/>
      <c r="CO28" s="1193"/>
      <c r="CP28" s="1193"/>
      <c r="CQ28" s="1193"/>
      <c r="CR28" s="1746"/>
      <c r="CS28" s="1348"/>
      <c r="CT28" s="1870"/>
      <c r="CU28" s="1193"/>
      <c r="CV28" s="1193"/>
      <c r="CW28" s="1193"/>
      <c r="CX28" s="1193"/>
      <c r="CY28" s="1193"/>
      <c r="CZ28" s="1746"/>
      <c r="DA28" s="1348"/>
      <c r="DB28" s="1874"/>
      <c r="DC28" s="1693"/>
      <c r="DD28" s="1693"/>
      <c r="DE28" s="1693"/>
      <c r="DF28" s="1693"/>
      <c r="DG28" s="1693"/>
      <c r="DH28" s="1794"/>
      <c r="DI28" s="1795"/>
      <c r="DJ28" s="1348"/>
      <c r="DK28" s="1693"/>
      <c r="DL28" s="1693"/>
      <c r="DM28" s="1693"/>
      <c r="DN28" s="1693"/>
      <c r="DO28" s="1693"/>
      <c r="DP28" s="1794"/>
      <c r="DQ28" s="1795"/>
      <c r="DR28" s="1348"/>
      <c r="DS28" s="1693"/>
      <c r="DT28" s="1693"/>
      <c r="DU28" s="1693"/>
      <c r="DV28" s="1693"/>
      <c r="DW28" s="1693"/>
      <c r="DX28" s="1794"/>
      <c r="DY28" s="1795"/>
      <c r="DZ28" s="1795"/>
      <c r="EA28" s="1881"/>
      <c r="EB28" s="1193"/>
      <c r="EC28" s="1193"/>
      <c r="ED28" s="1193"/>
      <c r="EE28" s="1193"/>
      <c r="EF28" s="1193"/>
    </row>
    <row r="29" spans="1:136" s="44" customFormat="1" ht="24.95" customHeight="1">
      <c r="A29" s="1407" t="s">
        <v>133</v>
      </c>
      <c r="B29" s="1451"/>
      <c r="C29" s="1436"/>
      <c r="D29" s="1436"/>
      <c r="E29" s="1436"/>
      <c r="F29" s="1436"/>
      <c r="G29" s="1436"/>
      <c r="H29" s="1437"/>
      <c r="I29" s="1353"/>
      <c r="J29" s="1437"/>
      <c r="K29" s="1436"/>
      <c r="L29" s="1436"/>
      <c r="M29" s="1436"/>
      <c r="N29" s="1436"/>
      <c r="O29" s="1436"/>
      <c r="P29" s="1437"/>
      <c r="Q29" s="1353"/>
      <c r="R29" s="1437"/>
      <c r="S29" s="1439"/>
      <c r="T29" s="1439"/>
      <c r="U29" s="1439"/>
      <c r="V29" s="1439"/>
      <c r="W29" s="1439"/>
      <c r="X29" s="1440"/>
      <c r="Y29" s="1058"/>
      <c r="Z29" s="1050"/>
      <c r="AA29" s="1439"/>
      <c r="AB29" s="1439"/>
      <c r="AC29" s="1439"/>
      <c r="AD29" s="1439"/>
      <c r="AE29" s="1439"/>
      <c r="AF29" s="1439"/>
      <c r="AG29" s="1058"/>
      <c r="AH29" s="1439"/>
      <c r="AI29" s="1439"/>
      <c r="AJ29" s="1439"/>
      <c r="AK29" s="1439"/>
      <c r="AL29" s="1439"/>
      <c r="AM29" s="1439"/>
      <c r="AN29" s="1440"/>
      <c r="AO29" s="1051"/>
      <c r="AP29" s="1439"/>
      <c r="AQ29" s="1439"/>
      <c r="AR29" s="1439"/>
      <c r="AS29" s="1439"/>
      <c r="AT29" s="1439"/>
      <c r="AU29" s="1439"/>
      <c r="AV29" s="1440"/>
      <c r="AW29" s="1058"/>
      <c r="AX29" s="1439"/>
      <c r="AY29" s="1439"/>
      <c r="AZ29" s="1439"/>
      <c r="BA29" s="1439"/>
      <c r="BB29" s="1439"/>
      <c r="BC29" s="1439"/>
      <c r="BD29" s="1440"/>
      <c r="BE29" s="1051"/>
      <c r="BF29" s="1439"/>
      <c r="BG29" s="1147"/>
      <c r="BH29" s="1049"/>
      <c r="BI29" s="1049"/>
      <c r="BJ29" s="1049"/>
      <c r="BK29" s="1049"/>
      <c r="BL29" s="1050"/>
      <c r="BM29" s="1136"/>
      <c r="BN29" s="1058"/>
      <c r="BO29" s="1310"/>
      <c r="BP29" s="1310"/>
      <c r="BQ29" s="1310"/>
      <c r="BR29" s="1310"/>
      <c r="BS29" s="1310"/>
      <c r="BT29" s="1792"/>
      <c r="BU29" s="1351"/>
      <c r="BV29" s="1793"/>
      <c r="BW29" s="1310"/>
      <c r="BX29" s="1310"/>
      <c r="BY29" s="1310"/>
      <c r="BZ29" s="1310"/>
      <c r="CA29" s="1310"/>
      <c r="CB29" s="1792"/>
      <c r="CC29" s="1351"/>
      <c r="CD29" s="1793"/>
      <c r="CE29" s="1310"/>
      <c r="CF29" s="1310"/>
      <c r="CG29" s="1310"/>
      <c r="CH29" s="1310"/>
      <c r="CI29" s="1310"/>
      <c r="CJ29" s="1792"/>
      <c r="CK29" s="1351"/>
      <c r="CL29" s="1837"/>
      <c r="CM29" s="1310"/>
      <c r="CN29" s="1310"/>
      <c r="CO29" s="1310"/>
      <c r="CP29" s="1310"/>
      <c r="CQ29" s="1310"/>
      <c r="CR29" s="1792"/>
      <c r="CS29" s="1351"/>
      <c r="CT29" s="1837"/>
      <c r="CU29" s="1310"/>
      <c r="CV29" s="1310"/>
      <c r="CW29" s="1310"/>
      <c r="CX29" s="1310"/>
      <c r="CY29" s="1310"/>
      <c r="CZ29" s="1792"/>
      <c r="DA29" s="1351"/>
      <c r="DB29" s="1875"/>
      <c r="DC29" s="1721"/>
      <c r="DD29" s="1721"/>
      <c r="DE29" s="1721"/>
      <c r="DF29" s="1721"/>
      <c r="DG29" s="1721"/>
      <c r="DH29" s="1805"/>
      <c r="DI29" s="1822"/>
      <c r="DJ29" s="1351"/>
      <c r="DK29" s="1721"/>
      <c r="DL29" s="1721"/>
      <c r="DM29" s="1721"/>
      <c r="DN29" s="1721"/>
      <c r="DO29" s="1721"/>
      <c r="DP29" s="1805"/>
      <c r="DQ29" s="1822"/>
      <c r="DR29" s="1351"/>
      <c r="DS29" s="1721"/>
      <c r="DT29" s="1721"/>
      <c r="DU29" s="1721"/>
      <c r="DV29" s="1721"/>
      <c r="DW29" s="1721"/>
      <c r="DX29" s="1805"/>
      <c r="DY29" s="1822"/>
      <c r="DZ29" s="1822"/>
      <c r="EA29" s="1882"/>
      <c r="EB29" s="1310"/>
      <c r="EC29" s="1310"/>
      <c r="ED29" s="1310"/>
      <c r="EE29" s="1310"/>
      <c r="EF29" s="1310"/>
    </row>
    <row r="30" spans="1:136" s="44" customFormat="1" ht="24.95" customHeight="1">
      <c r="A30" s="1409" t="s">
        <v>14</v>
      </c>
      <c r="B30" s="1442"/>
      <c r="C30" s="1430">
        <v>15.703541325416273</v>
      </c>
      <c r="D30" s="1430">
        <v>0.91441757683001812</v>
      </c>
      <c r="E30" s="1430">
        <v>13.908251081031031</v>
      </c>
      <c r="F30" s="1430">
        <v>17.498831569801514</v>
      </c>
      <c r="G30" s="1430">
        <v>5.8230023271886315</v>
      </c>
      <c r="H30" s="1431">
        <v>2338.7682650000238</v>
      </c>
      <c r="I30" s="1350">
        <v>3315</v>
      </c>
      <c r="J30" s="1431"/>
      <c r="K30" s="1430">
        <v>31.717736641767893</v>
      </c>
      <c r="L30" s="1430">
        <v>3.1018886794386034</v>
      </c>
      <c r="M30" s="1430">
        <v>25.606126758091204</v>
      </c>
      <c r="N30" s="1430">
        <v>37.829346525444578</v>
      </c>
      <c r="O30" s="1430">
        <v>9.7796659152338226</v>
      </c>
      <c r="P30" s="1431">
        <v>485.62447800000029</v>
      </c>
      <c r="Q30" s="1350">
        <v>675</v>
      </c>
      <c r="R30" s="1431"/>
      <c r="S30" s="1433">
        <v>38.340018358253161</v>
      </c>
      <c r="T30" s="1433">
        <v>3.5191499159176729</v>
      </c>
      <c r="U30" s="1433">
        <v>31.405476288501895</v>
      </c>
      <c r="V30" s="1433">
        <v>45.27456042800442</v>
      </c>
      <c r="W30" s="1433">
        <v>9.1787903778093334</v>
      </c>
      <c r="X30" s="1346">
        <v>487.72069499999998</v>
      </c>
      <c r="Y30" s="1043">
        <v>680</v>
      </c>
      <c r="Z30" s="1035"/>
      <c r="AA30" s="1433">
        <v>49.356240584297566</v>
      </c>
      <c r="AB30" s="1433">
        <v>2.4977849316225527</v>
      </c>
      <c r="AC30" s="1433">
        <v>44.451745702337817</v>
      </c>
      <c r="AD30" s="1433">
        <v>54.260735466257316</v>
      </c>
      <c r="AE30" s="1433">
        <v>5.0607276851981506</v>
      </c>
      <c r="AF30" s="1433">
        <v>1150.8474780000004</v>
      </c>
      <c r="AG30" s="1043">
        <v>1378</v>
      </c>
      <c r="AH30" s="1433"/>
      <c r="AI30" s="1433">
        <v>49.974233879274969</v>
      </c>
      <c r="AJ30" s="1433">
        <v>1.9129783501894944</v>
      </c>
      <c r="AK30" s="1433">
        <v>46.220654726136722</v>
      </c>
      <c r="AL30" s="1433">
        <v>53.727813032413216</v>
      </c>
      <c r="AM30" s="1433">
        <v>3.8279293181577594</v>
      </c>
      <c r="AN30" s="1346">
        <v>1712.702523999988</v>
      </c>
      <c r="AO30" s="1036">
        <v>2337</v>
      </c>
      <c r="AP30" s="1433"/>
      <c r="AQ30" s="1433">
        <v>54.62719105058104</v>
      </c>
      <c r="AR30" s="1433">
        <v>1.8752943472831389</v>
      </c>
      <c r="AS30" s="1433">
        <v>50.94754260803618</v>
      </c>
      <c r="AT30" s="1433">
        <v>58.306839493125892</v>
      </c>
      <c r="AU30" s="1433">
        <v>3.4328954339730648</v>
      </c>
      <c r="AV30" s="1346">
        <v>1602.8539710000052</v>
      </c>
      <c r="AW30" s="1043">
        <v>2223</v>
      </c>
      <c r="AX30" s="1433"/>
      <c r="AY30" s="1433">
        <v>54.228114637949922</v>
      </c>
      <c r="AZ30" s="1433">
        <v>2.031313586471347</v>
      </c>
      <c r="BA30" s="1433">
        <v>50.24231719827791</v>
      </c>
      <c r="BB30" s="1433">
        <v>58.213912077621934</v>
      </c>
      <c r="BC30" s="1433">
        <v>3.7458679875434817</v>
      </c>
      <c r="BD30" s="1346">
        <v>1573.0713259999998</v>
      </c>
      <c r="BE30" s="1036">
        <v>2232</v>
      </c>
      <c r="BF30" s="1433"/>
      <c r="BG30" s="1146">
        <v>57.730000000000004</v>
      </c>
      <c r="BH30" s="1034">
        <v>1.802</v>
      </c>
      <c r="BI30" s="1034">
        <v>54.2</v>
      </c>
      <c r="BJ30" s="1034">
        <v>61.27</v>
      </c>
      <c r="BK30" s="1034">
        <v>3.1</v>
      </c>
      <c r="BL30" s="1035">
        <v>1600.7149999999999</v>
      </c>
      <c r="BM30" s="1135">
        <v>2160</v>
      </c>
      <c r="BN30" s="1043"/>
      <c r="BO30" s="1193">
        <v>63.479817645954029</v>
      </c>
      <c r="BP30" s="1193">
        <v>1.7914997415073359</v>
      </c>
      <c r="BQ30" s="1193">
        <v>59.965353981369098</v>
      </c>
      <c r="BR30" s="1193">
        <v>66.994281310538966</v>
      </c>
      <c r="BS30" s="1193">
        <v>2.822156408039902</v>
      </c>
      <c r="BT30" s="1746">
        <v>1596.9448820000009</v>
      </c>
      <c r="BU30" s="1348">
        <v>2326</v>
      </c>
      <c r="BV30" s="1790"/>
      <c r="BW30" s="1193">
        <v>66.311037151561422</v>
      </c>
      <c r="BX30" s="1193">
        <v>2.0173511487060138</v>
      </c>
      <c r="BY30" s="1193">
        <v>62.353852187271009</v>
      </c>
      <c r="BZ30" s="1193">
        <v>70.268222115851842</v>
      </c>
      <c r="CA30" s="1193">
        <v>3.0422554605730685</v>
      </c>
      <c r="CB30" s="1746">
        <v>1670.8749080000043</v>
      </c>
      <c r="CC30" s="1348">
        <v>2441</v>
      </c>
      <c r="CD30" s="1790"/>
      <c r="CE30" s="1193">
        <v>68.645323304710743</v>
      </c>
      <c r="CF30" s="1193">
        <v>1.5375362368754772</v>
      </c>
      <c r="CG30" s="1193">
        <v>65.630653328952548</v>
      </c>
      <c r="CH30" s="1193">
        <v>71.659993280468953</v>
      </c>
      <c r="CI30" s="1193">
        <v>2.2398266376435942</v>
      </c>
      <c r="CJ30" s="1746">
        <v>2393.136724999978</v>
      </c>
      <c r="CK30" s="1348">
        <v>5122</v>
      </c>
      <c r="CL30" s="1870"/>
      <c r="CM30" s="1193">
        <v>71.903340331036674</v>
      </c>
      <c r="CN30" s="1193">
        <v>1.5504636203943309</v>
      </c>
      <c r="CO30" s="1193">
        <v>68.86331974819268</v>
      </c>
      <c r="CP30" s="1193">
        <v>74.943360913880667</v>
      </c>
      <c r="CQ30" s="1193">
        <v>2.156316540032956</v>
      </c>
      <c r="CR30" s="1746">
        <v>2162.8890130000104</v>
      </c>
      <c r="CS30" s="1348">
        <v>4318</v>
      </c>
      <c r="CT30" s="1870"/>
      <c r="CU30" s="1193">
        <v>76.098800008952495</v>
      </c>
      <c r="CV30" s="1193">
        <v>1.4576139347801593</v>
      </c>
      <c r="CW30" s="1193">
        <v>73.240829649969228</v>
      </c>
      <c r="CX30" s="1193">
        <v>78.956770367935761</v>
      </c>
      <c r="CY30" s="1193">
        <v>1.9154230219250254</v>
      </c>
      <c r="CZ30" s="1746">
        <v>2188.8459959999927</v>
      </c>
      <c r="DA30" s="1348">
        <v>4770</v>
      </c>
      <c r="DB30" s="1874"/>
      <c r="DC30" s="1195">
        <v>76.84386921597374</v>
      </c>
      <c r="DD30" s="1195">
        <v>1.5548939669247042</v>
      </c>
      <c r="DE30" s="1195">
        <v>73.793646122228893</v>
      </c>
      <c r="DF30" s="1195">
        <v>79.894092309718573</v>
      </c>
      <c r="DG30" s="1195">
        <v>2.023445699428009</v>
      </c>
      <c r="DH30" s="1815">
        <v>1078.1336240000062</v>
      </c>
      <c r="DI30" s="1816">
        <v>2711</v>
      </c>
      <c r="DJ30" s="1348"/>
      <c r="DK30" s="1195">
        <v>77.301456408984777</v>
      </c>
      <c r="DL30" s="1195">
        <v>1.116792916656667</v>
      </c>
      <c r="DM30" s="1195">
        <v>75.111696984849999</v>
      </c>
      <c r="DN30" s="1195">
        <v>79.49121583311954</v>
      </c>
      <c r="DO30" s="1195">
        <v>1.4447242892138601</v>
      </c>
      <c r="DP30" s="1815">
        <v>2171.4154699999963</v>
      </c>
      <c r="DQ30" s="1816">
        <v>5591</v>
      </c>
      <c r="DR30" s="1348"/>
      <c r="DS30" s="1195">
        <v>78.127111714668857</v>
      </c>
      <c r="DT30" s="1195">
        <v>1.6130039080786629</v>
      </c>
      <c r="DU30" s="1195">
        <v>74.962880527281499</v>
      </c>
      <c r="DV30" s="1195">
        <v>81.291342902056201</v>
      </c>
      <c r="DW30" s="1195">
        <v>2.0645891966025558</v>
      </c>
      <c r="DX30" s="1815">
        <v>995.74147300000254</v>
      </c>
      <c r="DY30" s="1816">
        <v>2396</v>
      </c>
      <c r="DZ30" s="1816"/>
      <c r="EA30" s="1881"/>
      <c r="EB30" s="1193">
        <v>11.8</v>
      </c>
      <c r="EC30" s="1193">
        <v>0.8</v>
      </c>
      <c r="ED30" s="1193"/>
      <c r="EE30" s="1193" t="s">
        <v>393</v>
      </c>
      <c r="EF30" s="1193" t="s">
        <v>390</v>
      </c>
    </row>
    <row r="31" spans="1:136" s="44" customFormat="1" ht="24.95" customHeight="1">
      <c r="A31" s="1410" t="s">
        <v>15</v>
      </c>
      <c r="B31" s="1458"/>
      <c r="C31" s="1459">
        <v>40.638985806534556</v>
      </c>
      <c r="D31" s="1459">
        <v>1.5111956856799265</v>
      </c>
      <c r="E31" s="1459">
        <v>37.672031823362637</v>
      </c>
      <c r="F31" s="1459">
        <v>43.605939789706476</v>
      </c>
      <c r="G31" s="1459">
        <v>3.7185861204167487</v>
      </c>
      <c r="H31" s="1460">
        <v>2204.8719480000423</v>
      </c>
      <c r="I31" s="1274">
        <v>2739</v>
      </c>
      <c r="J31" s="1460"/>
      <c r="K31" s="1459">
        <v>64.572309062159206</v>
      </c>
      <c r="L31" s="1459">
        <v>3.6698490527103793</v>
      </c>
      <c r="M31" s="1459">
        <v>57.34165443202415</v>
      </c>
      <c r="N31" s="1459">
        <v>71.80296369229427</v>
      </c>
      <c r="O31" s="1459">
        <v>5.6833170534101152</v>
      </c>
      <c r="P31" s="1460">
        <v>427.15465499999982</v>
      </c>
      <c r="Q31" s="1274">
        <v>577</v>
      </c>
      <c r="R31" s="1460"/>
      <c r="S31" s="1461">
        <v>70.690940268229923</v>
      </c>
      <c r="T31" s="1461">
        <v>3.095956521717909</v>
      </c>
      <c r="U31" s="1461">
        <v>64.590307655545331</v>
      </c>
      <c r="V31" s="1461">
        <v>76.791572880914529</v>
      </c>
      <c r="W31" s="1461">
        <v>4.3795661933065277</v>
      </c>
      <c r="X31" s="1347">
        <v>472.1357330000011</v>
      </c>
      <c r="Y31" s="1105">
        <v>608</v>
      </c>
      <c r="Z31" s="1097"/>
      <c r="AA31" s="1461">
        <v>74.953547600073364</v>
      </c>
      <c r="AB31" s="1461">
        <v>2.1380586974035989</v>
      </c>
      <c r="AC31" s="1461">
        <v>70.755388741002278</v>
      </c>
      <c r="AD31" s="1461">
        <v>79.151706459144449</v>
      </c>
      <c r="AE31" s="1461">
        <v>2.8525116767141605</v>
      </c>
      <c r="AF31" s="1461">
        <v>1117.6564630000062</v>
      </c>
      <c r="AG31" s="1105">
        <v>1389</v>
      </c>
      <c r="AH31" s="1461"/>
      <c r="AI31" s="1461">
        <v>77.224408539581404</v>
      </c>
      <c r="AJ31" s="1461">
        <v>1.2543018434760864</v>
      </c>
      <c r="AK31" s="1461">
        <v>74.763261370326546</v>
      </c>
      <c r="AL31" s="1461">
        <v>79.685555708836262</v>
      </c>
      <c r="AM31" s="1461">
        <v>1.6242297832986232</v>
      </c>
      <c r="AN31" s="1347">
        <v>1763.5266319999996</v>
      </c>
      <c r="AO31" s="1098">
        <v>2300</v>
      </c>
      <c r="AP31" s="1461"/>
      <c r="AQ31" s="1461">
        <v>81.414190074503352</v>
      </c>
      <c r="AR31" s="1461">
        <v>1.2685745814638545</v>
      </c>
      <c r="AS31" s="1461">
        <v>78.925029644996286</v>
      </c>
      <c r="AT31" s="1461">
        <v>83.903350504010405</v>
      </c>
      <c r="AU31" s="1461">
        <v>1.5581738027522753</v>
      </c>
      <c r="AV31" s="1347">
        <v>1615.9212550000013</v>
      </c>
      <c r="AW31" s="1105">
        <v>1942</v>
      </c>
      <c r="AX31" s="1461"/>
      <c r="AY31" s="1461">
        <v>83.726663475483861</v>
      </c>
      <c r="AZ31" s="1461">
        <v>1.2225932579428263</v>
      </c>
      <c r="BA31" s="1461">
        <v>81.327718718887297</v>
      </c>
      <c r="BB31" s="1461">
        <v>86.12560823208041</v>
      </c>
      <c r="BC31" s="1461">
        <v>1.4602197283316034</v>
      </c>
      <c r="BD31" s="1347">
        <v>1606.7857480000025</v>
      </c>
      <c r="BE31" s="1098">
        <v>1999</v>
      </c>
      <c r="BF31" s="1461"/>
      <c r="BG31" s="1150">
        <v>85.17</v>
      </c>
      <c r="BH31" s="1096">
        <v>1.0619999999999998</v>
      </c>
      <c r="BI31" s="1096">
        <v>83.08</v>
      </c>
      <c r="BJ31" s="1096">
        <v>87.25</v>
      </c>
      <c r="BK31" s="1096">
        <v>1.2</v>
      </c>
      <c r="BL31" s="1097">
        <v>1749.77</v>
      </c>
      <c r="BM31" s="1140">
        <v>2155</v>
      </c>
      <c r="BN31" s="1105"/>
      <c r="BO31" s="1267">
        <v>90.793353249459301</v>
      </c>
      <c r="BP31" s="1267">
        <v>0.84503226264690234</v>
      </c>
      <c r="BQ31" s="1267">
        <v>89.135616374780341</v>
      </c>
      <c r="BR31" s="1267">
        <v>92.451090124138275</v>
      </c>
      <c r="BS31" s="1267">
        <v>0.93072040232409281</v>
      </c>
      <c r="BT31" s="1748">
        <v>1619.4387819999979</v>
      </c>
      <c r="BU31" s="1814">
        <v>2081</v>
      </c>
      <c r="BV31" s="1867"/>
      <c r="BW31" s="1267">
        <v>90.9049237244148</v>
      </c>
      <c r="BX31" s="1267">
        <v>1.0410379272980865</v>
      </c>
      <c r="BY31" s="1267">
        <v>88.862850069660908</v>
      </c>
      <c r="BZ31" s="1267">
        <v>92.946997379168678</v>
      </c>
      <c r="CA31" s="1267">
        <v>1.1451942146215011</v>
      </c>
      <c r="CB31" s="1748">
        <v>1829.3754770000048</v>
      </c>
      <c r="CC31" s="1814">
        <v>2211</v>
      </c>
      <c r="CD31" s="1867"/>
      <c r="CE31" s="1267">
        <v>93.389025567165078</v>
      </c>
      <c r="CF31" s="1267">
        <v>0.53882595304724856</v>
      </c>
      <c r="CG31" s="1267">
        <v>92.332541574233744</v>
      </c>
      <c r="CH31" s="1267">
        <v>94.445509560096426</v>
      </c>
      <c r="CI31" s="1267">
        <v>0.57696924212976897</v>
      </c>
      <c r="CJ31" s="1748">
        <v>2489.2824449999962</v>
      </c>
      <c r="CK31" s="1814">
        <v>5294</v>
      </c>
      <c r="CL31" s="1872"/>
      <c r="CM31" s="1267">
        <v>94.253021042294222</v>
      </c>
      <c r="CN31" s="1267">
        <v>0.46770911966328493</v>
      </c>
      <c r="CO31" s="1267">
        <v>93.33597575863989</v>
      </c>
      <c r="CP31" s="1267">
        <v>95.17006632594854</v>
      </c>
      <c r="CQ31" s="1267">
        <v>0.49622719196810627</v>
      </c>
      <c r="CR31" s="1748">
        <v>2440.2526620000062</v>
      </c>
      <c r="CS31" s="1814">
        <v>4901</v>
      </c>
      <c r="CT31" s="1872"/>
      <c r="CU31" s="1267">
        <v>96.49944623294941</v>
      </c>
      <c r="CV31" s="1267">
        <v>0.3554124116810235</v>
      </c>
      <c r="CW31" s="1267">
        <v>95.802582602901637</v>
      </c>
      <c r="CX31" s="1267">
        <v>97.196309862997182</v>
      </c>
      <c r="CY31" s="1267">
        <v>0.36830513081190003</v>
      </c>
      <c r="CZ31" s="1748">
        <v>2334.4798120000005</v>
      </c>
      <c r="DA31" s="1814">
        <v>5071</v>
      </c>
      <c r="DB31" s="1878"/>
      <c r="DC31" s="1195">
        <v>96.546499831110822</v>
      </c>
      <c r="DD31" s="1195">
        <v>0.48953200283085552</v>
      </c>
      <c r="DE31" s="1195">
        <v>95.586188805456075</v>
      </c>
      <c r="DF31" s="1195">
        <v>97.506810856765568</v>
      </c>
      <c r="DG31" s="1195">
        <v>0.50704272416627827</v>
      </c>
      <c r="DH31" s="1815">
        <v>1062.4514609999987</v>
      </c>
      <c r="DI31" s="1816">
        <v>2595</v>
      </c>
      <c r="DJ31" s="1348"/>
      <c r="DK31" s="1195">
        <v>96.455630684048572</v>
      </c>
      <c r="DL31" s="1195">
        <v>0.33375173765377103</v>
      </c>
      <c r="DM31" s="1195">
        <v>95.801224659486209</v>
      </c>
      <c r="DN31" s="1195">
        <v>97.110036708610949</v>
      </c>
      <c r="DO31" s="1195">
        <v>0.34601581606678089</v>
      </c>
      <c r="DP31" s="1815">
        <v>2115.5417880000027</v>
      </c>
      <c r="DQ31" s="1816">
        <v>5166</v>
      </c>
      <c r="DR31" s="1348"/>
      <c r="DS31" s="1195">
        <v>95.371950277786084</v>
      </c>
      <c r="DT31" s="1195">
        <v>0.99126623420187177</v>
      </c>
      <c r="DU31" s="1195">
        <v>93.427382432937065</v>
      </c>
      <c r="DV31" s="1195">
        <v>97.316518122635102</v>
      </c>
      <c r="DW31" s="1195">
        <v>1.039368736106004</v>
      </c>
      <c r="DX31" s="1815">
        <v>1036.317172000003</v>
      </c>
      <c r="DY31" s="1816">
        <v>2490</v>
      </c>
      <c r="DZ31" s="1816"/>
      <c r="EA31" s="1881"/>
      <c r="EB31" s="1267">
        <v>4.5</v>
      </c>
      <c r="EC31" s="1267">
        <v>-1.1000000000000001</v>
      </c>
      <c r="ED31" s="1267"/>
      <c r="EE31" s="1267" t="s">
        <v>393</v>
      </c>
      <c r="EF31" s="1267" t="s">
        <v>390</v>
      </c>
    </row>
    <row r="32" spans="1:136" s="44" customFormat="1" ht="24.95" customHeight="1">
      <c r="A32" s="1410" t="s">
        <v>16</v>
      </c>
      <c r="B32" s="1458"/>
      <c r="C32" s="1459">
        <v>73.414249880716184</v>
      </c>
      <c r="D32" s="1459">
        <v>1.4261001955286432</v>
      </c>
      <c r="E32" s="1459">
        <v>70.614365196276893</v>
      </c>
      <c r="F32" s="1459">
        <v>76.214134565155476</v>
      </c>
      <c r="G32" s="1459">
        <v>1.9425386731401293</v>
      </c>
      <c r="H32" s="1460">
        <v>1991.7827920000225</v>
      </c>
      <c r="I32" s="1274">
        <v>2086</v>
      </c>
      <c r="J32" s="1460"/>
      <c r="K32" s="1459">
        <v>91.68687091766931</v>
      </c>
      <c r="L32" s="1459">
        <v>1.6517203169025581</v>
      </c>
      <c r="M32" s="1459">
        <v>88.432508412410655</v>
      </c>
      <c r="N32" s="1459">
        <v>94.941233422927951</v>
      </c>
      <c r="O32" s="1459">
        <v>1.801479645199942</v>
      </c>
      <c r="P32" s="1460">
        <v>408.96673999999985</v>
      </c>
      <c r="Q32" s="1274">
        <v>417</v>
      </c>
      <c r="R32" s="1460"/>
      <c r="S32" s="1461">
        <v>92.002415559995043</v>
      </c>
      <c r="T32" s="1461">
        <v>1.8158256925880536</v>
      </c>
      <c r="U32" s="1461">
        <v>88.424301538869713</v>
      </c>
      <c r="V32" s="1461">
        <v>95.580529581120373</v>
      </c>
      <c r="W32" s="1461">
        <v>1.9736717580028631</v>
      </c>
      <c r="X32" s="1347">
        <v>456.47551800000025</v>
      </c>
      <c r="Y32" s="1105">
        <v>413</v>
      </c>
      <c r="Z32" s="1097"/>
      <c r="AA32" s="1461">
        <v>92.834898782239819</v>
      </c>
      <c r="AB32" s="1461">
        <v>1.0938243118079629</v>
      </c>
      <c r="AC32" s="1461">
        <v>90.687133507853105</v>
      </c>
      <c r="AD32" s="1461">
        <v>94.982664056626533</v>
      </c>
      <c r="AE32" s="1461">
        <v>1.1782468943858233</v>
      </c>
      <c r="AF32" s="1461">
        <v>1137.8587060000045</v>
      </c>
      <c r="AG32" s="1105">
        <v>1270</v>
      </c>
      <c r="AH32" s="1461"/>
      <c r="AI32" s="1461">
        <v>93.615164349465957</v>
      </c>
      <c r="AJ32" s="1461">
        <v>0.80850996358554106</v>
      </c>
      <c r="AK32" s="1461">
        <v>92.02873440156894</v>
      </c>
      <c r="AL32" s="1461">
        <v>95.201594297362973</v>
      </c>
      <c r="AM32" s="1461">
        <v>0.86365277378285499</v>
      </c>
      <c r="AN32" s="1347">
        <v>1737.2386239999983</v>
      </c>
      <c r="AO32" s="1098">
        <v>1907</v>
      </c>
      <c r="AP32" s="1461"/>
      <c r="AQ32" s="1461">
        <v>93.861026286035596</v>
      </c>
      <c r="AR32" s="1461">
        <v>0.69253598231797886</v>
      </c>
      <c r="AS32" s="1461">
        <v>92.502152169855123</v>
      </c>
      <c r="AT32" s="1461">
        <v>95.219900402216069</v>
      </c>
      <c r="AU32" s="1461">
        <v>0.73783124873098949</v>
      </c>
      <c r="AV32" s="1347">
        <v>1599.2797749999979</v>
      </c>
      <c r="AW32" s="1105">
        <v>1735</v>
      </c>
      <c r="AX32" s="1461"/>
      <c r="AY32" s="1461">
        <v>94.960562639154574</v>
      </c>
      <c r="AZ32" s="1461">
        <v>0.68551986906875639</v>
      </c>
      <c r="BA32" s="1461">
        <v>93.615451102867866</v>
      </c>
      <c r="BB32" s="1461">
        <v>96.305674175441297</v>
      </c>
      <c r="BC32" s="1461">
        <v>0.72189954441792614</v>
      </c>
      <c r="BD32" s="1347">
        <v>1619.611420000004</v>
      </c>
      <c r="BE32" s="1098">
        <v>1645</v>
      </c>
      <c r="BF32" s="1461"/>
      <c r="BG32" s="1150">
        <v>96.36</v>
      </c>
      <c r="BH32" s="1096">
        <v>0.52800000000000002</v>
      </c>
      <c r="BI32" s="1096">
        <v>95.320000000000007</v>
      </c>
      <c r="BJ32" s="1096">
        <v>97.39</v>
      </c>
      <c r="BK32" s="1096">
        <v>0.5</v>
      </c>
      <c r="BL32" s="1097">
        <v>1698.845</v>
      </c>
      <c r="BM32" s="1140">
        <v>1754</v>
      </c>
      <c r="BN32" s="1105"/>
      <c r="BO32" s="1267">
        <v>96.251891313410468</v>
      </c>
      <c r="BP32" s="1267">
        <v>0.64131618141616775</v>
      </c>
      <c r="BQ32" s="1267">
        <v>94.993793215555812</v>
      </c>
      <c r="BR32" s="1267">
        <v>97.509989411265124</v>
      </c>
      <c r="BS32" s="1267">
        <v>0.66628943355299575</v>
      </c>
      <c r="BT32" s="1748">
        <v>1534.0371319999958</v>
      </c>
      <c r="BU32" s="1814">
        <v>1480</v>
      </c>
      <c r="BV32" s="1867"/>
      <c r="BW32" s="1267">
        <v>97.171451700269913</v>
      </c>
      <c r="BX32" s="1267">
        <v>0.55161335435815972</v>
      </c>
      <c r="BY32" s="1267">
        <v>96.089420902920608</v>
      </c>
      <c r="BZ32" s="1267">
        <v>98.253482497619231</v>
      </c>
      <c r="CA32" s="1267">
        <v>0.56767017957047516</v>
      </c>
      <c r="CB32" s="1748">
        <v>1720.9064099999996</v>
      </c>
      <c r="CC32" s="1814">
        <v>1620</v>
      </c>
      <c r="CD32" s="1867"/>
      <c r="CE32" s="1267">
        <v>97.477224305089138</v>
      </c>
      <c r="CF32" s="1267">
        <v>0.32244836561507656</v>
      </c>
      <c r="CG32" s="1267">
        <v>96.844995039047589</v>
      </c>
      <c r="CH32" s="1267">
        <v>98.109453571130686</v>
      </c>
      <c r="CI32" s="1267">
        <v>0.33079354476268358</v>
      </c>
      <c r="CJ32" s="1748">
        <v>2335.9278480000148</v>
      </c>
      <c r="CK32" s="1814">
        <v>4164</v>
      </c>
      <c r="CL32" s="1872"/>
      <c r="CM32" s="1267">
        <v>97.721645285780241</v>
      </c>
      <c r="CN32" s="1267">
        <v>0.35007381181468716</v>
      </c>
      <c r="CO32" s="1267">
        <v>97.035249565537129</v>
      </c>
      <c r="CP32" s="1267">
        <v>98.408041006023339</v>
      </c>
      <c r="CQ32" s="1267">
        <v>0.3582356915818603</v>
      </c>
      <c r="CR32" s="1748">
        <v>2223.7564100000095</v>
      </c>
      <c r="CS32" s="1814">
        <v>3888</v>
      </c>
      <c r="CT32" s="1872"/>
      <c r="CU32" s="1267">
        <v>98.086460482064524</v>
      </c>
      <c r="CV32" s="1267">
        <v>0.27640130547782776</v>
      </c>
      <c r="CW32" s="1267">
        <v>97.544515376168533</v>
      </c>
      <c r="CX32" s="1267">
        <v>98.628405587960515</v>
      </c>
      <c r="CY32" s="1267">
        <v>0.28179353615106623</v>
      </c>
      <c r="CZ32" s="1748">
        <v>2036.3833949999989</v>
      </c>
      <c r="DA32" s="1814">
        <v>3915</v>
      </c>
      <c r="DB32" s="1878"/>
      <c r="DC32" s="1748">
        <v>98.459002336346586</v>
      </c>
      <c r="DD32" s="1748">
        <v>0.3695024125684313</v>
      </c>
      <c r="DE32" s="1748">
        <v>97.734152400604785</v>
      </c>
      <c r="DF32" s="1748">
        <v>99.183852272088373</v>
      </c>
      <c r="DG32" s="1748">
        <v>0.37528555419053627</v>
      </c>
      <c r="DH32" s="1748">
        <v>923.90185499999734</v>
      </c>
      <c r="DI32" s="1748">
        <v>1906</v>
      </c>
      <c r="DJ32" s="1748"/>
      <c r="DK32" s="1748">
        <v>97.546320675199368</v>
      </c>
      <c r="DL32" s="1748">
        <v>0.36327752342425884</v>
      </c>
      <c r="DM32" s="1748">
        <v>96.834021762276407</v>
      </c>
      <c r="DN32" s="1748">
        <v>98.258619588122343</v>
      </c>
      <c r="DO32" s="1748">
        <v>0.37241540317432004</v>
      </c>
      <c r="DP32" s="1748">
        <v>1855.1958090000035</v>
      </c>
      <c r="DQ32" s="1748">
        <v>3916</v>
      </c>
      <c r="DR32" s="1748"/>
      <c r="DS32" s="1748">
        <v>95.362106145643651</v>
      </c>
      <c r="DT32" s="1748">
        <v>1.2756572597234828</v>
      </c>
      <c r="DU32" s="1748">
        <v>92.859648175506322</v>
      </c>
      <c r="DV32" s="1748">
        <v>97.864564115780993</v>
      </c>
      <c r="DW32" s="1748">
        <v>1.3376982863352558</v>
      </c>
      <c r="DX32" s="1748">
        <v>832.45715000000052</v>
      </c>
      <c r="DY32" s="1748">
        <v>1814</v>
      </c>
      <c r="DZ32" s="1748"/>
      <c r="EA32" s="1885"/>
      <c r="EB32" s="1267">
        <v>-1.8</v>
      </c>
      <c r="EC32" s="1267">
        <v>-2.1</v>
      </c>
      <c r="ED32" s="1267"/>
      <c r="EE32" s="1267" t="s">
        <v>390</v>
      </c>
      <c r="EF32" s="1267" t="s">
        <v>392</v>
      </c>
    </row>
    <row r="33" spans="1:136" s="44" customFormat="1" ht="24.95" customHeight="1">
      <c r="A33" s="1410" t="s">
        <v>50</v>
      </c>
      <c r="B33" s="1458"/>
      <c r="C33" s="1459">
        <v>89.111845995287226</v>
      </c>
      <c r="D33" s="1459">
        <v>0.97428386030361314</v>
      </c>
      <c r="E33" s="1459">
        <v>87.199019345860066</v>
      </c>
      <c r="F33" s="1459">
        <v>91.0246726447144</v>
      </c>
      <c r="G33" s="1459">
        <v>1.0933269863527899</v>
      </c>
      <c r="H33" s="1460">
        <v>1683.6418820000147</v>
      </c>
      <c r="I33" s="1274">
        <v>1463</v>
      </c>
      <c r="J33" s="1460"/>
      <c r="K33" s="1459">
        <v>96.393170097172259</v>
      </c>
      <c r="L33" s="1459">
        <v>1.2707172636303636</v>
      </c>
      <c r="M33" s="1459">
        <v>93.889492824921632</v>
      </c>
      <c r="N33" s="1459">
        <v>98.896847369422886</v>
      </c>
      <c r="O33" s="1459">
        <v>1.3182648338563572</v>
      </c>
      <c r="P33" s="1460">
        <v>316.99332399999946</v>
      </c>
      <c r="Q33" s="1274">
        <v>264</v>
      </c>
      <c r="R33" s="1460"/>
      <c r="S33" s="1461">
        <v>97.990457194416138</v>
      </c>
      <c r="T33" s="1461">
        <v>0.71112705816654787</v>
      </c>
      <c r="U33" s="1461">
        <v>96.589169775687779</v>
      </c>
      <c r="V33" s="1461">
        <v>99.391744613144496</v>
      </c>
      <c r="W33" s="1461">
        <v>0.72571052174565287</v>
      </c>
      <c r="X33" s="1347">
        <v>320.91065600000019</v>
      </c>
      <c r="Y33" s="1105">
        <v>249</v>
      </c>
      <c r="Z33" s="1097"/>
      <c r="AA33" s="1461">
        <v>96.139304547600545</v>
      </c>
      <c r="AB33" s="1461">
        <v>1.1235764373650332</v>
      </c>
      <c r="AC33" s="1461">
        <v>93.933119853000875</v>
      </c>
      <c r="AD33" s="1461">
        <v>98.34548924220023</v>
      </c>
      <c r="AE33" s="1461">
        <v>1.1686962399532725</v>
      </c>
      <c r="AF33" s="1461">
        <v>850.19837500000619</v>
      </c>
      <c r="AG33" s="1105">
        <v>842</v>
      </c>
      <c r="AH33" s="1461"/>
      <c r="AI33" s="1461">
        <v>97.089604397122088</v>
      </c>
      <c r="AJ33" s="1461">
        <v>0.60527926701542778</v>
      </c>
      <c r="AK33" s="1461">
        <v>95.901946607753558</v>
      </c>
      <c r="AL33" s="1461">
        <v>98.277262186490617</v>
      </c>
      <c r="AM33" s="1461">
        <v>0.62342335286451056</v>
      </c>
      <c r="AN33" s="1347">
        <v>1402.775689999999</v>
      </c>
      <c r="AO33" s="1098">
        <v>1183</v>
      </c>
      <c r="AP33" s="1461"/>
      <c r="AQ33" s="1461">
        <v>97.403045380922379</v>
      </c>
      <c r="AR33" s="1461">
        <v>0.57410733738870989</v>
      </c>
      <c r="AS33" s="1461">
        <v>96.276548533674656</v>
      </c>
      <c r="AT33" s="1461">
        <v>98.529542228170115</v>
      </c>
      <c r="AU33" s="1461">
        <v>0.5894141555261434</v>
      </c>
      <c r="AV33" s="1347">
        <v>1272.6178100000025</v>
      </c>
      <c r="AW33" s="1105">
        <v>1121</v>
      </c>
      <c r="AX33" s="1461"/>
      <c r="AY33" s="1461">
        <v>96.854910364756407</v>
      </c>
      <c r="AZ33" s="1461">
        <v>0.64105989355061521</v>
      </c>
      <c r="BA33" s="1461">
        <v>95.597037183871009</v>
      </c>
      <c r="BB33" s="1461">
        <v>98.112783545641818</v>
      </c>
      <c r="BC33" s="1461">
        <v>0.66187650283953425</v>
      </c>
      <c r="BD33" s="1347">
        <v>1283.001144000003</v>
      </c>
      <c r="BE33" s="1098">
        <v>1082</v>
      </c>
      <c r="BF33" s="1461"/>
      <c r="BG33" s="1150">
        <v>98.19</v>
      </c>
      <c r="BH33" s="1096">
        <v>0.47299999999999998</v>
      </c>
      <c r="BI33" s="1096">
        <v>97.26</v>
      </c>
      <c r="BJ33" s="1096">
        <v>99.11999999999999</v>
      </c>
      <c r="BK33" s="1096">
        <v>0.5</v>
      </c>
      <c r="BL33" s="1097">
        <v>1338.989</v>
      </c>
      <c r="BM33" s="1140">
        <v>1228</v>
      </c>
      <c r="BN33" s="1105"/>
      <c r="BO33" s="1267">
        <v>97.74845472678038</v>
      </c>
      <c r="BP33" s="1267">
        <v>0.57443498567421081</v>
      </c>
      <c r="BQ33" s="1267">
        <v>96.621560405757606</v>
      </c>
      <c r="BR33" s="1267">
        <v>98.875349047803169</v>
      </c>
      <c r="BS33" s="1267">
        <v>0.58766656442787879</v>
      </c>
      <c r="BT33" s="1748">
        <v>1216.5345430000002</v>
      </c>
      <c r="BU33" s="1814">
        <v>1010</v>
      </c>
      <c r="BV33" s="1867"/>
      <c r="BW33" s="1267">
        <v>98.298659966423671</v>
      </c>
      <c r="BX33" s="1267">
        <v>0.5140173661116566</v>
      </c>
      <c r="BY33" s="1267">
        <v>97.290376508253331</v>
      </c>
      <c r="BZ33" s="1267">
        <v>99.306943424594024</v>
      </c>
      <c r="CA33" s="1267">
        <v>0.52291390980022712</v>
      </c>
      <c r="CB33" s="1748">
        <v>1408.5419450000024</v>
      </c>
      <c r="CC33" s="1814">
        <v>1117</v>
      </c>
      <c r="CD33" s="1867"/>
      <c r="CE33" s="1267">
        <v>98.110901381190729</v>
      </c>
      <c r="CF33" s="1267">
        <v>0.31708368747149923</v>
      </c>
      <c r="CG33" s="1267">
        <v>97.489190718705416</v>
      </c>
      <c r="CH33" s="1267">
        <v>98.732612043676042</v>
      </c>
      <c r="CI33" s="1267">
        <v>0.32318904730018994</v>
      </c>
      <c r="CJ33" s="1748">
        <v>2037.1596600000005</v>
      </c>
      <c r="CK33" s="1814">
        <v>3218</v>
      </c>
      <c r="CL33" s="1872"/>
      <c r="CM33" s="1267">
        <v>98.978877322394979</v>
      </c>
      <c r="CN33" s="1267">
        <v>0.21848697882182661</v>
      </c>
      <c r="CO33" s="1267">
        <v>98.550486159929122</v>
      </c>
      <c r="CP33" s="1267">
        <v>99.407268484860836</v>
      </c>
      <c r="CQ33" s="1267">
        <v>0.22074101538873658</v>
      </c>
      <c r="CR33" s="1748">
        <v>1921.5906600000008</v>
      </c>
      <c r="CS33" s="1814">
        <v>2999</v>
      </c>
      <c r="CT33" s="1872"/>
      <c r="CU33" s="1267">
        <v>98.879171841910946</v>
      </c>
      <c r="CV33" s="1267">
        <v>0.25712627164411367</v>
      </c>
      <c r="CW33" s="1267">
        <v>98.375019648150825</v>
      </c>
      <c r="CX33" s="1267">
        <v>99.38332403567108</v>
      </c>
      <c r="CY33" s="1267">
        <v>0.26004088308426554</v>
      </c>
      <c r="CZ33" s="1748">
        <v>1762.5883019999969</v>
      </c>
      <c r="DA33" s="1814">
        <v>2870</v>
      </c>
      <c r="DB33" s="1878"/>
      <c r="DC33" s="1692">
        <v>98.121998372430937</v>
      </c>
      <c r="DD33" s="1692">
        <v>0.48441827429725143</v>
      </c>
      <c r="DE33" s="1692">
        <v>97.171718907255638</v>
      </c>
      <c r="DF33" s="1692">
        <v>99.072277837606237</v>
      </c>
      <c r="DG33" s="1692">
        <v>0.49368977633190669</v>
      </c>
      <c r="DH33" s="1824">
        <v>817.17208199999834</v>
      </c>
      <c r="DI33" s="1825">
        <v>1494</v>
      </c>
      <c r="DJ33" s="1729"/>
      <c r="DK33" s="1692">
        <v>97.821558517101352</v>
      </c>
      <c r="DL33" s="1692">
        <v>0.39673836201639529</v>
      </c>
      <c r="DM33" s="1692">
        <v>97.043651033821448</v>
      </c>
      <c r="DN33" s="1692">
        <v>98.599466000381241</v>
      </c>
      <c r="DO33" s="1692">
        <v>0.405573544350182</v>
      </c>
      <c r="DP33" s="1824">
        <v>1597.4574149999999</v>
      </c>
      <c r="DQ33" s="1825">
        <v>2965</v>
      </c>
      <c r="DR33" s="1729"/>
      <c r="DS33" s="1692">
        <v>96.250544451197356</v>
      </c>
      <c r="DT33" s="1692">
        <v>1.0794702176778086</v>
      </c>
      <c r="DU33" s="1692">
        <v>94.132946774263914</v>
      </c>
      <c r="DV33" s="1692">
        <v>98.368142128130785</v>
      </c>
      <c r="DW33" s="1692">
        <v>1.1215211548493011</v>
      </c>
      <c r="DX33" s="1824">
        <v>763.93899400000009</v>
      </c>
      <c r="DY33" s="1825">
        <v>1454</v>
      </c>
      <c r="DZ33" s="1825"/>
      <c r="EA33" s="1886"/>
      <c r="EB33" s="1267">
        <v>-2</v>
      </c>
      <c r="EC33" s="1267">
        <v>-1.5</v>
      </c>
      <c r="ED33" s="1267"/>
      <c r="EE33" s="1267" t="s">
        <v>392</v>
      </c>
      <c r="EF33" s="1267" t="s">
        <v>390</v>
      </c>
    </row>
    <row r="34" spans="1:136" s="44" customFormat="1" ht="24.95" customHeight="1">
      <c r="A34" s="1409" t="s">
        <v>17</v>
      </c>
      <c r="B34" s="1442"/>
      <c r="C34" s="1430">
        <v>96.119229971409666</v>
      </c>
      <c r="D34" s="1430">
        <v>0.73470945577235969</v>
      </c>
      <c r="E34" s="1430">
        <v>94.676763474890322</v>
      </c>
      <c r="F34" s="1430">
        <v>97.561696467929011</v>
      </c>
      <c r="G34" s="1430">
        <v>0.76437301463078355</v>
      </c>
      <c r="H34" s="1431">
        <v>1316.344994000003</v>
      </c>
      <c r="I34" s="1350">
        <v>896</v>
      </c>
      <c r="J34" s="1431"/>
      <c r="K34" s="1430">
        <v>96.827122390559268</v>
      </c>
      <c r="L34" s="1430">
        <v>1.6323861624669249</v>
      </c>
      <c r="M34" s="1430">
        <v>93.610853711853665</v>
      </c>
      <c r="N34" s="1430">
        <v>100.0433910692649</v>
      </c>
      <c r="O34" s="1430">
        <v>1.6858769755467646</v>
      </c>
      <c r="P34" s="1431">
        <v>291.23745500000012</v>
      </c>
      <c r="Q34" s="1350">
        <v>164</v>
      </c>
      <c r="R34" s="1431"/>
      <c r="S34" s="1433">
        <v>98.080471606077523</v>
      </c>
      <c r="T34" s="1433">
        <v>1.2344599074459526</v>
      </c>
      <c r="U34" s="1433">
        <v>95.647948307514682</v>
      </c>
      <c r="V34" s="1433">
        <v>100.51299490464037</v>
      </c>
      <c r="W34" s="1433">
        <v>1.2586194654568319</v>
      </c>
      <c r="X34" s="1346">
        <v>295.4360570000004</v>
      </c>
      <c r="Y34" s="1043">
        <v>199</v>
      </c>
      <c r="Z34" s="1035"/>
      <c r="AA34" s="1433">
        <v>98.775485736483418</v>
      </c>
      <c r="AB34" s="1433">
        <v>0.44488474229692831</v>
      </c>
      <c r="AC34" s="1433">
        <v>97.901937772431964</v>
      </c>
      <c r="AD34" s="1433">
        <v>99.649033700534858</v>
      </c>
      <c r="AE34" s="1433">
        <v>0.4503999539762395</v>
      </c>
      <c r="AF34" s="1433">
        <v>663.85172000000421</v>
      </c>
      <c r="AG34" s="1043">
        <v>472</v>
      </c>
      <c r="AH34" s="1433"/>
      <c r="AI34" s="1433">
        <v>96.867766593994943</v>
      </c>
      <c r="AJ34" s="1433">
        <v>0.82241911784828403</v>
      </c>
      <c r="AK34" s="1433">
        <v>95.254044590506567</v>
      </c>
      <c r="AL34" s="1433">
        <v>98.48148859748332</v>
      </c>
      <c r="AM34" s="1433">
        <v>0.84901216035599991</v>
      </c>
      <c r="AN34" s="1346">
        <v>1121.1614030000007</v>
      </c>
      <c r="AO34" s="1036">
        <v>719</v>
      </c>
      <c r="AP34" s="1433"/>
      <c r="AQ34" s="1433">
        <v>97.119634829958201</v>
      </c>
      <c r="AR34" s="1433">
        <v>0.85908115633629734</v>
      </c>
      <c r="AS34" s="1433">
        <v>95.433970580230039</v>
      </c>
      <c r="AT34" s="1433">
        <v>98.805299079686364</v>
      </c>
      <c r="AU34" s="1433">
        <v>0.88455970601662415</v>
      </c>
      <c r="AV34" s="1346">
        <v>960.31667399999913</v>
      </c>
      <c r="AW34" s="1043">
        <v>644</v>
      </c>
      <c r="AX34" s="1433"/>
      <c r="AY34" s="1433">
        <v>96.154485447716681</v>
      </c>
      <c r="AZ34" s="1433">
        <v>1.1445789972447127</v>
      </c>
      <c r="BA34" s="1433">
        <v>93.908618503733294</v>
      </c>
      <c r="BB34" s="1433">
        <v>98.400352391700068</v>
      </c>
      <c r="BC34" s="1433">
        <v>1.1903542428783205</v>
      </c>
      <c r="BD34" s="1346">
        <v>970.43970300000001</v>
      </c>
      <c r="BE34" s="1036">
        <v>603</v>
      </c>
      <c r="BF34" s="1433"/>
      <c r="BG34" s="1146">
        <v>98.550000000000011</v>
      </c>
      <c r="BH34" s="1034">
        <v>0.70099999999999996</v>
      </c>
      <c r="BI34" s="1034">
        <v>97.17</v>
      </c>
      <c r="BJ34" s="1034">
        <v>99.92</v>
      </c>
      <c r="BK34" s="1034">
        <v>0.70000000000000007</v>
      </c>
      <c r="BL34" s="1035">
        <v>982.46900000000005</v>
      </c>
      <c r="BM34" s="1135">
        <v>671</v>
      </c>
      <c r="BN34" s="1043"/>
      <c r="BO34" s="1193">
        <v>98.475028426014248</v>
      </c>
      <c r="BP34" s="1193">
        <v>0.49653340566592824</v>
      </c>
      <c r="BQ34" s="1193">
        <v>97.500957053278654</v>
      </c>
      <c r="BR34" s="1193">
        <v>99.449099798749842</v>
      </c>
      <c r="BS34" s="1193">
        <v>0.5042226578680109</v>
      </c>
      <c r="BT34" s="1746">
        <v>935.09592199999918</v>
      </c>
      <c r="BU34" s="1348">
        <v>608</v>
      </c>
      <c r="BV34" s="1790"/>
      <c r="BW34" s="1193">
        <v>97.414051334753765</v>
      </c>
      <c r="BX34" s="1193">
        <v>0.73825192487580815</v>
      </c>
      <c r="BY34" s="1193">
        <v>95.965915040360557</v>
      </c>
      <c r="BZ34" s="1193">
        <v>98.862187629146973</v>
      </c>
      <c r="CA34" s="1193">
        <v>0.75784952454023125</v>
      </c>
      <c r="CB34" s="1746">
        <v>1072.8085740000008</v>
      </c>
      <c r="CC34" s="1348">
        <v>746</v>
      </c>
      <c r="CD34" s="1790"/>
      <c r="CE34" s="1193">
        <v>98.594090624857031</v>
      </c>
      <c r="CF34" s="1193">
        <v>0.31328736873677626</v>
      </c>
      <c r="CG34" s="1193">
        <v>97.979823460504306</v>
      </c>
      <c r="CH34" s="1193">
        <v>99.208357789209757</v>
      </c>
      <c r="CI34" s="1193">
        <v>0.3177547120230671</v>
      </c>
      <c r="CJ34" s="1746">
        <v>1882.8397809999972</v>
      </c>
      <c r="CK34" s="1348">
        <v>2417</v>
      </c>
      <c r="CL34" s="1870"/>
      <c r="CM34" s="1193">
        <v>98.11243055412065</v>
      </c>
      <c r="CN34" s="1193">
        <v>1.0209218274027361</v>
      </c>
      <c r="CO34" s="1193">
        <v>96.110691636834943</v>
      </c>
      <c r="CP34" s="1193">
        <v>100</v>
      </c>
      <c r="CQ34" s="1193">
        <v>1.0405631800545156</v>
      </c>
      <c r="CR34" s="1746">
        <v>1697.2056350000003</v>
      </c>
      <c r="CS34" s="1348">
        <v>1981</v>
      </c>
      <c r="CT34" s="1870"/>
      <c r="CU34" s="1193">
        <v>98.587236502891656</v>
      </c>
      <c r="CV34" s="1193">
        <v>0.45513514307193137</v>
      </c>
      <c r="CW34" s="1193">
        <v>97.694844685556731</v>
      </c>
      <c r="CX34" s="1193">
        <v>99.479628320226595</v>
      </c>
      <c r="CY34" s="1193">
        <v>0.46165726844223065</v>
      </c>
      <c r="CZ34" s="1746">
        <v>1424.7546770000008</v>
      </c>
      <c r="DA34" s="1348">
        <v>1887</v>
      </c>
      <c r="DB34" s="1874"/>
      <c r="DC34" s="1193">
        <v>99.549507066303647</v>
      </c>
      <c r="DD34" s="1193">
        <v>0.18652513379216223</v>
      </c>
      <c r="DE34" s="1193">
        <v>99.183602198988496</v>
      </c>
      <c r="DF34" s="1193">
        <v>99.915411933618799</v>
      </c>
      <c r="DG34" s="1193">
        <v>0.18736921888315289</v>
      </c>
      <c r="DH34" s="1746">
        <v>730.98238699999865</v>
      </c>
      <c r="DI34" s="1348">
        <v>1135</v>
      </c>
      <c r="DJ34" s="1348"/>
      <c r="DK34" s="1193">
        <v>98.748887453571456</v>
      </c>
      <c r="DL34" s="1193">
        <v>0.33262686840122091</v>
      </c>
      <c r="DM34" s="1193">
        <v>98.096687024164595</v>
      </c>
      <c r="DN34" s="1193">
        <v>99.401087882978317</v>
      </c>
      <c r="DO34" s="1193">
        <v>0.33684113004069172</v>
      </c>
      <c r="DP34" s="1746">
        <v>1436.1097289999966</v>
      </c>
      <c r="DQ34" s="1348">
        <v>2175</v>
      </c>
      <c r="DR34" s="1348"/>
      <c r="DS34" s="1193">
        <v>99.240157743525486</v>
      </c>
      <c r="DT34" s="1193">
        <v>0.2828380494425512</v>
      </c>
      <c r="DU34" s="1193">
        <v>98.685314092779493</v>
      </c>
      <c r="DV34" s="1193">
        <v>99.79500139427148</v>
      </c>
      <c r="DW34" s="1193">
        <v>0.28500362743629742</v>
      </c>
      <c r="DX34" s="1746">
        <v>623.76341400000013</v>
      </c>
      <c r="DY34" s="1348">
        <v>1010</v>
      </c>
      <c r="DZ34" s="1348"/>
      <c r="EA34" s="1881"/>
      <c r="EB34" s="1193">
        <v>1.8</v>
      </c>
      <c r="EC34" s="1193">
        <v>0.5</v>
      </c>
      <c r="ED34" s="1193"/>
      <c r="EE34" s="1193" t="s">
        <v>391</v>
      </c>
      <c r="EF34" s="1193" t="s">
        <v>390</v>
      </c>
    </row>
    <row r="35" spans="1:136" s="44" customFormat="1" ht="6.75" customHeight="1">
      <c r="A35" s="1409"/>
      <c r="B35" s="1442"/>
      <c r="C35" s="1433"/>
      <c r="D35" s="1433"/>
      <c r="E35" s="1433"/>
      <c r="F35" s="1433"/>
      <c r="G35" s="1433"/>
      <c r="H35" s="1346"/>
      <c r="I35" s="1043"/>
      <c r="J35" s="1346"/>
      <c r="K35" s="1433"/>
      <c r="L35" s="1433"/>
      <c r="M35" s="1433"/>
      <c r="N35" s="1433"/>
      <c r="O35" s="1433"/>
      <c r="P35" s="1346"/>
      <c r="Q35" s="1043"/>
      <c r="R35" s="1346"/>
      <c r="S35" s="1433"/>
      <c r="T35" s="1433"/>
      <c r="U35" s="1433"/>
      <c r="V35" s="1433"/>
      <c r="W35" s="1433"/>
      <c r="X35" s="1346"/>
      <c r="Y35" s="1043"/>
      <c r="Z35" s="1035"/>
      <c r="AA35" s="1433"/>
      <c r="AB35" s="1433"/>
      <c r="AC35" s="1433"/>
      <c r="AD35" s="1433"/>
      <c r="AE35" s="1433"/>
      <c r="AF35" s="1433"/>
      <c r="AG35" s="1043"/>
      <c r="AH35" s="1433"/>
      <c r="AI35" s="1433"/>
      <c r="AJ35" s="1433"/>
      <c r="AK35" s="1433"/>
      <c r="AL35" s="1433"/>
      <c r="AM35" s="1433"/>
      <c r="AN35" s="1346"/>
      <c r="AO35" s="1036"/>
      <c r="AP35" s="1433"/>
      <c r="AQ35" s="1433"/>
      <c r="AR35" s="1433"/>
      <c r="AS35" s="1433"/>
      <c r="AT35" s="1433"/>
      <c r="AU35" s="1433"/>
      <c r="AV35" s="1346"/>
      <c r="AW35" s="1043"/>
      <c r="AX35" s="1433"/>
      <c r="AY35" s="1433"/>
      <c r="AZ35" s="1433"/>
      <c r="BA35" s="1433"/>
      <c r="BB35" s="1433"/>
      <c r="BC35" s="1433"/>
      <c r="BD35" s="1346"/>
      <c r="BE35" s="1036"/>
      <c r="BF35" s="1433"/>
      <c r="BG35" s="1146"/>
      <c r="BH35" s="1034"/>
      <c r="BI35" s="1034"/>
      <c r="BJ35" s="1034"/>
      <c r="BK35" s="1034"/>
      <c r="BL35" s="1035"/>
      <c r="BM35" s="1135"/>
      <c r="BN35" s="1043"/>
      <c r="BO35" s="1193"/>
      <c r="BP35" s="1193"/>
      <c r="BQ35" s="1193"/>
      <c r="BR35" s="1193"/>
      <c r="BS35" s="1193"/>
      <c r="BT35" s="1746"/>
      <c r="BU35" s="1348"/>
      <c r="BV35" s="1790"/>
      <c r="BW35" s="1193"/>
      <c r="BX35" s="1193"/>
      <c r="BY35" s="1193"/>
      <c r="BZ35" s="1193"/>
      <c r="CA35" s="1193"/>
      <c r="CB35" s="1746"/>
      <c r="CC35" s="1348"/>
      <c r="CD35" s="1790"/>
      <c r="CE35" s="1193"/>
      <c r="CF35" s="1193"/>
      <c r="CG35" s="1193"/>
      <c r="CH35" s="1193"/>
      <c r="CI35" s="1193"/>
      <c r="CJ35" s="1746"/>
      <c r="CK35" s="1348"/>
      <c r="CL35" s="1870"/>
      <c r="CM35" s="1193"/>
      <c r="CN35" s="1193"/>
      <c r="CO35" s="1193"/>
      <c r="CP35" s="1193"/>
      <c r="CQ35" s="1193"/>
      <c r="CR35" s="1746"/>
      <c r="CS35" s="1348"/>
      <c r="CT35" s="1870"/>
      <c r="CU35" s="1193"/>
      <c r="CV35" s="1193"/>
      <c r="CW35" s="1193"/>
      <c r="CX35" s="1193"/>
      <c r="CY35" s="1193"/>
      <c r="CZ35" s="1746"/>
      <c r="DA35" s="1348"/>
      <c r="DB35" s="1874"/>
      <c r="DC35" s="1193"/>
      <c r="DD35" s="1193"/>
      <c r="DE35" s="1193"/>
      <c r="DF35" s="1193"/>
      <c r="DG35" s="1193"/>
      <c r="DH35" s="1746"/>
      <c r="DI35" s="1348"/>
      <c r="DJ35" s="1348"/>
      <c r="DK35" s="1193"/>
      <c r="DL35" s="1193"/>
      <c r="DM35" s="1193"/>
      <c r="DN35" s="1193"/>
      <c r="DO35" s="1193"/>
      <c r="DP35" s="1746"/>
      <c r="DQ35" s="1348"/>
      <c r="DR35" s="1348"/>
      <c r="DS35" s="1193"/>
      <c r="DT35" s="1193"/>
      <c r="DU35" s="1193"/>
      <c r="DV35" s="1193"/>
      <c r="DW35" s="1193"/>
      <c r="DX35" s="1746"/>
      <c r="DY35" s="1348"/>
      <c r="DZ35" s="1348"/>
      <c r="EA35" s="1881"/>
      <c r="EB35" s="1193"/>
      <c r="EC35" s="1193"/>
      <c r="ED35" s="1193"/>
      <c r="EE35" s="1193"/>
      <c r="EF35" s="1193"/>
    </row>
    <row r="36" spans="1:136" s="44" customFormat="1" ht="21" customHeight="1">
      <c r="A36" s="1470" t="s">
        <v>71</v>
      </c>
      <c r="B36" s="1442"/>
      <c r="C36" s="1433">
        <v>14.719671487541166</v>
      </c>
      <c r="D36" s="1433">
        <v>0.79927678135121893</v>
      </c>
      <c r="E36" s="1433">
        <v>13.127430489767738</v>
      </c>
      <c r="F36" s="1433">
        <v>16.311912485314593</v>
      </c>
      <c r="G36" s="1433">
        <v>5.4299906219220473</v>
      </c>
      <c r="H36" s="1346">
        <v>1883.7359260000592</v>
      </c>
      <c r="I36" s="1043">
        <v>2523</v>
      </c>
      <c r="J36" s="1346"/>
      <c r="K36" s="1433">
        <v>36.333135764737342</v>
      </c>
      <c r="L36" s="1433">
        <v>3.742371015924316</v>
      </c>
      <c r="M36" s="1433">
        <v>28.959592077976897</v>
      </c>
      <c r="N36" s="1433">
        <v>43.706679451497791</v>
      </c>
      <c r="O36" s="1433">
        <v>10.30015972239981</v>
      </c>
      <c r="P36" s="1346">
        <v>526.259413</v>
      </c>
      <c r="Q36" s="1043">
        <v>701</v>
      </c>
      <c r="R36" s="1346"/>
      <c r="S36" s="1433">
        <v>44.074938271980187</v>
      </c>
      <c r="T36" s="1433">
        <v>2.2217068100424444</v>
      </c>
      <c r="U36" s="1433">
        <v>39.716458277450172</v>
      </c>
      <c r="V36" s="1433">
        <v>48.433418266510195</v>
      </c>
      <c r="W36" s="1433">
        <v>5.0407485458802173</v>
      </c>
      <c r="X36" s="1346">
        <v>2004.0578469999684</v>
      </c>
      <c r="Y36" s="1043">
        <v>2232</v>
      </c>
      <c r="Z36" s="1035"/>
      <c r="AA36" s="1433">
        <v>52.205046035891236</v>
      </c>
      <c r="AB36" s="1433">
        <v>2.8745657058676621</v>
      </c>
      <c r="AC36" s="1433">
        <v>46.560727898730093</v>
      </c>
      <c r="AD36" s="1433">
        <v>57.849364173052379</v>
      </c>
      <c r="AE36" s="1433">
        <v>5.506298574837734</v>
      </c>
      <c r="AF36" s="1433">
        <v>1245.0975649999866</v>
      </c>
      <c r="AG36" s="1043">
        <v>1384</v>
      </c>
      <c r="AH36" s="1433"/>
      <c r="AI36" s="1433">
        <v>57.600310210358252</v>
      </c>
      <c r="AJ36" s="1433">
        <v>2.3452787082113886</v>
      </c>
      <c r="AK36" s="1433">
        <v>52.998486427789437</v>
      </c>
      <c r="AL36" s="1433">
        <v>62.202133992927067</v>
      </c>
      <c r="AM36" s="1433">
        <v>4.0716424957545421</v>
      </c>
      <c r="AN36" s="1346">
        <v>1424.537860999995</v>
      </c>
      <c r="AO36" s="1036">
        <v>1841</v>
      </c>
      <c r="AP36" s="1433"/>
      <c r="AQ36" s="1433">
        <v>63.154784822599375</v>
      </c>
      <c r="AR36" s="1433">
        <v>2.5206843228986298</v>
      </c>
      <c r="AS36" s="1433">
        <v>58.208770797473761</v>
      </c>
      <c r="AT36" s="1433">
        <v>68.100798847724988</v>
      </c>
      <c r="AU36" s="1433">
        <v>3.9912800431181674</v>
      </c>
      <c r="AV36" s="1346">
        <v>1196.9648050000012</v>
      </c>
      <c r="AW36" s="1043">
        <v>1590</v>
      </c>
      <c r="AX36" s="1433"/>
      <c r="AY36" s="1433">
        <v>62.783457901606575</v>
      </c>
      <c r="AZ36" s="1433">
        <v>2.4749575740200433</v>
      </c>
      <c r="BA36" s="1433">
        <v>57.927152293489137</v>
      </c>
      <c r="BB36" s="1433">
        <v>67.63976350972402</v>
      </c>
      <c r="BC36" s="1433">
        <v>3.9420536184846098</v>
      </c>
      <c r="BD36" s="1346">
        <v>1282.9918849999924</v>
      </c>
      <c r="BE36" s="1036">
        <v>1719</v>
      </c>
      <c r="BF36" s="1433"/>
      <c r="BG36" s="1146">
        <v>68.25</v>
      </c>
      <c r="BH36" s="1034">
        <v>1.5150000000000001</v>
      </c>
      <c r="BI36" s="1034">
        <v>65.27</v>
      </c>
      <c r="BJ36" s="1034">
        <v>71.23</v>
      </c>
      <c r="BK36" s="1034">
        <v>2.1999999999999997</v>
      </c>
      <c r="BL36" s="1035">
        <v>2183.9609999999998</v>
      </c>
      <c r="BM36" s="1135">
        <v>2820</v>
      </c>
      <c r="BN36" s="1043"/>
      <c r="BO36" s="1193">
        <v>69.18114559304891</v>
      </c>
      <c r="BP36" s="1193">
        <v>1.4842284110559893</v>
      </c>
      <c r="BQ36" s="1193">
        <v>66.261657457802428</v>
      </c>
      <c r="BR36" s="1193">
        <v>72.100633728295392</v>
      </c>
      <c r="BS36" s="1193">
        <v>2.1454232917546823</v>
      </c>
      <c r="BT36" s="1746">
        <v>1831.6861669999869</v>
      </c>
      <c r="BU36" s="1348">
        <v>2557</v>
      </c>
      <c r="BV36" s="1790"/>
      <c r="BW36" s="1193">
        <v>74.435781927281866</v>
      </c>
      <c r="BX36" s="1193">
        <v>1.6501879705517259</v>
      </c>
      <c r="BY36" s="1193">
        <v>71.192490388516958</v>
      </c>
      <c r="BZ36" s="1193">
        <v>77.679073466046759</v>
      </c>
      <c r="CA36" s="1193">
        <v>2.2169283748021011</v>
      </c>
      <c r="CB36" s="1746">
        <v>2350.4529350000043</v>
      </c>
      <c r="CC36" s="1348">
        <v>3174</v>
      </c>
      <c r="CD36" s="1790"/>
      <c r="CE36" s="1193">
        <v>77.628218589997275</v>
      </c>
      <c r="CF36" s="1193">
        <v>1.2179676179126917</v>
      </c>
      <c r="CG36" s="1193">
        <v>75.238309307091782</v>
      </c>
      <c r="CH36" s="1193">
        <v>80.018127872902767</v>
      </c>
      <c r="CI36" s="1193">
        <v>1.568975354626561</v>
      </c>
      <c r="CJ36" s="1746">
        <v>3461.2585819999949</v>
      </c>
      <c r="CK36" s="1348">
        <v>7202</v>
      </c>
      <c r="CL36" s="1870"/>
      <c r="CM36" s="1193">
        <v>81.429238608675263</v>
      </c>
      <c r="CN36" s="1193">
        <v>1.0485973867567315</v>
      </c>
      <c r="CO36" s="1193">
        <v>79.372099859840546</v>
      </c>
      <c r="CP36" s="1193">
        <v>83.48637735750998</v>
      </c>
      <c r="CQ36" s="1193">
        <v>1.2877406256934063</v>
      </c>
      <c r="CR36" s="1746">
        <v>3737.9155079999878</v>
      </c>
      <c r="CS36" s="1348">
        <v>7806</v>
      </c>
      <c r="CT36" s="1870"/>
      <c r="CU36" s="1193">
        <v>83.772961137170341</v>
      </c>
      <c r="CV36" s="1193">
        <v>1.016350869508867</v>
      </c>
      <c r="CW36" s="1193">
        <v>81.779192462161774</v>
      </c>
      <c r="CX36" s="1193">
        <v>85.766729812178909</v>
      </c>
      <c r="CY36" s="1193">
        <v>1.2132206570144848</v>
      </c>
      <c r="CZ36" s="1746">
        <v>3558.2728610000381</v>
      </c>
      <c r="DA36" s="1348">
        <v>8506</v>
      </c>
      <c r="DB36" s="1874"/>
      <c r="DC36" s="1193">
        <v>84.0749298172328</v>
      </c>
      <c r="DD36" s="1193">
        <v>1.056184898430945</v>
      </c>
      <c r="DE36" s="1193">
        <v>82.000393591556573</v>
      </c>
      <c r="DF36" s="1193">
        <v>86.149466042909026</v>
      </c>
      <c r="DG36" s="1193">
        <v>1.2562423789433355</v>
      </c>
      <c r="DH36" s="1746">
        <v>1631.2665440000001</v>
      </c>
      <c r="DI36" s="1348">
        <v>4403</v>
      </c>
      <c r="DJ36" s="1348"/>
      <c r="DK36" s="1193">
        <v>84.306117297594639</v>
      </c>
      <c r="DL36" s="1193">
        <v>0.77512767919351055</v>
      </c>
      <c r="DM36" s="1193">
        <v>82.785423689416618</v>
      </c>
      <c r="DN36" s="1193">
        <v>85.82681090577266</v>
      </c>
      <c r="DO36" s="1193">
        <v>0.9194204454433178</v>
      </c>
      <c r="DP36" s="1746">
        <v>3315.5891940000047</v>
      </c>
      <c r="DQ36" s="1348">
        <v>9007</v>
      </c>
      <c r="DR36" s="1348"/>
      <c r="DS36" s="1193">
        <v>85.025711409488338</v>
      </c>
      <c r="DT36" s="1193">
        <v>1.1393510695603886</v>
      </c>
      <c r="DU36" s="1193">
        <v>82.787778887840304</v>
      </c>
      <c r="DV36" s="1193">
        <v>87.263643931136372</v>
      </c>
      <c r="DW36" s="1193">
        <v>1.3400076878783329</v>
      </c>
      <c r="DX36" s="1746">
        <v>1514.79249</v>
      </c>
      <c r="DY36" s="1348">
        <v>4000</v>
      </c>
      <c r="DZ36" s="1348"/>
      <c r="EA36" s="1881"/>
      <c r="EB36" s="1193">
        <v>10.6</v>
      </c>
      <c r="EC36" s="1193">
        <v>0.7</v>
      </c>
      <c r="ED36" s="1193"/>
      <c r="EE36" s="1193" t="s">
        <v>393</v>
      </c>
      <c r="EF36" s="1193" t="s">
        <v>390</v>
      </c>
    </row>
    <row r="37" spans="1:136" s="81" customFormat="1" ht="5.0999999999999996" customHeight="1" thickBot="1">
      <c r="A37" s="153"/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5"/>
      <c r="AB37" s="155"/>
      <c r="AC37" s="155"/>
      <c r="AD37" s="155"/>
      <c r="AE37" s="155"/>
      <c r="AF37" s="155"/>
      <c r="AG37" s="155"/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55"/>
      <c r="AW37" s="155"/>
      <c r="AX37" s="155"/>
      <c r="AY37" s="155"/>
      <c r="AZ37" s="155"/>
      <c r="BA37" s="155"/>
      <c r="BB37" s="155"/>
      <c r="BC37" s="155"/>
      <c r="BD37" s="155"/>
      <c r="BE37" s="155"/>
      <c r="BF37" s="155"/>
      <c r="BG37" s="155"/>
      <c r="BH37" s="155"/>
      <c r="BI37" s="155"/>
      <c r="BJ37" s="155"/>
      <c r="BK37" s="155"/>
      <c r="BL37" s="155"/>
      <c r="BM37" s="155"/>
      <c r="BN37" s="155"/>
      <c r="BO37" s="156"/>
      <c r="BP37" s="156"/>
      <c r="BQ37" s="156"/>
      <c r="BR37" s="156"/>
      <c r="BS37" s="156"/>
      <c r="BT37" s="157"/>
      <c r="BU37" s="157"/>
      <c r="BV37" s="155"/>
      <c r="BW37" s="125"/>
      <c r="BX37" s="125"/>
      <c r="BY37" s="125"/>
      <c r="BZ37" s="125"/>
      <c r="CA37" s="125"/>
      <c r="CB37" s="123"/>
      <c r="CC37" s="123"/>
      <c r="CD37" s="108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900"/>
      <c r="DM37" s="900"/>
      <c r="DN37" s="900"/>
      <c r="DO37" s="900"/>
      <c r="DP37" s="900"/>
      <c r="DQ37" s="900"/>
      <c r="DR37" s="900"/>
      <c r="DS37" s="900"/>
      <c r="DT37" s="900"/>
      <c r="DU37" s="900"/>
      <c r="DV37" s="900"/>
      <c r="DW37" s="900"/>
      <c r="DX37" s="900"/>
      <c r="DY37" s="900"/>
      <c r="DZ37" s="900"/>
      <c r="EA37" s="900"/>
      <c r="EB37" s="900"/>
      <c r="EC37" s="900"/>
      <c r="ED37" s="900"/>
      <c r="EE37" s="900"/>
      <c r="EF37" s="900"/>
    </row>
    <row r="38" spans="1:136" ht="135" customHeight="1" thickTop="1">
      <c r="A38" s="2307" t="s">
        <v>487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  <c r="DZ38" s="2307"/>
      <c r="EA38" s="2307"/>
      <c r="EB38" s="2307"/>
      <c r="EC38" s="2307"/>
      <c r="ED38" s="2307"/>
      <c r="EE38" s="2307"/>
      <c r="EF38" s="59"/>
    </row>
    <row r="39" spans="1:136" ht="13.5" customHeight="1">
      <c r="A39" s="2397"/>
      <c r="B39" s="2397"/>
      <c r="C39" s="2397"/>
      <c r="D39" s="2397"/>
      <c r="E39" s="2397"/>
      <c r="F39" s="2397"/>
      <c r="G39" s="2397"/>
      <c r="H39" s="2397"/>
      <c r="I39" s="2397"/>
      <c r="J39" s="2397"/>
      <c r="K39" s="2397"/>
      <c r="L39" s="2397"/>
      <c r="M39" s="2397"/>
      <c r="N39" s="2397"/>
      <c r="O39" s="2397"/>
      <c r="P39" s="2397"/>
      <c r="Q39" s="2397"/>
      <c r="R39" s="2397"/>
      <c r="S39" s="2397"/>
      <c r="T39" s="2397"/>
      <c r="U39" s="2397"/>
      <c r="V39" s="2397"/>
      <c r="W39" s="2397"/>
      <c r="X39" s="2397"/>
      <c r="Y39" s="2397"/>
      <c r="Z39" s="2397"/>
      <c r="AA39" s="2397"/>
      <c r="AB39" s="2397"/>
      <c r="AC39" s="2397"/>
      <c r="AD39" s="2397"/>
      <c r="AE39" s="2397"/>
      <c r="AF39" s="2397"/>
      <c r="AG39" s="2397"/>
      <c r="AH39" s="2397"/>
      <c r="AI39" s="2397"/>
      <c r="AJ39" s="2397"/>
      <c r="AK39" s="2397"/>
      <c r="AL39" s="2397"/>
      <c r="AM39" s="2397"/>
      <c r="AN39" s="2397"/>
      <c r="AO39" s="2397"/>
      <c r="AP39" s="2397"/>
      <c r="AQ39" s="2397"/>
      <c r="AR39" s="2397"/>
      <c r="AS39" s="2397"/>
      <c r="AT39" s="2397"/>
      <c r="AU39" s="2397"/>
      <c r="AV39" s="2397"/>
      <c r="AW39" s="2397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V39" s="60"/>
      <c r="BW39" s="60"/>
      <c r="BX39" s="60"/>
      <c r="BY39" s="60"/>
      <c r="BZ39" s="60"/>
      <c r="CA39" s="60"/>
      <c r="CB39" s="60"/>
      <c r="CC39" s="60"/>
      <c r="CD39" s="60"/>
      <c r="EB39" s="2"/>
      <c r="EC39" s="2"/>
      <c r="ED39" s="2"/>
    </row>
    <row r="40" spans="1:136" ht="14.25" customHeight="1">
      <c r="A40" s="75"/>
      <c r="Z40" s="39"/>
    </row>
    <row r="41" spans="1:136" ht="13.5" customHeight="1">
      <c r="A41" s="76"/>
      <c r="Z41" s="15"/>
    </row>
    <row r="42" spans="1:136" ht="13.5" customHeight="1">
      <c r="Z42" s="15"/>
    </row>
    <row r="43" spans="1:136" ht="13.5" customHeight="1">
      <c r="Z43" s="15"/>
    </row>
    <row r="44" spans="1:136">
      <c r="Z44" s="15"/>
    </row>
    <row r="45" spans="1:136">
      <c r="Z45" s="15"/>
    </row>
    <row r="46" spans="1:136">
      <c r="Z46" s="15"/>
    </row>
    <row r="47" spans="1:136">
      <c r="Z47" s="15"/>
    </row>
    <row r="48" spans="1:136">
      <c r="Z48" s="15"/>
    </row>
    <row r="49" spans="26:26" ht="13.5" customHeight="1">
      <c r="Z49" s="15"/>
    </row>
    <row r="50" spans="26:26" ht="13.5" customHeight="1">
      <c r="Z50" s="15"/>
    </row>
    <row r="51" spans="26:26" ht="13.5" customHeight="1">
      <c r="Z51" s="15"/>
    </row>
    <row r="52" spans="26:26">
      <c r="Z52" s="15"/>
    </row>
    <row r="53" spans="26:26">
      <c r="Z53" s="15"/>
    </row>
    <row r="54" spans="26:26">
      <c r="Z54" s="15"/>
    </row>
    <row r="55" spans="26:26">
      <c r="Z55" s="15"/>
    </row>
    <row r="56" spans="26:26">
      <c r="Z56" s="15"/>
    </row>
    <row r="57" spans="26:26">
      <c r="Z57" s="15"/>
    </row>
    <row r="58" spans="26:26">
      <c r="Z58" s="15"/>
    </row>
    <row r="59" spans="26:26">
      <c r="Z59" s="15"/>
    </row>
    <row r="60" spans="26:26">
      <c r="Z60" s="15"/>
    </row>
    <row r="61" spans="26:26">
      <c r="Z61" s="15"/>
    </row>
    <row r="62" spans="26:26" ht="13.5" customHeight="1">
      <c r="Z62" s="15"/>
    </row>
    <row r="63" spans="26:26" ht="13.5" customHeight="1">
      <c r="Z63" s="15"/>
    </row>
    <row r="64" spans="26:26">
      <c r="Z64" s="15"/>
    </row>
    <row r="65" spans="26:26">
      <c r="Z65" s="15"/>
    </row>
    <row r="66" spans="26:26">
      <c r="Z66" s="15"/>
    </row>
    <row r="67" spans="26:26">
      <c r="Z67" s="15"/>
    </row>
    <row r="68" spans="26:26" ht="14.25" customHeight="1">
      <c r="Z68" s="15"/>
    </row>
    <row r="69" spans="26:26" ht="14.25" customHeight="1">
      <c r="Z69" s="15"/>
    </row>
    <row r="70" spans="26:26" ht="14.25" customHeight="1">
      <c r="Z70" s="15"/>
    </row>
    <row r="71" spans="26:26" ht="14.25" customHeight="1">
      <c r="Z71" s="15"/>
    </row>
    <row r="72" spans="26:26" ht="14.25" customHeight="1">
      <c r="Z72" s="15"/>
    </row>
    <row r="73" spans="26:26" ht="14.25" customHeight="1">
      <c r="Z73" s="15"/>
    </row>
    <row r="74" spans="26:26" ht="14.25" customHeight="1">
      <c r="Z74" s="15"/>
    </row>
    <row r="75" spans="26:26" ht="14.25" customHeight="1">
      <c r="Z75" s="15"/>
    </row>
    <row r="76" spans="26:26" ht="14.25" customHeight="1">
      <c r="Z76" s="15"/>
    </row>
    <row r="77" spans="26:26" ht="14.25" customHeight="1">
      <c r="Z77" s="15"/>
    </row>
    <row r="78" spans="26:26" ht="14.25" customHeight="1">
      <c r="Z78" s="15"/>
    </row>
    <row r="79" spans="26:26" ht="14.25" customHeight="1">
      <c r="Z79" s="15"/>
    </row>
    <row r="80" spans="26:26" ht="14.25" customHeight="1">
      <c r="Z80" s="15"/>
    </row>
    <row r="81" spans="26:26" ht="14.25" customHeight="1">
      <c r="Z81" s="15"/>
    </row>
    <row r="82" spans="26:26" ht="14.25" customHeight="1">
      <c r="Z82" s="15"/>
    </row>
    <row r="83" spans="26:26" ht="14.25" customHeight="1">
      <c r="Z83" s="15"/>
    </row>
    <row r="84" spans="26:26" ht="14.25" customHeight="1">
      <c r="Z84" s="15"/>
    </row>
    <row r="85" spans="26:26" ht="14.25" customHeight="1">
      <c r="Z85" s="15"/>
    </row>
    <row r="86" spans="26:26" ht="14.25" customHeight="1">
      <c r="Z86" s="15"/>
    </row>
    <row r="87" spans="26:26" ht="14.25" customHeight="1">
      <c r="Z87" s="15"/>
    </row>
    <row r="88" spans="26:26" ht="14.25" customHeight="1">
      <c r="Z88" s="15"/>
    </row>
    <row r="89" spans="26:26" ht="14.25" customHeight="1">
      <c r="Z89" s="15"/>
    </row>
    <row r="90" spans="26:26" ht="14.25" customHeight="1">
      <c r="Z90" s="15"/>
    </row>
    <row r="91" spans="26:26" ht="14.25" customHeight="1">
      <c r="Z91" s="15"/>
    </row>
    <row r="92" spans="26:26" ht="14.25" customHeight="1">
      <c r="Z92" s="15"/>
    </row>
    <row r="93" spans="26:26" ht="14.25" customHeight="1">
      <c r="Z93" s="15"/>
    </row>
    <row r="94" spans="26:26" ht="14.25" customHeight="1">
      <c r="Z94" s="15"/>
    </row>
    <row r="95" spans="26:26" ht="14.25" customHeight="1">
      <c r="Z95" s="15"/>
    </row>
    <row r="96" spans="26:26" ht="14.25" customHeight="1">
      <c r="Z96" s="15"/>
    </row>
    <row r="97" spans="26:26" ht="14.25" customHeight="1">
      <c r="Z97" s="15"/>
    </row>
    <row r="98" spans="26:26" ht="14.25" customHeight="1">
      <c r="Z98" s="15"/>
    </row>
    <row r="99" spans="26:26" ht="14.25" customHeight="1">
      <c r="Z99" s="15"/>
    </row>
    <row r="100" spans="26:26" ht="14.25" customHeight="1">
      <c r="Z100" s="15"/>
    </row>
    <row r="101" spans="26:26" ht="14.25" customHeight="1">
      <c r="Z101" s="15"/>
    </row>
    <row r="102" spans="26:26" ht="14.25" customHeight="1">
      <c r="Z102" s="15"/>
    </row>
    <row r="103" spans="26:26" ht="12.95" customHeight="1">
      <c r="Z103" s="15"/>
    </row>
    <row r="104" spans="26:26" ht="12.95" customHeight="1">
      <c r="Z104" s="15"/>
    </row>
    <row r="105" spans="26:26" ht="14.25" customHeight="1">
      <c r="Z105" s="15"/>
    </row>
    <row r="106" spans="26:26">
      <c r="Z106" s="15"/>
    </row>
    <row r="107" spans="26:26">
      <c r="Z107" s="15"/>
    </row>
    <row r="108" spans="26:26">
      <c r="Z108" s="15"/>
    </row>
    <row r="109" spans="26:26">
      <c r="Z109" s="15"/>
    </row>
    <row r="110" spans="26:26">
      <c r="Z110" s="15"/>
    </row>
    <row r="111" spans="26:26" ht="13.5" customHeight="1">
      <c r="Z111" s="15"/>
    </row>
    <row r="112" spans="26:26" ht="13.5" customHeight="1">
      <c r="Z112" s="15"/>
    </row>
    <row r="127" ht="13.5" customHeight="1"/>
    <row r="128" ht="13.5" customHeight="1"/>
    <row r="345" spans="8:14">
      <c r="H345" s="42">
        <v>0</v>
      </c>
      <c r="I345" s="42">
        <v>0</v>
      </c>
      <c r="J345" s="62">
        <v>0</v>
      </c>
      <c r="K345" s="42">
        <v>0</v>
      </c>
      <c r="L345" s="42">
        <v>0</v>
      </c>
      <c r="M345" s="42">
        <v>0</v>
      </c>
      <c r="N345" s="42">
        <v>0</v>
      </c>
    </row>
  </sheetData>
  <mergeCells count="120">
    <mergeCell ref="EB3:EC4"/>
    <mergeCell ref="EE3:EF4"/>
    <mergeCell ref="DC3:DI3"/>
    <mergeCell ref="DC4:DC5"/>
    <mergeCell ref="DD4:DD5"/>
    <mergeCell ref="DE4:DF4"/>
    <mergeCell ref="DG4:DG5"/>
    <mergeCell ref="DH4:DH5"/>
    <mergeCell ref="DI4:DI5"/>
    <mergeCell ref="DK3:DQ3"/>
    <mergeCell ref="DK4:DK5"/>
    <mergeCell ref="DM4:DN4"/>
    <mergeCell ref="DO4:DO5"/>
    <mergeCell ref="DQ4:DQ5"/>
    <mergeCell ref="DL4:DL5"/>
    <mergeCell ref="DP4:DP5"/>
    <mergeCell ref="DS3:DY3"/>
    <mergeCell ref="DS4:DS5"/>
    <mergeCell ref="DT4:DT5"/>
    <mergeCell ref="DU4:DV4"/>
    <mergeCell ref="DW4:DW5"/>
    <mergeCell ref="DX4:DX5"/>
    <mergeCell ref="DY4:DY5"/>
    <mergeCell ref="DZ4:DZ5"/>
    <mergeCell ref="BC4:BC5"/>
    <mergeCell ref="BD4:BD5"/>
    <mergeCell ref="BE4:BE5"/>
    <mergeCell ref="CM3:CS3"/>
    <mergeCell ref="CM4:CM5"/>
    <mergeCell ref="CN4:CN5"/>
    <mergeCell ref="CO4:CP4"/>
    <mergeCell ref="CQ4:CQ5"/>
    <mergeCell ref="CR4:CR5"/>
    <mergeCell ref="CS4:CS5"/>
    <mergeCell ref="BG3:BM3"/>
    <mergeCell ref="BI4:BJ4"/>
    <mergeCell ref="BQ4:BR4"/>
    <mergeCell ref="BK4:BK5"/>
    <mergeCell ref="BL4:BL5"/>
    <mergeCell ref="BM4:BM5"/>
    <mergeCell ref="BU4:BU5"/>
    <mergeCell ref="BP4:BP5"/>
    <mergeCell ref="CC4:CC5"/>
    <mergeCell ref="BS4:BS5"/>
    <mergeCell ref="BT4:BT5"/>
    <mergeCell ref="A1:EF1"/>
    <mergeCell ref="CE3:CK3"/>
    <mergeCell ref="CE4:CE5"/>
    <mergeCell ref="CF4:CF5"/>
    <mergeCell ref="CG4:CH4"/>
    <mergeCell ref="CI4:CI5"/>
    <mergeCell ref="CJ4:CJ5"/>
    <mergeCell ref="CK4:CK5"/>
    <mergeCell ref="CU3:DA3"/>
    <mergeCell ref="CU4:CU5"/>
    <mergeCell ref="CV4:CV5"/>
    <mergeCell ref="CW4:CX4"/>
    <mergeCell ref="CY4:CY5"/>
    <mergeCell ref="CZ4:CZ5"/>
    <mergeCell ref="DA4:DA5"/>
    <mergeCell ref="AY3:BE3"/>
    <mergeCell ref="BW3:CC3"/>
    <mergeCell ref="BW4:BW5"/>
    <mergeCell ref="BX4:BX5"/>
    <mergeCell ref="BY4:BZ4"/>
    <mergeCell ref="CA4:CA5"/>
    <mergeCell ref="CB4:CB5"/>
    <mergeCell ref="BO3:BU3"/>
    <mergeCell ref="BO4:BO5"/>
    <mergeCell ref="AQ4:AQ5"/>
    <mergeCell ref="AU4:AU5"/>
    <mergeCell ref="AS4:AT4"/>
    <mergeCell ref="O4:O5"/>
    <mergeCell ref="W4:W5"/>
    <mergeCell ref="AE4:AE5"/>
    <mergeCell ref="AN4:AN5"/>
    <mergeCell ref="P4:P5"/>
    <mergeCell ref="T4:T5"/>
    <mergeCell ref="X4:X5"/>
    <mergeCell ref="AM4:AM5"/>
    <mergeCell ref="Y4:Y5"/>
    <mergeCell ref="AI3:AO3"/>
    <mergeCell ref="D4:D5"/>
    <mergeCell ref="H4:H5"/>
    <mergeCell ref="S4:S5"/>
    <mergeCell ref="Q4:Q5"/>
    <mergeCell ref="AC4:AD4"/>
    <mergeCell ref="AK4:AL4"/>
    <mergeCell ref="AG4:AG5"/>
    <mergeCell ref="AJ4:AJ5"/>
    <mergeCell ref="AI4:AI5"/>
    <mergeCell ref="AO4:AO5"/>
    <mergeCell ref="AF4:AF5"/>
    <mergeCell ref="E4:F4"/>
    <mergeCell ref="G4:G5"/>
    <mergeCell ref="I4:I5"/>
    <mergeCell ref="CU2:EF2"/>
    <mergeCell ref="A39:AW39"/>
    <mergeCell ref="A38:EE38"/>
    <mergeCell ref="BG4:BG5"/>
    <mergeCell ref="BH4:BH5"/>
    <mergeCell ref="AY4:AY5"/>
    <mergeCell ref="AZ4:AZ5"/>
    <mergeCell ref="BA4:BB4"/>
    <mergeCell ref="A3:A5"/>
    <mergeCell ref="S3:Y3"/>
    <mergeCell ref="AV4:AV5"/>
    <mergeCell ref="K3:Q3"/>
    <mergeCell ref="AA4:AA5"/>
    <mergeCell ref="AW4:AW5"/>
    <mergeCell ref="AQ3:AW3"/>
    <mergeCell ref="AR4:AR5"/>
    <mergeCell ref="K4:K5"/>
    <mergeCell ref="M4:N4"/>
    <mergeCell ref="AB4:AB5"/>
    <mergeCell ref="U4:V4"/>
    <mergeCell ref="L4:L5"/>
    <mergeCell ref="C3:I3"/>
    <mergeCell ref="C4:C5"/>
    <mergeCell ref="AA3:AG3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</sheetPr>
  <dimension ref="A1:DF62"/>
  <sheetViews>
    <sheetView showGridLines="0" view="pageBreakPreview" topLeftCell="A4" zoomScale="60" zoomScaleNormal="80" zoomScalePageLayoutView="55" workbookViewId="0">
      <pane xSplit="1" topLeftCell="BM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1.7109375" style="3" customWidth="1"/>
    <col min="2" max="2" width="1.28515625" style="3" hidden="1" customWidth="1"/>
    <col min="3" max="3" width="9.140625" style="3" hidden="1" customWidth="1"/>
    <col min="4" max="4" width="9" style="3" hidden="1" customWidth="1"/>
    <col min="5" max="6" width="9.7109375" style="3" hidden="1" customWidth="1"/>
    <col min="7" max="7" width="9" style="3" hidden="1" customWidth="1"/>
    <col min="8" max="8" width="11.42578125" style="3" hidden="1" customWidth="1"/>
    <col min="9" max="9" width="9" style="3" hidden="1" customWidth="1"/>
    <col min="10" max="10" width="2.28515625" style="3" hidden="1" customWidth="1"/>
    <col min="11" max="11" width="9.28515625" style="3" hidden="1" customWidth="1"/>
    <col min="12" max="12" width="8.5703125" style="3" hidden="1" customWidth="1"/>
    <col min="13" max="13" width="8.140625" style="3" hidden="1" customWidth="1"/>
    <col min="14" max="14" width="8.28515625" style="3" hidden="1" customWidth="1"/>
    <col min="15" max="15" width="11.7109375" style="3" hidden="1" customWidth="1"/>
    <col min="16" max="16" width="9.7109375" style="3" hidden="1" customWidth="1"/>
    <col min="17" max="17" width="11.28515625" style="3" hidden="1" customWidth="1"/>
    <col min="18" max="18" width="0.85546875" style="3" hidden="1" customWidth="1"/>
    <col min="19" max="19" width="11.85546875" style="3" hidden="1" customWidth="1"/>
    <col min="20" max="20" width="8.28515625" style="3" hidden="1" customWidth="1"/>
    <col min="21" max="21" width="7.85546875" style="3" hidden="1" customWidth="1"/>
    <col min="22" max="22" width="9.42578125" style="3" hidden="1" customWidth="1"/>
    <col min="23" max="23" width="11.85546875" style="3" hidden="1" customWidth="1"/>
    <col min="24" max="24" width="10.7109375" style="3" hidden="1" customWidth="1"/>
    <col min="25" max="25" width="11.85546875" style="3" hidden="1" customWidth="1"/>
    <col min="26" max="26" width="0.85546875" style="3" hidden="1" customWidth="1"/>
    <col min="27" max="27" width="11.85546875" style="3" hidden="1" customWidth="1"/>
    <col min="28" max="30" width="8.7109375" style="3" hidden="1" customWidth="1"/>
    <col min="31" max="31" width="11.85546875" style="3" hidden="1" customWidth="1"/>
    <col min="32" max="32" width="8.7109375" style="3" hidden="1" customWidth="1"/>
    <col min="33" max="33" width="11.85546875" style="3" hidden="1" customWidth="1"/>
    <col min="34" max="34" width="6.140625" style="3" hidden="1" customWidth="1"/>
    <col min="35" max="35" width="15.140625" style="3" hidden="1" customWidth="1"/>
    <col min="36" max="36" width="6.140625" style="3" hidden="1" customWidth="1"/>
    <col min="37" max="37" width="6.85546875" style="3" hidden="1" customWidth="1"/>
    <col min="38" max="38" width="5.140625" style="3" hidden="1" customWidth="1"/>
    <col min="39" max="39" width="6.7109375" style="3" hidden="1" customWidth="1"/>
    <col min="40" max="40" width="11.42578125" style="3" hidden="1" customWidth="1"/>
    <col min="41" max="41" width="0.85546875" style="3" hidden="1" customWidth="1"/>
    <col min="42" max="42" width="9.42578125" style="3" hidden="1" customWidth="1"/>
    <col min="43" max="43" width="8.7109375" style="3" hidden="1" customWidth="1"/>
    <col min="44" max="44" width="10.7109375" style="3" hidden="1" customWidth="1"/>
    <col min="45" max="45" width="11.140625" style="3" hidden="1" customWidth="1"/>
    <col min="46" max="46" width="11.5703125" style="3" hidden="1" customWidth="1"/>
    <col min="47" max="47" width="8.7109375" style="3" hidden="1" customWidth="1"/>
    <col min="48" max="48" width="11.28515625" style="3" hidden="1" customWidth="1"/>
    <col min="49" max="49" width="0.85546875" style="3" hidden="1" customWidth="1"/>
    <col min="50" max="50" width="10.28515625" style="3" hidden="1" customWidth="1"/>
    <col min="51" max="51" width="7.7109375" style="3" hidden="1" customWidth="1"/>
    <col min="52" max="53" width="10.28515625" style="3" hidden="1" customWidth="1"/>
    <col min="54" max="54" width="12.28515625" style="3" hidden="1" customWidth="1"/>
    <col min="55" max="55" width="7.7109375" style="3" hidden="1" customWidth="1"/>
    <col min="56" max="56" width="12.28515625" style="3" hidden="1" customWidth="1"/>
    <col min="57" max="57" width="0.5703125" style="3" hidden="1" customWidth="1"/>
    <col min="58" max="58" width="11.28515625" style="3" hidden="1" customWidth="1"/>
    <col min="59" max="59" width="11.42578125" style="3" hidden="1" customWidth="1"/>
    <col min="60" max="60" width="10.140625" style="3" hidden="1" customWidth="1"/>
    <col min="61" max="61" width="10" style="3" hidden="1" customWidth="1"/>
    <col min="62" max="62" width="11.5703125" style="3" hidden="1" customWidth="1"/>
    <col min="63" max="63" width="8.85546875" style="3" hidden="1" customWidth="1"/>
    <col min="64" max="64" width="11.28515625" style="3" hidden="1" customWidth="1"/>
    <col min="65" max="65" width="1.28515625" style="3" customWidth="1"/>
    <col min="66" max="66" width="11.28515625" style="3" customWidth="1"/>
    <col min="67" max="67" width="11.42578125" style="3" hidden="1" customWidth="1"/>
    <col min="68" max="69" width="11.85546875" style="3" hidden="1" customWidth="1"/>
    <col min="70" max="70" width="11.5703125" style="3" customWidth="1"/>
    <col min="71" max="71" width="13.28515625" style="3" bestFit="1" customWidth="1"/>
    <col min="72" max="72" width="11.28515625" style="16" customWidth="1"/>
    <col min="73" max="73" width="1.28515625" style="16" customWidth="1"/>
    <col min="74" max="74" width="11.28515625" style="3" customWidth="1"/>
    <col min="75" max="77" width="9.7109375" style="3" hidden="1" customWidth="1"/>
    <col min="78" max="78" width="11.5703125" style="3" customWidth="1"/>
    <col min="79" max="79" width="9.7109375" style="3" hidden="1" customWidth="1"/>
    <col min="80" max="80" width="11.28515625" style="3" customWidth="1"/>
    <col min="81" max="81" width="1.28515625" style="3" customWidth="1"/>
    <col min="82" max="82" width="11.28515625" style="766" customWidth="1"/>
    <col min="83" max="83" width="11.42578125" style="766" hidden="1" customWidth="1"/>
    <col min="84" max="85" width="11.28515625" style="766" hidden="1" customWidth="1"/>
    <col min="86" max="86" width="11.5703125" style="766" customWidth="1"/>
    <col min="87" max="87" width="8.7109375" style="766" hidden="1" customWidth="1"/>
    <col min="88" max="88" width="11.28515625" style="767" customWidth="1"/>
    <col min="89" max="89" width="1.28515625" style="767" customWidth="1"/>
    <col min="90" max="90" width="11.28515625" style="766" customWidth="1"/>
    <col min="91" max="91" width="11.42578125" style="766" hidden="1" customWidth="1"/>
    <col min="92" max="93" width="11.28515625" style="766" hidden="1" customWidth="1"/>
    <col min="94" max="94" width="11.5703125" style="766" customWidth="1"/>
    <col min="95" max="95" width="8.7109375" style="766" hidden="1" customWidth="1"/>
    <col min="96" max="96" width="11.28515625" style="767" customWidth="1"/>
    <col min="97" max="97" width="1.28515625" style="767" customWidth="1"/>
    <col min="98" max="98" width="11.28515625" style="767" customWidth="1"/>
    <col min="99" max="99" width="8.7109375" style="767" hidden="1" customWidth="1"/>
    <col min="100" max="101" width="11.28515625" style="767" customWidth="1"/>
    <col min="102" max="102" width="11.5703125" style="767" customWidth="1"/>
    <col min="103" max="103" width="9.140625" style="767" hidden="1" customWidth="1"/>
    <col min="104" max="104" width="11.28515625" style="767" customWidth="1"/>
    <col min="105" max="105" width="1.28515625" style="767" customWidth="1"/>
    <col min="106" max="107" width="8.7109375" style="767" customWidth="1"/>
    <col min="108" max="108" width="1.28515625" style="767" customWidth="1"/>
    <col min="109" max="110" width="8.7109375" style="767" customWidth="1"/>
    <col min="111" max="16384" width="11.42578125" style="3"/>
  </cols>
  <sheetData>
    <row r="1" spans="1:110" ht="54.95" customHeight="1">
      <c r="A1" s="2369" t="s">
        <v>472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2369"/>
      <c r="CS1" s="2369"/>
      <c r="CT1" s="2369"/>
      <c r="CU1" s="2369"/>
      <c r="CV1" s="2369"/>
      <c r="CW1" s="2369"/>
      <c r="CX1" s="2369"/>
      <c r="CY1" s="2369"/>
      <c r="CZ1" s="2369"/>
      <c r="DA1" s="2369"/>
      <c r="DB1" s="2369"/>
      <c r="DC1" s="2369"/>
      <c r="DD1" s="2369"/>
      <c r="DE1" s="2369"/>
      <c r="DF1" s="2369"/>
    </row>
    <row r="2" spans="1:110" ht="24" customHeight="1" thickBot="1">
      <c r="AV2" s="2"/>
      <c r="AW2" s="2"/>
      <c r="AX2" s="2"/>
      <c r="AY2" s="2"/>
      <c r="AZ2" s="2"/>
      <c r="BA2" s="2"/>
      <c r="BB2" s="2"/>
      <c r="BC2" s="2"/>
      <c r="BD2" s="2"/>
      <c r="BE2" s="2"/>
      <c r="BM2" s="2"/>
      <c r="CL2" s="2396"/>
      <c r="CM2" s="2396"/>
      <c r="CN2" s="2396"/>
      <c r="CO2" s="2396"/>
      <c r="CP2" s="2396"/>
      <c r="CQ2" s="2396"/>
      <c r="CR2" s="2396"/>
      <c r="CS2" s="2396"/>
      <c r="CT2" s="2396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</row>
    <row r="3" spans="1:110" s="1167" customFormat="1" ht="21.95" customHeight="1" thickTop="1">
      <c r="A3" s="2370" t="s">
        <v>19</v>
      </c>
      <c r="B3" s="1657"/>
      <c r="C3" s="2346">
        <v>2000</v>
      </c>
      <c r="D3" s="2346"/>
      <c r="E3" s="2346"/>
      <c r="F3" s="2346"/>
      <c r="G3" s="2346"/>
      <c r="H3" s="2346"/>
      <c r="I3" s="2346"/>
      <c r="J3" s="1160"/>
      <c r="K3" s="2367" t="s">
        <v>77</v>
      </c>
      <c r="L3" s="2367"/>
      <c r="M3" s="2367"/>
      <c r="N3" s="2367"/>
      <c r="O3" s="2367"/>
      <c r="P3" s="2367"/>
      <c r="Q3" s="2367"/>
      <c r="R3" s="1165"/>
      <c r="S3" s="2367">
        <v>2009</v>
      </c>
      <c r="T3" s="2367"/>
      <c r="U3" s="2367"/>
      <c r="V3" s="2367"/>
      <c r="W3" s="2367"/>
      <c r="X3" s="2367"/>
      <c r="Y3" s="2367"/>
      <c r="Z3" s="1166"/>
      <c r="AA3" s="2367">
        <v>2010</v>
      </c>
      <c r="AB3" s="2367"/>
      <c r="AC3" s="2367"/>
      <c r="AD3" s="2367"/>
      <c r="AE3" s="2367"/>
      <c r="AF3" s="2367"/>
      <c r="AG3" s="2367"/>
      <c r="AH3" s="2368" t="s">
        <v>73</v>
      </c>
      <c r="AI3" s="2368"/>
      <c r="AJ3" s="2368"/>
      <c r="AK3" s="2368"/>
      <c r="AL3" s="2368"/>
      <c r="AM3" s="2368"/>
      <c r="AN3" s="2368"/>
      <c r="AO3" s="1166"/>
      <c r="AP3" s="2367">
        <v>2011</v>
      </c>
      <c r="AQ3" s="2367"/>
      <c r="AR3" s="2367"/>
      <c r="AS3" s="2367"/>
      <c r="AT3" s="2367"/>
      <c r="AU3" s="2367"/>
      <c r="AV3" s="2367"/>
      <c r="AW3" s="1165"/>
      <c r="AX3" s="2346">
        <v>2012</v>
      </c>
      <c r="AY3" s="2346"/>
      <c r="AZ3" s="2346"/>
      <c r="BA3" s="2346"/>
      <c r="BB3" s="2346"/>
      <c r="BC3" s="2346"/>
      <c r="BD3" s="2346"/>
      <c r="BE3" s="1358"/>
      <c r="BF3" s="2367">
        <v>2013</v>
      </c>
      <c r="BG3" s="2367"/>
      <c r="BH3" s="2367"/>
      <c r="BI3" s="2367"/>
      <c r="BJ3" s="2367"/>
      <c r="BK3" s="2367"/>
      <c r="BL3" s="2367"/>
      <c r="BM3" s="1358"/>
      <c r="BN3" s="2404">
        <v>2014</v>
      </c>
      <c r="BO3" s="2404"/>
      <c r="BP3" s="2404"/>
      <c r="BQ3" s="2404"/>
      <c r="BR3" s="2404"/>
      <c r="BS3" s="2404"/>
      <c r="BT3" s="2404"/>
      <c r="BU3" s="1358"/>
      <c r="BV3" s="2367">
        <v>2015</v>
      </c>
      <c r="BW3" s="2367"/>
      <c r="BX3" s="2367"/>
      <c r="BY3" s="2367"/>
      <c r="BZ3" s="2367"/>
      <c r="CA3" s="2367"/>
      <c r="CB3" s="2367"/>
      <c r="CC3" s="1166"/>
      <c r="CD3" s="2367">
        <v>2016</v>
      </c>
      <c r="CE3" s="2367"/>
      <c r="CF3" s="2367"/>
      <c r="CG3" s="2367"/>
      <c r="CH3" s="2367"/>
      <c r="CI3" s="2367"/>
      <c r="CJ3" s="2367"/>
      <c r="CK3" s="926"/>
      <c r="CL3" s="2367">
        <v>2017</v>
      </c>
      <c r="CM3" s="2367"/>
      <c r="CN3" s="2367"/>
      <c r="CO3" s="2367"/>
      <c r="CP3" s="2367"/>
      <c r="CQ3" s="2367"/>
      <c r="CR3" s="2367"/>
      <c r="CS3" s="1938"/>
      <c r="CT3" s="2404">
        <v>2018</v>
      </c>
      <c r="CU3" s="2404"/>
      <c r="CV3" s="2404"/>
      <c r="CW3" s="2404"/>
      <c r="CX3" s="2404"/>
      <c r="CY3" s="2404"/>
      <c r="CZ3" s="2181"/>
      <c r="DA3" s="926"/>
      <c r="DB3" s="2358" t="s">
        <v>373</v>
      </c>
      <c r="DC3" s="2358"/>
      <c r="DD3" s="1653"/>
      <c r="DE3" s="2358" t="s">
        <v>339</v>
      </c>
      <c r="DF3" s="2358"/>
    </row>
    <row r="4" spans="1:110" s="17" customFormat="1" ht="36" customHeight="1">
      <c r="A4" s="2409"/>
      <c r="B4" s="1658"/>
      <c r="C4" s="2433" t="s">
        <v>0</v>
      </c>
      <c r="D4" s="2428" t="s">
        <v>56</v>
      </c>
      <c r="E4" s="2427" t="s">
        <v>1</v>
      </c>
      <c r="F4" s="2427"/>
      <c r="G4" s="2427" t="s">
        <v>2</v>
      </c>
      <c r="H4" s="2430" t="s">
        <v>57</v>
      </c>
      <c r="I4" s="2427" t="s">
        <v>43</v>
      </c>
      <c r="J4" s="891"/>
      <c r="K4" s="2262" t="s">
        <v>0</v>
      </c>
      <c r="L4" s="2266" t="s">
        <v>56</v>
      </c>
      <c r="M4" s="2262" t="s">
        <v>1</v>
      </c>
      <c r="N4" s="2262"/>
      <c r="O4" s="2262" t="s">
        <v>2</v>
      </c>
      <c r="P4" s="2266" t="s">
        <v>57</v>
      </c>
      <c r="Q4" s="2262" t="s">
        <v>43</v>
      </c>
      <c r="R4" s="875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181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2262" t="s">
        <v>0</v>
      </c>
      <c r="AI4" s="2266" t="s">
        <v>56</v>
      </c>
      <c r="AJ4" s="2262" t="s">
        <v>1</v>
      </c>
      <c r="AK4" s="2262"/>
      <c r="AL4" s="2262" t="s">
        <v>2</v>
      </c>
      <c r="AM4" s="2266" t="s">
        <v>57</v>
      </c>
      <c r="AN4" s="2262" t="s">
        <v>43</v>
      </c>
      <c r="AO4" s="181"/>
      <c r="AP4" s="2262" t="s">
        <v>0</v>
      </c>
      <c r="AQ4" s="2266" t="s">
        <v>56</v>
      </c>
      <c r="AR4" s="2262" t="s">
        <v>1</v>
      </c>
      <c r="AS4" s="2262"/>
      <c r="AT4" s="2262" t="s">
        <v>2</v>
      </c>
      <c r="AU4" s="2266" t="s">
        <v>57</v>
      </c>
      <c r="AV4" s="2262" t="s">
        <v>43</v>
      </c>
      <c r="AW4" s="1154"/>
      <c r="AX4" s="2262" t="s">
        <v>0</v>
      </c>
      <c r="AY4" s="2266" t="s">
        <v>56</v>
      </c>
      <c r="AZ4" s="2262" t="s">
        <v>1</v>
      </c>
      <c r="BA4" s="2262"/>
      <c r="BB4" s="2262" t="s">
        <v>2</v>
      </c>
      <c r="BC4" s="2266" t="s">
        <v>57</v>
      </c>
      <c r="BD4" s="2262" t="s">
        <v>43</v>
      </c>
      <c r="BE4" s="1354"/>
      <c r="BF4" s="2262" t="s">
        <v>0</v>
      </c>
      <c r="BG4" s="2266" t="s">
        <v>56</v>
      </c>
      <c r="BH4" s="2270" t="s">
        <v>1</v>
      </c>
      <c r="BI4" s="2270"/>
      <c r="BJ4" s="2262" t="s">
        <v>2</v>
      </c>
      <c r="BK4" s="2266" t="s">
        <v>57</v>
      </c>
      <c r="BL4" s="2262" t="s">
        <v>43</v>
      </c>
      <c r="BM4" s="1354"/>
      <c r="BN4" s="2262" t="s">
        <v>0</v>
      </c>
      <c r="BO4" s="2266" t="s">
        <v>56</v>
      </c>
      <c r="BP4" s="2270" t="s">
        <v>1</v>
      </c>
      <c r="BQ4" s="2270"/>
      <c r="BR4" s="2262" t="s">
        <v>2</v>
      </c>
      <c r="BS4" s="2266" t="s">
        <v>57</v>
      </c>
      <c r="BT4" s="2263" t="s">
        <v>43</v>
      </c>
      <c r="BU4" s="1359"/>
      <c r="BV4" s="2262" t="s">
        <v>0</v>
      </c>
      <c r="BW4" s="2266" t="s">
        <v>56</v>
      </c>
      <c r="BX4" s="2270" t="s">
        <v>1</v>
      </c>
      <c r="BY4" s="2270"/>
      <c r="BZ4" s="2262" t="s">
        <v>2</v>
      </c>
      <c r="CA4" s="2266" t="s">
        <v>57</v>
      </c>
      <c r="CB4" s="2263" t="s">
        <v>43</v>
      </c>
      <c r="CC4" s="181"/>
      <c r="CD4" s="2262" t="s">
        <v>0</v>
      </c>
      <c r="CE4" s="2266" t="s">
        <v>56</v>
      </c>
      <c r="CF4" s="2270" t="s">
        <v>1</v>
      </c>
      <c r="CG4" s="2270"/>
      <c r="CH4" s="2262" t="s">
        <v>2</v>
      </c>
      <c r="CI4" s="2266" t="s">
        <v>57</v>
      </c>
      <c r="CJ4" s="2263" t="s">
        <v>43</v>
      </c>
      <c r="CK4" s="1363"/>
      <c r="CL4" s="2262" t="s">
        <v>0</v>
      </c>
      <c r="CM4" s="2266" t="s">
        <v>56</v>
      </c>
      <c r="CN4" s="2270" t="s">
        <v>1</v>
      </c>
      <c r="CO4" s="2270"/>
      <c r="CP4" s="2262" t="s">
        <v>2</v>
      </c>
      <c r="CQ4" s="2266" t="s">
        <v>57</v>
      </c>
      <c r="CR4" s="2263" t="s">
        <v>43</v>
      </c>
      <c r="CS4" s="1937"/>
      <c r="CT4" s="2262" t="s">
        <v>0</v>
      </c>
      <c r="CU4" s="2266" t="s">
        <v>56</v>
      </c>
      <c r="CV4" s="2270" t="s">
        <v>1</v>
      </c>
      <c r="CW4" s="2270"/>
      <c r="CX4" s="2262" t="s">
        <v>2</v>
      </c>
      <c r="CY4" s="2266" t="s">
        <v>57</v>
      </c>
      <c r="CZ4" s="2263" t="s">
        <v>43</v>
      </c>
      <c r="DA4" s="1311"/>
      <c r="DB4" s="2359"/>
      <c r="DC4" s="2359"/>
      <c r="DD4" s="566"/>
      <c r="DE4" s="2359"/>
      <c r="DF4" s="2359"/>
    </row>
    <row r="5" spans="1:110" s="17" customFormat="1" ht="42" customHeight="1" thickBot="1">
      <c r="A5" s="2372"/>
      <c r="B5" s="1659"/>
      <c r="C5" s="2434"/>
      <c r="D5" s="2429"/>
      <c r="E5" s="1673" t="s">
        <v>3</v>
      </c>
      <c r="F5" s="1673" t="s">
        <v>4</v>
      </c>
      <c r="G5" s="2432"/>
      <c r="H5" s="2431"/>
      <c r="I5" s="2432"/>
      <c r="J5" s="892"/>
      <c r="K5" s="2265"/>
      <c r="L5" s="2267"/>
      <c r="M5" s="876" t="s">
        <v>3</v>
      </c>
      <c r="N5" s="876" t="s">
        <v>4</v>
      </c>
      <c r="O5" s="2265"/>
      <c r="P5" s="2267"/>
      <c r="Q5" s="2265"/>
      <c r="R5" s="876"/>
      <c r="S5" s="2265"/>
      <c r="T5" s="2267"/>
      <c r="U5" s="876" t="s">
        <v>3</v>
      </c>
      <c r="V5" s="876" t="s">
        <v>4</v>
      </c>
      <c r="W5" s="2265"/>
      <c r="X5" s="2267"/>
      <c r="Y5" s="2265"/>
      <c r="Z5" s="230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265"/>
      <c r="AI5" s="2267"/>
      <c r="AJ5" s="876" t="s">
        <v>3</v>
      </c>
      <c r="AK5" s="876" t="s">
        <v>4</v>
      </c>
      <c r="AL5" s="2265"/>
      <c r="AM5" s="2267"/>
      <c r="AN5" s="2265"/>
      <c r="AO5" s="230"/>
      <c r="AP5" s="2265"/>
      <c r="AQ5" s="2267"/>
      <c r="AR5" s="1155" t="s">
        <v>3</v>
      </c>
      <c r="AS5" s="1155" t="s">
        <v>4</v>
      </c>
      <c r="AT5" s="2265"/>
      <c r="AU5" s="2267"/>
      <c r="AV5" s="2265"/>
      <c r="AW5" s="1155"/>
      <c r="AX5" s="2265"/>
      <c r="AY5" s="2267"/>
      <c r="AZ5" s="1355" t="s">
        <v>3</v>
      </c>
      <c r="BA5" s="1355" t="s">
        <v>4</v>
      </c>
      <c r="BB5" s="2265"/>
      <c r="BC5" s="2267"/>
      <c r="BD5" s="2265"/>
      <c r="BE5" s="1355"/>
      <c r="BF5" s="2265"/>
      <c r="BG5" s="2267"/>
      <c r="BH5" s="1355" t="s">
        <v>3</v>
      </c>
      <c r="BI5" s="1355" t="s">
        <v>4</v>
      </c>
      <c r="BJ5" s="2265"/>
      <c r="BK5" s="2267"/>
      <c r="BL5" s="2265"/>
      <c r="BM5" s="1355"/>
      <c r="BN5" s="2265"/>
      <c r="BO5" s="2267"/>
      <c r="BP5" s="1355" t="s">
        <v>3</v>
      </c>
      <c r="BQ5" s="1355" t="s">
        <v>4</v>
      </c>
      <c r="BR5" s="2265"/>
      <c r="BS5" s="2267"/>
      <c r="BT5" s="2264"/>
      <c r="BU5" s="1357"/>
      <c r="BV5" s="2265"/>
      <c r="BW5" s="2267"/>
      <c r="BX5" s="1355" t="s">
        <v>3</v>
      </c>
      <c r="BY5" s="1355" t="s">
        <v>4</v>
      </c>
      <c r="BZ5" s="2265"/>
      <c r="CA5" s="2267"/>
      <c r="CB5" s="2264"/>
      <c r="CC5" s="230"/>
      <c r="CD5" s="2265"/>
      <c r="CE5" s="2267"/>
      <c r="CF5" s="1355" t="s">
        <v>3</v>
      </c>
      <c r="CG5" s="1355" t="s">
        <v>4</v>
      </c>
      <c r="CH5" s="2265"/>
      <c r="CI5" s="2267"/>
      <c r="CJ5" s="2264"/>
      <c r="CK5" s="1360"/>
      <c r="CL5" s="2265"/>
      <c r="CM5" s="2267"/>
      <c r="CN5" s="1355" t="s">
        <v>3</v>
      </c>
      <c r="CO5" s="1355" t="s">
        <v>4</v>
      </c>
      <c r="CP5" s="2265"/>
      <c r="CQ5" s="2267"/>
      <c r="CR5" s="2264"/>
      <c r="CS5" s="1936"/>
      <c r="CT5" s="2265"/>
      <c r="CU5" s="2267"/>
      <c r="CV5" s="1944" t="s">
        <v>3</v>
      </c>
      <c r="CW5" s="1944" t="s">
        <v>4</v>
      </c>
      <c r="CX5" s="2265"/>
      <c r="CY5" s="2267"/>
      <c r="CZ5" s="2264"/>
      <c r="DA5" s="1312"/>
      <c r="DB5" s="950" t="s">
        <v>494</v>
      </c>
      <c r="DC5" s="951" t="s">
        <v>431</v>
      </c>
      <c r="DD5" s="951"/>
      <c r="DE5" s="950" t="s">
        <v>494</v>
      </c>
      <c r="DF5" s="951" t="s">
        <v>431</v>
      </c>
    </row>
    <row r="6" spans="1:110" s="17" customFormat="1" ht="8.1" customHeight="1" thickTop="1">
      <c r="A6" s="891"/>
      <c r="B6" s="1660"/>
      <c r="C6" s="882"/>
      <c r="D6" s="882"/>
      <c r="E6" s="891"/>
      <c r="F6" s="891"/>
      <c r="G6" s="891"/>
      <c r="H6" s="891"/>
      <c r="I6" s="891"/>
      <c r="J6" s="891"/>
      <c r="K6" s="891"/>
      <c r="L6" s="891"/>
      <c r="M6" s="891"/>
      <c r="N6" s="20"/>
      <c r="O6" s="20"/>
      <c r="P6" s="20"/>
      <c r="Q6" s="882"/>
      <c r="R6" s="882"/>
      <c r="S6" s="891"/>
      <c r="T6" s="891"/>
      <c r="U6" s="891"/>
      <c r="V6" s="20"/>
      <c r="W6" s="20"/>
      <c r="X6" s="20"/>
      <c r="Y6" s="882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110"/>
      <c r="BG6" s="110"/>
      <c r="BH6" s="110"/>
      <c r="BI6" s="110"/>
      <c r="BJ6" s="110"/>
      <c r="BK6" s="110"/>
      <c r="BL6" s="110"/>
      <c r="BM6" s="20"/>
      <c r="BN6" s="110"/>
      <c r="BO6" s="110"/>
      <c r="BP6" s="110"/>
      <c r="BQ6" s="110"/>
      <c r="BR6" s="110"/>
      <c r="BS6" s="110"/>
      <c r="BT6" s="130"/>
      <c r="BU6" s="130"/>
      <c r="BV6" s="110"/>
      <c r="BW6" s="110"/>
      <c r="BX6" s="110"/>
      <c r="BY6" s="110"/>
      <c r="BZ6" s="110"/>
      <c r="CA6" s="110"/>
      <c r="CB6" s="130"/>
      <c r="CC6" s="110"/>
      <c r="CD6" s="110"/>
      <c r="CE6" s="110"/>
      <c r="CF6" s="110"/>
      <c r="CG6" s="110"/>
      <c r="CH6" s="110"/>
      <c r="CI6" s="110"/>
      <c r="CJ6" s="130"/>
      <c r="CK6" s="799"/>
      <c r="CL6" s="110"/>
      <c r="CM6" s="110"/>
      <c r="CN6" s="110"/>
      <c r="CO6" s="110"/>
      <c r="CP6" s="110"/>
      <c r="CQ6" s="110"/>
      <c r="CR6" s="130"/>
      <c r="CS6" s="130"/>
      <c r="CT6" s="130"/>
      <c r="CU6" s="130"/>
      <c r="CV6" s="130"/>
      <c r="CW6" s="130"/>
      <c r="CX6" s="130"/>
      <c r="CY6" s="130"/>
      <c r="CZ6" s="130"/>
      <c r="DA6" s="799"/>
      <c r="DB6" s="799"/>
      <c r="DC6" s="799"/>
      <c r="DD6" s="799"/>
      <c r="DE6" s="799"/>
      <c r="DF6" s="799"/>
    </row>
    <row r="7" spans="1:110" s="22" customFormat="1" ht="24" customHeight="1">
      <c r="A7" s="1382" t="s">
        <v>6</v>
      </c>
      <c r="B7" s="1382"/>
      <c r="C7" s="1014">
        <v>57.586873941746234</v>
      </c>
      <c r="D7" s="1014">
        <v>0.8089214680371567</v>
      </c>
      <c r="E7" s="1145">
        <v>55.998705847826422</v>
      </c>
      <c r="F7" s="1145">
        <v>59.175042035666038</v>
      </c>
      <c r="G7" s="1145">
        <v>1.4046976553293133</v>
      </c>
      <c r="H7" s="1538">
        <v>9535.4098809999887</v>
      </c>
      <c r="I7" s="1369">
        <v>10499</v>
      </c>
      <c r="J7" s="1538"/>
      <c r="K7" s="1014">
        <v>76.005362980494283</v>
      </c>
      <c r="L7" s="1014"/>
      <c r="M7" s="1014">
        <v>72.221638139255333</v>
      </c>
      <c r="N7" s="1014">
        <v>79.789087821733233</v>
      </c>
      <c r="O7" s="1014">
        <v>2.5263603099793097</v>
      </c>
      <c r="P7" s="1014"/>
      <c r="Q7" s="1024">
        <v>2149</v>
      </c>
      <c r="R7" s="1024"/>
      <c r="S7" s="1179">
        <v>81.320484726817085</v>
      </c>
      <c r="T7" s="1179">
        <v>0.7295626629015366</v>
      </c>
      <c r="U7" s="1179">
        <v>79.888962408697822</v>
      </c>
      <c r="V7" s="1179">
        <v>82.752007044936349</v>
      </c>
      <c r="W7" s="1179">
        <v>0.89714500024487487</v>
      </c>
      <c r="X7" s="1179">
        <v>7737.4048730000659</v>
      </c>
      <c r="Y7" s="1418">
        <v>8446</v>
      </c>
      <c r="Z7" s="1184"/>
      <c r="AA7" s="1179">
        <v>83.172840854123265</v>
      </c>
      <c r="AB7" s="1179">
        <v>0.73774072912781863</v>
      </c>
      <c r="AC7" s="1179">
        <v>81.725267288474797</v>
      </c>
      <c r="AD7" s="1179">
        <v>84.620414419771734</v>
      </c>
      <c r="AE7" s="1179">
        <v>0.88699715141597868</v>
      </c>
      <c r="AF7" s="1180">
        <v>7050.9894849999437</v>
      </c>
      <c r="AG7" s="1182">
        <v>7665</v>
      </c>
      <c r="AH7" s="1179"/>
      <c r="AI7" s="1179"/>
      <c r="AJ7" s="1179"/>
      <c r="AK7" s="1179"/>
      <c r="AL7" s="1179"/>
      <c r="AM7" s="1180"/>
      <c r="AN7" s="1182"/>
      <c r="AO7" s="1184"/>
      <c r="AP7" s="1179">
        <v>83.825238070644787</v>
      </c>
      <c r="AQ7" s="1179">
        <v>0.74622732810376413</v>
      </c>
      <c r="AR7" s="1179">
        <v>82.361007735368958</v>
      </c>
      <c r="AS7" s="1179">
        <v>85.289468405920601</v>
      </c>
      <c r="AT7" s="1179">
        <v>0.89021796451669077</v>
      </c>
      <c r="AU7" s="1180">
        <v>7052.9093409999978</v>
      </c>
      <c r="AV7" s="1181">
        <v>7561</v>
      </c>
      <c r="AW7" s="1182"/>
      <c r="AX7" s="1183">
        <v>85.940000000000012</v>
      </c>
      <c r="AY7" s="1183">
        <v>0.65400000000000003</v>
      </c>
      <c r="AZ7" s="1183">
        <v>84.66</v>
      </c>
      <c r="BA7" s="1183">
        <v>87.22</v>
      </c>
      <c r="BB7" s="1183">
        <v>0.8</v>
      </c>
      <c r="BC7" s="1182">
        <v>7370.7889999999998</v>
      </c>
      <c r="BD7" s="1182">
        <v>7968</v>
      </c>
      <c r="BE7" s="1182"/>
      <c r="BF7" s="1185">
        <v>87.953561752023887</v>
      </c>
      <c r="BG7" s="1185">
        <v>0.61166018000858791</v>
      </c>
      <c r="BH7" s="1185">
        <v>86.753641133612319</v>
      </c>
      <c r="BI7" s="1185">
        <v>89.153482370435469</v>
      </c>
      <c r="BJ7" s="1185">
        <v>0.69543537274033473</v>
      </c>
      <c r="BK7" s="1741">
        <v>6902.0512610000287</v>
      </c>
      <c r="BL7" s="1741">
        <v>7505</v>
      </c>
      <c r="BM7" s="1887"/>
      <c r="BN7" s="1185">
        <v>89.228617070028335</v>
      </c>
      <c r="BO7" s="1185">
        <v>0.64696794638320287</v>
      </c>
      <c r="BP7" s="1185">
        <v>87.959541117907847</v>
      </c>
      <c r="BQ7" s="1185">
        <v>90.497693022148823</v>
      </c>
      <c r="BR7" s="1185">
        <v>0.72506777268042821</v>
      </c>
      <c r="BS7" s="1741">
        <v>7702.5073139999267</v>
      </c>
      <c r="BT7" s="1292">
        <v>8135</v>
      </c>
      <c r="BU7" s="1292"/>
      <c r="BV7" s="1266">
        <v>90.673559052738611</v>
      </c>
      <c r="BW7" s="1185">
        <v>0.46856603920755402</v>
      </c>
      <c r="BX7" s="1185">
        <v>89.754834709090275</v>
      </c>
      <c r="BY7" s="1185">
        <v>91.592283396386946</v>
      </c>
      <c r="BZ7" s="1185">
        <v>0.51676149486425382</v>
      </c>
      <c r="CA7" s="1741">
        <v>11138.346458999931</v>
      </c>
      <c r="CB7" s="1292">
        <v>20215</v>
      </c>
      <c r="CC7" s="1776"/>
      <c r="CD7" s="1266">
        <v>91.860156605501047</v>
      </c>
      <c r="CE7" s="1185">
        <v>0.46077506768262766</v>
      </c>
      <c r="CF7" s="1185">
        <v>90.956707036358466</v>
      </c>
      <c r="CG7" s="1185">
        <v>92.763606174643641</v>
      </c>
      <c r="CH7" s="1185">
        <v>0.50160492286275304</v>
      </c>
      <c r="CI7" s="1741">
        <v>10445.694380000115</v>
      </c>
      <c r="CJ7" s="1292">
        <v>18087</v>
      </c>
      <c r="CK7" s="1185"/>
      <c r="CL7" s="1266">
        <v>92.985251661393249</v>
      </c>
      <c r="CM7" s="1185">
        <v>0.42668073710661336</v>
      </c>
      <c r="CN7" s="1185">
        <v>92.148650919384195</v>
      </c>
      <c r="CO7" s="1185">
        <v>93.821852403402318</v>
      </c>
      <c r="CP7" s="1185">
        <v>0.45886926096664843</v>
      </c>
      <c r="CQ7" s="1741">
        <v>9747.0521820001522</v>
      </c>
      <c r="CR7" s="1292">
        <v>18513</v>
      </c>
      <c r="CS7" s="1292"/>
      <c r="CT7" s="1266">
        <v>92.74008071648133</v>
      </c>
      <c r="CU7" s="1185">
        <v>0.32561611897410092</v>
      </c>
      <c r="CV7" s="1185">
        <v>92.101626662431372</v>
      </c>
      <c r="CW7" s="1185">
        <v>93.378534770531303</v>
      </c>
      <c r="CX7" s="1185">
        <v>0.35110614144228797</v>
      </c>
      <c r="CY7" s="1292">
        <v>9175.7202110000762</v>
      </c>
      <c r="CZ7" s="1292">
        <v>19813</v>
      </c>
      <c r="DA7" s="1185"/>
      <c r="DB7" s="1266">
        <v>3.5</v>
      </c>
      <c r="DC7" s="1185">
        <v>-0.3</v>
      </c>
      <c r="DD7" s="1185"/>
      <c r="DE7" s="1185" t="s">
        <v>393</v>
      </c>
      <c r="DF7" s="1185" t="s">
        <v>390</v>
      </c>
    </row>
    <row r="8" spans="1:110" s="17" customFormat="1" ht="5.0999999999999996" customHeight="1">
      <c r="A8" s="1362"/>
      <c r="B8" s="1661"/>
      <c r="C8" s="1186"/>
      <c r="D8" s="1186"/>
      <c r="E8" s="1539"/>
      <c r="F8" s="1539"/>
      <c r="G8" s="1539"/>
      <c r="H8" s="1674"/>
      <c r="I8" s="1133"/>
      <c r="J8" s="1539"/>
      <c r="K8" s="1187"/>
      <c r="L8" s="1187"/>
      <c r="M8" s="1187"/>
      <c r="N8" s="1032"/>
      <c r="O8" s="1032"/>
      <c r="P8" s="1032"/>
      <c r="Q8" s="1032"/>
      <c r="R8" s="1032"/>
      <c r="S8" s="1186"/>
      <c r="T8" s="1186"/>
      <c r="U8" s="1187"/>
      <c r="V8" s="1187"/>
      <c r="W8" s="1187"/>
      <c r="X8" s="1187"/>
      <c r="Y8" s="1253"/>
      <c r="Z8" s="1032"/>
      <c r="AA8" s="1186"/>
      <c r="AB8" s="1186"/>
      <c r="AC8" s="1187"/>
      <c r="AD8" s="1187"/>
      <c r="AE8" s="1187"/>
      <c r="AF8" s="1188"/>
      <c r="AG8" s="1031"/>
      <c r="AH8" s="1186"/>
      <c r="AI8" s="1186"/>
      <c r="AJ8" s="1187"/>
      <c r="AK8" s="1187"/>
      <c r="AL8" s="1187"/>
      <c r="AM8" s="1188"/>
      <c r="AN8" s="1031"/>
      <c r="AO8" s="1032"/>
      <c r="AP8" s="1186"/>
      <c r="AQ8" s="1186"/>
      <c r="AR8" s="1187"/>
      <c r="AS8" s="1187"/>
      <c r="AT8" s="1187"/>
      <c r="AU8" s="1188"/>
      <c r="AV8" s="1189"/>
      <c r="AW8" s="1031"/>
      <c r="AX8" s="1030"/>
      <c r="AY8" s="1030"/>
      <c r="AZ8" s="1030"/>
      <c r="BA8" s="1030"/>
      <c r="BB8" s="1030"/>
      <c r="BC8" s="1031"/>
      <c r="BD8" s="1031"/>
      <c r="BE8" s="1031"/>
      <c r="BF8" s="1190"/>
      <c r="BG8" s="1190"/>
      <c r="BH8" s="1190"/>
      <c r="BI8" s="1190"/>
      <c r="BJ8" s="1190"/>
      <c r="BK8" s="1744"/>
      <c r="BL8" s="1744"/>
      <c r="BM8" s="1888"/>
      <c r="BN8" s="1190"/>
      <c r="BO8" s="1190"/>
      <c r="BP8" s="1190"/>
      <c r="BQ8" s="1190"/>
      <c r="BR8" s="1190"/>
      <c r="BS8" s="1744"/>
      <c r="BT8" s="1744"/>
      <c r="BU8" s="1744"/>
      <c r="BV8" s="1142"/>
      <c r="BW8" s="1190"/>
      <c r="BX8" s="1190"/>
      <c r="BY8" s="1190"/>
      <c r="BZ8" s="1190"/>
      <c r="CA8" s="1744"/>
      <c r="CB8" s="1744"/>
      <c r="CC8" s="1828"/>
      <c r="CD8" s="1142"/>
      <c r="CE8" s="1190"/>
      <c r="CF8" s="1190"/>
      <c r="CG8" s="1190"/>
      <c r="CH8" s="1190"/>
      <c r="CI8" s="1744"/>
      <c r="CJ8" s="1744"/>
      <c r="CK8" s="1190"/>
      <c r="CL8" s="1142"/>
      <c r="CM8" s="1190"/>
      <c r="CN8" s="1190"/>
      <c r="CO8" s="1190"/>
      <c r="CP8" s="1190"/>
      <c r="CQ8" s="1744"/>
      <c r="CR8" s="1744"/>
      <c r="CS8" s="1744"/>
      <c r="CT8" s="1142"/>
      <c r="CU8" s="1190"/>
      <c r="CV8" s="1190"/>
      <c r="CW8" s="1190"/>
      <c r="CX8" s="1190"/>
      <c r="CY8" s="1744"/>
      <c r="CZ8" s="1744"/>
      <c r="DA8" s="1190"/>
      <c r="DB8" s="1142"/>
      <c r="DC8" s="1190"/>
      <c r="DD8" s="1190"/>
      <c r="DE8" s="1190"/>
      <c r="DF8" s="1190"/>
    </row>
    <row r="9" spans="1:110" s="17" customFormat="1" ht="20.25" customHeight="1">
      <c r="A9" s="1384" t="s">
        <v>20</v>
      </c>
      <c r="B9" s="1384"/>
      <c r="C9" s="1034">
        <v>27.108433734939968</v>
      </c>
      <c r="D9" s="1034">
        <v>3.0535316743411771</v>
      </c>
      <c r="E9" s="1146">
        <v>21.113387527636913</v>
      </c>
      <c r="F9" s="1146">
        <v>33.103479942243027</v>
      </c>
      <c r="G9" s="1146">
        <v>11.264139065347367</v>
      </c>
      <c r="H9" s="1390">
        <v>165.46448399999903</v>
      </c>
      <c r="I9" s="1350">
        <v>498</v>
      </c>
      <c r="J9" s="1390"/>
      <c r="K9" s="1034">
        <v>47.609948641978974</v>
      </c>
      <c r="L9" s="1034">
        <v>4.532871217970162</v>
      </c>
      <c r="M9" s="1034">
        <v>38.717493331493429</v>
      </c>
      <c r="N9" s="1034">
        <v>56.502403952464519</v>
      </c>
      <c r="O9" s="1034">
        <v>9.5208487874179468</v>
      </c>
      <c r="P9" s="1034">
        <v>177.37053999999844</v>
      </c>
      <c r="Q9" s="1043">
        <v>435</v>
      </c>
      <c r="R9" s="1043"/>
      <c r="S9" s="1034">
        <v>61.746441340567905</v>
      </c>
      <c r="T9" s="1034">
        <v>4.004791847360833</v>
      </c>
      <c r="U9" s="1034">
        <v>53.888378969175896</v>
      </c>
      <c r="V9" s="1034">
        <v>69.604503711959907</v>
      </c>
      <c r="W9" s="1034">
        <v>6.4858666514432022</v>
      </c>
      <c r="X9" s="1034">
        <v>128.13174700000002</v>
      </c>
      <c r="Y9" s="1036">
        <v>389</v>
      </c>
      <c r="Z9" s="1034"/>
      <c r="AA9" s="1034">
        <v>65.71387161250027</v>
      </c>
      <c r="AB9" s="1034">
        <v>4.0519619142318533</v>
      </c>
      <c r="AC9" s="1034">
        <v>57.763228894169082</v>
      </c>
      <c r="AD9" s="1034">
        <v>73.664514330831437</v>
      </c>
      <c r="AE9" s="1034">
        <v>6.1660678556962063</v>
      </c>
      <c r="AF9" s="1035">
        <v>119.77731500000009</v>
      </c>
      <c r="AG9" s="1031">
        <v>363</v>
      </c>
      <c r="AH9" s="1034">
        <v>61.343309463549346</v>
      </c>
      <c r="AI9" s="1034">
        <v>3.2516107357136588</v>
      </c>
      <c r="AJ9" s="1034">
        <v>54.965571239123598</v>
      </c>
      <c r="AK9" s="1034">
        <v>67.721047687975087</v>
      </c>
      <c r="AL9" s="1034">
        <v>5.3006770651097499</v>
      </c>
      <c r="AM9" s="1035">
        <v>295.68218699999858</v>
      </c>
      <c r="AN9" s="1031">
        <v>902</v>
      </c>
      <c r="AO9" s="1034"/>
      <c r="AP9" s="1034">
        <v>54.229712864223636</v>
      </c>
      <c r="AQ9" s="1034">
        <v>5.1765876170536895</v>
      </c>
      <c r="AR9" s="1034">
        <v>44.072330071283069</v>
      </c>
      <c r="AS9" s="1034">
        <v>64.387095657164195</v>
      </c>
      <c r="AT9" s="1034">
        <v>9.5456666532873751</v>
      </c>
      <c r="AU9" s="1035">
        <v>115.94751600000032</v>
      </c>
      <c r="AV9" s="1189">
        <v>366</v>
      </c>
      <c r="AW9" s="1031"/>
      <c r="AX9" s="1030">
        <v>60.73</v>
      </c>
      <c r="AY9" s="1030">
        <v>5.6050000000000004</v>
      </c>
      <c r="AZ9" s="1030">
        <v>49.730000000000004</v>
      </c>
      <c r="BA9" s="1030">
        <v>71.72</v>
      </c>
      <c r="BB9" s="1030">
        <v>9.1999999999999993</v>
      </c>
      <c r="BC9" s="1031">
        <v>130.41499999999999</v>
      </c>
      <c r="BD9" s="1031">
        <v>346</v>
      </c>
      <c r="BE9" s="1031"/>
      <c r="BF9" s="1193">
        <v>63.393101137298466</v>
      </c>
      <c r="BG9" s="1193">
        <v>5.9502473738239576</v>
      </c>
      <c r="BH9" s="1193">
        <v>51.72023973180292</v>
      </c>
      <c r="BI9" s="1193">
        <v>75.065962542794011</v>
      </c>
      <c r="BJ9" s="1193">
        <v>9.386269589393887</v>
      </c>
      <c r="BK9" s="1293">
        <v>110.45333599999991</v>
      </c>
      <c r="BL9" s="1293">
        <v>302</v>
      </c>
      <c r="BM9" s="1888"/>
      <c r="BN9" s="1193">
        <v>65.507779758087693</v>
      </c>
      <c r="BO9" s="1193">
        <v>4.7033933773355656</v>
      </c>
      <c r="BP9" s="1193">
        <v>56.281722328336905</v>
      </c>
      <c r="BQ9" s="1193">
        <v>74.733837187838475</v>
      </c>
      <c r="BR9" s="1193">
        <v>7.1799004556476014</v>
      </c>
      <c r="BS9" s="1293">
        <v>120.65002399999993</v>
      </c>
      <c r="BT9" s="1293">
        <v>314</v>
      </c>
      <c r="BU9" s="1293"/>
      <c r="BV9" s="1144">
        <v>72.438409066969129</v>
      </c>
      <c r="BW9" s="1193">
        <v>3.3925523906080479</v>
      </c>
      <c r="BX9" s="1193">
        <v>65.786581560167363</v>
      </c>
      <c r="BY9" s="1193">
        <v>79.090236573770895</v>
      </c>
      <c r="BZ9" s="1193">
        <v>4.6833612641487505</v>
      </c>
      <c r="CA9" s="1293">
        <v>174.36442299999953</v>
      </c>
      <c r="CB9" s="1293">
        <v>815</v>
      </c>
      <c r="CC9" s="1758"/>
      <c r="CD9" s="1144">
        <v>72.276247253671301</v>
      </c>
      <c r="CE9" s="1193">
        <v>3.8181924773295637</v>
      </c>
      <c r="CF9" s="1193">
        <v>64.789851850604776</v>
      </c>
      <c r="CG9" s="1193">
        <v>79.762642656737825</v>
      </c>
      <c r="CH9" s="1193">
        <v>5.2827763233592862</v>
      </c>
      <c r="CI9" s="1293">
        <v>168.01111099999983</v>
      </c>
      <c r="CJ9" s="1293">
        <v>697</v>
      </c>
      <c r="CK9" s="1193"/>
      <c r="CL9" s="1144">
        <v>78.377480595423236</v>
      </c>
      <c r="CM9" s="1193">
        <v>3.3534388020675676</v>
      </c>
      <c r="CN9" s="1193">
        <v>71.80233166998508</v>
      </c>
      <c r="CO9" s="1193">
        <v>84.952629520861407</v>
      </c>
      <c r="CP9" s="1193">
        <v>4.27857437696637</v>
      </c>
      <c r="CQ9" s="1293">
        <v>136.29671200000018</v>
      </c>
      <c r="CR9" s="1293">
        <v>704</v>
      </c>
      <c r="CS9" s="1293"/>
      <c r="CT9" s="1144">
        <v>77.422997063599396</v>
      </c>
      <c r="CU9" s="1193">
        <v>3.2272964220122469</v>
      </c>
      <c r="CV9" s="1193">
        <v>71.09505331576996</v>
      </c>
      <c r="CW9" s="1193">
        <v>83.750940811428833</v>
      </c>
      <c r="CX9" s="1193">
        <v>4.1683951079304933</v>
      </c>
      <c r="CY9" s="1293">
        <v>152.00209300000049</v>
      </c>
      <c r="CZ9" s="1293">
        <v>803</v>
      </c>
      <c r="DA9" s="1193"/>
      <c r="DB9" s="1144">
        <v>11.9</v>
      </c>
      <c r="DC9" s="1193">
        <v>-1</v>
      </c>
      <c r="DD9" s="1193"/>
      <c r="DE9" s="1193" t="s">
        <v>391</v>
      </c>
      <c r="DF9" s="1193" t="s">
        <v>390</v>
      </c>
    </row>
    <row r="10" spans="1:110" s="17" customFormat="1" ht="20.25" customHeight="1">
      <c r="A10" s="1385" t="s">
        <v>21</v>
      </c>
      <c r="B10" s="1385"/>
      <c r="C10" s="1096">
        <v>38.441558441558669</v>
      </c>
      <c r="D10" s="1096">
        <v>3.5496753234707459</v>
      </c>
      <c r="E10" s="1150">
        <v>31.472425694729715</v>
      </c>
      <c r="F10" s="1150">
        <v>45.410691188387624</v>
      </c>
      <c r="G10" s="1150">
        <v>9.2339526995691159</v>
      </c>
      <c r="H10" s="1540">
        <v>418.05301999999716</v>
      </c>
      <c r="I10" s="1274">
        <v>385</v>
      </c>
      <c r="J10" s="1540"/>
      <c r="K10" s="1096">
        <v>71.691142826259863</v>
      </c>
      <c r="L10" s="1096">
        <v>3.4941457395338915</v>
      </c>
      <c r="M10" s="1096">
        <v>64.836429038242173</v>
      </c>
      <c r="N10" s="1096">
        <v>78.54585661427754</v>
      </c>
      <c r="O10" s="1096">
        <v>4.873887626539573</v>
      </c>
      <c r="P10" s="1096">
        <v>400.01060199999688</v>
      </c>
      <c r="Q10" s="1105">
        <v>394</v>
      </c>
      <c r="R10" s="1105"/>
      <c r="S10" s="1096">
        <v>79.261536751575292</v>
      </c>
      <c r="T10" s="1096">
        <v>4.0456672452937097</v>
      </c>
      <c r="U10" s="1096">
        <v>71.323270105241079</v>
      </c>
      <c r="V10" s="1096">
        <v>87.199803397909506</v>
      </c>
      <c r="W10" s="1096">
        <v>5.1041998567020004</v>
      </c>
      <c r="X10" s="1096">
        <v>319.07120700000002</v>
      </c>
      <c r="Y10" s="1098">
        <v>347</v>
      </c>
      <c r="Z10" s="1096"/>
      <c r="AA10" s="1096">
        <v>74.433688483625644</v>
      </c>
      <c r="AB10" s="1096">
        <v>3.6178306813910188</v>
      </c>
      <c r="AC10" s="1096">
        <v>67.334885540259478</v>
      </c>
      <c r="AD10" s="1096">
        <v>81.532491426991797</v>
      </c>
      <c r="AE10" s="1096">
        <v>4.8604748133459639</v>
      </c>
      <c r="AF10" s="1097">
        <v>284.35219900000061</v>
      </c>
      <c r="AG10" s="1093">
        <v>322</v>
      </c>
      <c r="AH10" s="1096">
        <v>78.892396338152707</v>
      </c>
      <c r="AI10" s="1096">
        <v>3.2045585360858935</v>
      </c>
      <c r="AJ10" s="1096">
        <v>72.606946716668674</v>
      </c>
      <c r="AK10" s="1096">
        <v>85.177845959636727</v>
      </c>
      <c r="AL10" s="1096">
        <v>4.0619358579885789</v>
      </c>
      <c r="AM10" s="1097">
        <v>697.31586000000186</v>
      </c>
      <c r="AN10" s="1093">
        <v>778</v>
      </c>
      <c r="AO10" s="1096"/>
      <c r="AP10" s="1096">
        <v>74.176888516456771</v>
      </c>
      <c r="AQ10" s="1096">
        <v>3.8957049546875586</v>
      </c>
      <c r="AR10" s="1096">
        <v>66.532824627195581</v>
      </c>
      <c r="AS10" s="1096">
        <v>81.820952405717961</v>
      </c>
      <c r="AT10" s="1096">
        <v>5.2519120612928694</v>
      </c>
      <c r="AU10" s="1097">
        <v>291.03351099999963</v>
      </c>
      <c r="AV10" s="1194">
        <v>319</v>
      </c>
      <c r="AW10" s="1093"/>
      <c r="AX10" s="1092">
        <v>84.72</v>
      </c>
      <c r="AY10" s="1092">
        <v>2.7869999999999999</v>
      </c>
      <c r="AZ10" s="1092">
        <v>79.25</v>
      </c>
      <c r="BA10" s="1092">
        <v>90.19</v>
      </c>
      <c r="BB10" s="1092">
        <v>3.3000000000000003</v>
      </c>
      <c r="BC10" s="1093">
        <v>329.16</v>
      </c>
      <c r="BD10" s="1093">
        <v>323</v>
      </c>
      <c r="BE10" s="1093"/>
      <c r="BF10" s="1267">
        <v>88.550086624414874</v>
      </c>
      <c r="BG10" s="1267">
        <v>2.2601651677004755</v>
      </c>
      <c r="BH10" s="1267">
        <v>84.11622142543888</v>
      </c>
      <c r="BI10" s="1267">
        <v>92.983951823390854</v>
      </c>
      <c r="BJ10" s="1267">
        <v>2.5524144061958567</v>
      </c>
      <c r="BK10" s="1263">
        <v>296.76044600000017</v>
      </c>
      <c r="BL10" s="1263">
        <v>354</v>
      </c>
      <c r="BM10" s="1889"/>
      <c r="BN10" s="1267">
        <v>90.578685225156278</v>
      </c>
      <c r="BO10" s="1267">
        <v>2.5811276891964705</v>
      </c>
      <c r="BP10" s="1267">
        <v>85.515610465388519</v>
      </c>
      <c r="BQ10" s="1267">
        <v>95.641759984924036</v>
      </c>
      <c r="BR10" s="1267">
        <v>2.8495972123909983</v>
      </c>
      <c r="BS10" s="1263">
        <v>316.85265500000031</v>
      </c>
      <c r="BT10" s="1263">
        <v>363</v>
      </c>
      <c r="BU10" s="1293"/>
      <c r="BV10" s="1143">
        <v>92.815196706900167</v>
      </c>
      <c r="BW10" s="1267">
        <v>1.3998071966369363</v>
      </c>
      <c r="BX10" s="1267">
        <v>90.070574091613224</v>
      </c>
      <c r="BY10" s="1267">
        <v>95.559819322187124</v>
      </c>
      <c r="BZ10" s="1195">
        <v>1.5081659537471739</v>
      </c>
      <c r="CA10" s="1263">
        <v>397.50438300000189</v>
      </c>
      <c r="CB10" s="1263">
        <v>693</v>
      </c>
      <c r="CC10" s="1779"/>
      <c r="CD10" s="1143">
        <v>94.108909879186214</v>
      </c>
      <c r="CE10" s="1267">
        <v>1.3710427503521587</v>
      </c>
      <c r="CF10" s="1267">
        <v>91.42068287004841</v>
      </c>
      <c r="CG10" s="1267">
        <v>96.797136888324005</v>
      </c>
      <c r="CH10" s="1195">
        <v>1.4568681670123014</v>
      </c>
      <c r="CI10" s="1263">
        <v>372.25230899999991</v>
      </c>
      <c r="CJ10" s="1263">
        <v>611</v>
      </c>
      <c r="CK10" s="1195"/>
      <c r="CL10" s="1143">
        <v>94.025264316374432</v>
      </c>
      <c r="CM10" s="1267">
        <v>1.2859826556977192</v>
      </c>
      <c r="CN10" s="1267">
        <v>91.503814552171278</v>
      </c>
      <c r="CO10" s="1267">
        <v>96.546714080577587</v>
      </c>
      <c r="CP10" s="1195">
        <v>1.3676990594471174</v>
      </c>
      <c r="CQ10" s="1263">
        <v>301.46590499999951</v>
      </c>
      <c r="CR10" s="1263">
        <v>598</v>
      </c>
      <c r="CS10" s="1293"/>
      <c r="CT10" s="1143">
        <v>95.111543406517114</v>
      </c>
      <c r="CU10" s="1267">
        <v>0.86516186363326042</v>
      </c>
      <c r="CV10" s="1267">
        <v>93.415171307413488</v>
      </c>
      <c r="CW10" s="1267">
        <v>96.807915505620741</v>
      </c>
      <c r="CX10" s="1195">
        <v>0.90962866613936055</v>
      </c>
      <c r="CY10" s="1263">
        <v>311.36013400000019</v>
      </c>
      <c r="CZ10" s="1263">
        <v>685</v>
      </c>
      <c r="DA10" s="1195"/>
      <c r="DB10" s="1690">
        <v>4.5</v>
      </c>
      <c r="DC10" s="1195">
        <v>1.1000000000000001</v>
      </c>
      <c r="DD10" s="1195"/>
      <c r="DE10" s="1195" t="s">
        <v>392</v>
      </c>
      <c r="DF10" s="1195" t="s">
        <v>390</v>
      </c>
    </row>
    <row r="11" spans="1:110" s="17" customFormat="1" ht="20.25" customHeight="1">
      <c r="A11" s="1385" t="s">
        <v>49</v>
      </c>
      <c r="B11" s="1385"/>
      <c r="C11" s="1096">
        <v>45.596868884540427</v>
      </c>
      <c r="D11" s="1096">
        <v>2.2703285634025434</v>
      </c>
      <c r="E11" s="1150">
        <v>41.13949752084077</v>
      </c>
      <c r="F11" s="1150">
        <v>50.054240248240077</v>
      </c>
      <c r="G11" s="1150">
        <v>4.9791326004235703</v>
      </c>
      <c r="H11" s="1540">
        <v>176.33587999999889</v>
      </c>
      <c r="I11" s="1274">
        <v>511</v>
      </c>
      <c r="J11" s="1540"/>
      <c r="K11" s="1096">
        <v>87.310104552275263</v>
      </c>
      <c r="L11" s="1096">
        <v>2.3293254826853373</v>
      </c>
      <c r="M11" s="1096">
        <v>82.740501366497995</v>
      </c>
      <c r="N11" s="1096">
        <v>91.879707738052545</v>
      </c>
      <c r="O11" s="1096">
        <v>2.6678761806895994</v>
      </c>
      <c r="P11" s="1096">
        <v>194.06646099999867</v>
      </c>
      <c r="Q11" s="1105">
        <v>405</v>
      </c>
      <c r="R11" s="1105"/>
      <c r="S11" s="1096">
        <v>94.836947734622342</v>
      </c>
      <c r="T11" s="1096">
        <v>1.3948812568177456</v>
      </c>
      <c r="U11" s="1096">
        <v>92.099960561622865</v>
      </c>
      <c r="V11" s="1096">
        <v>97.573934907621833</v>
      </c>
      <c r="W11" s="1096">
        <v>1.4708204873073041</v>
      </c>
      <c r="X11" s="1096">
        <v>138.75921899999963</v>
      </c>
      <c r="Y11" s="1098">
        <v>315</v>
      </c>
      <c r="Z11" s="1096"/>
      <c r="AA11" s="1096">
        <v>96.596713359950954</v>
      </c>
      <c r="AB11" s="1096">
        <v>1.0529730592164606</v>
      </c>
      <c r="AC11" s="1096">
        <v>94.530600014597525</v>
      </c>
      <c r="AD11" s="1096">
        <v>98.662826705304369</v>
      </c>
      <c r="AE11" s="1096">
        <v>1.0900713104934932</v>
      </c>
      <c r="AF11" s="1097">
        <v>131.89841100000018</v>
      </c>
      <c r="AG11" s="1093">
        <v>276</v>
      </c>
      <c r="AH11" s="1096">
        <v>95.147615009733869</v>
      </c>
      <c r="AI11" s="1096">
        <v>0.85363683010335878</v>
      </c>
      <c r="AJ11" s="1096">
        <v>93.473284136935547</v>
      </c>
      <c r="AK11" s="1096">
        <v>96.821945882532177</v>
      </c>
      <c r="AL11" s="1096">
        <v>0.89717102211761091</v>
      </c>
      <c r="AM11" s="1097">
        <v>334.23555700000168</v>
      </c>
      <c r="AN11" s="1093">
        <v>732</v>
      </c>
      <c r="AO11" s="1096"/>
      <c r="AP11" s="1096">
        <v>96.259841279146116</v>
      </c>
      <c r="AQ11" s="1096">
        <v>1.2043341799742022</v>
      </c>
      <c r="AR11" s="1096">
        <v>93.896724071138223</v>
      </c>
      <c r="AS11" s="1096">
        <v>98.622958487154008</v>
      </c>
      <c r="AT11" s="1096">
        <v>1.2511283666900364</v>
      </c>
      <c r="AU11" s="1097">
        <v>128.21453200000002</v>
      </c>
      <c r="AV11" s="1194">
        <v>263</v>
      </c>
      <c r="AW11" s="1093"/>
      <c r="AX11" s="1092">
        <v>97.32</v>
      </c>
      <c r="AY11" s="1092">
        <v>1.0170000000000001</v>
      </c>
      <c r="AZ11" s="1092">
        <v>95.320000000000007</v>
      </c>
      <c r="BA11" s="1092">
        <v>99.31</v>
      </c>
      <c r="BB11" s="1092">
        <v>1</v>
      </c>
      <c r="BC11" s="1093">
        <v>129.37700000000001</v>
      </c>
      <c r="BD11" s="1093">
        <v>274</v>
      </c>
      <c r="BE11" s="1093"/>
      <c r="BF11" s="1267">
        <v>97.612584913894523</v>
      </c>
      <c r="BG11" s="1267">
        <v>1.1107072342260988</v>
      </c>
      <c r="BH11" s="1267">
        <v>95.433661788069855</v>
      </c>
      <c r="BI11" s="1267">
        <v>99.791508039719204</v>
      </c>
      <c r="BJ11" s="1267">
        <v>1.1378729855436875</v>
      </c>
      <c r="BK11" s="1263">
        <v>92.626330999999951</v>
      </c>
      <c r="BL11" s="1263">
        <v>240</v>
      </c>
      <c r="BM11" s="1889"/>
      <c r="BN11" s="1267">
        <v>96.650621207420258</v>
      </c>
      <c r="BO11" s="1267">
        <v>1.0718124367345543</v>
      </c>
      <c r="BP11" s="1267">
        <v>94.548181053703857</v>
      </c>
      <c r="BQ11" s="1267">
        <v>98.753061361136673</v>
      </c>
      <c r="BR11" s="1267">
        <v>1.1089555590484574</v>
      </c>
      <c r="BS11" s="1263">
        <v>105.87252799999976</v>
      </c>
      <c r="BT11" s="1263">
        <v>248</v>
      </c>
      <c r="BU11" s="1293"/>
      <c r="BV11" s="1143">
        <v>98.190601202281798</v>
      </c>
      <c r="BW11" s="1267">
        <v>0.51180185151043156</v>
      </c>
      <c r="BX11" s="1267">
        <v>97.187103763794497</v>
      </c>
      <c r="BY11" s="1267">
        <v>99.194098640769113</v>
      </c>
      <c r="BZ11" s="1195">
        <v>0.52123303579338709</v>
      </c>
      <c r="CA11" s="1263">
        <v>167.14916600000015</v>
      </c>
      <c r="CB11" s="1263">
        <v>665</v>
      </c>
      <c r="CC11" s="1779"/>
      <c r="CD11" s="1143">
        <v>98.765249845413678</v>
      </c>
      <c r="CE11" s="1267">
        <v>0.42210858258918277</v>
      </c>
      <c r="CF11" s="1267">
        <v>97.937614316022888</v>
      </c>
      <c r="CG11" s="1267">
        <v>99.592885374804467</v>
      </c>
      <c r="CH11" s="1195">
        <v>0.42738572853292289</v>
      </c>
      <c r="CI11" s="1263">
        <v>166.1369299999995</v>
      </c>
      <c r="CJ11" s="1263">
        <v>629</v>
      </c>
      <c r="CK11" s="1195"/>
      <c r="CL11" s="1143">
        <v>99.260984424154415</v>
      </c>
      <c r="CM11" s="1267">
        <v>0.32764696931144593</v>
      </c>
      <c r="CN11" s="1267">
        <v>98.618561005882114</v>
      </c>
      <c r="CO11" s="1267">
        <v>99.903407842426731</v>
      </c>
      <c r="CP11" s="1195">
        <v>0.33008635891758847</v>
      </c>
      <c r="CQ11" s="1263">
        <v>159.20625200000012</v>
      </c>
      <c r="CR11" s="1263">
        <v>636</v>
      </c>
      <c r="CS11" s="1293"/>
      <c r="CT11" s="1143">
        <v>99.560391042104058</v>
      </c>
      <c r="CU11" s="1267">
        <v>0.30739206861393448</v>
      </c>
      <c r="CV11" s="1267">
        <v>98.957669920656812</v>
      </c>
      <c r="CW11" s="1267">
        <v>100</v>
      </c>
      <c r="CX11" s="1195">
        <v>0.30874935845113194</v>
      </c>
      <c r="CY11" s="1263">
        <v>139.21099399999997</v>
      </c>
      <c r="CZ11" s="1263">
        <v>664</v>
      </c>
      <c r="DA11" s="1195"/>
      <c r="DB11" s="1690">
        <v>2.9</v>
      </c>
      <c r="DC11" s="1195">
        <v>0.3</v>
      </c>
      <c r="DD11" s="1195"/>
      <c r="DE11" s="1195" t="s">
        <v>393</v>
      </c>
      <c r="DF11" s="1195" t="s">
        <v>390</v>
      </c>
    </row>
    <row r="12" spans="1:110" s="17" customFormat="1" ht="20.25" customHeight="1">
      <c r="A12" s="1385" t="s">
        <v>22</v>
      </c>
      <c r="B12" s="1385"/>
      <c r="C12" s="1096">
        <v>77.848101265823217</v>
      </c>
      <c r="D12" s="1096">
        <v>4.7205226188005787</v>
      </c>
      <c r="E12" s="1150">
        <v>68.580225821749224</v>
      </c>
      <c r="F12" s="1150">
        <v>87.115976709897197</v>
      </c>
      <c r="G12" s="1150">
        <v>6.0637607623616852</v>
      </c>
      <c r="H12" s="1540">
        <v>338.41387999999881</v>
      </c>
      <c r="I12" s="1274">
        <v>316</v>
      </c>
      <c r="J12" s="1540"/>
      <c r="K12" s="1096">
        <v>88.878909889523655</v>
      </c>
      <c r="L12" s="1096">
        <v>3.0282675700313293</v>
      </c>
      <c r="M12" s="1096">
        <v>82.938142384826037</v>
      </c>
      <c r="N12" s="1096">
        <v>94.819677394221287</v>
      </c>
      <c r="O12" s="1096">
        <v>3.4071835194597466</v>
      </c>
      <c r="P12" s="1096">
        <v>344.44112599999767</v>
      </c>
      <c r="Q12" s="1105">
        <v>395</v>
      </c>
      <c r="R12" s="1105"/>
      <c r="S12" s="1096">
        <v>92.436179653873168</v>
      </c>
      <c r="T12" s="1096">
        <v>1.8585364983080994</v>
      </c>
      <c r="U12" s="1096">
        <v>88.789424396708441</v>
      </c>
      <c r="V12" s="1096">
        <v>96.082934911037881</v>
      </c>
      <c r="W12" s="1096">
        <v>2.0106158706118973</v>
      </c>
      <c r="X12" s="1096">
        <v>262.52893500000005</v>
      </c>
      <c r="Y12" s="1098">
        <v>226</v>
      </c>
      <c r="Z12" s="1096"/>
      <c r="AA12" s="1096">
        <v>95.261016754322554</v>
      </c>
      <c r="AB12" s="1096">
        <v>1.7339724559983001</v>
      </c>
      <c r="AC12" s="1096">
        <v>91.858666047952894</v>
      </c>
      <c r="AD12" s="1096">
        <v>98.663367460692214</v>
      </c>
      <c r="AE12" s="1096">
        <v>1.8202329925474152</v>
      </c>
      <c r="AF12" s="1097">
        <v>291.53622800000016</v>
      </c>
      <c r="AG12" s="1093">
        <v>247</v>
      </c>
      <c r="AH12" s="1096">
        <v>93.609166774170703</v>
      </c>
      <c r="AI12" s="1096">
        <v>1.5027151457507411</v>
      </c>
      <c r="AJ12" s="1096">
        <v>90.661727918647756</v>
      </c>
      <c r="AK12" s="1096">
        <v>96.556605629693664</v>
      </c>
      <c r="AL12" s="1096">
        <v>1.6053076825007919</v>
      </c>
      <c r="AM12" s="1097">
        <v>640.31711599999937</v>
      </c>
      <c r="AN12" s="1093">
        <v>545</v>
      </c>
      <c r="AO12" s="1096"/>
      <c r="AP12" s="1096">
        <v>95.792564012609603</v>
      </c>
      <c r="AQ12" s="1096">
        <v>1.3088634553392606</v>
      </c>
      <c r="AR12" s="1096">
        <v>93.224341831693721</v>
      </c>
      <c r="AS12" s="1096">
        <v>98.360786193525485</v>
      </c>
      <c r="AT12" s="1096">
        <v>1.3663518341224994</v>
      </c>
      <c r="AU12" s="1097">
        <v>270.38141599999983</v>
      </c>
      <c r="AV12" s="1194">
        <v>232</v>
      </c>
      <c r="AW12" s="1093"/>
      <c r="AX12" s="1092">
        <v>93.26</v>
      </c>
      <c r="AY12" s="1092">
        <v>2.2679999999999998</v>
      </c>
      <c r="AZ12" s="1092">
        <v>88.82</v>
      </c>
      <c r="BA12" s="1092">
        <v>97.71</v>
      </c>
      <c r="BB12" s="1092">
        <v>2.4</v>
      </c>
      <c r="BC12" s="1093">
        <v>265.72000000000003</v>
      </c>
      <c r="BD12" s="1093">
        <v>264</v>
      </c>
      <c r="BE12" s="1093"/>
      <c r="BF12" s="1267">
        <v>93.505393908303105</v>
      </c>
      <c r="BG12" s="1267">
        <v>1.3751475520967853</v>
      </c>
      <c r="BH12" s="1267">
        <v>90.807706605696666</v>
      </c>
      <c r="BI12" s="1267">
        <v>96.203081210909545</v>
      </c>
      <c r="BJ12" s="1267">
        <v>1.4706612042566614</v>
      </c>
      <c r="BK12" s="1263">
        <v>245.47219299999986</v>
      </c>
      <c r="BL12" s="1263">
        <v>226</v>
      </c>
      <c r="BM12" s="1889"/>
      <c r="BN12" s="1267">
        <v>95.128189635544203</v>
      </c>
      <c r="BO12" s="1267">
        <v>1.3761946483515017</v>
      </c>
      <c r="BP12" s="1267">
        <v>92.428681037902876</v>
      </c>
      <c r="BQ12" s="1267">
        <v>97.827698233185529</v>
      </c>
      <c r="BR12" s="1267">
        <v>1.4466738551674203</v>
      </c>
      <c r="BS12" s="1263">
        <v>300.10901300000006</v>
      </c>
      <c r="BT12" s="1263">
        <v>256</v>
      </c>
      <c r="BU12" s="1293"/>
      <c r="BV12" s="1143">
        <v>97.547440526393032</v>
      </c>
      <c r="BW12" s="1267">
        <v>0.85788637873502227</v>
      </c>
      <c r="BX12" s="1267">
        <v>95.86537005120212</v>
      </c>
      <c r="BY12" s="1267">
        <v>99.229511001583958</v>
      </c>
      <c r="BZ12" s="1195">
        <v>0.87945554912115531</v>
      </c>
      <c r="CA12" s="1263">
        <v>406.80730100000017</v>
      </c>
      <c r="CB12" s="1263">
        <v>691</v>
      </c>
      <c r="CC12" s="1779"/>
      <c r="CD12" s="1143">
        <v>98.396752439204732</v>
      </c>
      <c r="CE12" s="1267">
        <v>0.56593620951755963</v>
      </c>
      <c r="CF12" s="1267">
        <v>97.287111617659662</v>
      </c>
      <c r="CG12" s="1267">
        <v>99.506393260749789</v>
      </c>
      <c r="CH12" s="1195">
        <v>0.57515740660976411</v>
      </c>
      <c r="CI12" s="1263">
        <v>391.09549600000059</v>
      </c>
      <c r="CJ12" s="1263">
        <v>633</v>
      </c>
      <c r="CK12" s="1195"/>
      <c r="CL12" s="1143">
        <v>98.258948862732794</v>
      </c>
      <c r="CM12" s="1267">
        <v>0.75330416709531711</v>
      </c>
      <c r="CN12" s="1267">
        <v>96.781931574762297</v>
      </c>
      <c r="CO12" s="1267">
        <v>99.735966150703291</v>
      </c>
      <c r="CP12" s="1195">
        <v>0.76665196993678297</v>
      </c>
      <c r="CQ12" s="1263">
        <v>406.52970200000038</v>
      </c>
      <c r="CR12" s="1263">
        <v>664</v>
      </c>
      <c r="CS12" s="1293"/>
      <c r="CT12" s="1143">
        <v>97.389370756755909</v>
      </c>
      <c r="CU12" s="1267">
        <v>1.1991027366842331</v>
      </c>
      <c r="CV12" s="1267">
        <v>95.038221784553642</v>
      </c>
      <c r="CW12" s="1267">
        <v>99.740519728958176</v>
      </c>
      <c r="CX12" s="1195">
        <v>1.231246004945618</v>
      </c>
      <c r="CY12" s="1263">
        <v>386.99428599999965</v>
      </c>
      <c r="CZ12" s="1263">
        <v>717</v>
      </c>
      <c r="DA12" s="1195"/>
      <c r="DB12" s="1690">
        <v>2.2999999999999998</v>
      </c>
      <c r="DC12" s="1195">
        <v>-0.9</v>
      </c>
      <c r="DD12" s="1195"/>
      <c r="DE12" s="1195" t="s">
        <v>390</v>
      </c>
      <c r="DF12" s="1195" t="s">
        <v>390</v>
      </c>
    </row>
    <row r="13" spans="1:110" s="17" customFormat="1" ht="20.25" customHeight="1">
      <c r="A13" s="1385" t="s">
        <v>23</v>
      </c>
      <c r="B13" s="1385"/>
      <c r="C13" s="1096">
        <v>46.524064171123023</v>
      </c>
      <c r="D13" s="1096">
        <v>3.7614093946375724</v>
      </c>
      <c r="E13" s="1150">
        <v>39.139230630694342</v>
      </c>
      <c r="F13" s="1150">
        <v>53.908897711551695</v>
      </c>
      <c r="G13" s="1150">
        <v>8.0848684689336281</v>
      </c>
      <c r="H13" s="1540">
        <v>200.85819599999923</v>
      </c>
      <c r="I13" s="1274">
        <v>561</v>
      </c>
      <c r="J13" s="1540"/>
      <c r="K13" s="1096">
        <v>71.987378589026534</v>
      </c>
      <c r="L13" s="1096">
        <v>4.0855381770746959</v>
      </c>
      <c r="M13" s="1096">
        <v>63.972488266334274</v>
      </c>
      <c r="N13" s="1096">
        <v>80.002268911718787</v>
      </c>
      <c r="O13" s="1096">
        <v>5.6753534538309731</v>
      </c>
      <c r="P13" s="1096">
        <v>320.41615699999926</v>
      </c>
      <c r="Q13" s="1105">
        <v>473</v>
      </c>
      <c r="R13" s="1105"/>
      <c r="S13" s="1096">
        <v>91.283153186583078</v>
      </c>
      <c r="T13" s="1096">
        <v>1.8592500469031288</v>
      </c>
      <c r="U13" s="1096">
        <v>87.634997829343632</v>
      </c>
      <c r="V13" s="1096">
        <v>94.931308543822524</v>
      </c>
      <c r="W13" s="1096">
        <v>2.0367942845957736</v>
      </c>
      <c r="X13" s="1096">
        <v>198.09664399999949</v>
      </c>
      <c r="Y13" s="1098">
        <v>339</v>
      </c>
      <c r="Z13" s="1096"/>
      <c r="AA13" s="1096">
        <v>88.970595353892307</v>
      </c>
      <c r="AB13" s="1096">
        <v>3.324999289424547</v>
      </c>
      <c r="AC13" s="1096">
        <v>82.446377715994998</v>
      </c>
      <c r="AD13" s="1096">
        <v>95.49481299178963</v>
      </c>
      <c r="AE13" s="1096">
        <v>3.7371889849662381</v>
      </c>
      <c r="AF13" s="1097">
        <v>224.45347500000031</v>
      </c>
      <c r="AG13" s="1093">
        <v>368</v>
      </c>
      <c r="AH13" s="1096">
        <v>89.633836628063662</v>
      </c>
      <c r="AI13" s="1096">
        <v>2.2185863539409802</v>
      </c>
      <c r="AJ13" s="1096">
        <v>85.282281616171005</v>
      </c>
      <c r="AK13" s="1096">
        <v>93.985391639956305</v>
      </c>
      <c r="AL13" s="1096">
        <v>2.4751661173971864</v>
      </c>
      <c r="AM13" s="1097">
        <v>533.4632979999999</v>
      </c>
      <c r="AN13" s="1093">
        <v>892</v>
      </c>
      <c r="AO13" s="1096"/>
      <c r="AP13" s="1096">
        <v>89.179303938674735</v>
      </c>
      <c r="AQ13" s="1096">
        <v>3.020601529442684</v>
      </c>
      <c r="AR13" s="1096">
        <v>83.25234813898642</v>
      </c>
      <c r="AS13" s="1096">
        <v>95.10625973836305</v>
      </c>
      <c r="AT13" s="1096">
        <v>3.3871104572870832</v>
      </c>
      <c r="AU13" s="1097">
        <v>226.58819600000015</v>
      </c>
      <c r="AV13" s="1194">
        <v>346</v>
      </c>
      <c r="AW13" s="1093"/>
      <c r="AX13" s="1092">
        <v>92.08</v>
      </c>
      <c r="AY13" s="1092">
        <v>2.302</v>
      </c>
      <c r="AZ13" s="1092">
        <v>87.56</v>
      </c>
      <c r="BA13" s="1092">
        <v>96.6</v>
      </c>
      <c r="BB13" s="1092">
        <v>2.5</v>
      </c>
      <c r="BC13" s="1093">
        <v>262.41800000000001</v>
      </c>
      <c r="BD13" s="1093">
        <v>357</v>
      </c>
      <c r="BE13" s="1093"/>
      <c r="BF13" s="1267">
        <v>94.650954117271056</v>
      </c>
      <c r="BG13" s="1267">
        <v>1.7418461598364854</v>
      </c>
      <c r="BH13" s="1267">
        <v>91.23389806294449</v>
      </c>
      <c r="BI13" s="1267">
        <v>98.068010171597635</v>
      </c>
      <c r="BJ13" s="1267">
        <v>1.8402837838046144</v>
      </c>
      <c r="BK13" s="1263">
        <v>188.13641200000004</v>
      </c>
      <c r="BL13" s="1263">
        <v>330</v>
      </c>
      <c r="BM13" s="1889"/>
      <c r="BN13" s="1267">
        <v>94.472314032485912</v>
      </c>
      <c r="BO13" s="1267">
        <v>1.6394956846684814</v>
      </c>
      <c r="BP13" s="1267">
        <v>91.256320784830152</v>
      </c>
      <c r="BQ13" s="1267">
        <v>97.688307280141672</v>
      </c>
      <c r="BR13" s="1267">
        <v>1.7354245013038561</v>
      </c>
      <c r="BS13" s="1263">
        <v>161.60865600000025</v>
      </c>
      <c r="BT13" s="1263">
        <v>292</v>
      </c>
      <c r="BU13" s="1293"/>
      <c r="BV13" s="1143">
        <v>95.99728139020155</v>
      </c>
      <c r="BW13" s="1267">
        <v>1.0276226658861749</v>
      </c>
      <c r="BX13" s="1267">
        <v>93.982406473463868</v>
      </c>
      <c r="BY13" s="1267">
        <v>98.012156306939232</v>
      </c>
      <c r="BZ13" s="1195">
        <v>1.0704705914630874</v>
      </c>
      <c r="CA13" s="1263">
        <v>200.88944000000004</v>
      </c>
      <c r="CB13" s="1263">
        <v>840</v>
      </c>
      <c r="CC13" s="1779"/>
      <c r="CD13" s="1143">
        <v>97.648414477154759</v>
      </c>
      <c r="CE13" s="1267">
        <v>0.58059108401811099</v>
      </c>
      <c r="CF13" s="1267">
        <v>96.510039592111113</v>
      </c>
      <c r="CG13" s="1267">
        <v>98.786789362198419</v>
      </c>
      <c r="CH13" s="1195">
        <v>0.59457297604554815</v>
      </c>
      <c r="CI13" s="1263">
        <v>195.18520400000006</v>
      </c>
      <c r="CJ13" s="1263">
        <v>730</v>
      </c>
      <c r="CK13" s="1195"/>
      <c r="CL13" s="1143">
        <v>98.552805693039375</v>
      </c>
      <c r="CM13" s="1267">
        <v>0.58129089775988274</v>
      </c>
      <c r="CN13" s="1267">
        <v>97.413057975139665</v>
      </c>
      <c r="CO13" s="1267">
        <v>99.692553410939098</v>
      </c>
      <c r="CP13" s="1195">
        <v>0.58982683818299275</v>
      </c>
      <c r="CQ13" s="1263">
        <v>178.71297499999983</v>
      </c>
      <c r="CR13" s="1263">
        <v>707</v>
      </c>
      <c r="CS13" s="1293"/>
      <c r="CT13" s="1143">
        <v>97.259638852334547</v>
      </c>
      <c r="CU13" s="1267">
        <v>0.71617964566276482</v>
      </c>
      <c r="CV13" s="1267">
        <v>95.85538466601821</v>
      </c>
      <c r="CW13" s="1267">
        <v>98.663893038650869</v>
      </c>
      <c r="CX13" s="1195">
        <v>0.73635852869052099</v>
      </c>
      <c r="CY13" s="1263">
        <v>192.68489499999998</v>
      </c>
      <c r="CZ13" s="1263">
        <v>788</v>
      </c>
      <c r="DA13" s="1195"/>
      <c r="DB13" s="1690">
        <v>2.8</v>
      </c>
      <c r="DC13" s="1195">
        <v>-1.3</v>
      </c>
      <c r="DD13" s="1195"/>
      <c r="DE13" s="1195" t="s">
        <v>390</v>
      </c>
      <c r="DF13" s="1195" t="s">
        <v>390</v>
      </c>
    </row>
    <row r="14" spans="1:110" s="17" customFormat="1" ht="20.25" customHeight="1">
      <c r="A14" s="1385" t="s">
        <v>24</v>
      </c>
      <c r="B14" s="1385"/>
      <c r="C14" s="1096">
        <v>21.635883905013163</v>
      </c>
      <c r="D14" s="1096">
        <v>3.1763758253794245</v>
      </c>
      <c r="E14" s="1150">
        <v>15.399655866206722</v>
      </c>
      <c r="F14" s="1150">
        <v>27.872111943819604</v>
      </c>
      <c r="G14" s="1150">
        <v>14.681054119741507</v>
      </c>
      <c r="H14" s="1540">
        <v>598.56948100000147</v>
      </c>
      <c r="I14" s="1274">
        <v>379</v>
      </c>
      <c r="J14" s="1540"/>
      <c r="K14" s="1096">
        <v>46.559746220423797</v>
      </c>
      <c r="L14" s="1096">
        <v>4.5741139334131287</v>
      </c>
      <c r="M14" s="1096">
        <v>37.586382146745109</v>
      </c>
      <c r="N14" s="1096">
        <v>55.533110294102443</v>
      </c>
      <c r="O14" s="1096">
        <v>9.8241814114670998</v>
      </c>
      <c r="P14" s="1096">
        <v>637.11163199999817</v>
      </c>
      <c r="Q14" s="1105">
        <v>394</v>
      </c>
      <c r="R14" s="1105"/>
      <c r="S14" s="1096">
        <v>60.584325642717531</v>
      </c>
      <c r="T14" s="1096">
        <v>4.2988001834138085</v>
      </c>
      <c r="U14" s="1096">
        <v>52.149370406360276</v>
      </c>
      <c r="V14" s="1096">
        <v>69.019280879074785</v>
      </c>
      <c r="W14" s="1096">
        <v>7.0955649630648985</v>
      </c>
      <c r="X14" s="1096">
        <v>454.26180300000078</v>
      </c>
      <c r="Y14" s="1098">
        <v>353</v>
      </c>
      <c r="Z14" s="1096"/>
      <c r="AA14" s="1096">
        <v>58.958422742746066</v>
      </c>
      <c r="AB14" s="1096">
        <v>4.4930081438423466</v>
      </c>
      <c r="AC14" s="1096">
        <v>50.142371842372569</v>
      </c>
      <c r="AD14" s="1096">
        <v>67.774473643119563</v>
      </c>
      <c r="AE14" s="1096">
        <v>7.6206382986986245</v>
      </c>
      <c r="AF14" s="1097">
        <v>414.75638700000025</v>
      </c>
      <c r="AG14" s="1093">
        <v>332</v>
      </c>
      <c r="AH14" s="1096">
        <v>57.591698102577539</v>
      </c>
      <c r="AI14" s="1096">
        <v>3.2951237200112553</v>
      </c>
      <c r="AJ14" s="1096">
        <v>51.128613123644683</v>
      </c>
      <c r="AK14" s="1096">
        <v>64.054783081510394</v>
      </c>
      <c r="AL14" s="1096">
        <v>5.7215255472103896</v>
      </c>
      <c r="AM14" s="1097">
        <v>1079.0096219999948</v>
      </c>
      <c r="AN14" s="1093">
        <v>852</v>
      </c>
      <c r="AO14" s="1096"/>
      <c r="AP14" s="1096">
        <v>58.350215790862968</v>
      </c>
      <c r="AQ14" s="1096">
        <v>4.9794093960172603</v>
      </c>
      <c r="AR14" s="1096">
        <v>48.57973163031491</v>
      </c>
      <c r="AS14" s="1096">
        <v>68.120699951411027</v>
      </c>
      <c r="AT14" s="1096">
        <v>8.533660636087971</v>
      </c>
      <c r="AU14" s="1097">
        <v>364.51890900000035</v>
      </c>
      <c r="AV14" s="1194">
        <v>300</v>
      </c>
      <c r="AW14" s="1093"/>
      <c r="AX14" s="1092">
        <v>64.34</v>
      </c>
      <c r="AY14" s="1092">
        <v>4.7780000000000005</v>
      </c>
      <c r="AZ14" s="1092">
        <v>54.96</v>
      </c>
      <c r="BA14" s="1092">
        <v>73.709999999999994</v>
      </c>
      <c r="BB14" s="1092">
        <v>7.3999999999999995</v>
      </c>
      <c r="BC14" s="1093">
        <v>414.37</v>
      </c>
      <c r="BD14" s="1093">
        <v>329</v>
      </c>
      <c r="BE14" s="1093"/>
      <c r="BF14" s="1267">
        <v>67.837421461216266</v>
      </c>
      <c r="BG14" s="1267">
        <v>3.6786525224153368</v>
      </c>
      <c r="BH14" s="1267">
        <v>60.620847366829501</v>
      </c>
      <c r="BI14" s="1267">
        <v>75.053995555603024</v>
      </c>
      <c r="BJ14" s="1267">
        <v>5.4227481575467626</v>
      </c>
      <c r="BK14" s="1263">
        <v>353.67733300000077</v>
      </c>
      <c r="BL14" s="1263">
        <v>297</v>
      </c>
      <c r="BM14" s="1889"/>
      <c r="BN14" s="1267">
        <v>70.335264815999679</v>
      </c>
      <c r="BO14" s="1267">
        <v>4.8232819468309778</v>
      </c>
      <c r="BP14" s="1267">
        <v>60.874037002103407</v>
      </c>
      <c r="BQ14" s="1267">
        <v>79.796492629895937</v>
      </c>
      <c r="BR14" s="1267">
        <v>6.8575585226684037</v>
      </c>
      <c r="BS14" s="1263">
        <v>386.27199700000034</v>
      </c>
      <c r="BT14" s="1263">
        <v>303</v>
      </c>
      <c r="BU14" s="1293"/>
      <c r="BV14" s="1143">
        <v>76.344472248322489</v>
      </c>
      <c r="BW14" s="1267">
        <v>2.8976357882188064</v>
      </c>
      <c r="BX14" s="1267">
        <v>70.663035023026609</v>
      </c>
      <c r="BY14" s="1267">
        <v>82.02590947361837</v>
      </c>
      <c r="BZ14" s="1195">
        <v>3.7954755634354074</v>
      </c>
      <c r="CA14" s="1263">
        <v>598.3697699999999</v>
      </c>
      <c r="CB14" s="1263">
        <v>651</v>
      </c>
      <c r="CC14" s="1779"/>
      <c r="CD14" s="1143">
        <v>76.505129052290968</v>
      </c>
      <c r="CE14" s="1267">
        <v>2.7165817739180738</v>
      </c>
      <c r="CF14" s="1267">
        <v>71.178680628051623</v>
      </c>
      <c r="CG14" s="1267">
        <v>81.831577476530299</v>
      </c>
      <c r="CH14" s="1195">
        <v>3.5508492143857442</v>
      </c>
      <c r="CI14" s="1263">
        <v>552.45040199999937</v>
      </c>
      <c r="CJ14" s="1263">
        <v>567</v>
      </c>
      <c r="CK14" s="1195"/>
      <c r="CL14" s="1143">
        <v>82.650674930974702</v>
      </c>
      <c r="CM14" s="1267">
        <v>2.2872610888608098</v>
      </c>
      <c r="CN14" s="1267">
        <v>78.166000190124407</v>
      </c>
      <c r="CO14" s="1267">
        <v>87.135349671824997</v>
      </c>
      <c r="CP14" s="1195">
        <v>2.7673834373052668</v>
      </c>
      <c r="CQ14" s="1263">
        <v>489.00274599999921</v>
      </c>
      <c r="CR14" s="1263">
        <v>597</v>
      </c>
      <c r="CS14" s="1293"/>
      <c r="CT14" s="1143">
        <v>80.379385818093667</v>
      </c>
      <c r="CU14" s="1267">
        <v>2.2105281063302651</v>
      </c>
      <c r="CV14" s="1267">
        <v>76.045077567247546</v>
      </c>
      <c r="CW14" s="1267">
        <v>84.713694068939787</v>
      </c>
      <c r="CX14" s="1195">
        <v>2.7501181849447125</v>
      </c>
      <c r="CY14" s="1263">
        <v>446.53171499999951</v>
      </c>
      <c r="CZ14" s="1263">
        <v>708</v>
      </c>
      <c r="DA14" s="1195"/>
      <c r="DB14" s="1690">
        <v>10.1</v>
      </c>
      <c r="DC14" s="1195">
        <v>-2.2999999999999998</v>
      </c>
      <c r="DD14" s="1195"/>
      <c r="DE14" s="1195" t="s">
        <v>392</v>
      </c>
      <c r="DF14" s="1195" t="s">
        <v>390</v>
      </c>
    </row>
    <row r="15" spans="1:110" s="17" customFormat="1" ht="20.25" customHeight="1">
      <c r="A15" s="1410" t="s">
        <v>185</v>
      </c>
      <c r="B15" s="1410"/>
      <c r="C15" s="1096"/>
      <c r="D15" s="1096"/>
      <c r="E15" s="1150"/>
      <c r="F15" s="1150"/>
      <c r="G15" s="1150"/>
      <c r="H15" s="1540"/>
      <c r="I15" s="1274"/>
      <c r="J15" s="1540"/>
      <c r="K15" s="1096" t="s">
        <v>79</v>
      </c>
      <c r="L15" s="1096"/>
      <c r="M15" s="1096" t="s">
        <v>79</v>
      </c>
      <c r="N15" s="1096" t="s">
        <v>79</v>
      </c>
      <c r="O15" s="1096" t="s">
        <v>79</v>
      </c>
      <c r="P15" s="1096" t="s">
        <v>79</v>
      </c>
      <c r="Q15" s="1105" t="s">
        <v>79</v>
      </c>
      <c r="R15" s="1105" t="s">
        <v>79</v>
      </c>
      <c r="S15" s="1096" t="s">
        <v>79</v>
      </c>
      <c r="T15" s="1096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098" t="s">
        <v>79</v>
      </c>
      <c r="Z15" s="1096" t="s">
        <v>79</v>
      </c>
      <c r="AA15" s="1096" t="s">
        <v>79</v>
      </c>
      <c r="AB15" s="1096" t="s">
        <v>79</v>
      </c>
      <c r="AC15" s="1096" t="s">
        <v>79</v>
      </c>
      <c r="AD15" s="1096" t="s">
        <v>79</v>
      </c>
      <c r="AE15" s="1096" t="s">
        <v>79</v>
      </c>
      <c r="AF15" s="1097" t="s">
        <v>79</v>
      </c>
      <c r="AG15" s="1093" t="s">
        <v>79</v>
      </c>
      <c r="AH15" s="1096" t="s">
        <v>79</v>
      </c>
      <c r="AI15" s="1096" t="s">
        <v>79</v>
      </c>
      <c r="AJ15" s="1096" t="s">
        <v>79</v>
      </c>
      <c r="AK15" s="1096" t="s">
        <v>79</v>
      </c>
      <c r="AL15" s="1096" t="s">
        <v>79</v>
      </c>
      <c r="AM15" s="1097" t="s">
        <v>79</v>
      </c>
      <c r="AN15" s="1093" t="s">
        <v>79</v>
      </c>
      <c r="AO15" s="1096" t="s">
        <v>79</v>
      </c>
      <c r="AP15" s="1096" t="s">
        <v>79</v>
      </c>
      <c r="AQ15" s="1096" t="s">
        <v>79</v>
      </c>
      <c r="AR15" s="1096" t="s">
        <v>79</v>
      </c>
      <c r="AS15" s="1096" t="s">
        <v>79</v>
      </c>
      <c r="AT15" s="1096" t="s">
        <v>79</v>
      </c>
      <c r="AU15" s="1097" t="s">
        <v>79</v>
      </c>
      <c r="AV15" s="1194" t="s">
        <v>79</v>
      </c>
      <c r="AW15" s="1093" t="s">
        <v>79</v>
      </c>
      <c r="AX15" s="1092" t="s">
        <v>79</v>
      </c>
      <c r="AY15" s="1092" t="s">
        <v>79</v>
      </c>
      <c r="AZ15" s="1092" t="s">
        <v>79</v>
      </c>
      <c r="BA15" s="1092" t="s">
        <v>79</v>
      </c>
      <c r="BB15" s="1092" t="s">
        <v>79</v>
      </c>
      <c r="BC15" s="1093" t="s">
        <v>79</v>
      </c>
      <c r="BD15" s="1093" t="s">
        <v>79</v>
      </c>
      <c r="BE15" s="1093" t="s">
        <v>79</v>
      </c>
      <c r="BF15" s="1267" t="s">
        <v>79</v>
      </c>
      <c r="BG15" s="1267" t="s">
        <v>79</v>
      </c>
      <c r="BH15" s="1267" t="s">
        <v>79</v>
      </c>
      <c r="BI15" s="1267" t="s">
        <v>79</v>
      </c>
      <c r="BJ15" s="1267" t="s">
        <v>79</v>
      </c>
      <c r="BK15" s="1263" t="s">
        <v>79</v>
      </c>
      <c r="BL15" s="1263" t="s">
        <v>79</v>
      </c>
      <c r="BM15" s="1889"/>
      <c r="BN15" s="1267">
        <v>97.244497226528992</v>
      </c>
      <c r="BO15" s="1267">
        <v>1.0141556805663012</v>
      </c>
      <c r="BP15" s="1267">
        <v>95.255155106709708</v>
      </c>
      <c r="BQ15" s="1267">
        <v>99.233839346348276</v>
      </c>
      <c r="BR15" s="1267">
        <v>1.0428926155110323</v>
      </c>
      <c r="BS15" s="1263">
        <v>238.02015600000013</v>
      </c>
      <c r="BT15" s="1263">
        <v>264</v>
      </c>
      <c r="BU15" s="1293"/>
      <c r="BV15" s="1143">
        <v>99.137225642407458</v>
      </c>
      <c r="BW15" s="1267">
        <v>0.3461107093937057</v>
      </c>
      <c r="BX15" s="1267">
        <v>98.458601269938711</v>
      </c>
      <c r="BY15" s="1267">
        <v>99.81585001487619</v>
      </c>
      <c r="BZ15" s="1195">
        <v>0.34912285183584119</v>
      </c>
      <c r="CA15" s="1263">
        <v>377.27245499999992</v>
      </c>
      <c r="CB15" s="1263">
        <v>809</v>
      </c>
      <c r="CC15" s="1779"/>
      <c r="CD15" s="1143">
        <v>98.892388585065802</v>
      </c>
      <c r="CE15" s="1267">
        <v>0.39079225425844255</v>
      </c>
      <c r="CF15" s="1267">
        <v>98.126155517140276</v>
      </c>
      <c r="CG15" s="1267">
        <v>99.658621652991329</v>
      </c>
      <c r="CH15" s="1195">
        <v>0.39516919335231615</v>
      </c>
      <c r="CI15" s="1263">
        <v>356.55031599999955</v>
      </c>
      <c r="CJ15" s="1263">
        <v>716</v>
      </c>
      <c r="CK15" s="1195"/>
      <c r="CL15" s="1143">
        <v>98.443934732054558</v>
      </c>
      <c r="CM15" s="1267">
        <v>0.48821050040334318</v>
      </c>
      <c r="CN15" s="1267">
        <v>97.486691455351405</v>
      </c>
      <c r="CO15" s="1267">
        <v>99.401178008757711</v>
      </c>
      <c r="CP15" s="1195">
        <v>0.49592745528930571</v>
      </c>
      <c r="CQ15" s="1263">
        <v>328.60099800000086</v>
      </c>
      <c r="CR15" s="1263">
        <v>706</v>
      </c>
      <c r="CS15" s="1293"/>
      <c r="CT15" s="1143">
        <v>98.349801557788979</v>
      </c>
      <c r="CU15" s="1267">
        <v>0.43840391452529737</v>
      </c>
      <c r="CV15" s="1267">
        <v>97.490198054676441</v>
      </c>
      <c r="CW15" s="1267">
        <v>99.209405060901517</v>
      </c>
      <c r="CX15" s="1195">
        <v>0.445759836401599</v>
      </c>
      <c r="CY15" s="1263">
        <v>297.17644099999978</v>
      </c>
      <c r="CZ15" s="1263">
        <v>727</v>
      </c>
      <c r="DA15" s="1195"/>
      <c r="DB15" s="2176">
        <v>1.1000000000000001</v>
      </c>
      <c r="DC15" s="1195">
        <v>-0.1</v>
      </c>
      <c r="DD15" s="1195"/>
      <c r="DE15" s="2171" t="s">
        <v>390</v>
      </c>
      <c r="DF15" s="1195" t="s">
        <v>390</v>
      </c>
    </row>
    <row r="16" spans="1:110" s="17" customFormat="1" ht="20.25" customHeight="1">
      <c r="A16" s="1385" t="s">
        <v>25</v>
      </c>
      <c r="B16" s="1385"/>
      <c r="C16" s="1096">
        <v>38.875305623471881</v>
      </c>
      <c r="D16" s="1096">
        <v>3.4351067791334122</v>
      </c>
      <c r="E16" s="1150">
        <v>32.131107080855486</v>
      </c>
      <c r="F16" s="1150">
        <v>45.619504166088284</v>
      </c>
      <c r="G16" s="1150">
        <v>8.8362180670790291</v>
      </c>
      <c r="H16" s="1540">
        <v>500.89084799999932</v>
      </c>
      <c r="I16" s="1274">
        <v>409</v>
      </c>
      <c r="J16" s="1540"/>
      <c r="K16" s="1096">
        <v>77.293970415881162</v>
      </c>
      <c r="L16" s="1096">
        <v>4.7969061669602118</v>
      </c>
      <c r="M16" s="1096">
        <v>67.883538998994837</v>
      </c>
      <c r="N16" s="1096">
        <v>86.704401832767488</v>
      </c>
      <c r="O16" s="1096">
        <v>6.2060548075747679</v>
      </c>
      <c r="P16" s="1096">
        <v>444.57575299999831</v>
      </c>
      <c r="Q16" s="1105">
        <v>297</v>
      </c>
      <c r="R16" s="1105"/>
      <c r="S16" s="1096">
        <v>80.104057618949341</v>
      </c>
      <c r="T16" s="1096">
        <v>4.2120941196290049</v>
      </c>
      <c r="U16" s="1096">
        <v>71.839233985723439</v>
      </c>
      <c r="V16" s="1096">
        <v>88.368881252175242</v>
      </c>
      <c r="W16" s="1096">
        <v>5.2582781007994726</v>
      </c>
      <c r="X16" s="1096">
        <v>298.98608399999983</v>
      </c>
      <c r="Y16" s="1098">
        <v>276</v>
      </c>
      <c r="Z16" s="1096"/>
      <c r="AA16" s="1096">
        <v>84.083589361786963</v>
      </c>
      <c r="AB16" s="1096">
        <v>3.3004689146382384</v>
      </c>
      <c r="AC16" s="1096">
        <v>77.607504517287254</v>
      </c>
      <c r="AD16" s="1096">
        <v>90.559674206286672</v>
      </c>
      <c r="AE16" s="1096">
        <v>3.9252236253108688</v>
      </c>
      <c r="AF16" s="1097">
        <v>338.13006100000024</v>
      </c>
      <c r="AG16" s="1093">
        <v>309</v>
      </c>
      <c r="AH16" s="1096">
        <v>78.309430543549212</v>
      </c>
      <c r="AI16" s="1096">
        <v>3.8792369996559417</v>
      </c>
      <c r="AJ16" s="1096">
        <v>70.700660581457726</v>
      </c>
      <c r="AK16" s="1096">
        <v>85.918200505640712</v>
      </c>
      <c r="AL16" s="1096">
        <v>4.9537290371414864</v>
      </c>
      <c r="AM16" s="1097">
        <v>777.34162000000174</v>
      </c>
      <c r="AN16" s="1093">
        <v>712</v>
      </c>
      <c r="AO16" s="1096"/>
      <c r="AP16" s="1096">
        <v>85.866837675878642</v>
      </c>
      <c r="AQ16" s="1096">
        <v>3.3542685580106353</v>
      </c>
      <c r="AR16" s="1096">
        <v>79.285168001864619</v>
      </c>
      <c r="AS16" s="1096">
        <v>92.448507349892679</v>
      </c>
      <c r="AT16" s="1096">
        <v>3.9063608825003953</v>
      </c>
      <c r="AU16" s="1097">
        <v>317.84954399999936</v>
      </c>
      <c r="AV16" s="1194">
        <v>266</v>
      </c>
      <c r="AW16" s="1093"/>
      <c r="AX16" s="1092">
        <v>93.01</v>
      </c>
      <c r="AY16" s="1092">
        <v>2.2890000000000001</v>
      </c>
      <c r="AZ16" s="1092">
        <v>88.52</v>
      </c>
      <c r="BA16" s="1092">
        <v>97.5</v>
      </c>
      <c r="BB16" s="1092">
        <v>2.5</v>
      </c>
      <c r="BC16" s="1093">
        <v>275.834</v>
      </c>
      <c r="BD16" s="1093">
        <v>232</v>
      </c>
      <c r="BE16" s="1093"/>
      <c r="BF16" s="1267">
        <v>92.763104026444807</v>
      </c>
      <c r="BG16" s="1267">
        <v>1.4562199562700491</v>
      </c>
      <c r="BH16" s="1267">
        <v>89.906373430632101</v>
      </c>
      <c r="BI16" s="1267">
        <v>95.619834622257514</v>
      </c>
      <c r="BJ16" s="1267">
        <v>1.5698266800719729</v>
      </c>
      <c r="BK16" s="1263">
        <v>278.64013900000003</v>
      </c>
      <c r="BL16" s="1263">
        <v>244</v>
      </c>
      <c r="BM16" s="1889"/>
      <c r="BN16" s="1267">
        <v>96.4509084817564</v>
      </c>
      <c r="BO16" s="1267">
        <v>1.0736899106060345</v>
      </c>
      <c r="BP16" s="1267">
        <v>94.344785522803122</v>
      </c>
      <c r="BQ16" s="1267">
        <v>98.557031440709693</v>
      </c>
      <c r="BR16" s="1267">
        <v>1.1131983384159849</v>
      </c>
      <c r="BS16" s="1263">
        <v>313.09060200000016</v>
      </c>
      <c r="BT16" s="1263">
        <v>258</v>
      </c>
      <c r="BU16" s="1293"/>
      <c r="BV16" s="1143">
        <v>96.848083047270237</v>
      </c>
      <c r="BW16" s="1267">
        <v>0.85066149818672065</v>
      </c>
      <c r="BX16" s="1267">
        <v>95.180178501925411</v>
      </c>
      <c r="BY16" s="1267">
        <v>98.515987592615076</v>
      </c>
      <c r="BZ16" s="1195">
        <v>0.87834624230148595</v>
      </c>
      <c r="CA16" s="1263">
        <v>423.47429200000079</v>
      </c>
      <c r="CB16" s="1263">
        <v>663</v>
      </c>
      <c r="CC16" s="1779"/>
      <c r="CD16" s="1143">
        <v>97.004817134440913</v>
      </c>
      <c r="CE16" s="1267">
        <v>0.94705469098333062</v>
      </c>
      <c r="CF16" s="1267">
        <v>95.147910777014701</v>
      </c>
      <c r="CG16" s="1267">
        <v>98.861723491867124</v>
      </c>
      <c r="CH16" s="1195">
        <v>0.9762965582119375</v>
      </c>
      <c r="CI16" s="1263">
        <v>386.90989900000091</v>
      </c>
      <c r="CJ16" s="1263">
        <v>554</v>
      </c>
      <c r="CK16" s="1195"/>
      <c r="CL16" s="1143">
        <v>97.588086498178981</v>
      </c>
      <c r="CM16" s="1267">
        <v>0.86862491964637867</v>
      </c>
      <c r="CN16" s="1267">
        <v>95.884957696931622</v>
      </c>
      <c r="CO16" s="1267">
        <v>99.291215299426341</v>
      </c>
      <c r="CP16" s="1195">
        <v>0.89009319765951889</v>
      </c>
      <c r="CQ16" s="1263">
        <v>346.18671000000126</v>
      </c>
      <c r="CR16" s="1263">
        <v>548</v>
      </c>
      <c r="CS16" s="1293"/>
      <c r="CT16" s="1143">
        <v>97.684949437056872</v>
      </c>
      <c r="CU16" s="1267">
        <v>0.65683926556383876</v>
      </c>
      <c r="CV16" s="1267">
        <v>96.397047310836314</v>
      </c>
      <c r="CW16" s="1267">
        <v>98.972851563277416</v>
      </c>
      <c r="CX16" s="1195">
        <v>0.67240579981778259</v>
      </c>
      <c r="CY16" s="1263">
        <v>329.19039100000066</v>
      </c>
      <c r="CZ16" s="1263">
        <v>631</v>
      </c>
      <c r="DA16" s="1195"/>
      <c r="DB16" s="1690">
        <v>1.2</v>
      </c>
      <c r="DC16" s="1195">
        <v>0.1</v>
      </c>
      <c r="DD16" s="1195"/>
      <c r="DE16" s="1195" t="s">
        <v>390</v>
      </c>
      <c r="DF16" s="1195" t="s">
        <v>390</v>
      </c>
    </row>
    <row r="17" spans="1:110" s="17" customFormat="1" ht="20.25" customHeight="1">
      <c r="A17" s="1385" t="s">
        <v>26</v>
      </c>
      <c r="B17" s="1385"/>
      <c r="C17" s="1096">
        <v>19.42857142857164</v>
      </c>
      <c r="D17" s="1096">
        <v>2.3369974839607686</v>
      </c>
      <c r="E17" s="1150">
        <v>14.840307936686086</v>
      </c>
      <c r="F17" s="1150">
        <v>24.016834920457192</v>
      </c>
      <c r="G17" s="1150">
        <v>12.028663520386178</v>
      </c>
      <c r="H17" s="1540">
        <v>220.49264999999809</v>
      </c>
      <c r="I17" s="1274">
        <v>525</v>
      </c>
      <c r="J17" s="1540"/>
      <c r="K17" s="1096">
        <v>56.65394584554145</v>
      </c>
      <c r="L17" s="1096">
        <v>4.1727555755962902</v>
      </c>
      <c r="M17" s="1096">
        <v>48.467954959573675</v>
      </c>
      <c r="N17" s="1096">
        <v>64.839936731509226</v>
      </c>
      <c r="O17" s="1096">
        <v>7.3653397187420753</v>
      </c>
      <c r="P17" s="1096">
        <v>258.35150900000104</v>
      </c>
      <c r="Q17" s="1105">
        <v>489</v>
      </c>
      <c r="R17" s="1105"/>
      <c r="S17" s="1096">
        <v>66.009865600471571</v>
      </c>
      <c r="T17" s="1096">
        <v>5.0758111531717951</v>
      </c>
      <c r="U17" s="1096">
        <v>56.050286639253869</v>
      </c>
      <c r="V17" s="1096">
        <v>75.969444561689286</v>
      </c>
      <c r="W17" s="1096">
        <v>7.6894735461111638</v>
      </c>
      <c r="X17" s="1096">
        <v>167.02885999999998</v>
      </c>
      <c r="Y17" s="1098">
        <v>295</v>
      </c>
      <c r="Z17" s="1096"/>
      <c r="AA17" s="1096">
        <v>69.644003440324937</v>
      </c>
      <c r="AB17" s="1096">
        <v>4.6838023247311957</v>
      </c>
      <c r="AC17" s="1096">
        <v>60.453581705009505</v>
      </c>
      <c r="AD17" s="1096">
        <v>78.834425175640348</v>
      </c>
      <c r="AE17" s="1096">
        <v>6.7253490514004586</v>
      </c>
      <c r="AF17" s="1097">
        <v>152.18562799999992</v>
      </c>
      <c r="AG17" s="1093">
        <v>264</v>
      </c>
      <c r="AH17" s="1096">
        <v>65.261374983469111</v>
      </c>
      <c r="AI17" s="1096">
        <v>3.7880617476942513</v>
      </c>
      <c r="AJ17" s="1096">
        <v>57.831436971700256</v>
      </c>
      <c r="AK17" s="1096">
        <v>72.691312995237965</v>
      </c>
      <c r="AL17" s="1096">
        <v>5.8044467323187385</v>
      </c>
      <c r="AM17" s="1097">
        <v>416.69517699999926</v>
      </c>
      <c r="AN17" s="1093">
        <v>736</v>
      </c>
      <c r="AO17" s="1096"/>
      <c r="AP17" s="1096">
        <v>72.284471203264815</v>
      </c>
      <c r="AQ17" s="1096">
        <v>3.5210062891245473</v>
      </c>
      <c r="AR17" s="1096">
        <v>65.37563253565142</v>
      </c>
      <c r="AS17" s="1096">
        <v>79.19330987087821</v>
      </c>
      <c r="AT17" s="1096">
        <v>4.8710410832548456</v>
      </c>
      <c r="AU17" s="1097">
        <v>157.77875399999976</v>
      </c>
      <c r="AV17" s="1194">
        <v>292</v>
      </c>
      <c r="AW17" s="1093"/>
      <c r="AX17" s="1092">
        <v>79.08</v>
      </c>
      <c r="AY17" s="1092">
        <v>4.1509999999999998</v>
      </c>
      <c r="AZ17" s="1092">
        <v>70.94</v>
      </c>
      <c r="BA17" s="1092">
        <v>87.22999999999999</v>
      </c>
      <c r="BB17" s="1092">
        <v>5.2</v>
      </c>
      <c r="BC17" s="1093">
        <v>135.81200000000001</v>
      </c>
      <c r="BD17" s="1093">
        <v>292</v>
      </c>
      <c r="BE17" s="1093"/>
      <c r="BF17" s="1267">
        <v>87.307421661110141</v>
      </c>
      <c r="BG17" s="1267">
        <v>2.3135259880511163</v>
      </c>
      <c r="BH17" s="1267">
        <v>82.768876199061964</v>
      </c>
      <c r="BI17" s="1267">
        <v>91.845967123158317</v>
      </c>
      <c r="BJ17" s="1267">
        <v>2.6498617689470079</v>
      </c>
      <c r="BK17" s="1263">
        <v>93.003774999999891</v>
      </c>
      <c r="BL17" s="1263">
        <v>221</v>
      </c>
      <c r="BM17" s="1889"/>
      <c r="BN17" s="1267">
        <v>89.001805133049956</v>
      </c>
      <c r="BO17" s="1267">
        <v>2.3703070103306008</v>
      </c>
      <c r="BP17" s="1267">
        <v>84.35227088213442</v>
      </c>
      <c r="BQ17" s="1267">
        <v>93.651339383965478</v>
      </c>
      <c r="BR17" s="1267">
        <v>2.6632122874218096</v>
      </c>
      <c r="BS17" s="1263">
        <v>104.32471999999991</v>
      </c>
      <c r="BT17" s="1263">
        <v>241</v>
      </c>
      <c r="BU17" s="1293"/>
      <c r="BV17" s="1143">
        <v>90.230092747321351</v>
      </c>
      <c r="BW17" s="1267">
        <v>1.4579985229269063</v>
      </c>
      <c r="BX17" s="1267">
        <v>87.371373540351854</v>
      </c>
      <c r="BY17" s="1267">
        <v>93.088811954290861</v>
      </c>
      <c r="BZ17" s="1195">
        <v>1.6158672550740449</v>
      </c>
      <c r="CA17" s="1263">
        <v>148.34509300000036</v>
      </c>
      <c r="CB17" s="1263">
        <v>622</v>
      </c>
      <c r="CC17" s="1779"/>
      <c r="CD17" s="1143">
        <v>91.28323541005318</v>
      </c>
      <c r="CE17" s="1267">
        <v>1.6183937290511381</v>
      </c>
      <c r="CF17" s="1267">
        <v>88.110023099396173</v>
      </c>
      <c r="CG17" s="1267">
        <v>94.456447720710173</v>
      </c>
      <c r="CH17" s="1195">
        <v>1.7729364234091354</v>
      </c>
      <c r="CI17" s="1263">
        <v>138.02778399999994</v>
      </c>
      <c r="CJ17" s="1263">
        <v>565</v>
      </c>
      <c r="CK17" s="1195"/>
      <c r="CL17" s="1143">
        <v>92.316574606051176</v>
      </c>
      <c r="CM17" s="1267">
        <v>1.6457726379439854</v>
      </c>
      <c r="CN17" s="1267">
        <v>89.08967802895512</v>
      </c>
      <c r="CO17" s="1267">
        <v>95.543471183147219</v>
      </c>
      <c r="CP17" s="1195">
        <v>1.7827488129483826</v>
      </c>
      <c r="CQ17" s="1263">
        <v>117.01493199999993</v>
      </c>
      <c r="CR17" s="1263">
        <v>517</v>
      </c>
      <c r="CS17" s="1293"/>
      <c r="CT17" s="1143">
        <v>90.250645209322272</v>
      </c>
      <c r="CU17" s="1267">
        <v>1.7638592511594331</v>
      </c>
      <c r="CV17" s="1267">
        <v>86.792146001038802</v>
      </c>
      <c r="CW17" s="1267">
        <v>93.709144417605756</v>
      </c>
      <c r="CX17" s="1195">
        <v>1.9544007104530243</v>
      </c>
      <c r="CY17" s="1263">
        <v>115.25949400000002</v>
      </c>
      <c r="CZ17" s="1263">
        <v>661</v>
      </c>
      <c r="DA17" s="1195"/>
      <c r="DB17" s="1690">
        <v>1.3</v>
      </c>
      <c r="DC17" s="1195">
        <v>-2</v>
      </c>
      <c r="DD17" s="1195"/>
      <c r="DE17" s="1195" t="s">
        <v>390</v>
      </c>
      <c r="DF17" s="1195" t="s">
        <v>390</v>
      </c>
    </row>
    <row r="18" spans="1:110" s="20" customFormat="1" ht="20.25" customHeight="1">
      <c r="A18" s="1385" t="s">
        <v>27</v>
      </c>
      <c r="B18" s="1385"/>
      <c r="C18" s="1096">
        <v>28.278688524590113</v>
      </c>
      <c r="D18" s="1096">
        <v>3.5642324203173397</v>
      </c>
      <c r="E18" s="1150">
        <v>21.280975603213488</v>
      </c>
      <c r="F18" s="1150">
        <v>35.276401445966741</v>
      </c>
      <c r="G18" s="1150">
        <v>12.603952326919313</v>
      </c>
      <c r="H18" s="1540">
        <v>347.54481600000008</v>
      </c>
      <c r="I18" s="1274">
        <v>488</v>
      </c>
      <c r="J18" s="1540"/>
      <c r="K18" s="1096">
        <v>63.667440526716931</v>
      </c>
      <c r="L18" s="1096">
        <v>4.7029721577515895</v>
      </c>
      <c r="M18" s="1096">
        <v>54.441286125182586</v>
      </c>
      <c r="N18" s="1096">
        <v>72.893594928251275</v>
      </c>
      <c r="O18" s="1096">
        <v>7.386777478164948</v>
      </c>
      <c r="P18" s="1096">
        <v>341.40539999999936</v>
      </c>
      <c r="Q18" s="1105">
        <v>369</v>
      </c>
      <c r="R18" s="1105"/>
      <c r="S18" s="1096">
        <v>72.198280880673167</v>
      </c>
      <c r="T18" s="1096">
        <v>4.0613185056125625</v>
      </c>
      <c r="U18" s="1096">
        <v>64.229303879228354</v>
      </c>
      <c r="V18" s="1096">
        <v>80.167257882117966</v>
      </c>
      <c r="W18" s="1096">
        <v>5.6252288227263607</v>
      </c>
      <c r="X18" s="1096">
        <v>247.35548800000021</v>
      </c>
      <c r="Y18" s="1098">
        <v>339</v>
      </c>
      <c r="Z18" s="1096"/>
      <c r="AA18" s="1096">
        <v>82.104000339207957</v>
      </c>
      <c r="AB18" s="1096">
        <v>2.8229237593923382</v>
      </c>
      <c r="AC18" s="1096">
        <v>76.564940815181913</v>
      </c>
      <c r="AD18" s="1096">
        <v>87.643059863234001</v>
      </c>
      <c r="AE18" s="1096">
        <v>3.4382292552489417</v>
      </c>
      <c r="AF18" s="1097">
        <v>247.39977000000019</v>
      </c>
      <c r="AG18" s="1093">
        <v>323</v>
      </c>
      <c r="AH18" s="1096">
        <v>75.092892652122231</v>
      </c>
      <c r="AI18" s="1096">
        <v>2.9603699567148976</v>
      </c>
      <c r="AJ18" s="1096">
        <v>69.286396682598266</v>
      </c>
      <c r="AK18" s="1096">
        <v>80.899388621646196</v>
      </c>
      <c r="AL18" s="1096">
        <v>3.9422771612077896</v>
      </c>
      <c r="AM18" s="1097">
        <v>597.47002300000031</v>
      </c>
      <c r="AN18" s="1093">
        <v>807</v>
      </c>
      <c r="AO18" s="1096"/>
      <c r="AP18" s="1096">
        <v>82.358547554646094</v>
      </c>
      <c r="AQ18" s="1096">
        <v>3.6389836044292454</v>
      </c>
      <c r="AR18" s="1096">
        <v>75.218216475219663</v>
      </c>
      <c r="AS18" s="1096">
        <v>89.498878634072526</v>
      </c>
      <c r="AT18" s="1096">
        <v>4.4184650075509486</v>
      </c>
      <c r="AU18" s="1097">
        <v>207.5356840000004</v>
      </c>
      <c r="AV18" s="1194">
        <v>276</v>
      </c>
      <c r="AW18" s="1093"/>
      <c r="AX18" s="1092">
        <v>89.74</v>
      </c>
      <c r="AY18" s="1092">
        <v>2.3570000000000002</v>
      </c>
      <c r="AZ18" s="1092">
        <v>85.11</v>
      </c>
      <c r="BA18" s="1092">
        <v>94.36</v>
      </c>
      <c r="BB18" s="1092">
        <v>2.6</v>
      </c>
      <c r="BC18" s="1093">
        <v>241.084</v>
      </c>
      <c r="BD18" s="1093">
        <v>320</v>
      </c>
      <c r="BE18" s="1093"/>
      <c r="BF18" s="1267">
        <v>86.772217021183167</v>
      </c>
      <c r="BG18" s="1267">
        <v>3.1764997511618711</v>
      </c>
      <c r="BH18" s="1267">
        <v>80.540738055616274</v>
      </c>
      <c r="BI18" s="1267">
        <v>93.003695986750074</v>
      </c>
      <c r="BJ18" s="1267">
        <v>3.6607336543981712</v>
      </c>
      <c r="BK18" s="1263">
        <v>166.58102899999975</v>
      </c>
      <c r="BL18" s="1263">
        <v>281</v>
      </c>
      <c r="BM18" s="1889"/>
      <c r="BN18" s="1267">
        <v>87.315044389386131</v>
      </c>
      <c r="BO18" s="1267">
        <v>4.0084206554567823</v>
      </c>
      <c r="BP18" s="1267">
        <v>79.452227864608545</v>
      </c>
      <c r="BQ18" s="1267">
        <v>95.177860914163716</v>
      </c>
      <c r="BR18" s="1267">
        <v>4.5907560186089071</v>
      </c>
      <c r="BS18" s="1263">
        <v>202.56711799999985</v>
      </c>
      <c r="BT18" s="1263">
        <v>296</v>
      </c>
      <c r="BU18" s="1293"/>
      <c r="BV18" s="1143">
        <v>94.36659808651595</v>
      </c>
      <c r="BW18" s="1267">
        <v>0.9613051701188402</v>
      </c>
      <c r="BX18" s="1267">
        <v>92.481752861802661</v>
      </c>
      <c r="BY18" s="1267">
        <v>96.251443311229252</v>
      </c>
      <c r="BZ18" s="1195">
        <v>1.0186921957677322</v>
      </c>
      <c r="CA18" s="1263">
        <v>266.6583039999993</v>
      </c>
      <c r="CB18" s="1263">
        <v>792</v>
      </c>
      <c r="CC18" s="1779"/>
      <c r="CD18" s="1143">
        <v>94.370423607192478</v>
      </c>
      <c r="CE18" s="1267">
        <v>1.3625638504912647</v>
      </c>
      <c r="CF18" s="1267">
        <v>91.698821322271328</v>
      </c>
      <c r="CG18" s="1267">
        <v>97.042025892113628</v>
      </c>
      <c r="CH18" s="1195">
        <v>1.4438462798077514</v>
      </c>
      <c r="CI18" s="1263">
        <v>258.81000599999942</v>
      </c>
      <c r="CJ18" s="1263">
        <v>710</v>
      </c>
      <c r="CK18" s="1195"/>
      <c r="CL18" s="1143">
        <v>95.700962769855664</v>
      </c>
      <c r="CM18" s="1267">
        <v>0.79919013838761155</v>
      </c>
      <c r="CN18" s="1267">
        <v>94.133976016914104</v>
      </c>
      <c r="CO18" s="1267">
        <v>97.26794952279721</v>
      </c>
      <c r="CP18" s="1195">
        <v>0.83509101189454726</v>
      </c>
      <c r="CQ18" s="1263">
        <v>243.64348200000046</v>
      </c>
      <c r="CR18" s="1263">
        <v>731</v>
      </c>
      <c r="CS18" s="1293"/>
      <c r="CT18" s="1143">
        <v>94.398820650570443</v>
      </c>
      <c r="CU18" s="1267">
        <v>1.235936233164141</v>
      </c>
      <c r="CV18" s="1267">
        <v>91.975450145765549</v>
      </c>
      <c r="CW18" s="1267">
        <v>96.82219115537535</v>
      </c>
      <c r="CX18" s="1195">
        <v>1.3092708411465437</v>
      </c>
      <c r="CY18" s="1263">
        <v>233.96831600000039</v>
      </c>
      <c r="CZ18" s="1263">
        <v>788</v>
      </c>
      <c r="DA18" s="1195"/>
      <c r="DB18" s="1690">
        <v>7.1</v>
      </c>
      <c r="DC18" s="1195">
        <v>-1.3</v>
      </c>
      <c r="DD18" s="1195"/>
      <c r="DE18" s="1195" t="s">
        <v>392</v>
      </c>
      <c r="DF18" s="1195" t="s">
        <v>390</v>
      </c>
    </row>
    <row r="19" spans="1:110" s="17" customFormat="1" ht="20.25" customHeight="1">
      <c r="A19" s="1385" t="s">
        <v>28</v>
      </c>
      <c r="B19" s="1385"/>
      <c r="C19" s="1096">
        <v>92.500000000000043</v>
      </c>
      <c r="D19" s="1096">
        <v>1.4051645116097666</v>
      </c>
      <c r="E19" s="1150">
        <v>89.741218669270765</v>
      </c>
      <c r="F19" s="1150">
        <v>95.258781330729335</v>
      </c>
      <c r="G19" s="1150">
        <v>1.519096769307855</v>
      </c>
      <c r="H19" s="1540">
        <v>249.35263999999913</v>
      </c>
      <c r="I19" s="1274">
        <v>320</v>
      </c>
      <c r="J19" s="1540"/>
      <c r="K19" s="1096">
        <v>96.300714559565876</v>
      </c>
      <c r="L19" s="1096">
        <v>1.1455933786405721</v>
      </c>
      <c r="M19" s="1096">
        <v>94.053322689449786</v>
      </c>
      <c r="N19" s="1096">
        <v>98.54810642968198</v>
      </c>
      <c r="O19" s="1096">
        <v>1.1896000812454783</v>
      </c>
      <c r="P19" s="1096">
        <v>263.78472699999833</v>
      </c>
      <c r="Q19" s="1105">
        <v>416</v>
      </c>
      <c r="R19" s="1105"/>
      <c r="S19" s="1096">
        <v>95.860626550924593</v>
      </c>
      <c r="T19" s="1096">
        <v>1.0989978761813519</v>
      </c>
      <c r="U19" s="1096">
        <v>93.70421138973424</v>
      </c>
      <c r="V19" s="1096">
        <v>98.017041712114946</v>
      </c>
      <c r="W19" s="1096">
        <v>1.1464538838555629</v>
      </c>
      <c r="X19" s="1096">
        <v>201.59587200000018</v>
      </c>
      <c r="Y19" s="1098">
        <v>311</v>
      </c>
      <c r="Z19" s="1096"/>
      <c r="AA19" s="1096">
        <v>97.988290483862698</v>
      </c>
      <c r="AB19" s="1096">
        <v>0.78231071993693935</v>
      </c>
      <c r="AC19" s="1096">
        <v>96.453262968650193</v>
      </c>
      <c r="AD19" s="1096">
        <v>99.523317999075203</v>
      </c>
      <c r="AE19" s="1096">
        <v>0.79837163815586221</v>
      </c>
      <c r="AF19" s="1097">
        <v>191.86343600000006</v>
      </c>
      <c r="AG19" s="1093">
        <v>296</v>
      </c>
      <c r="AH19" s="1096">
        <v>96.87714389638505</v>
      </c>
      <c r="AI19" s="1096">
        <v>0.79632401982309697</v>
      </c>
      <c r="AJ19" s="1096">
        <v>95.315226879544028</v>
      </c>
      <c r="AK19" s="1096">
        <v>98.439060913226086</v>
      </c>
      <c r="AL19" s="1096">
        <v>0.82199370026309337</v>
      </c>
      <c r="AM19" s="1097">
        <v>456.48923699999847</v>
      </c>
      <c r="AN19" s="1093">
        <v>703</v>
      </c>
      <c r="AO19" s="1096"/>
      <c r="AP19" s="1096">
        <v>99.691273705056034</v>
      </c>
      <c r="AQ19" s="1096">
        <v>0.31242571889741705</v>
      </c>
      <c r="AR19" s="1096">
        <v>99.078239046713506</v>
      </c>
      <c r="AS19" s="1096">
        <v>100</v>
      </c>
      <c r="AT19" s="1096">
        <v>0.31339324625518528</v>
      </c>
      <c r="AU19" s="1097">
        <v>192.83618200000001</v>
      </c>
      <c r="AV19" s="1194">
        <v>282</v>
      </c>
      <c r="AW19" s="1093"/>
      <c r="AX19" s="1092">
        <v>98.69</v>
      </c>
      <c r="AY19" s="1092">
        <v>0.71000000000000008</v>
      </c>
      <c r="AZ19" s="1092">
        <v>97.3</v>
      </c>
      <c r="BA19" s="1092">
        <v>100</v>
      </c>
      <c r="BB19" s="1092">
        <v>0.70000000000000007</v>
      </c>
      <c r="BC19" s="1093">
        <v>196.29599999999999</v>
      </c>
      <c r="BD19" s="1093">
        <v>315</v>
      </c>
      <c r="BE19" s="1093"/>
      <c r="BF19" s="1267">
        <v>99.637962916104712</v>
      </c>
      <c r="BG19" s="1267">
        <v>0.36200778882512036</v>
      </c>
      <c r="BH19" s="1267">
        <v>98.927796349710377</v>
      </c>
      <c r="BI19" s="1267">
        <v>100</v>
      </c>
      <c r="BJ19" s="1267">
        <v>0.36332315337471455</v>
      </c>
      <c r="BK19" s="1263">
        <v>210.62345099999996</v>
      </c>
      <c r="BL19" s="1263">
        <v>316</v>
      </c>
      <c r="BM19" s="1889"/>
      <c r="BN19" s="1267">
        <v>99.450452654201541</v>
      </c>
      <c r="BO19" s="1267">
        <v>0.39043683333090473</v>
      </c>
      <c r="BP19" s="1267">
        <v>98.684581641932184</v>
      </c>
      <c r="BQ19" s="1267">
        <v>100</v>
      </c>
      <c r="BR19" s="1267">
        <v>0.39259432502382852</v>
      </c>
      <c r="BS19" s="1263">
        <v>222.09878900000012</v>
      </c>
      <c r="BT19" s="1263">
        <v>314</v>
      </c>
      <c r="BU19" s="1293"/>
      <c r="BV19" s="1143">
        <v>98.962713668215954</v>
      </c>
      <c r="BW19" s="1267">
        <v>0.41227538996168711</v>
      </c>
      <c r="BX19" s="1267">
        <v>98.154359230737967</v>
      </c>
      <c r="BY19" s="1267">
        <v>99.771068105693942</v>
      </c>
      <c r="BZ19" s="1195">
        <v>0.41659669049081305</v>
      </c>
      <c r="CA19" s="1263">
        <v>360.95366200000058</v>
      </c>
      <c r="CB19" s="1263">
        <v>810</v>
      </c>
      <c r="CC19" s="1779"/>
      <c r="CD19" s="1143">
        <v>99.324436918393332</v>
      </c>
      <c r="CE19" s="1267">
        <v>0.28216128066247848</v>
      </c>
      <c r="CF19" s="1267">
        <v>98.771198461448833</v>
      </c>
      <c r="CG19" s="1267">
        <v>99.877675375337844</v>
      </c>
      <c r="CH19" s="1195">
        <v>0.28408042312317067</v>
      </c>
      <c r="CI19" s="1263">
        <v>346.83911299999932</v>
      </c>
      <c r="CJ19" s="1263">
        <v>757</v>
      </c>
      <c r="CK19" s="1195"/>
      <c r="CL19" s="1143">
        <v>99.394261042827949</v>
      </c>
      <c r="CM19" s="1267">
        <v>0.32579922954971585</v>
      </c>
      <c r="CN19" s="1267">
        <v>98.755460521774268</v>
      </c>
      <c r="CO19" s="1267">
        <v>100</v>
      </c>
      <c r="CP19" s="1195">
        <v>0.32778474947294228</v>
      </c>
      <c r="CQ19" s="1263">
        <v>297.91001199999937</v>
      </c>
      <c r="CR19" s="1263">
        <v>772</v>
      </c>
      <c r="CS19" s="1293"/>
      <c r="CT19" s="1143">
        <v>98.626946785625208</v>
      </c>
      <c r="CU19" s="1267">
        <v>0.43315091988420917</v>
      </c>
      <c r="CV19" s="1267">
        <v>97.777643128033432</v>
      </c>
      <c r="CW19" s="1267">
        <v>99.476250443216969</v>
      </c>
      <c r="CX19" s="1195">
        <v>0.43918111023522083</v>
      </c>
      <c r="CY19" s="1263">
        <v>263.45016800000025</v>
      </c>
      <c r="CZ19" s="1263">
        <v>740</v>
      </c>
      <c r="DA19" s="1195"/>
      <c r="DB19" s="1690">
        <v>-0.9</v>
      </c>
      <c r="DC19" s="1195">
        <v>-0.8</v>
      </c>
      <c r="DD19" s="1195"/>
      <c r="DE19" s="1195" t="s">
        <v>390</v>
      </c>
      <c r="DF19" s="1195" t="s">
        <v>390</v>
      </c>
    </row>
    <row r="20" spans="1:110" s="17" customFormat="1" ht="20.25" customHeight="1">
      <c r="A20" s="1385" t="s">
        <v>29</v>
      </c>
      <c r="B20" s="1385"/>
      <c r="C20" s="1096">
        <v>45.994832041343706</v>
      </c>
      <c r="D20" s="1096">
        <v>3.9970200902897481</v>
      </c>
      <c r="E20" s="1150">
        <v>38.147420359270448</v>
      </c>
      <c r="F20" s="1150">
        <v>53.842243723416964</v>
      </c>
      <c r="G20" s="1150">
        <v>8.6901504210232101</v>
      </c>
      <c r="H20" s="1540">
        <v>470.01885299999861</v>
      </c>
      <c r="I20" s="1274">
        <v>387</v>
      </c>
      <c r="J20" s="1540"/>
      <c r="K20" s="1096">
        <v>72.569954715873408</v>
      </c>
      <c r="L20" s="1096">
        <v>4.5683866502198258</v>
      </c>
      <c r="M20" s="1096">
        <v>63.607826260282685</v>
      </c>
      <c r="N20" s="1096">
        <v>81.532083171464137</v>
      </c>
      <c r="O20" s="1096">
        <v>6.2951488230990602</v>
      </c>
      <c r="P20" s="1096">
        <v>512.21922000000154</v>
      </c>
      <c r="Q20" s="1105">
        <v>327</v>
      </c>
      <c r="R20" s="1105"/>
      <c r="S20" s="1096">
        <v>70.569829837477187</v>
      </c>
      <c r="T20" s="1096">
        <v>3.8247726532870949</v>
      </c>
      <c r="U20" s="1096">
        <v>63.064994826955726</v>
      </c>
      <c r="V20" s="1096">
        <v>78.074664847998648</v>
      </c>
      <c r="W20" s="1096">
        <v>5.4198411163744815</v>
      </c>
      <c r="X20" s="1096">
        <v>375.58522900000105</v>
      </c>
      <c r="Y20" s="1098">
        <v>334</v>
      </c>
      <c r="Z20" s="1096"/>
      <c r="AA20" s="1096">
        <v>72.340539617161028</v>
      </c>
      <c r="AB20" s="1096">
        <v>4.6519230483865703</v>
      </c>
      <c r="AC20" s="1096">
        <v>63.212670477773223</v>
      </c>
      <c r="AD20" s="1096">
        <v>81.468408756548826</v>
      </c>
      <c r="AE20" s="1096">
        <v>6.4305893666336642</v>
      </c>
      <c r="AF20" s="1097">
        <v>325.94141300000052</v>
      </c>
      <c r="AG20" s="1093">
        <v>299</v>
      </c>
      <c r="AH20" s="1096">
        <v>68.091521960050798</v>
      </c>
      <c r="AI20" s="1096">
        <v>4.4030487391622612</v>
      </c>
      <c r="AJ20" s="1096">
        <v>59.455342992090344</v>
      </c>
      <c r="AK20" s="1096">
        <v>76.727700928011274</v>
      </c>
      <c r="AL20" s="1096">
        <v>6.4663685175748071</v>
      </c>
      <c r="AM20" s="1097">
        <v>842.28969700000175</v>
      </c>
      <c r="AN20" s="1093">
        <v>761</v>
      </c>
      <c r="AO20" s="1096"/>
      <c r="AP20" s="1096">
        <v>79.49110575456919</v>
      </c>
      <c r="AQ20" s="1096">
        <v>4.7996168469022686</v>
      </c>
      <c r="AR20" s="1096">
        <v>70.073406455357826</v>
      </c>
      <c r="AS20" s="1096">
        <v>88.908805053780554</v>
      </c>
      <c r="AT20" s="1096">
        <v>6.0379294027198567</v>
      </c>
      <c r="AU20" s="1097">
        <v>321.99173300000024</v>
      </c>
      <c r="AV20" s="1194">
        <v>286</v>
      </c>
      <c r="AW20" s="1093"/>
      <c r="AX20" s="1092">
        <v>83.15</v>
      </c>
      <c r="AY20" s="1092">
        <v>2.9350000000000001</v>
      </c>
      <c r="AZ20" s="1092">
        <v>77.39</v>
      </c>
      <c r="BA20" s="1092">
        <v>88.9</v>
      </c>
      <c r="BB20" s="1092">
        <v>3.5000000000000004</v>
      </c>
      <c r="BC20" s="1093">
        <v>296.07499999999999</v>
      </c>
      <c r="BD20" s="1093">
        <v>269</v>
      </c>
      <c r="BE20" s="1093"/>
      <c r="BF20" s="1267">
        <v>79.551413571545808</v>
      </c>
      <c r="BG20" s="1267">
        <v>3.9536232127620399</v>
      </c>
      <c r="BH20" s="1267">
        <v>71.795417406555657</v>
      </c>
      <c r="BI20" s="1267">
        <v>87.307409736535973</v>
      </c>
      <c r="BJ20" s="1267">
        <v>4.9698968695336712</v>
      </c>
      <c r="BK20" s="1263">
        <v>291.3887529999995</v>
      </c>
      <c r="BL20" s="1263">
        <v>261</v>
      </c>
      <c r="BM20" s="1889"/>
      <c r="BN20" s="1267">
        <v>85.765292314804213</v>
      </c>
      <c r="BO20" s="1267">
        <v>4.5467867527042047</v>
      </c>
      <c r="BP20" s="1267">
        <v>76.846430477004304</v>
      </c>
      <c r="BQ20" s="1267">
        <v>94.684154152604137</v>
      </c>
      <c r="BR20" s="1267">
        <v>5.3014297858568238</v>
      </c>
      <c r="BS20" s="1263">
        <v>307.26471500000002</v>
      </c>
      <c r="BT20" s="1263">
        <v>269</v>
      </c>
      <c r="BU20" s="1293"/>
      <c r="BV20" s="1143">
        <v>86.323722722218704</v>
      </c>
      <c r="BW20" s="1267">
        <v>2.7091736528424462</v>
      </c>
      <c r="BX20" s="1267">
        <v>81.011805985260025</v>
      </c>
      <c r="BY20" s="1267">
        <v>91.635639459177369</v>
      </c>
      <c r="BZ20" s="1195">
        <v>3.1383883449515979</v>
      </c>
      <c r="CA20" s="1263">
        <v>409.25253900000115</v>
      </c>
      <c r="CB20" s="1263">
        <v>757</v>
      </c>
      <c r="CC20" s="1779"/>
      <c r="CD20" s="1143">
        <v>89.700327783753835</v>
      </c>
      <c r="CE20" s="1267">
        <v>2.501366767316938</v>
      </c>
      <c r="CF20" s="1267">
        <v>84.795855109992246</v>
      </c>
      <c r="CG20" s="1267">
        <v>94.60480045751541</v>
      </c>
      <c r="CH20" s="1195">
        <v>2.7885815237455307</v>
      </c>
      <c r="CI20" s="1263">
        <v>408.82929199999904</v>
      </c>
      <c r="CJ20" s="1263">
        <v>700</v>
      </c>
      <c r="CK20" s="1195"/>
      <c r="CL20" s="1143">
        <v>92.243193377081184</v>
      </c>
      <c r="CM20" s="1267">
        <v>2.3181947472227806</v>
      </c>
      <c r="CN20" s="1267">
        <v>87.697866445287914</v>
      </c>
      <c r="CO20" s="1267">
        <v>96.788520308874453</v>
      </c>
      <c r="CP20" s="1195">
        <v>2.5131336658589283</v>
      </c>
      <c r="CQ20" s="1263">
        <v>388.13678699999929</v>
      </c>
      <c r="CR20" s="1263">
        <v>681</v>
      </c>
      <c r="CS20" s="1293"/>
      <c r="CT20" s="1143">
        <v>91.67947840688511</v>
      </c>
      <c r="CU20" s="1267">
        <v>1.6096177216808867</v>
      </c>
      <c r="CV20" s="1267">
        <v>88.523409342750242</v>
      </c>
      <c r="CW20" s="1267">
        <v>94.835547471019979</v>
      </c>
      <c r="CX20" s="1195">
        <v>1.7557012208743159</v>
      </c>
      <c r="CY20" s="1263">
        <v>398.79698200000024</v>
      </c>
      <c r="CZ20" s="1263">
        <v>747</v>
      </c>
      <c r="DA20" s="1195"/>
      <c r="DB20" s="1690">
        <v>5.9</v>
      </c>
      <c r="DC20" s="1195">
        <v>-0.5</v>
      </c>
      <c r="DD20" s="1195"/>
      <c r="DE20" s="1195" t="s">
        <v>390</v>
      </c>
      <c r="DF20" s="1195" t="s">
        <v>390</v>
      </c>
    </row>
    <row r="21" spans="1:110" s="17" customFormat="1" ht="20.25" customHeight="1">
      <c r="A21" s="1385" t="s">
        <v>30</v>
      </c>
      <c r="B21" s="1385"/>
      <c r="C21" s="1096">
        <v>51.32275132275079</v>
      </c>
      <c r="D21" s="1096">
        <v>2.9152493129208192</v>
      </c>
      <c r="E21" s="1150">
        <v>45.599197025401118</v>
      </c>
      <c r="F21" s="1150">
        <v>57.046305620100469</v>
      </c>
      <c r="G21" s="1150">
        <v>5.6802280427014491</v>
      </c>
      <c r="H21" s="1540">
        <v>500.88666600000511</v>
      </c>
      <c r="I21" s="1274">
        <v>378</v>
      </c>
      <c r="J21" s="1540"/>
      <c r="K21" s="1096">
        <v>69.807489351923451</v>
      </c>
      <c r="L21" s="1096">
        <v>4.3924366810394719</v>
      </c>
      <c r="M21" s="1096">
        <v>61.190534443645248</v>
      </c>
      <c r="N21" s="1096">
        <v>78.424444260201639</v>
      </c>
      <c r="O21" s="1096">
        <v>6.2922140902327772</v>
      </c>
      <c r="P21" s="1096">
        <v>648.23048100000051</v>
      </c>
      <c r="Q21" s="1105">
        <v>406</v>
      </c>
      <c r="R21" s="1105"/>
      <c r="S21" s="1096">
        <v>72.792417602354163</v>
      </c>
      <c r="T21" s="1096">
        <v>3.8175846600162981</v>
      </c>
      <c r="U21" s="1096">
        <v>65.301686620606219</v>
      </c>
      <c r="V21" s="1096">
        <v>80.283148584102122</v>
      </c>
      <c r="W21" s="1096">
        <v>5.244481205268877</v>
      </c>
      <c r="X21" s="1096">
        <v>449.10670199999981</v>
      </c>
      <c r="Y21" s="1098">
        <v>339</v>
      </c>
      <c r="Z21" s="1096"/>
      <c r="AA21" s="1096">
        <v>81.274835508631753</v>
      </c>
      <c r="AB21" s="1096">
        <v>3.1253377373576412</v>
      </c>
      <c r="AC21" s="1096">
        <v>75.142388005467396</v>
      </c>
      <c r="AD21" s="1096">
        <v>87.407283011796096</v>
      </c>
      <c r="AE21" s="1096">
        <v>3.8453941097496487</v>
      </c>
      <c r="AF21" s="1097">
        <v>421.05112100000019</v>
      </c>
      <c r="AG21" s="1093">
        <v>337</v>
      </c>
      <c r="AH21" s="1096">
        <v>73.317996171200022</v>
      </c>
      <c r="AI21" s="1096">
        <v>3.6061274342354834</v>
      </c>
      <c r="AJ21" s="1096">
        <v>66.244905740396604</v>
      </c>
      <c r="AK21" s="1096">
        <v>80.391086602003455</v>
      </c>
      <c r="AL21" s="1096">
        <v>4.9184751664721613</v>
      </c>
      <c r="AM21" s="1097">
        <v>1043.9897459999984</v>
      </c>
      <c r="AN21" s="1093">
        <v>817</v>
      </c>
      <c r="AO21" s="1096"/>
      <c r="AP21" s="1096">
        <v>75.337997901573786</v>
      </c>
      <c r="AQ21" s="1096">
        <v>4.7498937035627824</v>
      </c>
      <c r="AR21" s="1096">
        <v>66.017864226269481</v>
      </c>
      <c r="AS21" s="1096">
        <v>84.658131576878077</v>
      </c>
      <c r="AT21" s="1096">
        <v>6.304778247184557</v>
      </c>
      <c r="AU21" s="1097">
        <v>377.2589250000002</v>
      </c>
      <c r="AV21" s="1194">
        <v>291</v>
      </c>
      <c r="AW21" s="1093"/>
      <c r="AX21" s="1092">
        <v>80.63</v>
      </c>
      <c r="AY21" s="1092">
        <v>3.9170000000000003</v>
      </c>
      <c r="AZ21" s="1092">
        <v>72.95</v>
      </c>
      <c r="BA21" s="1092">
        <v>88.32</v>
      </c>
      <c r="BB21" s="1092">
        <v>4.9000000000000004</v>
      </c>
      <c r="BC21" s="1093">
        <v>476.24099999999999</v>
      </c>
      <c r="BD21" s="1093">
        <v>341</v>
      </c>
      <c r="BE21" s="1093"/>
      <c r="BF21" s="1267">
        <v>81.088716791418548</v>
      </c>
      <c r="BG21" s="1267">
        <v>3.9969895621290426</v>
      </c>
      <c r="BH21" s="1267">
        <v>73.247646955701669</v>
      </c>
      <c r="BI21" s="1267">
        <v>88.929786627135428</v>
      </c>
      <c r="BJ21" s="1267">
        <v>4.929156262776174</v>
      </c>
      <c r="BK21" s="1263">
        <v>443.24236000000036</v>
      </c>
      <c r="BL21" s="1263">
        <v>324</v>
      </c>
      <c r="BM21" s="1889"/>
      <c r="BN21" s="1267">
        <v>87.316089489444522</v>
      </c>
      <c r="BO21" s="1267">
        <v>3.6810630480179318</v>
      </c>
      <c r="BP21" s="1267">
        <v>80.095409363644379</v>
      </c>
      <c r="BQ21" s="1267">
        <v>94.536769615244651</v>
      </c>
      <c r="BR21" s="1267">
        <v>4.2157900903967178</v>
      </c>
      <c r="BS21" s="1263">
        <v>486.86600199999975</v>
      </c>
      <c r="BT21" s="1263">
        <v>327</v>
      </c>
      <c r="BU21" s="1293"/>
      <c r="BV21" s="1143">
        <v>86.807992287510473</v>
      </c>
      <c r="BW21" s="1267">
        <v>2.3513346432228155</v>
      </c>
      <c r="BX21" s="1267">
        <v>82.197695774246554</v>
      </c>
      <c r="BY21" s="1267">
        <v>91.418288800774391</v>
      </c>
      <c r="BZ21" s="1195">
        <v>2.7086614737444106</v>
      </c>
      <c r="CA21" s="1263">
        <v>718.85271800000021</v>
      </c>
      <c r="CB21" s="1263">
        <v>769</v>
      </c>
      <c r="CC21" s="1779"/>
      <c r="CD21" s="1143">
        <v>88.38461095335262</v>
      </c>
      <c r="CE21" s="1267">
        <v>2.1107229648013619</v>
      </c>
      <c r="CF21" s="1267">
        <v>84.246080275641063</v>
      </c>
      <c r="CG21" s="1267">
        <v>92.523141631064163</v>
      </c>
      <c r="CH21" s="1195">
        <v>2.3881113940925234</v>
      </c>
      <c r="CI21" s="1263">
        <v>668.46719200000132</v>
      </c>
      <c r="CJ21" s="1263">
        <v>660</v>
      </c>
      <c r="CK21" s="1195"/>
      <c r="CL21" s="1143">
        <v>87.224015878326838</v>
      </c>
      <c r="CM21" s="1267">
        <v>2.4003986284894947</v>
      </c>
      <c r="CN21" s="1267">
        <v>82.517510289793378</v>
      </c>
      <c r="CO21" s="1267">
        <v>91.930521466860299</v>
      </c>
      <c r="CP21" s="1195">
        <v>2.7519927904236043</v>
      </c>
      <c r="CQ21" s="1263">
        <v>613.38805100000002</v>
      </c>
      <c r="CR21" s="1263">
        <v>701</v>
      </c>
      <c r="CS21" s="1293"/>
      <c r="CT21" s="1143">
        <v>86.888677892423345</v>
      </c>
      <c r="CU21" s="1267">
        <v>1.8759175839312379</v>
      </c>
      <c r="CV21" s="1267">
        <v>83.210459534259812</v>
      </c>
      <c r="CW21" s="1267">
        <v>90.566896250586893</v>
      </c>
      <c r="CX21" s="1195">
        <v>2.1589896744128234</v>
      </c>
      <c r="CY21" s="1263">
        <v>621.7186820000004</v>
      </c>
      <c r="CZ21" s="1263">
        <v>710</v>
      </c>
      <c r="DA21" s="1195"/>
      <c r="DB21" s="1690">
        <v>-0.4</v>
      </c>
      <c r="DC21" s="1195">
        <v>-0.3</v>
      </c>
      <c r="DD21" s="1195"/>
      <c r="DE21" s="1195" t="s">
        <v>390</v>
      </c>
      <c r="DF21" s="1195" t="s">
        <v>390</v>
      </c>
    </row>
    <row r="22" spans="1:110" s="17" customFormat="1" ht="20.25" customHeight="1">
      <c r="A22" s="1385" t="s">
        <v>31</v>
      </c>
      <c r="B22" s="1385"/>
      <c r="C22" s="1096">
        <v>57.361963190184071</v>
      </c>
      <c r="D22" s="1096">
        <v>3.7663292615358896</v>
      </c>
      <c r="E22" s="1150">
        <v>49.96747039858829</v>
      </c>
      <c r="F22" s="1150">
        <v>64.756455981779865</v>
      </c>
      <c r="G22" s="1150">
        <v>6.5659002099502652</v>
      </c>
      <c r="H22" s="1540">
        <v>414.12105999999864</v>
      </c>
      <c r="I22" s="1274">
        <v>326</v>
      </c>
      <c r="J22" s="1540"/>
      <c r="K22" s="1096">
        <v>83.334477105166457</v>
      </c>
      <c r="L22" s="1096">
        <v>2.0533768095387832</v>
      </c>
      <c r="M22" s="1096">
        <v>79.306222024364118</v>
      </c>
      <c r="N22" s="1096">
        <v>87.36273218596881</v>
      </c>
      <c r="O22" s="1096">
        <v>2.4640183521490902</v>
      </c>
      <c r="P22" s="1096">
        <v>400.54608800000051</v>
      </c>
      <c r="Q22" s="1105">
        <v>414</v>
      </c>
      <c r="R22" s="1105"/>
      <c r="S22" s="1096">
        <v>90.476614330129863</v>
      </c>
      <c r="T22" s="1096">
        <v>3.8105041459405089</v>
      </c>
      <c r="U22" s="1096">
        <v>82.999776485241384</v>
      </c>
      <c r="V22" s="1096">
        <v>97.953452175018356</v>
      </c>
      <c r="W22" s="1096">
        <v>4.2115901154709343</v>
      </c>
      <c r="X22" s="1096">
        <v>232.87447099999989</v>
      </c>
      <c r="Y22" s="1098">
        <v>237</v>
      </c>
      <c r="Z22" s="1096"/>
      <c r="AA22" s="1096">
        <v>85.887468771953024</v>
      </c>
      <c r="AB22" s="1096">
        <v>5.5436736692598148</v>
      </c>
      <c r="AC22" s="1096">
        <v>75.009832302445275</v>
      </c>
      <c r="AD22" s="1096">
        <v>96.765105241460773</v>
      </c>
      <c r="AE22" s="1096">
        <v>6.4545780059944313</v>
      </c>
      <c r="AF22" s="1097">
        <v>252.17915500000035</v>
      </c>
      <c r="AG22" s="1093">
        <v>236</v>
      </c>
      <c r="AH22" s="1096">
        <v>85.58310071680441</v>
      </c>
      <c r="AI22" s="1096">
        <v>6.0764227507020649</v>
      </c>
      <c r="AJ22" s="1096">
        <v>73.664751075725007</v>
      </c>
      <c r="AK22" s="1096">
        <v>97.501450357883797</v>
      </c>
      <c r="AL22" s="1096">
        <v>7.1000264068592553</v>
      </c>
      <c r="AM22" s="1097">
        <v>572.45287200000018</v>
      </c>
      <c r="AN22" s="1093">
        <v>560</v>
      </c>
      <c r="AO22" s="1096"/>
      <c r="AP22" s="1096">
        <v>88.25678516782591</v>
      </c>
      <c r="AQ22" s="1096">
        <v>2.5066024485721234</v>
      </c>
      <c r="AR22" s="1096">
        <v>83.338386704716299</v>
      </c>
      <c r="AS22" s="1096">
        <v>93.175183630935535</v>
      </c>
      <c r="AT22" s="1096">
        <v>2.8401243528252915</v>
      </c>
      <c r="AU22" s="1097">
        <v>288.81872199999992</v>
      </c>
      <c r="AV22" s="1194">
        <v>256</v>
      </c>
      <c r="AW22" s="1093"/>
      <c r="AX22" s="1092">
        <v>86.850000000000009</v>
      </c>
      <c r="AY22" s="1092">
        <v>3.1890000000000001</v>
      </c>
      <c r="AZ22" s="1092">
        <v>80.589999999999989</v>
      </c>
      <c r="BA22" s="1092">
        <v>93.11</v>
      </c>
      <c r="BB22" s="1092">
        <v>3.6999999999999997</v>
      </c>
      <c r="BC22" s="1093">
        <v>284.03100000000001</v>
      </c>
      <c r="BD22" s="1093">
        <v>280</v>
      </c>
      <c r="BE22" s="1093"/>
      <c r="BF22" s="1267">
        <v>94.443463405764334</v>
      </c>
      <c r="BG22" s="1267">
        <v>2.5887477605407825</v>
      </c>
      <c r="BH22" s="1267">
        <v>89.365003314253926</v>
      </c>
      <c r="BI22" s="1267">
        <v>99.521923497274742</v>
      </c>
      <c r="BJ22" s="1267">
        <v>2.7410555132000578</v>
      </c>
      <c r="BK22" s="1263">
        <v>267.70945800000015</v>
      </c>
      <c r="BL22" s="1263">
        <v>267</v>
      </c>
      <c r="BM22" s="1889"/>
      <c r="BN22" s="1267">
        <v>91.278822743747412</v>
      </c>
      <c r="BO22" s="1267">
        <v>3.6602729355525865</v>
      </c>
      <c r="BP22" s="1267">
        <v>84.098923976466111</v>
      </c>
      <c r="BQ22" s="1267">
        <v>98.458721511028713</v>
      </c>
      <c r="BR22" s="1267">
        <v>4.0099913928867092</v>
      </c>
      <c r="BS22" s="1263">
        <v>288.02905000000072</v>
      </c>
      <c r="BT22" s="1263">
        <v>284</v>
      </c>
      <c r="BU22" s="1293"/>
      <c r="BV22" s="1143">
        <v>90.306609347964113</v>
      </c>
      <c r="BW22" s="1267">
        <v>2.58164069565475</v>
      </c>
      <c r="BX22" s="1267">
        <v>85.244748361063543</v>
      </c>
      <c r="BY22" s="1267">
        <v>95.368470334864668</v>
      </c>
      <c r="BZ22" s="1195">
        <v>2.8587505546878904</v>
      </c>
      <c r="CA22" s="1263">
        <v>444.13101199999983</v>
      </c>
      <c r="CB22" s="1263">
        <v>823</v>
      </c>
      <c r="CC22" s="1779"/>
      <c r="CD22" s="1143">
        <v>92.71117079069343</v>
      </c>
      <c r="CE22" s="1267">
        <v>2.0374287389615451</v>
      </c>
      <c r="CF22" s="1267">
        <v>88.716349357252952</v>
      </c>
      <c r="CG22" s="1267">
        <v>96.705992224133908</v>
      </c>
      <c r="CH22" s="1195">
        <v>2.1976086825192662</v>
      </c>
      <c r="CI22" s="1263">
        <v>400.5434640000002</v>
      </c>
      <c r="CJ22" s="1263">
        <v>755</v>
      </c>
      <c r="CK22" s="1195"/>
      <c r="CL22" s="1143">
        <v>93.784553282277074</v>
      </c>
      <c r="CM22" s="1267">
        <v>1.9063634555701086</v>
      </c>
      <c r="CN22" s="1267">
        <v>90.046711512611225</v>
      </c>
      <c r="CO22" s="1267">
        <v>97.522395051942922</v>
      </c>
      <c r="CP22" s="1195">
        <v>2.0327051618321921</v>
      </c>
      <c r="CQ22" s="1263">
        <v>391.88317600000022</v>
      </c>
      <c r="CR22" s="1263">
        <v>751</v>
      </c>
      <c r="CS22" s="1293"/>
      <c r="CT22" s="1143">
        <v>93.147718902057477</v>
      </c>
      <c r="CU22" s="1267">
        <v>1.3516059872718316</v>
      </c>
      <c r="CV22" s="1267">
        <v>90.497548128046944</v>
      </c>
      <c r="CW22" s="1267">
        <v>95.79788967606801</v>
      </c>
      <c r="CX22" s="1195">
        <v>1.4510349831465135</v>
      </c>
      <c r="CY22" s="1263">
        <v>373.63959000000011</v>
      </c>
      <c r="CZ22" s="1263">
        <v>794</v>
      </c>
      <c r="DA22" s="1195"/>
      <c r="DB22" s="1690">
        <v>1.8</v>
      </c>
      <c r="DC22" s="1195">
        <v>-0.7</v>
      </c>
      <c r="DD22" s="1195"/>
      <c r="DE22" s="1195" t="s">
        <v>390</v>
      </c>
      <c r="DF22" s="1195" t="s">
        <v>390</v>
      </c>
    </row>
    <row r="23" spans="1:110" s="17" customFormat="1" ht="20.25" customHeight="1">
      <c r="A23" s="1385" t="s">
        <v>440</v>
      </c>
      <c r="B23" s="1385"/>
      <c r="C23" s="1096"/>
      <c r="D23" s="1096"/>
      <c r="E23" s="1150"/>
      <c r="F23" s="1150"/>
      <c r="G23" s="1150"/>
      <c r="H23" s="1540"/>
      <c r="I23" s="1274"/>
      <c r="J23" s="1540"/>
      <c r="K23" s="1096"/>
      <c r="L23" s="1096"/>
      <c r="M23" s="1096"/>
      <c r="N23" s="1096"/>
      <c r="O23" s="1096"/>
      <c r="P23" s="1096"/>
      <c r="Q23" s="1105"/>
      <c r="R23" s="1105"/>
      <c r="S23" s="1096"/>
      <c r="T23" s="1096"/>
      <c r="U23" s="1096"/>
      <c r="V23" s="1096"/>
      <c r="W23" s="1096"/>
      <c r="X23" s="1096"/>
      <c r="Y23" s="1098"/>
      <c r="Z23" s="1096"/>
      <c r="AA23" s="1096"/>
      <c r="AB23" s="1096"/>
      <c r="AC23" s="1096"/>
      <c r="AD23" s="1096"/>
      <c r="AE23" s="1096"/>
      <c r="AF23" s="1097"/>
      <c r="AG23" s="1093"/>
      <c r="AH23" s="1096"/>
      <c r="AI23" s="1096"/>
      <c r="AJ23" s="1096"/>
      <c r="AK23" s="1096"/>
      <c r="AL23" s="1096"/>
      <c r="AM23" s="1097"/>
      <c r="AN23" s="1093"/>
      <c r="AO23" s="1096"/>
      <c r="AP23" s="1096"/>
      <c r="AQ23" s="1096"/>
      <c r="AR23" s="1096"/>
      <c r="AS23" s="1096"/>
      <c r="AT23" s="1096"/>
      <c r="AU23" s="1097"/>
      <c r="AV23" s="1194"/>
      <c r="AW23" s="1093"/>
      <c r="AX23" s="1092"/>
      <c r="AY23" s="1092"/>
      <c r="AZ23" s="1092"/>
      <c r="BA23" s="1092"/>
      <c r="BB23" s="1092"/>
      <c r="BC23" s="1093"/>
      <c r="BD23" s="1093"/>
      <c r="BE23" s="1093"/>
      <c r="BF23" s="1267"/>
      <c r="BG23" s="1267"/>
      <c r="BH23" s="1267"/>
      <c r="BI23" s="1267"/>
      <c r="BJ23" s="1267"/>
      <c r="BK23" s="1263"/>
      <c r="BL23" s="1263"/>
      <c r="BM23" s="1889"/>
      <c r="BN23" s="1267">
        <v>97.738278860666597</v>
      </c>
      <c r="BO23" s="1267">
        <v>0.51014554232576825</v>
      </c>
      <c r="BP23" s="1267">
        <v>96.737590274058007</v>
      </c>
      <c r="BQ23" s="1267">
        <v>98.738967447275186</v>
      </c>
      <c r="BR23" s="1267">
        <v>0.52195060959997031</v>
      </c>
      <c r="BS23" s="1263">
        <v>2225.8772810000019</v>
      </c>
      <c r="BT23" s="1263">
        <v>927</v>
      </c>
      <c r="BU23" s="1293"/>
      <c r="BV23" s="1143">
        <v>97.894061697566499</v>
      </c>
      <c r="BW23" s="1267">
        <v>0.36467209861188626</v>
      </c>
      <c r="BX23" s="1267">
        <v>97.179043735507861</v>
      </c>
      <c r="BY23" s="1267">
        <v>98.609079659625138</v>
      </c>
      <c r="BZ23" s="1195">
        <v>0.37251707845007259</v>
      </c>
      <c r="CA23" s="1263">
        <v>3274.4894719999875</v>
      </c>
      <c r="CB23" s="1263">
        <v>2311</v>
      </c>
      <c r="CC23" s="1779"/>
      <c r="CD23" s="1143">
        <v>98.436407593264633</v>
      </c>
      <c r="CE23" s="1267">
        <v>0.5982269462758435</v>
      </c>
      <c r="CF23" s="1267">
        <v>97.263453770956986</v>
      </c>
      <c r="CG23" s="1267">
        <v>99.609361415572266</v>
      </c>
      <c r="CH23" s="1195">
        <v>0.60772935634515812</v>
      </c>
      <c r="CI23" s="1263">
        <v>3028.1289289999986</v>
      </c>
      <c r="CJ23" s="1263">
        <v>2062</v>
      </c>
      <c r="CK23" s="1195"/>
      <c r="CL23" s="1143">
        <v>98.760690309072487</v>
      </c>
      <c r="CM23" s="1267">
        <v>0.25918160268806001</v>
      </c>
      <c r="CN23" s="1267">
        <v>98.25250819006169</v>
      </c>
      <c r="CO23" s="1267">
        <v>99.268872428083284</v>
      </c>
      <c r="CP23" s="1195">
        <v>0.26243397233955007</v>
      </c>
      <c r="CQ23" s="1263">
        <v>2979.9070620000007</v>
      </c>
      <c r="CR23" s="1263">
        <v>2075</v>
      </c>
      <c r="CS23" s="1293"/>
      <c r="CT23" s="2201">
        <v>97.557444246520518</v>
      </c>
      <c r="CU23" s="2171">
        <v>0.36796884929510215</v>
      </c>
      <c r="CV23" s="2171">
        <v>96.835946783997045</v>
      </c>
      <c r="CW23" s="2171">
        <v>98.278941709044005</v>
      </c>
      <c r="CX23" s="2174">
        <v>0.37718172317560084</v>
      </c>
      <c r="CY23" s="2198">
        <v>2686.8840109999855</v>
      </c>
      <c r="CZ23" s="2198">
        <v>2543</v>
      </c>
      <c r="DA23" s="1195"/>
      <c r="DB23" s="2163">
        <v>-0.1</v>
      </c>
      <c r="DC23" s="1195">
        <v>-1.2</v>
      </c>
      <c r="DD23" s="1195"/>
      <c r="DE23" s="1193"/>
      <c r="DF23" s="1195" t="s">
        <v>393</v>
      </c>
    </row>
    <row r="24" spans="1:110" s="17" customFormat="1" ht="20.25" customHeight="1">
      <c r="A24" s="1385" t="s">
        <v>441</v>
      </c>
      <c r="B24" s="1385"/>
      <c r="C24" s="1096"/>
      <c r="D24" s="1096"/>
      <c r="E24" s="1150"/>
      <c r="F24" s="1150"/>
      <c r="G24" s="1150"/>
      <c r="H24" s="1540"/>
      <c r="I24" s="1274"/>
      <c r="J24" s="1540"/>
      <c r="K24" s="1096" t="s">
        <v>79</v>
      </c>
      <c r="L24" s="1096"/>
      <c r="M24" s="1096" t="s">
        <v>79</v>
      </c>
      <c r="N24" s="1096" t="s">
        <v>79</v>
      </c>
      <c r="O24" s="1096" t="s">
        <v>79</v>
      </c>
      <c r="P24" s="1096" t="s">
        <v>79</v>
      </c>
      <c r="Q24" s="1105" t="s">
        <v>79</v>
      </c>
      <c r="R24" s="1105" t="s">
        <v>79</v>
      </c>
      <c r="S24" s="1096" t="s">
        <v>79</v>
      </c>
      <c r="T24" s="1096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098" t="s">
        <v>79</v>
      </c>
      <c r="Z24" s="1096" t="s">
        <v>79</v>
      </c>
      <c r="AA24" s="1096" t="s">
        <v>79</v>
      </c>
      <c r="AB24" s="1096" t="s">
        <v>79</v>
      </c>
      <c r="AC24" s="1096" t="s">
        <v>79</v>
      </c>
      <c r="AD24" s="1096" t="s">
        <v>79</v>
      </c>
      <c r="AE24" s="1096" t="s">
        <v>79</v>
      </c>
      <c r="AF24" s="1097" t="s">
        <v>79</v>
      </c>
      <c r="AG24" s="1093" t="s">
        <v>79</v>
      </c>
      <c r="AH24" s="1096" t="s">
        <v>79</v>
      </c>
      <c r="AI24" s="1096" t="s">
        <v>79</v>
      </c>
      <c r="AJ24" s="1096" t="s">
        <v>79</v>
      </c>
      <c r="AK24" s="1096" t="s">
        <v>79</v>
      </c>
      <c r="AL24" s="1096" t="s">
        <v>79</v>
      </c>
      <c r="AM24" s="1097" t="s">
        <v>79</v>
      </c>
      <c r="AN24" s="1093" t="s">
        <v>79</v>
      </c>
      <c r="AO24" s="1096" t="s">
        <v>79</v>
      </c>
      <c r="AP24" s="1096" t="s">
        <v>79</v>
      </c>
      <c r="AQ24" s="1096" t="s">
        <v>79</v>
      </c>
      <c r="AR24" s="1096" t="s">
        <v>79</v>
      </c>
      <c r="AS24" s="1096" t="s">
        <v>79</v>
      </c>
      <c r="AT24" s="1096" t="s">
        <v>79</v>
      </c>
      <c r="AU24" s="1097" t="s">
        <v>79</v>
      </c>
      <c r="AV24" s="1194" t="s">
        <v>79</v>
      </c>
      <c r="AW24" s="1093" t="s">
        <v>79</v>
      </c>
      <c r="AX24" s="1092" t="s">
        <v>79</v>
      </c>
      <c r="AY24" s="1092" t="s">
        <v>79</v>
      </c>
      <c r="AZ24" s="1092" t="s">
        <v>79</v>
      </c>
      <c r="BA24" s="1092" t="s">
        <v>79</v>
      </c>
      <c r="BB24" s="1092" t="s">
        <v>79</v>
      </c>
      <c r="BC24" s="1093" t="s">
        <v>79</v>
      </c>
      <c r="BD24" s="1093" t="s">
        <v>79</v>
      </c>
      <c r="BE24" s="1093" t="s">
        <v>79</v>
      </c>
      <c r="BF24" s="1267" t="s">
        <v>79</v>
      </c>
      <c r="BG24" s="1267" t="s">
        <v>79</v>
      </c>
      <c r="BH24" s="1267" t="s">
        <v>79</v>
      </c>
      <c r="BI24" s="1267" t="s">
        <v>79</v>
      </c>
      <c r="BJ24" s="1267" t="s">
        <v>79</v>
      </c>
      <c r="BK24" s="1263" t="s">
        <v>79</v>
      </c>
      <c r="BL24" s="1263" t="s">
        <v>79</v>
      </c>
      <c r="BM24" s="1889"/>
      <c r="BN24" s="1267">
        <v>97.813554428134026</v>
      </c>
      <c r="BO24" s="1267">
        <v>0.56758903735519872</v>
      </c>
      <c r="BP24" s="1267">
        <v>96.695577751888592</v>
      </c>
      <c r="BQ24" s="1267">
        <v>98.931531104379445</v>
      </c>
      <c r="BR24" s="1267">
        <v>0.58027646646070929</v>
      </c>
      <c r="BS24" s="1263">
        <v>1919.2242670000039</v>
      </c>
      <c r="BT24" s="1263">
        <v>650</v>
      </c>
      <c r="BU24" s="1293"/>
      <c r="BV24" s="1143">
        <v>98.02647505214675</v>
      </c>
      <c r="BW24" s="1267">
        <v>0.39746865666346437</v>
      </c>
      <c r="BX24" s="1267">
        <v>97.245038116544492</v>
      </c>
      <c r="BY24" s="1267">
        <v>98.807911987748994</v>
      </c>
      <c r="BZ24" s="1195">
        <v>0.40547072252881133</v>
      </c>
      <c r="CA24" s="1263">
        <v>2878.722412999994</v>
      </c>
      <c r="CB24" s="1263">
        <v>1540</v>
      </c>
      <c r="CC24" s="1779"/>
      <c r="CD24" s="1143">
        <v>98.477103624107301</v>
      </c>
      <c r="CE24" s="1267">
        <v>0.67170938152582982</v>
      </c>
      <c r="CF24" s="1267">
        <v>97.156447228535029</v>
      </c>
      <c r="CG24" s="1267">
        <v>99.797760019679572</v>
      </c>
      <c r="CH24" s="1195">
        <v>0.68209701220476859</v>
      </c>
      <c r="CI24" s="1263">
        <v>2688.7835999999979</v>
      </c>
      <c r="CJ24" s="1263">
        <v>1385</v>
      </c>
      <c r="CK24" s="1195"/>
      <c r="CL24" s="1143">
        <v>98.871028431202262</v>
      </c>
      <c r="CM24" s="1267">
        <v>0.28451512892053932</v>
      </c>
      <c r="CN24" s="1267">
        <v>98.312080508914931</v>
      </c>
      <c r="CO24" s="1267">
        <v>99.429976353489607</v>
      </c>
      <c r="CP24" s="1195">
        <v>0.287763901554351</v>
      </c>
      <c r="CQ24" s="1263">
        <v>2644.0717220000056</v>
      </c>
      <c r="CR24" s="1263">
        <v>1396</v>
      </c>
      <c r="CS24" s="1293"/>
      <c r="CT24" s="1143">
        <v>97.607776663992226</v>
      </c>
      <c r="CU24" s="1267">
        <v>0.4072023861211001</v>
      </c>
      <c r="CV24" s="1267">
        <v>96.807973391559273</v>
      </c>
      <c r="CW24" s="1267">
        <v>98.407579936425194</v>
      </c>
      <c r="CX24" s="1195">
        <v>0.41718231890770863</v>
      </c>
      <c r="CY24" s="1263">
        <v>2382.6970559999963</v>
      </c>
      <c r="CZ24" s="1263">
        <v>1811</v>
      </c>
      <c r="DA24" s="1195"/>
      <c r="DB24" s="2176">
        <v>-0.2</v>
      </c>
      <c r="DC24" s="1195">
        <v>-1.3</v>
      </c>
      <c r="DD24" s="1195"/>
      <c r="DE24" s="2171" t="s">
        <v>390</v>
      </c>
      <c r="DF24" s="1195" t="s">
        <v>393</v>
      </c>
    </row>
    <row r="25" spans="1:110" s="17" customFormat="1" ht="20.25" customHeight="1">
      <c r="A25" s="1484" t="s">
        <v>442</v>
      </c>
      <c r="B25" s="1484"/>
      <c r="C25" s="1064"/>
      <c r="D25" s="1064"/>
      <c r="E25" s="1148"/>
      <c r="F25" s="1148"/>
      <c r="G25" s="1148"/>
      <c r="H25" s="1541"/>
      <c r="I25" s="1447"/>
      <c r="J25" s="1541"/>
      <c r="K25" s="1064" t="s">
        <v>79</v>
      </c>
      <c r="L25" s="1064"/>
      <c r="M25" s="1064" t="s">
        <v>79</v>
      </c>
      <c r="N25" s="1064" t="s">
        <v>79</v>
      </c>
      <c r="O25" s="1064" t="s">
        <v>79</v>
      </c>
      <c r="P25" s="1064" t="s">
        <v>79</v>
      </c>
      <c r="Q25" s="1073" t="s">
        <v>79</v>
      </c>
      <c r="R25" s="1073" t="s">
        <v>79</v>
      </c>
      <c r="S25" s="1064" t="s">
        <v>79</v>
      </c>
      <c r="T25" s="1064" t="s">
        <v>79</v>
      </c>
      <c r="U25" s="1064" t="s">
        <v>79</v>
      </c>
      <c r="V25" s="1064" t="s">
        <v>79</v>
      </c>
      <c r="W25" s="1064" t="s">
        <v>79</v>
      </c>
      <c r="X25" s="1064" t="s">
        <v>79</v>
      </c>
      <c r="Y25" s="1066" t="s">
        <v>79</v>
      </c>
      <c r="Z25" s="1064" t="s">
        <v>79</v>
      </c>
      <c r="AA25" s="1064" t="s">
        <v>79</v>
      </c>
      <c r="AB25" s="1064" t="s">
        <v>79</v>
      </c>
      <c r="AC25" s="1064" t="s">
        <v>79</v>
      </c>
      <c r="AD25" s="1064" t="s">
        <v>79</v>
      </c>
      <c r="AE25" s="1064" t="s">
        <v>79</v>
      </c>
      <c r="AF25" s="1065" t="s">
        <v>79</v>
      </c>
      <c r="AG25" s="1061" t="s">
        <v>79</v>
      </c>
      <c r="AH25" s="1064" t="s">
        <v>79</v>
      </c>
      <c r="AI25" s="1064" t="s">
        <v>79</v>
      </c>
      <c r="AJ25" s="1064" t="s">
        <v>79</v>
      </c>
      <c r="AK25" s="1064" t="s">
        <v>79</v>
      </c>
      <c r="AL25" s="1064" t="s">
        <v>79</v>
      </c>
      <c r="AM25" s="1065" t="s">
        <v>79</v>
      </c>
      <c r="AN25" s="1061" t="s">
        <v>79</v>
      </c>
      <c r="AO25" s="1064" t="s">
        <v>79</v>
      </c>
      <c r="AP25" s="1064" t="s">
        <v>79</v>
      </c>
      <c r="AQ25" s="1064" t="s">
        <v>79</v>
      </c>
      <c r="AR25" s="1064" t="s">
        <v>79</v>
      </c>
      <c r="AS25" s="1064" t="s">
        <v>79</v>
      </c>
      <c r="AT25" s="1064" t="s">
        <v>79</v>
      </c>
      <c r="AU25" s="1065" t="s">
        <v>79</v>
      </c>
      <c r="AV25" s="1198" t="s">
        <v>79</v>
      </c>
      <c r="AW25" s="1061" t="s">
        <v>79</v>
      </c>
      <c r="AX25" s="1060" t="s">
        <v>79</v>
      </c>
      <c r="AY25" s="1060" t="s">
        <v>79</v>
      </c>
      <c r="AZ25" s="1060" t="s">
        <v>79</v>
      </c>
      <c r="BA25" s="1060" t="s">
        <v>79</v>
      </c>
      <c r="BB25" s="1060" t="s">
        <v>79</v>
      </c>
      <c r="BC25" s="1061" t="s">
        <v>79</v>
      </c>
      <c r="BD25" s="1061" t="s">
        <v>79</v>
      </c>
      <c r="BE25" s="1061" t="s">
        <v>79</v>
      </c>
      <c r="BF25" s="1271" t="s">
        <v>79</v>
      </c>
      <c r="BG25" s="1271" t="s">
        <v>79</v>
      </c>
      <c r="BH25" s="1271" t="s">
        <v>79</v>
      </c>
      <c r="BI25" s="1271" t="s">
        <v>79</v>
      </c>
      <c r="BJ25" s="1271" t="s">
        <v>79</v>
      </c>
      <c r="BK25" s="1294" t="s">
        <v>79</v>
      </c>
      <c r="BL25" s="1294" t="s">
        <v>79</v>
      </c>
      <c r="BM25" s="1890"/>
      <c r="BN25" s="1271">
        <v>97.267157791574803</v>
      </c>
      <c r="BO25" s="1271">
        <v>1.0509389586429461</v>
      </c>
      <c r="BP25" s="1271">
        <v>95.19712971387392</v>
      </c>
      <c r="BQ25" s="1271">
        <v>99.337185869275686</v>
      </c>
      <c r="BR25" s="1271">
        <v>1.0804664004832034</v>
      </c>
      <c r="BS25" s="1294">
        <v>306.65301400000021</v>
      </c>
      <c r="BT25" s="1294">
        <v>277</v>
      </c>
      <c r="BU25" s="1830"/>
      <c r="BV25" s="1269">
        <v>96.930916122556795</v>
      </c>
      <c r="BW25" s="1271">
        <v>0.87449171726569963</v>
      </c>
      <c r="BX25" s="1271">
        <v>95.211635579818903</v>
      </c>
      <c r="BY25" s="1271">
        <v>98.6501966652947</v>
      </c>
      <c r="BZ25" s="1314">
        <v>0.90218039016573026</v>
      </c>
      <c r="CA25" s="1294">
        <v>395.76705899999831</v>
      </c>
      <c r="CB25" s="1294">
        <v>771</v>
      </c>
      <c r="CC25" s="1800"/>
      <c r="CD25" s="1269">
        <v>98.11395488517249</v>
      </c>
      <c r="CE25" s="1271">
        <v>0.50839496700785425</v>
      </c>
      <c r="CF25" s="1271">
        <v>97.114393046196071</v>
      </c>
      <c r="CG25" s="1271">
        <v>99.113516724148923</v>
      </c>
      <c r="CH25" s="1314">
        <v>0.51816784636074809</v>
      </c>
      <c r="CI25" s="1294">
        <v>339.34532899999925</v>
      </c>
      <c r="CJ25" s="1294">
        <v>677</v>
      </c>
      <c r="CK25" s="1314"/>
      <c r="CL25" s="1269">
        <v>97.891985101984773</v>
      </c>
      <c r="CM25" s="1271">
        <v>0.49975539162521226</v>
      </c>
      <c r="CN25" s="1271">
        <v>96.910184102998812</v>
      </c>
      <c r="CO25" s="1271">
        <v>98.873786100970733</v>
      </c>
      <c r="CP25" s="1314">
        <v>0.51051716961767868</v>
      </c>
      <c r="CQ25" s="1294">
        <v>335.83533999999975</v>
      </c>
      <c r="CR25" s="1294">
        <v>679</v>
      </c>
      <c r="CS25" s="1293"/>
      <c r="CT25" s="1269">
        <v>97.163190314982501</v>
      </c>
      <c r="CU25" s="1271">
        <v>0.6217070944082298</v>
      </c>
      <c r="CV25" s="1271">
        <v>95.942069355110206</v>
      </c>
      <c r="CW25" s="1271">
        <v>98.384311274854809</v>
      </c>
      <c r="CX25" s="1314">
        <v>0.63985866704539751</v>
      </c>
      <c r="CY25" s="1294">
        <v>304.18695499999944</v>
      </c>
      <c r="CZ25" s="1294">
        <v>732</v>
      </c>
      <c r="DA25" s="1314"/>
      <c r="DB25" s="2176">
        <v>-0.1</v>
      </c>
      <c r="DC25" s="1195">
        <v>-0.7</v>
      </c>
      <c r="DD25" s="1195"/>
      <c r="DE25" s="2171" t="s">
        <v>390</v>
      </c>
      <c r="DF25" s="1195" t="s">
        <v>390</v>
      </c>
    </row>
    <row r="26" spans="1:110" s="17" customFormat="1" ht="20.25" customHeight="1">
      <c r="A26" s="1385" t="s">
        <v>32</v>
      </c>
      <c r="B26" s="1385"/>
      <c r="C26" s="1096">
        <v>39.405940594059317</v>
      </c>
      <c r="D26" s="1096">
        <v>4.0676676575012278</v>
      </c>
      <c r="E26" s="1150">
        <v>31.419825444972656</v>
      </c>
      <c r="F26" s="1150">
        <v>47.392055743145981</v>
      </c>
      <c r="G26" s="1150">
        <v>10.322473201196605</v>
      </c>
      <c r="H26" s="1540">
        <v>387.54912000000218</v>
      </c>
      <c r="I26" s="1274">
        <v>505</v>
      </c>
      <c r="J26" s="1540"/>
      <c r="K26" s="1096">
        <v>46.667615518518737</v>
      </c>
      <c r="L26" s="1096">
        <v>4.0643690459495483</v>
      </c>
      <c r="M26" s="1096">
        <v>38.694254183401924</v>
      </c>
      <c r="N26" s="1096">
        <v>54.640976853635536</v>
      </c>
      <c r="O26" s="1096">
        <v>8.7091851614675218</v>
      </c>
      <c r="P26" s="1096">
        <v>447.43198400000125</v>
      </c>
      <c r="Q26" s="1105">
        <v>532</v>
      </c>
      <c r="R26" s="1105"/>
      <c r="S26" s="1096">
        <v>56.438276039718858</v>
      </c>
      <c r="T26" s="1096">
        <v>2.7688387236914442</v>
      </c>
      <c r="U26" s="1096">
        <v>51.005357621891179</v>
      </c>
      <c r="V26" s="1096">
        <v>61.871194457546544</v>
      </c>
      <c r="W26" s="1096">
        <v>4.9059590724260485</v>
      </c>
      <c r="X26" s="1096">
        <v>359.59717100000012</v>
      </c>
      <c r="Y26" s="1098">
        <v>472</v>
      </c>
      <c r="Z26" s="1096"/>
      <c r="AA26" s="1096">
        <v>51.436185814526795</v>
      </c>
      <c r="AB26" s="1096">
        <v>3.8820230743852622</v>
      </c>
      <c r="AC26" s="1096">
        <v>43.818992182881829</v>
      </c>
      <c r="AD26" s="1096">
        <v>59.053379446171746</v>
      </c>
      <c r="AE26" s="1096">
        <v>7.5472607715964966</v>
      </c>
      <c r="AF26" s="1097">
        <v>309.70999400000056</v>
      </c>
      <c r="AG26" s="1093">
        <v>388</v>
      </c>
      <c r="AH26" s="1096">
        <v>48.542503187077649</v>
      </c>
      <c r="AI26" s="1096">
        <v>3.6293416575176742</v>
      </c>
      <c r="AJ26" s="1096">
        <v>41.423880172207177</v>
      </c>
      <c r="AK26" s="1096">
        <v>55.661126201948122</v>
      </c>
      <c r="AL26" s="1096">
        <v>7.476626500966745</v>
      </c>
      <c r="AM26" s="1097">
        <v>912.66203000000769</v>
      </c>
      <c r="AN26" s="1093">
        <v>1170</v>
      </c>
      <c r="AO26" s="1096"/>
      <c r="AP26" s="1096">
        <v>54.117952598826271</v>
      </c>
      <c r="AQ26" s="1096">
        <v>3.5655326487077166</v>
      </c>
      <c r="AR26" s="1096">
        <v>47.121745318505077</v>
      </c>
      <c r="AS26" s="1096">
        <v>61.114159879147458</v>
      </c>
      <c r="AT26" s="1096">
        <v>6.5884470448075438</v>
      </c>
      <c r="AU26" s="1097">
        <v>307.30163100000073</v>
      </c>
      <c r="AV26" s="1194">
        <v>411</v>
      </c>
      <c r="AW26" s="1093"/>
      <c r="AX26" s="1092">
        <v>60.440000000000005</v>
      </c>
      <c r="AY26" s="1092">
        <v>3.3480000000000003</v>
      </c>
      <c r="AZ26" s="1092">
        <v>53.87</v>
      </c>
      <c r="BA26" s="1092">
        <v>67.010000000000005</v>
      </c>
      <c r="BB26" s="1092">
        <v>5.5</v>
      </c>
      <c r="BC26" s="1093">
        <v>348.51</v>
      </c>
      <c r="BD26" s="1093">
        <v>461</v>
      </c>
      <c r="BE26" s="1093"/>
      <c r="BF26" s="1267">
        <v>65.62531018658882</v>
      </c>
      <c r="BG26" s="1267">
        <v>2.9400719051597202</v>
      </c>
      <c r="BH26" s="1267">
        <v>59.857642102385235</v>
      </c>
      <c r="BI26" s="1267">
        <v>71.392978270792412</v>
      </c>
      <c r="BJ26" s="1267">
        <v>4.4800883939449214</v>
      </c>
      <c r="BK26" s="1263">
        <v>342.99919400000016</v>
      </c>
      <c r="BL26" s="1263">
        <v>419</v>
      </c>
      <c r="BM26" s="1889"/>
      <c r="BN26" s="1267">
        <v>65.560290176412479</v>
      </c>
      <c r="BO26" s="1267">
        <v>4.2430698915236515</v>
      </c>
      <c r="BP26" s="1267">
        <v>57.23719164795812</v>
      </c>
      <c r="BQ26" s="1267">
        <v>73.883388704866846</v>
      </c>
      <c r="BR26" s="1267">
        <v>6.4720120672227264</v>
      </c>
      <c r="BS26" s="1263">
        <v>354.9384289999997</v>
      </c>
      <c r="BT26" s="1263">
        <v>406</v>
      </c>
      <c r="BU26" s="1293"/>
      <c r="BV26" s="1143">
        <v>64.067354981483248</v>
      </c>
      <c r="BW26" s="1267">
        <v>4.0151284607636288</v>
      </c>
      <c r="BX26" s="1267">
        <v>56.194833391960117</v>
      </c>
      <c r="BY26" s="1267">
        <v>71.93987657100638</v>
      </c>
      <c r="BZ26" s="1195">
        <v>6.2670426489810307</v>
      </c>
      <c r="CA26" s="1263">
        <v>562.23856300000034</v>
      </c>
      <c r="CB26" s="1263">
        <v>836</v>
      </c>
      <c r="CC26" s="1779"/>
      <c r="CD26" s="1143">
        <v>70.207085796771125</v>
      </c>
      <c r="CE26" s="1267">
        <v>3.8779146833056046</v>
      </c>
      <c r="CF26" s="1267">
        <v>62.603592041294476</v>
      </c>
      <c r="CG26" s="1267">
        <v>77.810579552247759</v>
      </c>
      <c r="CH26" s="1195">
        <v>5.523537459639086</v>
      </c>
      <c r="CI26" s="1263">
        <v>526.62317599999949</v>
      </c>
      <c r="CJ26" s="1263">
        <v>768</v>
      </c>
      <c r="CK26" s="1195"/>
      <c r="CL26" s="1143">
        <v>66.613761380910333</v>
      </c>
      <c r="CM26" s="1267">
        <v>4.1738488464483305</v>
      </c>
      <c r="CN26" s="1267">
        <v>58.430019443903568</v>
      </c>
      <c r="CO26" s="1267">
        <v>74.797503317917091</v>
      </c>
      <c r="CP26" s="1195">
        <v>6.2657456356224328</v>
      </c>
      <c r="CQ26" s="1263">
        <v>486.35279000000133</v>
      </c>
      <c r="CR26" s="1263">
        <v>827</v>
      </c>
      <c r="CS26" s="1293"/>
      <c r="CT26" s="1143">
        <v>73.694681529848921</v>
      </c>
      <c r="CU26" s="1267">
        <v>2.9888384920785236</v>
      </c>
      <c r="CV26" s="1267">
        <v>67.834295814976258</v>
      </c>
      <c r="CW26" s="1267">
        <v>79.555067244721585</v>
      </c>
      <c r="CX26" s="1195">
        <v>4.0557044688061241</v>
      </c>
      <c r="CY26" s="1263">
        <v>429.62553800000018</v>
      </c>
      <c r="CZ26" s="1263">
        <v>785</v>
      </c>
      <c r="DA26" s="1195"/>
      <c r="DB26" s="1690">
        <v>8.1</v>
      </c>
      <c r="DC26" s="1195">
        <v>7.1</v>
      </c>
      <c r="DD26" s="1195"/>
      <c r="DE26" s="1195" t="s">
        <v>390</v>
      </c>
      <c r="DF26" s="1195" t="s">
        <v>390</v>
      </c>
    </row>
    <row r="27" spans="1:110" s="17" customFormat="1" ht="20.25" customHeight="1">
      <c r="A27" s="1385" t="s">
        <v>33</v>
      </c>
      <c r="B27" s="1385"/>
      <c r="C27" s="1096">
        <v>74.890829694323244</v>
      </c>
      <c r="D27" s="1096">
        <v>2.347758904640231</v>
      </c>
      <c r="E27" s="1150">
        <v>70.281438137917604</v>
      </c>
      <c r="F27" s="1150">
        <v>79.500221250728885</v>
      </c>
      <c r="G27" s="1150">
        <v>3.1349083916187301</v>
      </c>
      <c r="H27" s="1540">
        <v>28.721179999999727</v>
      </c>
      <c r="I27" s="1274">
        <v>458</v>
      </c>
      <c r="J27" s="1540"/>
      <c r="K27" s="1096">
        <v>89.877528360962685</v>
      </c>
      <c r="L27" s="1096">
        <v>1.5800540527450599</v>
      </c>
      <c r="M27" s="1096">
        <v>86.777824138948873</v>
      </c>
      <c r="N27" s="1096">
        <v>92.977232582976498</v>
      </c>
      <c r="O27" s="1096">
        <v>1.7580079042664671</v>
      </c>
      <c r="P27" s="1096">
        <v>50.411017999999771</v>
      </c>
      <c r="Q27" s="1105">
        <v>637</v>
      </c>
      <c r="R27" s="1105"/>
      <c r="S27" s="1096">
        <v>88.829504585397913</v>
      </c>
      <c r="T27" s="1096">
        <v>1.6688629655689204</v>
      </c>
      <c r="U27" s="1096">
        <v>85.554920094473871</v>
      </c>
      <c r="V27" s="1096">
        <v>92.104089076321955</v>
      </c>
      <c r="W27" s="1096">
        <v>1.8787259631337105</v>
      </c>
      <c r="X27" s="1096">
        <v>40.496485000000114</v>
      </c>
      <c r="Y27" s="1098">
        <v>443</v>
      </c>
      <c r="Z27" s="1096"/>
      <c r="AA27" s="1096">
        <v>85.136150824062611</v>
      </c>
      <c r="AB27" s="1096">
        <v>3.4400860655038898</v>
      </c>
      <c r="AC27" s="1096">
        <v>78.386113235835168</v>
      </c>
      <c r="AD27" s="1096">
        <v>91.886188412290068</v>
      </c>
      <c r="AE27" s="1096">
        <v>4.0406878067731418</v>
      </c>
      <c r="AF27" s="1097">
        <v>33.714302000000025</v>
      </c>
      <c r="AG27" s="1093">
        <v>331</v>
      </c>
      <c r="AH27" s="1096">
        <v>86.46363185650327</v>
      </c>
      <c r="AI27" s="1096">
        <v>2.1051283320504788</v>
      </c>
      <c r="AJ27" s="1096">
        <v>82.334614418106469</v>
      </c>
      <c r="AK27" s="1096">
        <v>90.592649294900056</v>
      </c>
      <c r="AL27" s="1096">
        <v>2.4346980190980076</v>
      </c>
      <c r="AM27" s="1097">
        <v>88.467851000000195</v>
      </c>
      <c r="AN27" s="1093">
        <v>920</v>
      </c>
      <c r="AO27" s="1096"/>
      <c r="AP27" s="1096">
        <v>90.479694116854915</v>
      </c>
      <c r="AQ27" s="1096">
        <v>1.5899975529970114</v>
      </c>
      <c r="AR27" s="1096">
        <v>87.359836986952516</v>
      </c>
      <c r="AS27" s="1096">
        <v>93.599551246757315</v>
      </c>
      <c r="AT27" s="1096">
        <v>1.7572976660857436</v>
      </c>
      <c r="AU27" s="1097">
        <v>46.546140999999963</v>
      </c>
      <c r="AV27" s="1194">
        <v>403</v>
      </c>
      <c r="AW27" s="1093"/>
      <c r="AX27" s="1092">
        <v>90.74</v>
      </c>
      <c r="AY27" s="1092">
        <v>2.4129999999999998</v>
      </c>
      <c r="AZ27" s="1092">
        <v>86</v>
      </c>
      <c r="BA27" s="1092">
        <v>95.47</v>
      </c>
      <c r="BB27" s="1092">
        <v>2.7</v>
      </c>
      <c r="BC27" s="1093">
        <v>46.476999999999997</v>
      </c>
      <c r="BD27" s="1093">
        <v>369</v>
      </c>
      <c r="BE27" s="1093"/>
      <c r="BF27" s="1267">
        <v>92.213289902680245</v>
      </c>
      <c r="BG27" s="1267">
        <v>1.8205909289684046</v>
      </c>
      <c r="BH27" s="1267">
        <v>88.641756778958495</v>
      </c>
      <c r="BI27" s="1267">
        <v>95.784823026401995</v>
      </c>
      <c r="BJ27" s="1267">
        <v>1.9743259685125798</v>
      </c>
      <c r="BK27" s="1263">
        <v>39.727394000000047</v>
      </c>
      <c r="BL27" s="1263">
        <v>342</v>
      </c>
      <c r="BM27" s="1889"/>
      <c r="BN27" s="1267">
        <v>95.559130399395258</v>
      </c>
      <c r="BO27" s="1267">
        <v>1.1840724891317906</v>
      </c>
      <c r="BP27" s="1267">
        <v>93.236483767633743</v>
      </c>
      <c r="BQ27" s="1267">
        <v>97.881777031156787</v>
      </c>
      <c r="BR27" s="1267">
        <v>1.2390992720244383</v>
      </c>
      <c r="BS27" s="1263">
        <v>41.749143000000117</v>
      </c>
      <c r="BT27" s="1263">
        <v>313</v>
      </c>
      <c r="BU27" s="1293"/>
      <c r="BV27" s="1143">
        <v>95.434790004892605</v>
      </c>
      <c r="BW27" s="1267">
        <v>0.95023435586239369</v>
      </c>
      <c r="BX27" s="1267">
        <v>93.571651488968129</v>
      </c>
      <c r="BY27" s="1267">
        <v>97.297928520817095</v>
      </c>
      <c r="BZ27" s="1195">
        <v>0.9956896806852914</v>
      </c>
      <c r="CA27" s="1263">
        <v>66.691148999999925</v>
      </c>
      <c r="CB27" s="1263">
        <v>743</v>
      </c>
      <c r="CC27" s="1779"/>
      <c r="CD27" s="1143">
        <v>96.380999807676886</v>
      </c>
      <c r="CE27" s="1267">
        <v>0.92221479748425084</v>
      </c>
      <c r="CF27" s="1267">
        <v>94.572797454988091</v>
      </c>
      <c r="CG27" s="1267">
        <v>98.189202160365696</v>
      </c>
      <c r="CH27" s="1195">
        <v>0.95684294552295679</v>
      </c>
      <c r="CI27" s="1263">
        <v>62.540588000000014</v>
      </c>
      <c r="CJ27" s="1263">
        <v>659</v>
      </c>
      <c r="CK27" s="1195"/>
      <c r="CL27" s="1143">
        <v>96.191507899842833</v>
      </c>
      <c r="CM27" s="1267">
        <v>0.83064832709645731</v>
      </c>
      <c r="CN27" s="1267">
        <v>94.562840499692896</v>
      </c>
      <c r="CO27" s="1267">
        <v>97.820175299992769</v>
      </c>
      <c r="CP27" s="1195">
        <v>0.86353602852483669</v>
      </c>
      <c r="CQ27" s="1263">
        <v>46.556116000000152</v>
      </c>
      <c r="CR27" s="1263">
        <v>688</v>
      </c>
      <c r="CS27" s="1293"/>
      <c r="CT27" s="1143">
        <v>96.371486628665409</v>
      </c>
      <c r="CU27" s="1267">
        <v>1.174412041965798</v>
      </c>
      <c r="CV27" s="1267">
        <v>94.068750106651294</v>
      </c>
      <c r="CW27" s="1267">
        <v>98.674223150679524</v>
      </c>
      <c r="CX27" s="1195">
        <v>1.2186302017846766</v>
      </c>
      <c r="CY27" s="1263">
        <v>49.830628000000019</v>
      </c>
      <c r="CZ27" s="1263">
        <v>648</v>
      </c>
      <c r="DA27" s="1195"/>
      <c r="DB27" s="1690">
        <v>0.8</v>
      </c>
      <c r="DC27" s="1195">
        <v>0.2</v>
      </c>
      <c r="DD27" s="1195"/>
      <c r="DE27" s="1195" t="s">
        <v>390</v>
      </c>
      <c r="DF27" s="1195" t="s">
        <v>390</v>
      </c>
    </row>
    <row r="28" spans="1:110" s="17" customFormat="1" ht="20.25" customHeight="1">
      <c r="A28" s="1385" t="s">
        <v>34</v>
      </c>
      <c r="B28" s="1385"/>
      <c r="C28" s="1096">
        <v>83.223684210526315</v>
      </c>
      <c r="D28" s="1096">
        <v>2.9803464499899581</v>
      </c>
      <c r="E28" s="1150">
        <v>77.372323691950257</v>
      </c>
      <c r="F28" s="1150">
        <v>89.075044729102387</v>
      </c>
      <c r="G28" s="1150">
        <v>3.5811277501855621</v>
      </c>
      <c r="H28" s="1540">
        <v>50.757967999999906</v>
      </c>
      <c r="I28" s="1274">
        <v>304</v>
      </c>
      <c r="J28" s="1540"/>
      <c r="K28" s="1096">
        <v>90.638774557182927</v>
      </c>
      <c r="L28" s="1096">
        <v>2.5910954581921821</v>
      </c>
      <c r="M28" s="1096">
        <v>85.55563862430418</v>
      </c>
      <c r="N28" s="1096">
        <v>95.721910490061688</v>
      </c>
      <c r="O28" s="1096">
        <v>2.8587053066979524</v>
      </c>
      <c r="P28" s="1096">
        <v>50.781578000000081</v>
      </c>
      <c r="Q28" s="1105">
        <v>313</v>
      </c>
      <c r="R28" s="1105"/>
      <c r="S28" s="1096">
        <v>95.797993159415384</v>
      </c>
      <c r="T28" s="1096">
        <v>1.6585855821109257</v>
      </c>
      <c r="U28" s="1096">
        <v>92.543574590543159</v>
      </c>
      <c r="V28" s="1096">
        <v>99.052411728287609</v>
      </c>
      <c r="W28" s="1096">
        <v>1.7313364585319748</v>
      </c>
      <c r="X28" s="1096">
        <v>53.460050999999922</v>
      </c>
      <c r="Y28" s="1098">
        <v>268</v>
      </c>
      <c r="Z28" s="1096"/>
      <c r="AA28" s="1096">
        <v>93.098103358206927</v>
      </c>
      <c r="AB28" s="1096">
        <v>2.356322668434883</v>
      </c>
      <c r="AC28" s="1096">
        <v>88.474595027580875</v>
      </c>
      <c r="AD28" s="1096">
        <v>97.721611688832994</v>
      </c>
      <c r="AE28" s="1096">
        <v>2.531010389512049</v>
      </c>
      <c r="AF28" s="1097">
        <v>45.708261999999955</v>
      </c>
      <c r="AG28" s="1093">
        <v>248</v>
      </c>
      <c r="AH28" s="1096">
        <v>93.94273060191928</v>
      </c>
      <c r="AI28" s="1096">
        <v>1.5762478374985622</v>
      </c>
      <c r="AJ28" s="1096">
        <v>90.851064070631168</v>
      </c>
      <c r="AK28" s="1096">
        <v>97.034397133207378</v>
      </c>
      <c r="AL28" s="1096">
        <v>1.6778816491697328</v>
      </c>
      <c r="AM28" s="1097">
        <v>113.61834100000013</v>
      </c>
      <c r="AN28" s="1093">
        <v>591</v>
      </c>
      <c r="AO28" s="1096"/>
      <c r="AP28" s="1096">
        <v>92.972327361387968</v>
      </c>
      <c r="AQ28" s="1096">
        <v>2.4916129022061693</v>
      </c>
      <c r="AR28" s="1096">
        <v>88.083341046124545</v>
      </c>
      <c r="AS28" s="1096">
        <v>97.861313676651406</v>
      </c>
      <c r="AT28" s="1096">
        <v>2.6799510918137486</v>
      </c>
      <c r="AU28" s="1097">
        <v>34.795416999999972</v>
      </c>
      <c r="AV28" s="1194">
        <v>195</v>
      </c>
      <c r="AW28" s="1093"/>
      <c r="AX28" s="1092">
        <v>95.99</v>
      </c>
      <c r="AY28" s="1092">
        <v>2.1760000000000002</v>
      </c>
      <c r="AZ28" s="1092">
        <v>91.72</v>
      </c>
      <c r="BA28" s="1092">
        <v>100</v>
      </c>
      <c r="BB28" s="1092">
        <v>2.2999999999999998</v>
      </c>
      <c r="BC28" s="1093">
        <v>36.548999999999999</v>
      </c>
      <c r="BD28" s="1093">
        <v>197</v>
      </c>
      <c r="BE28" s="1093"/>
      <c r="BF28" s="1267">
        <v>98.848641341408822</v>
      </c>
      <c r="BG28" s="1267">
        <v>0.69465083420085527</v>
      </c>
      <c r="BH28" s="1267">
        <v>97.485914314544473</v>
      </c>
      <c r="BI28" s="1267">
        <v>100</v>
      </c>
      <c r="BJ28" s="1267">
        <v>0.70274191407612008</v>
      </c>
      <c r="BK28" s="1263">
        <v>33.156306000000036</v>
      </c>
      <c r="BL28" s="1263">
        <v>191</v>
      </c>
      <c r="BM28" s="1889"/>
      <c r="BN28" s="1267">
        <v>95.330616527875051</v>
      </c>
      <c r="BO28" s="1267">
        <v>1.51050911133143</v>
      </c>
      <c r="BP28" s="1267">
        <v>92.367640078475816</v>
      </c>
      <c r="BQ28" s="1267">
        <v>98.293592977274287</v>
      </c>
      <c r="BR28" s="1267">
        <v>1.5844952716630663</v>
      </c>
      <c r="BS28" s="1263">
        <v>34.780308999999924</v>
      </c>
      <c r="BT28" s="1263">
        <v>196</v>
      </c>
      <c r="BU28" s="1293"/>
      <c r="BV28" s="1143">
        <v>98.324470381007785</v>
      </c>
      <c r="BW28" s="1267">
        <v>0.57924359832834704</v>
      </c>
      <c r="BX28" s="1267">
        <v>97.188738914880375</v>
      </c>
      <c r="BY28" s="1267" t="s">
        <v>419</v>
      </c>
      <c r="BZ28" s="1195">
        <v>0.58911438432749796</v>
      </c>
      <c r="CA28" s="1263">
        <v>60.202099000000018</v>
      </c>
      <c r="CB28" s="1263">
        <v>676</v>
      </c>
      <c r="CC28" s="1779"/>
      <c r="CD28" s="1143">
        <v>98.486853402104643</v>
      </c>
      <c r="CE28" s="1267">
        <v>0.52400527638831296</v>
      </c>
      <c r="CF28" s="1267">
        <v>97.45942727950127</v>
      </c>
      <c r="CG28" s="1267">
        <v>99.514279524708016</v>
      </c>
      <c r="CH28" s="1195">
        <v>0.53205606462914479</v>
      </c>
      <c r="CI28" s="1263">
        <v>55.49991</v>
      </c>
      <c r="CJ28" s="1263">
        <v>600</v>
      </c>
      <c r="CK28" s="1195"/>
      <c r="CL28" s="1143">
        <v>98.606208557384605</v>
      </c>
      <c r="CM28" s="1267">
        <v>0.5526689205530203</v>
      </c>
      <c r="CN28" s="1267">
        <v>97.522580474815527</v>
      </c>
      <c r="CO28" s="1267">
        <v>99.689836639953697</v>
      </c>
      <c r="CP28" s="1195">
        <v>0.56048085474393894</v>
      </c>
      <c r="CQ28" s="1263">
        <v>48.925181999999964</v>
      </c>
      <c r="CR28" s="1263">
        <v>582</v>
      </c>
      <c r="CS28" s="1293"/>
      <c r="CT28" s="1143">
        <v>98.122315900132051</v>
      </c>
      <c r="CU28" s="1267">
        <v>0.52406783561968673</v>
      </c>
      <c r="CV28" s="1267">
        <v>97.094746272121142</v>
      </c>
      <c r="CW28" s="1267">
        <v>99.14988552814296</v>
      </c>
      <c r="CX28" s="1195">
        <v>0.53409648030839185</v>
      </c>
      <c r="CY28" s="1263">
        <v>49.586455999999941</v>
      </c>
      <c r="CZ28" s="1263">
        <v>658</v>
      </c>
      <c r="DA28" s="1195"/>
      <c r="DB28" s="1690">
        <v>2.8</v>
      </c>
      <c r="DC28" s="1195">
        <v>-0.5</v>
      </c>
      <c r="DD28" s="1195"/>
      <c r="DE28" s="1195" t="s">
        <v>392</v>
      </c>
      <c r="DF28" s="1195" t="s">
        <v>390</v>
      </c>
    </row>
    <row r="29" spans="1:110" s="17" customFormat="1" ht="20.25" customHeight="1">
      <c r="A29" s="1385" t="s">
        <v>35</v>
      </c>
      <c r="B29" s="1385"/>
      <c r="C29" s="1096">
        <v>50.00000000000032</v>
      </c>
      <c r="D29" s="1096">
        <v>4.6033431301453556</v>
      </c>
      <c r="E29" s="1150">
        <v>40.962184867708693</v>
      </c>
      <c r="F29" s="1150">
        <v>59.037815132291946</v>
      </c>
      <c r="G29" s="1150">
        <v>9.2066862602906507</v>
      </c>
      <c r="H29" s="1540">
        <v>97.591559999999546</v>
      </c>
      <c r="I29" s="1274">
        <v>408</v>
      </c>
      <c r="J29" s="1540"/>
      <c r="K29" s="1096">
        <v>75.041356577647136</v>
      </c>
      <c r="L29" s="1096">
        <v>3.3719834080406512</v>
      </c>
      <c r="M29" s="1096">
        <v>68.426297309069966</v>
      </c>
      <c r="N29" s="1096">
        <v>81.656415846224306</v>
      </c>
      <c r="O29" s="1096">
        <v>4.4935000669285303</v>
      </c>
      <c r="P29" s="1096">
        <v>112.82002200000025</v>
      </c>
      <c r="Q29" s="1105">
        <v>474</v>
      </c>
      <c r="R29" s="1105"/>
      <c r="S29" s="1096">
        <v>76.433280041204085</v>
      </c>
      <c r="T29" s="1096">
        <v>3.6883550298081809</v>
      </c>
      <c r="U29" s="1096">
        <v>69.196118916045933</v>
      </c>
      <c r="V29" s="1096">
        <v>83.670441166362238</v>
      </c>
      <c r="W29" s="1096">
        <v>4.8255877908416878</v>
      </c>
      <c r="X29" s="1096">
        <v>89.684288000000123</v>
      </c>
      <c r="Y29" s="1098">
        <v>418</v>
      </c>
      <c r="Z29" s="1096"/>
      <c r="AA29" s="1096">
        <v>82.360194987600067</v>
      </c>
      <c r="AB29" s="1096">
        <v>4.1549678521751368</v>
      </c>
      <c r="AC29" s="1096">
        <v>74.207436990846062</v>
      </c>
      <c r="AD29" s="1096">
        <v>90.512952984354072</v>
      </c>
      <c r="AE29" s="1096">
        <v>5.044873743682488</v>
      </c>
      <c r="AF29" s="1097">
        <v>74.643926000000235</v>
      </c>
      <c r="AG29" s="1093">
        <v>327</v>
      </c>
      <c r="AH29" s="1096">
        <v>76.895702551544488</v>
      </c>
      <c r="AI29" s="1096">
        <v>3.5749848384671918</v>
      </c>
      <c r="AJ29" s="1096">
        <v>69.883695485135746</v>
      </c>
      <c r="AK29" s="1096">
        <v>83.90770961795323</v>
      </c>
      <c r="AL29" s="1096">
        <v>4.6491347628572859</v>
      </c>
      <c r="AM29" s="1097">
        <v>196.29899199999946</v>
      </c>
      <c r="AN29" s="1093">
        <v>888</v>
      </c>
      <c r="AO29" s="1096"/>
      <c r="AP29" s="1096">
        <v>85.487771770520737</v>
      </c>
      <c r="AQ29" s="1096">
        <v>4.1264290719047834</v>
      </c>
      <c r="AR29" s="1096">
        <v>77.390986252359056</v>
      </c>
      <c r="AS29" s="1096">
        <v>93.584557288682419</v>
      </c>
      <c r="AT29" s="1096">
        <v>4.8269231802901249</v>
      </c>
      <c r="AU29" s="1097">
        <v>72.067464999999984</v>
      </c>
      <c r="AV29" s="1194">
        <v>325</v>
      </c>
      <c r="AW29" s="1093"/>
      <c r="AX29" s="1092">
        <v>87.539999999999992</v>
      </c>
      <c r="AY29" s="1092">
        <v>3.1850000000000005</v>
      </c>
      <c r="AZ29" s="1092">
        <v>81.3</v>
      </c>
      <c r="BA29" s="1092">
        <v>93.789999999999992</v>
      </c>
      <c r="BB29" s="1092">
        <v>3.5999999999999996</v>
      </c>
      <c r="BC29" s="1093">
        <v>83.492000000000004</v>
      </c>
      <c r="BD29" s="1093">
        <v>361</v>
      </c>
      <c r="BE29" s="1093"/>
      <c r="BF29" s="1267">
        <v>79.464029064268843</v>
      </c>
      <c r="BG29" s="1267">
        <v>5.4208705459131776</v>
      </c>
      <c r="BH29" s="1267">
        <v>68.829669414291445</v>
      </c>
      <c r="BI29" s="1267">
        <v>90.098388714246255</v>
      </c>
      <c r="BJ29" s="1267">
        <v>6.8217917084582895</v>
      </c>
      <c r="BK29" s="1263">
        <v>60.776206000000116</v>
      </c>
      <c r="BL29" s="1263">
        <v>319</v>
      </c>
      <c r="BM29" s="1889"/>
      <c r="BN29" s="1267">
        <v>86.810993264238107</v>
      </c>
      <c r="BO29" s="1267">
        <v>3.4998632920074222</v>
      </c>
      <c r="BP29" s="1267">
        <v>79.945749994573703</v>
      </c>
      <c r="BQ29" s="1267">
        <v>93.676236533902497</v>
      </c>
      <c r="BR29" s="1267">
        <v>4.0315899639051764</v>
      </c>
      <c r="BS29" s="1263">
        <v>69.998462999999788</v>
      </c>
      <c r="BT29" s="1263">
        <v>331</v>
      </c>
      <c r="BU29" s="1293"/>
      <c r="BV29" s="1143">
        <v>89.723941273593681</v>
      </c>
      <c r="BW29" s="1267">
        <v>2.4932515489760201</v>
      </c>
      <c r="BX29" s="1267">
        <v>84.835386190179833</v>
      </c>
      <c r="BY29" s="1267">
        <v>94.612496357007544</v>
      </c>
      <c r="BZ29" s="1195">
        <v>2.7788029745298308</v>
      </c>
      <c r="CA29" s="1263">
        <v>110.12953800000003</v>
      </c>
      <c r="CB29" s="1263">
        <v>743</v>
      </c>
      <c r="CC29" s="1779"/>
      <c r="CD29" s="1143">
        <v>88.157680276848026</v>
      </c>
      <c r="CE29" s="1267">
        <v>2.6448529878251867</v>
      </c>
      <c r="CF29" s="1267">
        <v>82.971871712349042</v>
      </c>
      <c r="CG29" s="1267">
        <v>93.343488841347011</v>
      </c>
      <c r="CH29" s="1195">
        <v>3.0001390457636377</v>
      </c>
      <c r="CI29" s="1263">
        <v>102.12308299999984</v>
      </c>
      <c r="CJ29" s="1263">
        <v>639</v>
      </c>
      <c r="CK29" s="1195"/>
      <c r="CL29" s="1143">
        <v>92.020556911889656</v>
      </c>
      <c r="CM29" s="1267">
        <v>2.2824405172862137</v>
      </c>
      <c r="CN29" s="1267">
        <v>87.545333954083432</v>
      </c>
      <c r="CO29" s="1267">
        <v>96.49577986969588</v>
      </c>
      <c r="CP29" s="1195">
        <v>2.480359382601506</v>
      </c>
      <c r="CQ29" s="1263">
        <v>85.525881000000183</v>
      </c>
      <c r="CR29" s="1263">
        <v>652</v>
      </c>
      <c r="CS29" s="1293"/>
      <c r="CT29" s="1143">
        <v>95.164582554147074</v>
      </c>
      <c r="CU29" s="1267">
        <v>1.0029599654723573</v>
      </c>
      <c r="CV29" s="1267">
        <v>93.198021875200581</v>
      </c>
      <c r="CW29" s="1267">
        <v>97.131143233093582</v>
      </c>
      <c r="CX29" s="1195">
        <v>1.0539214680017006</v>
      </c>
      <c r="CY29" s="1263">
        <v>70.236211000000097</v>
      </c>
      <c r="CZ29" s="1263">
        <v>636</v>
      </c>
      <c r="DA29" s="1195"/>
      <c r="DB29" s="1690">
        <v>8.4</v>
      </c>
      <c r="DC29" s="1195">
        <v>3.2</v>
      </c>
      <c r="DD29" s="1195"/>
      <c r="DE29" s="1195" t="s">
        <v>391</v>
      </c>
      <c r="DF29" s="1195" t="s">
        <v>390</v>
      </c>
    </row>
    <row r="30" spans="1:110" s="17" customFormat="1" ht="20.25" customHeight="1">
      <c r="A30" s="1385" t="s">
        <v>36</v>
      </c>
      <c r="B30" s="1385"/>
      <c r="C30" s="1096">
        <v>63.386727688787182</v>
      </c>
      <c r="D30" s="1096">
        <v>3.0769542496381934</v>
      </c>
      <c r="E30" s="1150">
        <v>57.345695575269495</v>
      </c>
      <c r="F30" s="1150">
        <v>69.427759802304863</v>
      </c>
      <c r="G30" s="1150">
        <v>4.8542563432920236</v>
      </c>
      <c r="H30" s="1540">
        <v>710.38108199999942</v>
      </c>
      <c r="I30" s="1274">
        <v>437</v>
      </c>
      <c r="J30" s="1540"/>
      <c r="K30" s="1096">
        <v>75.374583990154832</v>
      </c>
      <c r="L30" s="1096">
        <v>3.6545012495622364</v>
      </c>
      <c r="M30" s="1096">
        <v>68.205289412578395</v>
      </c>
      <c r="N30" s="1096">
        <v>82.543878567731269</v>
      </c>
      <c r="O30" s="1096">
        <v>4.8484529613318657</v>
      </c>
      <c r="P30" s="1096">
        <v>634.10158000000536</v>
      </c>
      <c r="Q30" s="1105">
        <v>427</v>
      </c>
      <c r="R30" s="1105"/>
      <c r="S30" s="1096">
        <v>82.447943964376464</v>
      </c>
      <c r="T30" s="1096">
        <v>2.6611983661411829</v>
      </c>
      <c r="U30" s="1096">
        <v>77.226233688082104</v>
      </c>
      <c r="V30" s="1096">
        <v>87.669654240670809</v>
      </c>
      <c r="W30" s="1096">
        <v>3.2277316306286727</v>
      </c>
      <c r="X30" s="1096">
        <v>489.5137459999998</v>
      </c>
      <c r="Y30" s="1098">
        <v>384</v>
      </c>
      <c r="Z30" s="1096"/>
      <c r="AA30" s="1096" t="s">
        <v>420</v>
      </c>
      <c r="AB30" s="1096">
        <v>3.1972629844354299</v>
      </c>
      <c r="AC30" s="1096">
        <v>79.012411573145414</v>
      </c>
      <c r="AD30" s="1096">
        <v>91.559565867220456</v>
      </c>
      <c r="AE30" s="1096">
        <v>3.7488725081506815</v>
      </c>
      <c r="AF30" s="1097">
        <v>453.40150099999937</v>
      </c>
      <c r="AG30" s="1093">
        <v>374</v>
      </c>
      <c r="AH30" s="1096">
        <v>81.33488972587007</v>
      </c>
      <c r="AI30" s="1096">
        <v>2.4894330030247449</v>
      </c>
      <c r="AJ30" s="1096">
        <v>76.452093686923789</v>
      </c>
      <c r="AK30" s="1096">
        <v>86.217685764816366</v>
      </c>
      <c r="AL30" s="1096">
        <v>3.0607197125552066</v>
      </c>
      <c r="AM30" s="1097">
        <v>1121.9406149999984</v>
      </c>
      <c r="AN30" s="1093">
        <v>904</v>
      </c>
      <c r="AO30" s="1096"/>
      <c r="AP30" s="1096">
        <v>78.003238580869805</v>
      </c>
      <c r="AQ30" s="1096">
        <v>4.1487863256380511</v>
      </c>
      <c r="AR30" s="1096">
        <v>69.862584166599902</v>
      </c>
      <c r="AS30" s="1096">
        <v>86.143892995139709</v>
      </c>
      <c r="AT30" s="1096">
        <v>5.3187359923995974</v>
      </c>
      <c r="AU30" s="1097">
        <v>427.10991500000034</v>
      </c>
      <c r="AV30" s="1194">
        <v>364</v>
      </c>
      <c r="AW30" s="1093"/>
      <c r="AX30" s="1092">
        <v>79.400000000000006</v>
      </c>
      <c r="AY30" s="1092">
        <v>2.8889999999999998</v>
      </c>
      <c r="AZ30" s="1092">
        <v>73.740000000000009</v>
      </c>
      <c r="BA30" s="1092">
        <v>85.070000000000007</v>
      </c>
      <c r="BB30" s="1092">
        <v>3.5999999999999996</v>
      </c>
      <c r="BC30" s="1093">
        <v>485.37700000000001</v>
      </c>
      <c r="BD30" s="1093">
        <v>398</v>
      </c>
      <c r="BE30" s="1093"/>
      <c r="BF30" s="1267">
        <v>78.605153019906666</v>
      </c>
      <c r="BG30" s="1267">
        <v>3.5373836917493926</v>
      </c>
      <c r="BH30" s="1267">
        <v>71.66571219035427</v>
      </c>
      <c r="BI30" s="1267">
        <v>85.544593849459048</v>
      </c>
      <c r="BJ30" s="1267">
        <v>4.5001931245570557</v>
      </c>
      <c r="BK30" s="1263">
        <v>582.57756700000198</v>
      </c>
      <c r="BL30" s="1263">
        <v>421</v>
      </c>
      <c r="BM30" s="1889"/>
      <c r="BN30" s="1267">
        <v>82.57314415051394</v>
      </c>
      <c r="BO30" s="1267">
        <v>3.7375433704262524</v>
      </c>
      <c r="BP30" s="1267">
        <v>75.241673653510531</v>
      </c>
      <c r="BQ30" s="1267">
        <v>89.904614647517349</v>
      </c>
      <c r="BR30" s="1267">
        <v>4.5263425643735635</v>
      </c>
      <c r="BS30" s="1263">
        <v>567.62990899999943</v>
      </c>
      <c r="BT30" s="1263">
        <v>392</v>
      </c>
      <c r="BU30" s="1293"/>
      <c r="BV30" s="1143">
        <v>87.117259844505085</v>
      </c>
      <c r="BW30" s="1267">
        <v>2.5795243374024497</v>
      </c>
      <c r="BX30" s="1267">
        <v>82.059548432442583</v>
      </c>
      <c r="BY30" s="1267">
        <v>92.174971256567574</v>
      </c>
      <c r="BZ30" s="1195">
        <v>2.960979652030634</v>
      </c>
      <c r="CA30" s="1263">
        <v>785.38813000000027</v>
      </c>
      <c r="CB30" s="1263">
        <v>820</v>
      </c>
      <c r="CC30" s="1779"/>
      <c r="CD30" s="1143">
        <v>86.421188926489805</v>
      </c>
      <c r="CE30" s="1267">
        <v>2.9460555860907403</v>
      </c>
      <c r="CF30" s="1267">
        <v>80.644807267408638</v>
      </c>
      <c r="CG30" s="1267">
        <v>92.197570585570958</v>
      </c>
      <c r="CH30" s="1195">
        <v>3.4089505394292443</v>
      </c>
      <c r="CI30" s="1263">
        <v>723.64828899999884</v>
      </c>
      <c r="CJ30" s="1263">
        <v>729</v>
      </c>
      <c r="CK30" s="1195"/>
      <c r="CL30" s="1143">
        <v>91.653066342902534</v>
      </c>
      <c r="CM30" s="1267">
        <v>1.7855159779808467</v>
      </c>
      <c r="CN30" s="1267">
        <v>88.152172437597002</v>
      </c>
      <c r="CO30" s="1267">
        <v>95.153960248208065</v>
      </c>
      <c r="CP30" s="1195">
        <v>1.9481246500806397</v>
      </c>
      <c r="CQ30" s="1263">
        <v>685.43650100000025</v>
      </c>
      <c r="CR30" s="1263">
        <v>767</v>
      </c>
      <c r="CS30" s="1293"/>
      <c r="CT30" s="1143">
        <v>90.293624842272052</v>
      </c>
      <c r="CU30" s="1267">
        <v>1.7951815113720699</v>
      </c>
      <c r="CV30" s="1267">
        <v>86.773710295958722</v>
      </c>
      <c r="CW30" s="1267">
        <v>93.813539388585383</v>
      </c>
      <c r="CX30" s="1195">
        <v>1.9881597560270212</v>
      </c>
      <c r="CY30" s="1263">
        <v>676.14292599999851</v>
      </c>
      <c r="CZ30" s="1263">
        <v>790</v>
      </c>
      <c r="DA30" s="1195"/>
      <c r="DB30" s="1317">
        <v>7.7</v>
      </c>
      <c r="DC30" s="1195">
        <v>-1.4</v>
      </c>
      <c r="DD30" s="1195"/>
      <c r="DE30" s="1195" t="s">
        <v>392</v>
      </c>
      <c r="DF30" s="1195" t="s">
        <v>390</v>
      </c>
    </row>
    <row r="31" spans="1:110" s="17" customFormat="1" ht="20.25" customHeight="1">
      <c r="A31" s="1385" t="s">
        <v>37</v>
      </c>
      <c r="B31" s="1385"/>
      <c r="C31" s="1096">
        <v>20.527306967984689</v>
      </c>
      <c r="D31" s="1096">
        <v>2.0633134857578548</v>
      </c>
      <c r="E31" s="1150">
        <v>16.476371524539939</v>
      </c>
      <c r="F31" s="1150">
        <v>24.578242411429443</v>
      </c>
      <c r="G31" s="1150">
        <v>10.051554687499394</v>
      </c>
      <c r="H31" s="1540">
        <v>498.05835300000575</v>
      </c>
      <c r="I31" s="1274">
        <v>531</v>
      </c>
      <c r="J31" s="1540"/>
      <c r="K31" s="1096">
        <v>43.371465290033782</v>
      </c>
      <c r="L31" s="1096">
        <v>3.4092418050191755</v>
      </c>
      <c r="M31" s="1096">
        <v>36.683313578689123</v>
      </c>
      <c r="N31" s="1096">
        <v>50.059617001378442</v>
      </c>
      <c r="O31" s="1096">
        <v>7.8605640418668905</v>
      </c>
      <c r="P31" s="1096">
        <v>553.08045599999741</v>
      </c>
      <c r="Q31" s="1105">
        <v>377</v>
      </c>
      <c r="R31" s="1105"/>
      <c r="S31" s="1096">
        <v>59.442994010034347</v>
      </c>
      <c r="T31" s="1096">
        <v>4.1620344488151195</v>
      </c>
      <c r="U31" s="1096">
        <v>51.276395710493659</v>
      </c>
      <c r="V31" s="1096">
        <v>67.609592309575035</v>
      </c>
      <c r="W31" s="1096">
        <v>7.0017241192671804</v>
      </c>
      <c r="X31" s="1096">
        <v>399.90011599999974</v>
      </c>
      <c r="Y31" s="1098">
        <v>334</v>
      </c>
      <c r="Z31" s="1096"/>
      <c r="AA31" s="1096">
        <v>66.824592832148767</v>
      </c>
      <c r="AB31" s="1096">
        <v>3.6587409194454952</v>
      </c>
      <c r="AC31" s="1096">
        <v>59.645517000444102</v>
      </c>
      <c r="AD31" s="1096">
        <v>74.003668663853432</v>
      </c>
      <c r="AE31" s="1096">
        <v>5.4751413579662023</v>
      </c>
      <c r="AF31" s="1097">
        <v>324.47441399999883</v>
      </c>
      <c r="AG31" s="1093">
        <v>278</v>
      </c>
      <c r="AH31" s="1096">
        <v>59.23012252910037</v>
      </c>
      <c r="AI31" s="1096">
        <v>3.383088879923736</v>
      </c>
      <c r="AJ31" s="1096">
        <v>52.594501902948231</v>
      </c>
      <c r="AK31" s="1096">
        <v>65.865743155252517</v>
      </c>
      <c r="AL31" s="1096">
        <v>5.7117708616280325</v>
      </c>
      <c r="AM31" s="1097">
        <v>909.52769299999898</v>
      </c>
      <c r="AN31" s="1093">
        <v>766</v>
      </c>
      <c r="AO31" s="1096"/>
      <c r="AP31" s="1096">
        <v>70.31703349311212</v>
      </c>
      <c r="AQ31" s="1096">
        <v>3.8796264860922038</v>
      </c>
      <c r="AR31" s="1096">
        <v>62.704518410193785</v>
      </c>
      <c r="AS31" s="1096">
        <v>77.929548576030442</v>
      </c>
      <c r="AT31" s="1096">
        <v>5.5173352648220462</v>
      </c>
      <c r="AU31" s="1097">
        <v>312.70623500000022</v>
      </c>
      <c r="AV31" s="1194">
        <v>290</v>
      </c>
      <c r="AW31" s="1093"/>
      <c r="AX31" s="1092">
        <v>67.05</v>
      </c>
      <c r="AY31" s="1092">
        <v>4.0809999999999995</v>
      </c>
      <c r="AZ31" s="1092">
        <v>59.040000000000006</v>
      </c>
      <c r="BA31" s="1092">
        <v>75.05</v>
      </c>
      <c r="BB31" s="1092">
        <v>6.1</v>
      </c>
      <c r="BC31" s="1093">
        <v>292.08800000000002</v>
      </c>
      <c r="BD31" s="1093">
        <v>286</v>
      </c>
      <c r="BE31" s="1093"/>
      <c r="BF31" s="1267">
        <v>76.361573267393851</v>
      </c>
      <c r="BG31" s="1267">
        <v>3.6737356552367664</v>
      </c>
      <c r="BH31" s="1267">
        <v>69.154644807132698</v>
      </c>
      <c r="BI31" s="1267">
        <v>83.568501727655018</v>
      </c>
      <c r="BJ31" s="1267">
        <v>4.8109742872537691</v>
      </c>
      <c r="BK31" s="1263">
        <v>215.29423500000019</v>
      </c>
      <c r="BL31" s="1263">
        <v>250</v>
      </c>
      <c r="BM31" s="1889"/>
      <c r="BN31" s="1267">
        <v>76.139051058464531</v>
      </c>
      <c r="BO31" s="1267">
        <v>3.7178750149841093</v>
      </c>
      <c r="BP31" s="1267">
        <v>68.846161509789269</v>
      </c>
      <c r="BQ31" s="1267">
        <v>83.431940607139779</v>
      </c>
      <c r="BR31" s="1267">
        <v>4.883006766303513</v>
      </c>
      <c r="BS31" s="1263">
        <v>289.63714799999951</v>
      </c>
      <c r="BT31" s="1263">
        <v>321</v>
      </c>
      <c r="BU31" s="1293"/>
      <c r="BV31" s="1143">
        <v>80.306011506484865</v>
      </c>
      <c r="BW31" s="1267">
        <v>2.2975885847003994</v>
      </c>
      <c r="BX31" s="1267">
        <v>75.801095682831317</v>
      </c>
      <c r="BY31" s="1267">
        <v>84.810927330138412</v>
      </c>
      <c r="BZ31" s="1195">
        <v>2.8610418343524189</v>
      </c>
      <c r="CA31" s="1263">
        <v>356.41189199999991</v>
      </c>
      <c r="CB31" s="1263">
        <v>536</v>
      </c>
      <c r="CC31" s="1779"/>
      <c r="CD31" s="1143">
        <v>86.846619409604955</v>
      </c>
      <c r="CE31" s="1267">
        <v>1.8064437748346904</v>
      </c>
      <c r="CF31" s="1267">
        <v>83.304694152531738</v>
      </c>
      <c r="CG31" s="1267">
        <v>90.388544666678172</v>
      </c>
      <c r="CH31" s="1195">
        <v>2.0800392543948618</v>
      </c>
      <c r="CI31" s="1263">
        <v>362.79050599999994</v>
      </c>
      <c r="CJ31" s="1263">
        <v>434</v>
      </c>
      <c r="CK31" s="1195"/>
      <c r="CL31" s="1143">
        <v>89.139892971406979</v>
      </c>
      <c r="CM31" s="1267">
        <v>1.7041613254655479</v>
      </c>
      <c r="CN31" s="1267">
        <v>85.798512624462958</v>
      </c>
      <c r="CO31" s="1267">
        <v>92.481273318351001</v>
      </c>
      <c r="CP31" s="1195">
        <v>1.911783006080324</v>
      </c>
      <c r="CQ31" s="1263">
        <v>319.04053899999991</v>
      </c>
      <c r="CR31" s="1263">
        <v>490</v>
      </c>
      <c r="CS31" s="1293"/>
      <c r="CT31" s="1143">
        <v>90.469525989993272</v>
      </c>
      <c r="CU31" s="1267">
        <v>1.2708321736156825</v>
      </c>
      <c r="CV31" s="1267">
        <v>87.977733028949515</v>
      </c>
      <c r="CW31" s="1267">
        <v>92.961318951037029</v>
      </c>
      <c r="CX31" s="1195">
        <v>1.4047074522709975</v>
      </c>
      <c r="CY31" s="1263">
        <v>260.04362399999974</v>
      </c>
      <c r="CZ31" s="1263">
        <v>522</v>
      </c>
      <c r="DA31" s="1195"/>
      <c r="DB31" s="1317">
        <v>14.4</v>
      </c>
      <c r="DC31" s="1195">
        <v>1.4</v>
      </c>
      <c r="DD31" s="1195"/>
      <c r="DE31" s="1195" t="s">
        <v>393</v>
      </c>
      <c r="DF31" s="1195" t="s">
        <v>390</v>
      </c>
    </row>
    <row r="32" spans="1:110" s="17" customFormat="1" ht="20.25" customHeight="1">
      <c r="A32" s="1385" t="s">
        <v>38</v>
      </c>
      <c r="B32" s="1385"/>
      <c r="C32" s="1096">
        <v>44.987146529563212</v>
      </c>
      <c r="D32" s="1096">
        <v>3.6113285243472451</v>
      </c>
      <c r="E32" s="1150">
        <v>37.896969094975283</v>
      </c>
      <c r="F32" s="1150">
        <v>52.077323964151134</v>
      </c>
      <c r="G32" s="1150">
        <v>8.027467405548979</v>
      </c>
      <c r="H32" s="1540">
        <v>274.62466399999983</v>
      </c>
      <c r="I32" s="1274">
        <v>389</v>
      </c>
      <c r="J32" s="1540"/>
      <c r="K32" s="1096">
        <v>71.564650892637459</v>
      </c>
      <c r="L32" s="1096">
        <v>3.6100122427533203</v>
      </c>
      <c r="M32" s="1096">
        <v>64.482633558519382</v>
      </c>
      <c r="N32" s="1096">
        <v>78.646668226755537</v>
      </c>
      <c r="O32" s="1096">
        <v>5.0444069770830344</v>
      </c>
      <c r="P32" s="1096">
        <v>287.85040299999991</v>
      </c>
      <c r="Q32" s="1105">
        <v>508</v>
      </c>
      <c r="R32" s="1105"/>
      <c r="S32" s="1096">
        <v>66.718189415904817</v>
      </c>
      <c r="T32" s="1096">
        <v>4.6456969478939749</v>
      </c>
      <c r="U32" s="1096">
        <v>57.602565491731582</v>
      </c>
      <c r="V32" s="1096">
        <v>75.833813340078052</v>
      </c>
      <c r="W32" s="1096">
        <v>6.9631640015496234</v>
      </c>
      <c r="X32" s="1096">
        <v>238.35490500000034</v>
      </c>
      <c r="Y32" s="1098">
        <v>336</v>
      </c>
      <c r="Z32" s="1096"/>
      <c r="AA32" s="1096">
        <v>75.427720587515395</v>
      </c>
      <c r="AB32" s="1096">
        <v>4.1493684208767894</v>
      </c>
      <c r="AC32" s="1096">
        <v>67.285949633241387</v>
      </c>
      <c r="AD32" s="1096">
        <v>83.569491541789404</v>
      </c>
      <c r="AE32" s="1096">
        <v>5.5011186716990386</v>
      </c>
      <c r="AF32" s="1097">
        <v>238.24694899999972</v>
      </c>
      <c r="AG32" s="1093">
        <v>331</v>
      </c>
      <c r="AH32" s="1096">
        <v>68.058194719461611</v>
      </c>
      <c r="AI32" s="1096">
        <v>4.0158715308391404</v>
      </c>
      <c r="AJ32" s="1096">
        <v>60.181428572361717</v>
      </c>
      <c r="AK32" s="1096">
        <v>75.934960866561497</v>
      </c>
      <c r="AL32" s="1096">
        <v>5.9006436291657618</v>
      </c>
      <c r="AM32" s="1097">
        <v>592.03935200000046</v>
      </c>
      <c r="AN32" s="1093">
        <v>834</v>
      </c>
      <c r="AO32" s="1096"/>
      <c r="AP32" s="1096">
        <v>75.113535669238274</v>
      </c>
      <c r="AQ32" s="1096">
        <v>3.7669408524634225</v>
      </c>
      <c r="AR32" s="1096">
        <v>67.722129780388613</v>
      </c>
      <c r="AS32" s="1096">
        <v>82.504941558087936</v>
      </c>
      <c r="AT32" s="1096">
        <v>5.0149960575030184</v>
      </c>
      <c r="AU32" s="1097">
        <v>198.78554600000024</v>
      </c>
      <c r="AV32" s="1194">
        <v>295</v>
      </c>
      <c r="AW32" s="1093"/>
      <c r="AX32" s="1092">
        <v>83.84</v>
      </c>
      <c r="AY32" s="1092">
        <v>2.7879999999999998</v>
      </c>
      <c r="AZ32" s="1092">
        <v>78.36999999999999</v>
      </c>
      <c r="BA32" s="1092">
        <v>89.31</v>
      </c>
      <c r="BB32" s="1092">
        <v>3.3000000000000003</v>
      </c>
      <c r="BC32" s="1093">
        <v>252.697</v>
      </c>
      <c r="BD32" s="1093">
        <v>355</v>
      </c>
      <c r="BE32" s="1093"/>
      <c r="BF32" s="1267">
        <v>85.259348987155732</v>
      </c>
      <c r="BG32" s="1267">
        <v>2.4630911992409468</v>
      </c>
      <c r="BH32" s="1267">
        <v>80.427394886504928</v>
      </c>
      <c r="BI32" s="1267">
        <v>90.091303087806551</v>
      </c>
      <c r="BJ32" s="1267">
        <v>2.8889397215688448</v>
      </c>
      <c r="BK32" s="1263">
        <v>210.79286100000013</v>
      </c>
      <c r="BL32" s="1263">
        <v>321</v>
      </c>
      <c r="BM32" s="1889"/>
      <c r="BN32" s="1267">
        <v>86.646397660878321</v>
      </c>
      <c r="BO32" s="1267">
        <v>2.8672357415815148</v>
      </c>
      <c r="BP32" s="1267">
        <v>81.022100585507872</v>
      </c>
      <c r="BQ32" s="1267">
        <v>92.270694736248757</v>
      </c>
      <c r="BR32" s="1267">
        <v>3.309122847557342</v>
      </c>
      <c r="BS32" s="1263">
        <v>247.19022000000024</v>
      </c>
      <c r="BT32" s="1263">
        <v>332</v>
      </c>
      <c r="BU32" s="1293"/>
      <c r="BV32" s="1143">
        <v>87.060700662351564</v>
      </c>
      <c r="BW32" s="1267">
        <v>1.8347756367144141</v>
      </c>
      <c r="BX32" s="1267">
        <v>83.463229011539639</v>
      </c>
      <c r="BY32" s="1267">
        <v>90.65817231316349</v>
      </c>
      <c r="BZ32" s="1195">
        <v>2.1074671151915534</v>
      </c>
      <c r="CA32" s="1263">
        <v>369.07160699999883</v>
      </c>
      <c r="CB32" s="1263">
        <v>796</v>
      </c>
      <c r="CC32" s="1779"/>
      <c r="CD32" s="1143">
        <v>91.481434139285639</v>
      </c>
      <c r="CE32" s="1267">
        <v>1.6168626458180264</v>
      </c>
      <c r="CF32" s="1267">
        <v>88.311223849754114</v>
      </c>
      <c r="CG32" s="1267">
        <v>94.651644428817178</v>
      </c>
      <c r="CH32" s="1195">
        <v>1.76742162060584</v>
      </c>
      <c r="CI32" s="1263">
        <v>334.09237499999972</v>
      </c>
      <c r="CJ32" s="1263">
        <v>705</v>
      </c>
      <c r="CK32" s="1195"/>
      <c r="CL32" s="1143">
        <v>92.530970040233228</v>
      </c>
      <c r="CM32" s="1267">
        <v>1.5207514368087447</v>
      </c>
      <c r="CN32" s="1267">
        <v>89.549204823755574</v>
      </c>
      <c r="CO32" s="1267">
        <v>95.512735256710883</v>
      </c>
      <c r="CP32" s="1195">
        <v>1.6435053432893976</v>
      </c>
      <c r="CQ32" s="1263">
        <v>296.33655400000038</v>
      </c>
      <c r="CR32" s="1263">
        <v>805</v>
      </c>
      <c r="CS32" s="1293"/>
      <c r="CT32" s="1143">
        <v>90.267874604747476</v>
      </c>
      <c r="CU32" s="1267">
        <v>2.3544298941996766</v>
      </c>
      <c r="CV32" s="1267">
        <v>85.651409929521236</v>
      </c>
      <c r="CW32" s="1267">
        <v>94.884339279973716</v>
      </c>
      <c r="CX32" s="1195">
        <v>2.608270001380812</v>
      </c>
      <c r="CY32" s="1263">
        <v>306.71384500000033</v>
      </c>
      <c r="CZ32" s="1263">
        <v>741</v>
      </c>
      <c r="DA32" s="1195"/>
      <c r="DB32" s="1317">
        <v>3.7</v>
      </c>
      <c r="DC32" s="1195">
        <v>-2.2000000000000002</v>
      </c>
      <c r="DD32" s="1195"/>
      <c r="DE32" s="1195" t="s">
        <v>390</v>
      </c>
      <c r="DF32" s="1195" t="s">
        <v>390</v>
      </c>
    </row>
    <row r="33" spans="1:110" s="17" customFormat="1" ht="20.25" customHeight="1">
      <c r="A33" s="1385" t="s">
        <v>39</v>
      </c>
      <c r="B33" s="1385"/>
      <c r="C33" s="1096">
        <v>82.239382239382223</v>
      </c>
      <c r="D33" s="1096">
        <v>2.5398801161443547</v>
      </c>
      <c r="E33" s="1150">
        <v>77.252796121659728</v>
      </c>
      <c r="F33" s="1150">
        <v>87.225968357104733</v>
      </c>
      <c r="G33" s="1150">
        <v>3.088398826673183</v>
      </c>
      <c r="H33" s="1540">
        <v>89.532674000000128</v>
      </c>
      <c r="I33" s="1274">
        <v>259</v>
      </c>
      <c r="J33" s="1540"/>
      <c r="K33" s="1096">
        <v>87.995413510993131</v>
      </c>
      <c r="L33" s="1096">
        <v>3.3017456799763321</v>
      </c>
      <c r="M33" s="1096">
        <v>81.518144580567593</v>
      </c>
      <c r="N33" s="1096">
        <v>94.472682441418655</v>
      </c>
      <c r="O33" s="1096">
        <v>3.7521792878032785</v>
      </c>
      <c r="P33" s="1096">
        <v>115.40854</v>
      </c>
      <c r="Q33" s="1105">
        <v>330</v>
      </c>
      <c r="R33" s="1105"/>
      <c r="S33" s="1096">
        <v>92.202749341452858</v>
      </c>
      <c r="T33" s="1096">
        <v>1.920199120171542</v>
      </c>
      <c r="U33" s="1096">
        <v>88.435001846225674</v>
      </c>
      <c r="V33" s="1096">
        <v>95.970496836680041</v>
      </c>
      <c r="W33" s="1096">
        <v>2.0825833653403345</v>
      </c>
      <c r="X33" s="1096">
        <v>95.129108000000159</v>
      </c>
      <c r="Y33" s="1098">
        <v>234</v>
      </c>
      <c r="Z33" s="1096"/>
      <c r="AA33" s="1096">
        <v>92.22231242473093</v>
      </c>
      <c r="AB33" s="1096">
        <v>2.3867634421072021</v>
      </c>
      <c r="AC33" s="1096">
        <v>87.539074086602056</v>
      </c>
      <c r="AD33" s="1096">
        <v>96.905550762859818</v>
      </c>
      <c r="AE33" s="1096">
        <v>2.5880542130790816</v>
      </c>
      <c r="AF33" s="1097">
        <v>62.254981999999984</v>
      </c>
      <c r="AG33" s="1093">
        <v>170</v>
      </c>
      <c r="AH33" s="1096">
        <v>91.986348226607248</v>
      </c>
      <c r="AI33" s="1096">
        <v>1.9294050439390291</v>
      </c>
      <c r="AJ33" s="1096">
        <v>88.201996008804329</v>
      </c>
      <c r="AK33" s="1096">
        <v>95.770700444410167</v>
      </c>
      <c r="AL33" s="1096">
        <v>2.0974906397914213</v>
      </c>
      <c r="AM33" s="1097">
        <v>174.36562500000036</v>
      </c>
      <c r="AN33" s="1093">
        <v>449</v>
      </c>
      <c r="AO33" s="1096"/>
      <c r="AP33" s="1096">
        <v>91.433051612453013</v>
      </c>
      <c r="AQ33" s="1096">
        <v>2.3130167025510922</v>
      </c>
      <c r="AR33" s="1096">
        <v>86.894502708754843</v>
      </c>
      <c r="AS33" s="1096">
        <v>95.971600516151199</v>
      </c>
      <c r="AT33" s="1096">
        <v>2.5297380561626834</v>
      </c>
      <c r="AU33" s="1097">
        <v>74.391716999999986</v>
      </c>
      <c r="AV33" s="1194">
        <v>197</v>
      </c>
      <c r="AW33" s="1093"/>
      <c r="AX33" s="1092">
        <v>94.12</v>
      </c>
      <c r="AY33" s="1092">
        <v>1.5720000000000001</v>
      </c>
      <c r="AZ33" s="1092">
        <v>91.039999999999992</v>
      </c>
      <c r="BA33" s="1092">
        <v>97.21</v>
      </c>
      <c r="BB33" s="1092">
        <v>1.7000000000000002</v>
      </c>
      <c r="BC33" s="1093">
        <v>82.46</v>
      </c>
      <c r="BD33" s="1093">
        <v>220</v>
      </c>
      <c r="BE33" s="1093"/>
      <c r="BF33" s="1267">
        <v>94.424203809427027</v>
      </c>
      <c r="BG33" s="1267">
        <v>2.0762217295740957</v>
      </c>
      <c r="BH33" s="1267">
        <v>90.351188525556282</v>
      </c>
      <c r="BI33" s="1267">
        <v>98.497219093297758</v>
      </c>
      <c r="BJ33" s="1267">
        <v>2.1988236551768647</v>
      </c>
      <c r="BK33" s="1263">
        <v>64.688627000000011</v>
      </c>
      <c r="BL33" s="1263">
        <v>215</v>
      </c>
      <c r="BM33" s="1889"/>
      <c r="BN33" s="1267">
        <v>94.279656061569668</v>
      </c>
      <c r="BO33" s="1267">
        <v>1.9422331910726442</v>
      </c>
      <c r="BP33" s="1267">
        <v>90.469820582115162</v>
      </c>
      <c r="BQ33" s="1267">
        <v>98.089491541024159</v>
      </c>
      <c r="BR33" s="1267">
        <v>2.0600766615061281</v>
      </c>
      <c r="BS33" s="1263">
        <v>68.022290999999953</v>
      </c>
      <c r="BT33" s="1263">
        <v>219</v>
      </c>
      <c r="BU33" s="1293"/>
      <c r="BV33" s="1143">
        <v>93.185320658896913</v>
      </c>
      <c r="BW33" s="1267">
        <v>1.4441136428848664</v>
      </c>
      <c r="BX33" s="1267">
        <v>90.35382574100484</v>
      </c>
      <c r="BY33" s="1267">
        <v>96.016815576788971</v>
      </c>
      <c r="BZ33" s="1195">
        <v>1.5497222445271364</v>
      </c>
      <c r="CA33" s="1263">
        <v>110.95004800000011</v>
      </c>
      <c r="CB33" s="1263">
        <v>680</v>
      </c>
      <c r="CC33" s="1779"/>
      <c r="CD33" s="1143">
        <v>96.207563050951933</v>
      </c>
      <c r="CE33" s="1267">
        <v>0.90910594130205347</v>
      </c>
      <c r="CF33" s="1267">
        <v>94.425063457158757</v>
      </c>
      <c r="CG33" s="1267">
        <v>97.990062644745123</v>
      </c>
      <c r="CH33" s="1195">
        <v>0.94494228153413162</v>
      </c>
      <c r="CI33" s="1263">
        <v>102.63508800000011</v>
      </c>
      <c r="CJ33" s="1263">
        <v>630</v>
      </c>
      <c r="CK33" s="1195"/>
      <c r="CL33" s="1143">
        <v>96.416656972100995</v>
      </c>
      <c r="CM33" s="1267">
        <v>0.72754284612480002</v>
      </c>
      <c r="CN33" s="1267">
        <v>94.990150378344666</v>
      </c>
      <c r="CO33" s="1267">
        <v>97.84316356585731</v>
      </c>
      <c r="CP33" s="1195">
        <v>0.75458211161098543</v>
      </c>
      <c r="CQ33" s="1263">
        <v>98.457222000000073</v>
      </c>
      <c r="CR33" s="1263">
        <v>663</v>
      </c>
      <c r="CS33" s="1293"/>
      <c r="CT33" s="1143">
        <v>95.391965177789643</v>
      </c>
      <c r="CU33" s="1267">
        <v>1.4099138466814567</v>
      </c>
      <c r="CV33" s="1267">
        <v>92.627466865755707</v>
      </c>
      <c r="CW33" s="1267">
        <v>98.156463489823594</v>
      </c>
      <c r="CX33" s="1195">
        <v>1.4780215965293169</v>
      </c>
      <c r="CY33" s="1263">
        <v>96.441436999999837</v>
      </c>
      <c r="CZ33" s="1263">
        <v>707</v>
      </c>
      <c r="DA33" s="1195"/>
      <c r="DB33" s="1317">
        <v>1.1000000000000001</v>
      </c>
      <c r="DC33" s="1195">
        <v>-1</v>
      </c>
      <c r="DD33" s="1195"/>
      <c r="DE33" s="1195" t="s">
        <v>390</v>
      </c>
      <c r="DF33" s="1195" t="s">
        <v>390</v>
      </c>
    </row>
    <row r="34" spans="1:110" s="23" customFormat="1" ht="20.25" customHeight="1">
      <c r="A34" s="1385" t="s">
        <v>40</v>
      </c>
      <c r="B34" s="1385"/>
      <c r="C34" s="1096">
        <v>85.714285714286021</v>
      </c>
      <c r="D34" s="1096">
        <v>2.4723648884909615</v>
      </c>
      <c r="E34" s="1150">
        <v>80.860253292626297</v>
      </c>
      <c r="F34" s="1150">
        <v>90.568318135945745</v>
      </c>
      <c r="G34" s="1150">
        <v>2.8844257032394447</v>
      </c>
      <c r="H34" s="1540">
        <v>72.737952000000163</v>
      </c>
      <c r="I34" s="1274">
        <v>329</v>
      </c>
      <c r="J34" s="1540"/>
      <c r="K34" s="1096">
        <v>94.040676735758439</v>
      </c>
      <c r="L34" s="1096">
        <v>1.4267210050429171</v>
      </c>
      <c r="M34" s="1096">
        <v>91.241776840350312</v>
      </c>
      <c r="N34" s="1096">
        <v>96.839576631166551</v>
      </c>
      <c r="O34" s="1096">
        <v>1.5171317929280856</v>
      </c>
      <c r="P34" s="1096">
        <v>78.572528999999747</v>
      </c>
      <c r="Q34" s="1105">
        <v>458</v>
      </c>
      <c r="R34" s="1105"/>
      <c r="S34" s="1096">
        <v>94.354330842656026</v>
      </c>
      <c r="T34" s="1096">
        <v>1.5063738228214032</v>
      </c>
      <c r="U34" s="1096">
        <v>91.398576859546139</v>
      </c>
      <c r="V34" s="1096">
        <v>97.310084825765912</v>
      </c>
      <c r="W34" s="1096">
        <v>1.5965073456282692</v>
      </c>
      <c r="X34" s="1096">
        <v>69.576251999999869</v>
      </c>
      <c r="Y34" s="1098">
        <v>337</v>
      </c>
      <c r="Z34" s="1096"/>
      <c r="AA34" s="1096">
        <v>95.84809923181777</v>
      </c>
      <c r="AB34" s="1096">
        <v>2.4682903553323468</v>
      </c>
      <c r="AC34" s="1096">
        <v>91.004891137629514</v>
      </c>
      <c r="AD34" s="1096">
        <v>100.691307326006</v>
      </c>
      <c r="AE34" s="1096">
        <v>2.5752105415909723</v>
      </c>
      <c r="AF34" s="1097">
        <v>60.241565000000172</v>
      </c>
      <c r="AG34" s="1093">
        <v>293</v>
      </c>
      <c r="AH34" s="1096">
        <v>94.409724512044164</v>
      </c>
      <c r="AI34" s="1096">
        <v>1.4134866851102874</v>
      </c>
      <c r="AJ34" s="1096">
        <v>91.637299153027087</v>
      </c>
      <c r="AK34" s="1096">
        <v>97.182149871061227</v>
      </c>
      <c r="AL34" s="1096">
        <v>1.4971833594641664</v>
      </c>
      <c r="AM34" s="1097">
        <v>147.74014299999968</v>
      </c>
      <c r="AN34" s="1093">
        <v>716</v>
      </c>
      <c r="AO34" s="1096"/>
      <c r="AP34" s="1096">
        <v>94.865194424957352</v>
      </c>
      <c r="AQ34" s="1096">
        <v>1.7637409277832652</v>
      </c>
      <c r="AR34" s="1096">
        <v>91.404421986362522</v>
      </c>
      <c r="AS34" s="1096">
        <v>98.325966863552196</v>
      </c>
      <c r="AT34" s="1096">
        <v>1.8592076245397504</v>
      </c>
      <c r="AU34" s="1097">
        <v>63.228430999999929</v>
      </c>
      <c r="AV34" s="1194">
        <v>303</v>
      </c>
      <c r="AW34" s="1093"/>
      <c r="AX34" s="1092">
        <v>97.38</v>
      </c>
      <c r="AY34" s="1092">
        <v>0.97599999999999998</v>
      </c>
      <c r="AZ34" s="1092">
        <v>95.46</v>
      </c>
      <c r="BA34" s="1092">
        <v>99.29</v>
      </c>
      <c r="BB34" s="1092">
        <v>1</v>
      </c>
      <c r="BC34" s="1093">
        <v>68.606999999999999</v>
      </c>
      <c r="BD34" s="1093">
        <v>315</v>
      </c>
      <c r="BE34" s="1093"/>
      <c r="BF34" s="1267">
        <v>98.471844429892442</v>
      </c>
      <c r="BG34" s="1267">
        <v>0.77087165044331674</v>
      </c>
      <c r="BH34" s="1267">
        <v>96.959591682782246</v>
      </c>
      <c r="BI34" s="1267">
        <v>99.984097177002624</v>
      </c>
      <c r="BJ34" s="1267">
        <v>0.78283458069290346</v>
      </c>
      <c r="BK34" s="1263">
        <v>70.342511000000002</v>
      </c>
      <c r="BL34" s="1263">
        <v>304</v>
      </c>
      <c r="BM34" s="1889"/>
      <c r="BN34" s="1267">
        <v>99.435878936617456</v>
      </c>
      <c r="BO34" s="1267">
        <v>0.41335725274716645</v>
      </c>
      <c r="BP34" s="1267">
        <v>98.625047809621691</v>
      </c>
      <c r="BQ34" s="1267">
        <v>100</v>
      </c>
      <c r="BR34" s="1267">
        <v>0.41570231707877719</v>
      </c>
      <c r="BS34" s="1263">
        <v>69.965301000000068</v>
      </c>
      <c r="BT34" s="1263">
        <v>276</v>
      </c>
      <c r="BU34" s="1293"/>
      <c r="BV34" s="1143">
        <v>96.6599250408334</v>
      </c>
      <c r="BW34" s="1267">
        <v>0.84072929063374102</v>
      </c>
      <c r="BX34" s="1267">
        <v>95.011494721321327</v>
      </c>
      <c r="BY34" s="1267">
        <v>98.308355360345473</v>
      </c>
      <c r="BZ34" s="1195">
        <v>0.86978061516039873</v>
      </c>
      <c r="CA34" s="1263">
        <v>103.933386</v>
      </c>
      <c r="CB34" s="1263">
        <v>815</v>
      </c>
      <c r="CC34" s="1779"/>
      <c r="CD34" s="1143">
        <v>97.27933619039068</v>
      </c>
      <c r="CE34" s="1267">
        <v>0.75795011296800696</v>
      </c>
      <c r="CF34" s="1267">
        <v>95.793210418793635</v>
      </c>
      <c r="CG34" s="1267">
        <v>98.765461961987725</v>
      </c>
      <c r="CH34" s="1195">
        <v>0.77914811372127535</v>
      </c>
      <c r="CI34" s="1263">
        <v>100.93882199999983</v>
      </c>
      <c r="CJ34" s="1263">
        <v>785</v>
      </c>
      <c r="CK34" s="1195"/>
      <c r="CL34" s="1143">
        <v>95.613640092446133</v>
      </c>
      <c r="CM34" s="1267">
        <v>1.3229010093648985</v>
      </c>
      <c r="CN34" s="1267">
        <v>93.019803835519738</v>
      </c>
      <c r="CO34" s="1267">
        <v>98.207476349372541</v>
      </c>
      <c r="CP34" s="1195">
        <v>1.3835902577140906</v>
      </c>
      <c r="CQ34" s="1263">
        <v>88.908459000000164</v>
      </c>
      <c r="CR34" s="1263">
        <v>792</v>
      </c>
      <c r="CS34" s="1293"/>
      <c r="CT34" s="1143">
        <v>96.341325250057722</v>
      </c>
      <c r="CU34" s="1267">
        <v>1.1290254503831465</v>
      </c>
      <c r="CV34" s="1267">
        <v>94.127580800938375</v>
      </c>
      <c r="CW34" s="1267">
        <v>98.555069699177068</v>
      </c>
      <c r="CX34" s="1195">
        <v>1.17190151521449</v>
      </c>
      <c r="CY34" s="1263">
        <v>86.676411999999758</v>
      </c>
      <c r="CZ34" s="1263">
        <v>787</v>
      </c>
      <c r="DA34" s="1195"/>
      <c r="DB34" s="1317">
        <v>-3.1</v>
      </c>
      <c r="DC34" s="1195">
        <v>0.7</v>
      </c>
      <c r="DD34" s="1195"/>
      <c r="DE34" s="1195" t="s">
        <v>393</v>
      </c>
      <c r="DF34" s="1195" t="s">
        <v>390</v>
      </c>
    </row>
    <row r="35" spans="1:110" ht="20.25" customHeight="1">
      <c r="A35" s="1384" t="s">
        <v>41</v>
      </c>
      <c r="B35" s="1384"/>
      <c r="C35" s="1034">
        <v>45.563549160671243</v>
      </c>
      <c r="D35" s="1034">
        <v>4.0877523353882976</v>
      </c>
      <c r="E35" s="1146">
        <v>37.538001451246807</v>
      </c>
      <c r="F35" s="1146">
        <v>53.589096870095688</v>
      </c>
      <c r="G35" s="1146">
        <v>8.9715406518785699</v>
      </c>
      <c r="H35" s="1390">
        <v>154.72534800000031</v>
      </c>
      <c r="I35" s="1350">
        <v>417</v>
      </c>
      <c r="J35" s="1390"/>
      <c r="K35" s="1034">
        <v>72.614432898271332</v>
      </c>
      <c r="L35" s="1034">
        <v>3.5948163888312861</v>
      </c>
      <c r="M35" s="1034">
        <v>65.562226349725691</v>
      </c>
      <c r="N35" s="1034">
        <v>79.666639446816973</v>
      </c>
      <c r="O35" s="1034">
        <v>4.9505535543704076</v>
      </c>
      <c r="P35" s="1034">
        <v>186.92561599999863</v>
      </c>
      <c r="Q35" s="1043">
        <v>518</v>
      </c>
      <c r="R35" s="1043"/>
      <c r="S35" s="1034">
        <v>64.950557484118136</v>
      </c>
      <c r="T35" s="1034">
        <v>4.3279167599836121</v>
      </c>
      <c r="U35" s="1034">
        <v>56.458470720468711</v>
      </c>
      <c r="V35" s="1034">
        <v>73.442644247767547</v>
      </c>
      <c r="W35" s="1034">
        <v>6.6634020209016445</v>
      </c>
      <c r="X35" s="1034">
        <v>145.72711100000038</v>
      </c>
      <c r="Y35" s="1036">
        <v>406</v>
      </c>
      <c r="Z35" s="1034"/>
      <c r="AA35" s="1034">
        <v>71.056906188026375</v>
      </c>
      <c r="AB35" s="1034">
        <v>3.8724909941089312</v>
      </c>
      <c r="AC35" s="1034">
        <v>63.458416129179895</v>
      </c>
      <c r="AD35" s="1034">
        <v>78.65539624687284</v>
      </c>
      <c r="AE35" s="1034">
        <v>5.4498446412257051</v>
      </c>
      <c r="AF35" s="1035">
        <v>130.60597199999981</v>
      </c>
      <c r="AG35" s="1031">
        <v>349</v>
      </c>
      <c r="AH35" s="1034">
        <v>62.920933229784971</v>
      </c>
      <c r="AI35" s="1034">
        <v>4.1146692220101935</v>
      </c>
      <c r="AJ35" s="1034">
        <v>54.850384412285472</v>
      </c>
      <c r="AK35" s="1034">
        <v>70.991482047284478</v>
      </c>
      <c r="AL35" s="1034">
        <v>6.5394281533993945</v>
      </c>
      <c r="AM35" s="1035">
        <v>361.81044099999883</v>
      </c>
      <c r="AN35" s="1031">
        <v>991</v>
      </c>
      <c r="AO35" s="1034"/>
      <c r="AP35" s="1034">
        <v>73.912498240971942</v>
      </c>
      <c r="AQ35" s="1034">
        <v>3.7004124199783059</v>
      </c>
      <c r="AR35" s="1034">
        <v>66.651632933168273</v>
      </c>
      <c r="AS35" s="1034">
        <v>81.173363548775598</v>
      </c>
      <c r="AT35" s="1034">
        <v>5.0064772643918767</v>
      </c>
      <c r="AU35" s="1035">
        <v>127.82627600000005</v>
      </c>
      <c r="AV35" s="1189">
        <v>341</v>
      </c>
      <c r="AW35" s="1031"/>
      <c r="AX35" s="1030">
        <v>79.7</v>
      </c>
      <c r="AY35" s="1030">
        <v>3.9</v>
      </c>
      <c r="AZ35" s="1030">
        <v>72.040000000000006</v>
      </c>
      <c r="BA35" s="1030">
        <v>87.350000000000009</v>
      </c>
      <c r="BB35" s="1030">
        <v>4.9000000000000004</v>
      </c>
      <c r="BC35" s="1031">
        <v>131.154</v>
      </c>
      <c r="BD35" s="1031">
        <v>378</v>
      </c>
      <c r="BE35" s="1031"/>
      <c r="BF35" s="1193">
        <v>77.775487249903207</v>
      </c>
      <c r="BG35" s="1193">
        <v>4.3259304002270671</v>
      </c>
      <c r="BH35" s="1193">
        <v>69.289119736207908</v>
      </c>
      <c r="BI35" s="1193">
        <v>86.261854763598507</v>
      </c>
      <c r="BJ35" s="1193">
        <v>5.5620743156867203</v>
      </c>
      <c r="BK35" s="1293">
        <v>159.05600900000002</v>
      </c>
      <c r="BL35" s="1293">
        <v>399</v>
      </c>
      <c r="BM35" s="1891"/>
      <c r="BN35" s="1271">
        <v>78.098683981117205</v>
      </c>
      <c r="BO35" s="1271">
        <v>3.756159869838835</v>
      </c>
      <c r="BP35" s="1271">
        <v>70.730695829956034</v>
      </c>
      <c r="BQ35" s="1271">
        <v>85.466672132278362</v>
      </c>
      <c r="BR35" s="1271">
        <v>4.8095046912019717</v>
      </c>
      <c r="BS35" s="1294">
        <v>179.09279500000005</v>
      </c>
      <c r="BT35" s="1294">
        <v>393</v>
      </c>
      <c r="BU35" s="1293"/>
      <c r="BV35" s="1143">
        <v>83.916974272152942</v>
      </c>
      <c r="BW35" s="1267">
        <v>2.6771625308525735</v>
      </c>
      <c r="BX35" s="1267">
        <v>78.667822214190934</v>
      </c>
      <c r="BY35" s="1267">
        <v>89.166126330114963</v>
      </c>
      <c r="BZ35" s="1692">
        <v>3.1902515004535434</v>
      </c>
      <c r="CA35" s="1263">
        <v>244.81601699999999</v>
      </c>
      <c r="CB35" s="1263">
        <v>859</v>
      </c>
      <c r="CC35" s="1831"/>
      <c r="CD35" s="1143">
        <v>80.938217529774491</v>
      </c>
      <c r="CE35" s="1267">
        <v>2.8512749677622402</v>
      </c>
      <c r="CF35" s="1267">
        <v>75.347673852818986</v>
      </c>
      <c r="CG35" s="1267">
        <v>86.528761206729996</v>
      </c>
      <c r="CH35" s="1692">
        <v>3.522779540719871</v>
      </c>
      <c r="CI35" s="1263">
        <v>236.56509600000038</v>
      </c>
      <c r="CJ35" s="1263">
        <v>792</v>
      </c>
      <c r="CK35" s="1692"/>
      <c r="CL35" s="1143">
        <v>79.872076449955443</v>
      </c>
      <c r="CM35" s="1267">
        <v>3.0507200693821659</v>
      </c>
      <c r="CN35" s="1267">
        <v>73.890473692319475</v>
      </c>
      <c r="CO35" s="1267">
        <v>85.853679207591398</v>
      </c>
      <c r="CP35" s="1692">
        <v>3.8195076489511592</v>
      </c>
      <c r="CQ35" s="1263">
        <v>213.62743600000042</v>
      </c>
      <c r="CR35" s="1263">
        <v>859</v>
      </c>
      <c r="CS35" s="1703"/>
      <c r="CT35" s="1143">
        <v>90.293606891564067</v>
      </c>
      <c r="CU35" s="1267">
        <v>1.7736103266665908</v>
      </c>
      <c r="CV35" s="1267">
        <v>86.815988194637015</v>
      </c>
      <c r="CW35" s="1267">
        <v>93.77122558849112</v>
      </c>
      <c r="CX35" s="1692">
        <v>1.9642701047445865</v>
      </c>
      <c r="CY35" s="1263">
        <v>201.55494200000015</v>
      </c>
      <c r="CZ35" s="1263">
        <v>833</v>
      </c>
      <c r="DA35" s="1692"/>
      <c r="DB35" s="1317">
        <v>12.2</v>
      </c>
      <c r="DC35" s="1195">
        <v>10.4</v>
      </c>
      <c r="DD35" s="1195"/>
      <c r="DE35" s="1195" t="s">
        <v>393</v>
      </c>
      <c r="DF35" s="1195" t="s">
        <v>393</v>
      </c>
    </row>
    <row r="36" spans="1:110" ht="20.25" customHeight="1">
      <c r="A36" s="1385"/>
      <c r="B36" s="1385"/>
      <c r="C36" s="1096"/>
      <c r="D36" s="1096"/>
      <c r="E36" s="1150"/>
      <c r="F36" s="1150"/>
      <c r="G36" s="1150"/>
      <c r="H36" s="1150"/>
      <c r="I36" s="1274"/>
      <c r="J36" s="1540"/>
      <c r="K36" s="1096"/>
      <c r="L36" s="1096"/>
      <c r="M36" s="1096"/>
      <c r="N36" s="1096"/>
      <c r="O36" s="1096"/>
      <c r="P36" s="1096"/>
      <c r="Q36" s="1105"/>
      <c r="R36" s="1105"/>
      <c r="S36" s="1096"/>
      <c r="T36" s="1096"/>
      <c r="U36" s="1096"/>
      <c r="V36" s="1096"/>
      <c r="W36" s="1096"/>
      <c r="X36" s="1096"/>
      <c r="Y36" s="1105"/>
      <c r="Z36" s="1096"/>
      <c r="AA36" s="1096"/>
      <c r="AB36" s="1096"/>
      <c r="AC36" s="1096"/>
      <c r="AD36" s="1096"/>
      <c r="AE36" s="1096"/>
      <c r="AF36" s="1097"/>
      <c r="AG36" s="1093"/>
      <c r="AH36" s="1096"/>
      <c r="AI36" s="1096"/>
      <c r="AJ36" s="1096"/>
      <c r="AK36" s="1096"/>
      <c r="AL36" s="1096"/>
      <c r="AM36" s="1097"/>
      <c r="AN36" s="1093"/>
      <c r="AO36" s="1096"/>
      <c r="AP36" s="1096"/>
      <c r="AQ36" s="1096"/>
      <c r="AR36" s="1096"/>
      <c r="AS36" s="1096"/>
      <c r="AT36" s="1096"/>
      <c r="AU36" s="1097"/>
      <c r="AV36" s="1093"/>
      <c r="AW36" s="1093"/>
      <c r="AX36" s="1092"/>
      <c r="AY36" s="1092"/>
      <c r="AZ36" s="1092"/>
      <c r="BA36" s="1092"/>
      <c r="BB36" s="1092"/>
      <c r="BC36" s="1093"/>
      <c r="BD36" s="1093"/>
      <c r="BE36" s="1093"/>
      <c r="BF36" s="1267"/>
      <c r="BG36" s="1267"/>
      <c r="BH36" s="1267"/>
      <c r="BI36" s="1267"/>
      <c r="BJ36" s="1267"/>
      <c r="BK36" s="1263"/>
      <c r="BL36" s="1263"/>
      <c r="BM36" s="1263"/>
      <c r="BN36" s="1267"/>
      <c r="BO36" s="1267"/>
      <c r="BP36" s="1267"/>
      <c r="BQ36" s="1267"/>
      <c r="BR36" s="1267"/>
      <c r="BS36" s="1263"/>
      <c r="BT36" s="1263"/>
      <c r="BU36" s="1293"/>
      <c r="BV36" s="1196"/>
      <c r="BW36" s="1196"/>
      <c r="BX36" s="1196"/>
      <c r="BY36" s="1196"/>
      <c r="BZ36" s="1196"/>
      <c r="CA36" s="1833"/>
      <c r="CB36" s="1833"/>
      <c r="CC36" s="1834"/>
      <c r="CD36" s="1196"/>
      <c r="CE36" s="1196"/>
      <c r="CF36" s="1196"/>
      <c r="CG36" s="1196"/>
      <c r="CH36" s="1196"/>
      <c r="CI36" s="1833"/>
      <c r="CJ36" s="1833"/>
      <c r="CK36" s="1196"/>
      <c r="CL36" s="1196"/>
      <c r="CM36" s="1196"/>
      <c r="CN36" s="1196"/>
      <c r="CO36" s="1196"/>
      <c r="CP36" s="1196"/>
      <c r="CQ36" s="1833"/>
      <c r="CR36" s="1833"/>
      <c r="CS36" s="1833"/>
      <c r="CT36" s="1196"/>
      <c r="CU36" s="1196"/>
      <c r="CV36" s="1196"/>
      <c r="CW36" s="1196"/>
      <c r="CX36" s="1196"/>
      <c r="CY36" s="1833"/>
      <c r="CZ36" s="1833"/>
      <c r="DA36" s="1196"/>
      <c r="DB36" s="1195"/>
      <c r="DC36" s="1195"/>
      <c r="DD36" s="1195"/>
      <c r="DE36" s="1195"/>
      <c r="DF36" s="1195"/>
    </row>
    <row r="37" spans="1:110" ht="20.25" customHeight="1">
      <c r="A37" s="1484" t="s">
        <v>265</v>
      </c>
      <c r="B37" s="1484"/>
      <c r="C37" s="1064"/>
      <c r="D37" s="1064"/>
      <c r="E37" s="1148"/>
      <c r="F37" s="1148"/>
      <c r="G37" s="1148"/>
      <c r="H37" s="1148"/>
      <c r="I37" s="1447"/>
      <c r="J37" s="1541"/>
      <c r="K37" s="1064">
        <v>97.168081372614395</v>
      </c>
      <c r="L37" s="1064">
        <v>0.67145436028309524</v>
      </c>
      <c r="M37" s="1064">
        <v>95.850841679552502</v>
      </c>
      <c r="N37" s="1064">
        <v>98.485321065676274</v>
      </c>
      <c r="O37" s="1064">
        <v>0.69102358593275293</v>
      </c>
      <c r="P37" s="1064">
        <v>2593.2569279999871</v>
      </c>
      <c r="Q37" s="1073">
        <v>636</v>
      </c>
      <c r="R37" s="1073"/>
      <c r="S37" s="1064">
        <v>96.315713468620686</v>
      </c>
      <c r="T37" s="1064">
        <v>0.69850445805238293</v>
      </c>
      <c r="U37" s="1064">
        <v>94.9451324728348</v>
      </c>
      <c r="V37" s="1064">
        <v>97.686294464406572</v>
      </c>
      <c r="W37" s="1064">
        <v>0.72522378010515709</v>
      </c>
      <c r="X37" s="1064">
        <v>2282.5833789999951</v>
      </c>
      <c r="Y37" s="1066">
        <v>714</v>
      </c>
      <c r="Z37" s="1064"/>
      <c r="AA37" s="1064">
        <v>97.039678868329887</v>
      </c>
      <c r="AB37" s="1064">
        <v>0.67311899447856116</v>
      </c>
      <c r="AC37" s="1064">
        <v>95.718904205265005</v>
      </c>
      <c r="AD37" s="1064">
        <v>98.360453531394782</v>
      </c>
      <c r="AE37" s="1064" t="s">
        <v>421</v>
      </c>
      <c r="AF37" s="1065">
        <v>1922.4630189999987</v>
      </c>
      <c r="AG37" s="1061">
        <v>604</v>
      </c>
      <c r="AH37" s="1064">
        <v>96.875731527451165</v>
      </c>
      <c r="AI37" s="1064">
        <v>0.45494487347332085</v>
      </c>
      <c r="AJ37" s="1064">
        <v>95.983398605281579</v>
      </c>
      <c r="AK37" s="1064">
        <v>97.768064449620738</v>
      </c>
      <c r="AL37" s="1064">
        <v>0.46961696835745242</v>
      </c>
      <c r="AM37" s="1065">
        <v>4844.2175609999995</v>
      </c>
      <c r="AN37" s="1061">
        <v>1515</v>
      </c>
      <c r="AO37" s="1064"/>
      <c r="AP37" s="1064">
        <v>97.007381522781486</v>
      </c>
      <c r="AQ37" s="1064">
        <v>0.77715731346778727</v>
      </c>
      <c r="AR37" s="1064">
        <v>95.482461071861252</v>
      </c>
      <c r="AS37" s="1064">
        <v>98.53230197370172</v>
      </c>
      <c r="AT37" s="1064">
        <v>0.80113214197548199</v>
      </c>
      <c r="AU37" s="1065">
        <v>2127.396942999997</v>
      </c>
      <c r="AV37" s="1198">
        <v>662</v>
      </c>
      <c r="AW37" s="1061"/>
      <c r="AX37" s="1060">
        <v>96.86</v>
      </c>
      <c r="AY37" s="1060">
        <v>0.84799999999999998</v>
      </c>
      <c r="AZ37" s="1060">
        <v>95.19</v>
      </c>
      <c r="BA37" s="1060">
        <v>98.52</v>
      </c>
      <c r="BB37" s="1060">
        <v>0.89999999999999991</v>
      </c>
      <c r="BC37" s="1061">
        <v>2106.5459999999998</v>
      </c>
      <c r="BD37" s="1061">
        <v>686</v>
      </c>
      <c r="BE37" s="1061"/>
      <c r="BF37" s="1271">
        <v>98.967460135008054</v>
      </c>
      <c r="BG37" s="1271">
        <v>0.3566032248271187</v>
      </c>
      <c r="BH37" s="1271">
        <v>98.267895938993021</v>
      </c>
      <c r="BI37" s="1271">
        <v>99.667024331023086</v>
      </c>
      <c r="BJ37" s="1271">
        <v>0.36032371078398157</v>
      </c>
      <c r="BK37" s="1294">
        <v>2084.3253350000032</v>
      </c>
      <c r="BL37" s="1294">
        <v>661</v>
      </c>
      <c r="BM37" s="1890"/>
      <c r="BN37" s="1271">
        <v>97.690578018974577</v>
      </c>
      <c r="BO37" s="1271">
        <v>0.47144803919283179</v>
      </c>
      <c r="BP37" s="1271">
        <v>96.762935204026732</v>
      </c>
      <c r="BQ37" s="1271">
        <v>98.618220833922408</v>
      </c>
      <c r="BR37" s="1271">
        <v>0.48259315151279153</v>
      </c>
      <c r="BS37" s="1294">
        <v>2463.8974369999974</v>
      </c>
      <c r="BT37" s="1294">
        <v>1191</v>
      </c>
      <c r="BU37" s="1293"/>
      <c r="BV37" s="1315">
        <v>98.022496004844342</v>
      </c>
      <c r="BW37" s="1193">
        <v>0.32924261667999338</v>
      </c>
      <c r="BX37" s="1193">
        <v>97.375692647918072</v>
      </c>
      <c r="BY37" s="1193">
        <v>98.669299361770612</v>
      </c>
      <c r="BZ37" s="1193">
        <v>0.33588475105114851</v>
      </c>
      <c r="CA37" s="1293">
        <v>3651.7619269999882</v>
      </c>
      <c r="CB37" s="1293">
        <v>3120</v>
      </c>
      <c r="CC37" s="1758"/>
      <c r="CD37" s="1315">
        <v>98.484441736221356</v>
      </c>
      <c r="CE37" s="1193">
        <v>0.53732600184803048</v>
      </c>
      <c r="CF37" s="1193">
        <v>97.428830902929633</v>
      </c>
      <c r="CG37" s="1193">
        <v>99.540052569513094</v>
      </c>
      <c r="CH37" s="1193">
        <v>0.54559480906354019</v>
      </c>
      <c r="CI37" s="1293">
        <v>3384.6792450000053</v>
      </c>
      <c r="CJ37" s="1293">
        <v>2778</v>
      </c>
      <c r="CK37" s="1193"/>
      <c r="CL37" s="1315">
        <v>98.729230147318972</v>
      </c>
      <c r="CM37" s="1193">
        <v>0.23844878949518689</v>
      </c>
      <c r="CN37" s="1193">
        <v>98.260782455395045</v>
      </c>
      <c r="CO37" s="1193">
        <v>99.197677839242886</v>
      </c>
      <c r="CP37" s="1193">
        <v>0.24151792649389159</v>
      </c>
      <c r="CQ37" s="1293">
        <v>3308.5080600000051</v>
      </c>
      <c r="CR37" s="1293">
        <v>2781</v>
      </c>
      <c r="CS37" s="1293"/>
      <c r="CT37" s="1315">
        <v>97.63635348095157</v>
      </c>
      <c r="CU37" s="1193">
        <v>0.33408652269721723</v>
      </c>
      <c r="CV37" s="1193">
        <v>96.980160140155377</v>
      </c>
      <c r="CW37" s="1193">
        <v>98.292546821747749</v>
      </c>
      <c r="CX37" s="1193">
        <v>0.34217431395816733</v>
      </c>
      <c r="CY37" s="1293">
        <v>2984.0604519999911</v>
      </c>
      <c r="CZ37" s="1293">
        <v>3270</v>
      </c>
      <c r="DA37" s="1193"/>
      <c r="DB37" s="1318">
        <v>-0.1</v>
      </c>
      <c r="DC37" s="1314">
        <v>-1.1000000000000001</v>
      </c>
      <c r="DD37" s="1314"/>
      <c r="DE37" s="1314"/>
      <c r="DF37" s="1314" t="s">
        <v>393</v>
      </c>
    </row>
    <row r="38" spans="1:110" ht="5.25" customHeight="1" thickBot="1">
      <c r="A38" s="221"/>
      <c r="B38" s="221"/>
      <c r="C38" s="222"/>
      <c r="D38" s="222"/>
      <c r="E38" s="222"/>
      <c r="F38" s="222"/>
      <c r="G38" s="222"/>
      <c r="H38" s="222"/>
      <c r="I38" s="223"/>
      <c r="J38" s="224"/>
      <c r="K38" s="222"/>
      <c r="L38" s="222"/>
      <c r="M38" s="222"/>
      <c r="N38" s="222"/>
      <c r="O38" s="222"/>
      <c r="P38" s="222"/>
      <c r="Q38" s="223"/>
      <c r="R38" s="223"/>
      <c r="S38" s="222"/>
      <c r="T38" s="222"/>
      <c r="U38" s="222"/>
      <c r="V38" s="222"/>
      <c r="W38" s="222"/>
      <c r="X38" s="222"/>
      <c r="Y38" s="223"/>
      <c r="Z38" s="223"/>
      <c r="AA38" s="223"/>
      <c r="AB38" s="223"/>
      <c r="AC38" s="223"/>
      <c r="AD38" s="223"/>
      <c r="AE38" s="223"/>
      <c r="AF38" s="223"/>
      <c r="AG38" s="223"/>
      <c r="AH38" s="221"/>
      <c r="AI38" s="221"/>
      <c r="AJ38" s="221"/>
      <c r="AK38" s="221"/>
      <c r="AL38" s="221"/>
      <c r="AM38" s="221"/>
      <c r="AN38" s="221"/>
      <c r="AO38" s="223"/>
      <c r="AP38" s="223"/>
      <c r="AQ38" s="223"/>
      <c r="AR38" s="223"/>
      <c r="AS38" s="223"/>
      <c r="AT38" s="223"/>
      <c r="AU38" s="223"/>
      <c r="AV38" s="223"/>
      <c r="AW38" s="223"/>
      <c r="AX38" s="223"/>
      <c r="AY38" s="223"/>
      <c r="AZ38" s="223"/>
      <c r="BA38" s="223"/>
      <c r="BB38" s="223"/>
      <c r="BC38" s="223"/>
      <c r="BD38" s="223"/>
      <c r="BE38" s="223"/>
      <c r="BF38" s="221"/>
      <c r="BG38" s="221"/>
      <c r="BH38" s="221"/>
      <c r="BI38" s="221"/>
      <c r="BJ38" s="221"/>
      <c r="BK38" s="221"/>
      <c r="BL38" s="221"/>
      <c r="BM38" s="223"/>
      <c r="BN38" s="179"/>
      <c r="BO38" s="179"/>
      <c r="BP38" s="179"/>
      <c r="BQ38" s="179"/>
      <c r="BR38" s="179"/>
      <c r="BS38" s="179"/>
      <c r="BT38" s="180"/>
      <c r="BU38" s="901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826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  <c r="CX38" s="179"/>
      <c r="CY38" s="179"/>
      <c r="CZ38" s="179"/>
      <c r="DA38" s="826"/>
      <c r="DB38" s="826"/>
      <c r="DC38" s="826"/>
      <c r="DD38" s="826"/>
      <c r="DE38" s="826"/>
      <c r="DF38" s="826"/>
    </row>
    <row r="39" spans="1:110" ht="138.75" customHeight="1" thickTop="1">
      <c r="A39" s="2422" t="s">
        <v>499</v>
      </c>
      <c r="B39" s="2422"/>
      <c r="C39" s="2422"/>
      <c r="D39" s="2422"/>
      <c r="E39" s="2422"/>
      <c r="F39" s="2422"/>
      <c r="G39" s="2422"/>
      <c r="H39" s="2422"/>
      <c r="I39" s="2422"/>
      <c r="J39" s="2422"/>
      <c r="K39" s="2422"/>
      <c r="L39" s="2422"/>
      <c r="M39" s="2422"/>
      <c r="N39" s="2422"/>
      <c r="O39" s="2422"/>
      <c r="P39" s="2422"/>
      <c r="Q39" s="2422"/>
      <c r="R39" s="2422"/>
      <c r="S39" s="2422"/>
      <c r="T39" s="2422"/>
      <c r="U39" s="2422"/>
      <c r="V39" s="2422"/>
      <c r="W39" s="2422"/>
      <c r="X39" s="2422"/>
      <c r="Y39" s="2422"/>
      <c r="Z39" s="2422"/>
      <c r="AA39" s="2422"/>
      <c r="AB39" s="2422"/>
      <c r="AC39" s="2422"/>
      <c r="AD39" s="2422"/>
      <c r="AE39" s="2422"/>
      <c r="AF39" s="2422"/>
      <c r="AG39" s="2422"/>
      <c r="AH39" s="2422"/>
      <c r="AI39" s="2422"/>
      <c r="AJ39" s="2422"/>
      <c r="AK39" s="2422"/>
      <c r="AL39" s="2422"/>
      <c r="AM39" s="2422"/>
      <c r="AN39" s="2422"/>
      <c r="AO39" s="2422"/>
      <c r="AP39" s="2422"/>
      <c r="AQ39" s="2422"/>
      <c r="AR39" s="2422"/>
      <c r="AS39" s="2422"/>
      <c r="AT39" s="2422"/>
      <c r="AU39" s="2422"/>
      <c r="AV39" s="2422"/>
      <c r="AW39" s="2422"/>
      <c r="AX39" s="2422"/>
      <c r="AY39" s="2422"/>
      <c r="AZ39" s="2422"/>
      <c r="BA39" s="2422"/>
      <c r="BB39" s="2422"/>
      <c r="BC39" s="2422"/>
      <c r="BD39" s="2422"/>
      <c r="BE39" s="2422"/>
      <c r="BF39" s="2422"/>
      <c r="BG39" s="2422"/>
      <c r="BH39" s="2422"/>
      <c r="BI39" s="2422"/>
      <c r="BJ39" s="2422"/>
      <c r="BK39" s="2422"/>
      <c r="BL39" s="2422"/>
      <c r="BM39" s="2422"/>
      <c r="BN39" s="2422"/>
      <c r="BO39" s="2422"/>
      <c r="BP39" s="2422"/>
      <c r="BQ39" s="2422"/>
      <c r="BR39" s="2422"/>
      <c r="BS39" s="2422"/>
      <c r="BT39" s="2422"/>
      <c r="BU39" s="2422"/>
      <c r="BV39" s="2422"/>
      <c r="BW39" s="2422"/>
      <c r="BX39" s="2422"/>
      <c r="BY39" s="2422"/>
      <c r="BZ39" s="2422"/>
      <c r="CA39" s="2422"/>
      <c r="CB39" s="2422"/>
      <c r="CC39" s="2422"/>
      <c r="CD39" s="2422"/>
      <c r="CE39" s="2422"/>
      <c r="CF39" s="2422"/>
      <c r="CG39" s="2422"/>
      <c r="CH39" s="2422"/>
      <c r="CI39" s="2422"/>
      <c r="CJ39" s="2422"/>
      <c r="CK39" s="2422"/>
      <c r="CL39" s="2422"/>
      <c r="CM39" s="2422"/>
      <c r="CN39" s="2422"/>
      <c r="CO39" s="2422"/>
      <c r="CP39" s="2422"/>
      <c r="CQ39" s="2422"/>
      <c r="CR39" s="2422"/>
      <c r="CS39" s="2422"/>
      <c r="CT39" s="2422"/>
      <c r="CU39" s="2422"/>
      <c r="CV39" s="2422"/>
      <c r="CW39" s="2422"/>
      <c r="CX39" s="2422"/>
      <c r="CY39" s="2422"/>
      <c r="CZ39" s="2422"/>
      <c r="DA39" s="2422"/>
      <c r="DB39" s="2422"/>
      <c r="DC39" s="2422"/>
      <c r="DD39" s="2422"/>
      <c r="DE39" s="2422"/>
      <c r="DF39" s="2422"/>
    </row>
    <row r="40" spans="1:110" ht="20.25" customHeight="1">
      <c r="A40" s="23"/>
      <c r="B40" s="23"/>
      <c r="BF40" s="23"/>
      <c r="BG40" s="23"/>
      <c r="BH40" s="23"/>
      <c r="BI40" s="23"/>
      <c r="BJ40" s="23"/>
      <c r="BK40" s="23"/>
      <c r="BL40" s="23"/>
      <c r="BN40" s="23"/>
      <c r="BO40" s="23"/>
      <c r="BP40" s="23"/>
      <c r="BQ40" s="23"/>
      <c r="BR40" s="23"/>
      <c r="BS40" s="23"/>
      <c r="BT40" s="24"/>
      <c r="BV40" s="23"/>
      <c r="BW40" s="23"/>
      <c r="BX40" s="23"/>
      <c r="BY40" s="23"/>
      <c r="BZ40" s="23"/>
      <c r="CA40" s="23"/>
      <c r="CB40" s="23"/>
      <c r="CC40" s="23"/>
      <c r="CD40" s="827"/>
      <c r="CE40" s="827"/>
      <c r="CF40" s="827"/>
      <c r="CG40" s="827"/>
      <c r="CH40" s="827"/>
      <c r="CI40" s="827"/>
      <c r="CJ40" s="828"/>
      <c r="CK40" s="828"/>
      <c r="CL40" s="827"/>
      <c r="CM40" s="827"/>
      <c r="CN40" s="827"/>
      <c r="CO40" s="827"/>
      <c r="CP40" s="827"/>
      <c r="CQ40" s="827"/>
      <c r="CR40" s="828"/>
      <c r="CS40" s="828"/>
      <c r="CT40" s="828"/>
      <c r="CU40" s="828"/>
      <c r="CV40" s="828"/>
      <c r="CW40" s="828"/>
      <c r="CX40" s="828"/>
      <c r="CY40" s="828"/>
      <c r="CZ40" s="828"/>
      <c r="DA40" s="828"/>
      <c r="DB40" s="828"/>
      <c r="DC40" s="828"/>
      <c r="DD40" s="828"/>
      <c r="DE40" s="828"/>
      <c r="DF40" s="828"/>
    </row>
    <row r="41" spans="1:110" ht="20.25" customHeight="1">
      <c r="BF41" s="23"/>
      <c r="BG41" s="23"/>
      <c r="BH41" s="23"/>
      <c r="BI41" s="23"/>
      <c r="BJ41" s="23"/>
      <c r="BK41" s="23"/>
      <c r="BL41" s="23"/>
      <c r="BN41" s="23"/>
      <c r="BO41" s="23"/>
      <c r="BP41" s="23"/>
      <c r="BQ41" s="23"/>
      <c r="BR41" s="23"/>
      <c r="BS41" s="23"/>
      <c r="BT41" s="24"/>
      <c r="BV41" s="23"/>
      <c r="BW41" s="23"/>
      <c r="BX41" s="23"/>
      <c r="BY41" s="23"/>
      <c r="BZ41" s="23"/>
      <c r="CA41" s="23"/>
      <c r="CB41" s="23"/>
      <c r="CC41" s="23"/>
      <c r="CD41" s="827"/>
      <c r="CE41" s="827"/>
      <c r="CF41" s="827"/>
      <c r="CG41" s="827"/>
      <c r="CH41" s="827"/>
      <c r="CI41" s="827"/>
      <c r="CJ41" s="828"/>
      <c r="CK41" s="828"/>
      <c r="CL41" s="827"/>
      <c r="CM41" s="827"/>
      <c r="CN41" s="827"/>
      <c r="CO41" s="827"/>
      <c r="CP41" s="827"/>
      <c r="CQ41" s="827"/>
      <c r="CR41" s="828"/>
      <c r="CS41" s="828"/>
      <c r="CT41" s="828"/>
      <c r="CU41" s="828"/>
      <c r="CV41" s="828"/>
      <c r="CW41" s="828"/>
      <c r="CX41" s="828"/>
      <c r="CY41" s="828"/>
      <c r="CZ41" s="828"/>
      <c r="DA41" s="828"/>
      <c r="DB41" s="828"/>
      <c r="DC41" s="828"/>
      <c r="DD41" s="828"/>
      <c r="DE41" s="828"/>
      <c r="DF41" s="828"/>
    </row>
    <row r="42" spans="1:110" ht="20.25" customHeight="1">
      <c r="BF42" s="23"/>
      <c r="BG42" s="23"/>
      <c r="BH42" s="23"/>
      <c r="BI42" s="23"/>
      <c r="BJ42" s="23"/>
      <c r="BK42" s="23"/>
      <c r="BL42" s="23"/>
      <c r="BN42" s="23"/>
      <c r="BO42" s="23"/>
      <c r="BP42" s="23"/>
      <c r="BQ42" s="23"/>
      <c r="BR42" s="23"/>
      <c r="BS42" s="23"/>
      <c r="BT42" s="24"/>
      <c r="BV42" s="23"/>
      <c r="BW42" s="23"/>
      <c r="BX42" s="23"/>
      <c r="BY42" s="23"/>
      <c r="BZ42" s="23"/>
      <c r="CA42" s="23"/>
      <c r="CB42" s="23"/>
      <c r="CC42" s="23"/>
      <c r="CD42" s="827"/>
      <c r="CE42" s="827"/>
      <c r="CF42" s="827"/>
      <c r="CG42" s="827"/>
      <c r="CH42" s="827"/>
      <c r="CI42" s="827"/>
      <c r="CJ42" s="828"/>
      <c r="CK42" s="828"/>
      <c r="CL42" s="827"/>
      <c r="CM42" s="827"/>
      <c r="CN42" s="827"/>
      <c r="CO42" s="827"/>
      <c r="CP42" s="827"/>
      <c r="CQ42" s="827"/>
      <c r="CR42" s="828"/>
      <c r="CS42" s="828"/>
      <c r="CT42" s="828"/>
      <c r="CU42" s="828"/>
      <c r="CV42" s="828"/>
      <c r="CW42" s="828"/>
      <c r="CX42" s="828"/>
      <c r="CY42" s="828"/>
      <c r="CZ42" s="828"/>
      <c r="DA42" s="828"/>
      <c r="DB42" s="828"/>
      <c r="DC42" s="828"/>
      <c r="DD42" s="828"/>
      <c r="DE42" s="828"/>
      <c r="DF42" s="828"/>
    </row>
    <row r="43" spans="1:110" ht="15.75" customHeight="1"/>
    <row r="44" spans="1:110" ht="13.5" customHeight="1"/>
    <row r="48" spans="1:110" ht="13.5" customHeight="1"/>
    <row r="49" ht="13.5" customHeight="1"/>
    <row r="61" ht="13.5" customHeight="1"/>
    <row r="62" ht="13.5" customHeight="1"/>
  </sheetData>
  <mergeCells count="97">
    <mergeCell ref="A39:DF39"/>
    <mergeCell ref="CL2:DF2"/>
    <mergeCell ref="W4:W5"/>
    <mergeCell ref="CE4:CE5"/>
    <mergeCell ref="CF4:CG4"/>
    <mergeCell ref="G4:G5"/>
    <mergeCell ref="AH4:AH5"/>
    <mergeCell ref="AB4:AB5"/>
    <mergeCell ref="C3:I3"/>
    <mergeCell ref="AU4:AU5"/>
    <mergeCell ref="AA3:AG3"/>
    <mergeCell ref="AP4:AP5"/>
    <mergeCell ref="AQ4:AQ5"/>
    <mergeCell ref="AR4:AS4"/>
    <mergeCell ref="AH3:AN3"/>
    <mergeCell ref="BN3:BT3"/>
    <mergeCell ref="A1:DF1"/>
    <mergeCell ref="DE3:DF4"/>
    <mergeCell ref="AC4:AD4"/>
    <mergeCell ref="BV3:CB3"/>
    <mergeCell ref="BV4:BV5"/>
    <mergeCell ref="BW4:BW5"/>
    <mergeCell ref="BX4:BY4"/>
    <mergeCell ref="BZ4:BZ5"/>
    <mergeCell ref="CA4:CA5"/>
    <mergeCell ref="CB4:CB5"/>
    <mergeCell ref="I4:I5"/>
    <mergeCell ref="C4:C5"/>
    <mergeCell ref="S4:S5"/>
    <mergeCell ref="AF4:AF5"/>
    <mergeCell ref="T4:T5"/>
    <mergeCell ref="AX4:AX5"/>
    <mergeCell ref="A3:A5"/>
    <mergeCell ref="S3:Y3"/>
    <mergeCell ref="AP3:AV3"/>
    <mergeCell ref="E4:F4"/>
    <mergeCell ref="P4:P5"/>
    <mergeCell ref="AJ4:AK4"/>
    <mergeCell ref="AL4:AL5"/>
    <mergeCell ref="AM4:AM5"/>
    <mergeCell ref="AE4:AE5"/>
    <mergeCell ref="AV4:AV5"/>
    <mergeCell ref="Y4:Y5"/>
    <mergeCell ref="D4:D5"/>
    <mergeCell ref="H4:H5"/>
    <mergeCell ref="L4:L5"/>
    <mergeCell ref="AT4:AT5"/>
    <mergeCell ref="CL3:CR3"/>
    <mergeCell ref="AX3:BD3"/>
    <mergeCell ref="AZ4:BA4"/>
    <mergeCell ref="O4:O5"/>
    <mergeCell ref="BD4:BD5"/>
    <mergeCell ref="AY4:AY5"/>
    <mergeCell ref="K3:Q3"/>
    <mergeCell ref="Q4:Q5"/>
    <mergeCell ref="K4:K5"/>
    <mergeCell ref="X4:X5"/>
    <mergeCell ref="AG4:AG5"/>
    <mergeCell ref="AA4:AA5"/>
    <mergeCell ref="M4:N4"/>
    <mergeCell ref="U4:V4"/>
    <mergeCell ref="AN4:AN5"/>
    <mergeCell ref="AI4:AI5"/>
    <mergeCell ref="DB3:DC4"/>
    <mergeCell ref="CZ4:CZ5"/>
    <mergeCell ref="CT3:CY3"/>
    <mergeCell ref="CT4:CT5"/>
    <mergeCell ref="CU4:CU5"/>
    <mergeCell ref="CV4:CW4"/>
    <mergeCell ref="CX4:CX5"/>
    <mergeCell ref="CY4:CY5"/>
    <mergeCell ref="CP4:CP5"/>
    <mergeCell ref="CQ4:CQ5"/>
    <mergeCell ref="BB4:BB5"/>
    <mergeCell ref="BG4:BG5"/>
    <mergeCell ref="BH4:BI4"/>
    <mergeCell ref="BC4:BC5"/>
    <mergeCell ref="CD4:CD5"/>
    <mergeCell ref="BP4:BQ4"/>
    <mergeCell ref="BF4:BF5"/>
    <mergeCell ref="BN4:BN5"/>
    <mergeCell ref="CR4:CR5"/>
    <mergeCell ref="BO4:BO5"/>
    <mergeCell ref="CD3:CJ3"/>
    <mergeCell ref="BF3:BL3"/>
    <mergeCell ref="CI4:CI5"/>
    <mergeCell ref="CJ4:CJ5"/>
    <mergeCell ref="CH4:CH5"/>
    <mergeCell ref="BR4:BR5"/>
    <mergeCell ref="BS4:BS5"/>
    <mergeCell ref="BT4:BT5"/>
    <mergeCell ref="BJ4:BJ5"/>
    <mergeCell ref="BK4:BK5"/>
    <mergeCell ref="BL4:BL5"/>
    <mergeCell ref="CL4:CL5"/>
    <mergeCell ref="CM4:CM5"/>
    <mergeCell ref="CN4:CO4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92D050"/>
  </sheetPr>
  <dimension ref="A1:EG97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0.5703125" style="62" customWidth="1"/>
    <col min="2" max="2" width="1.28515625" style="62" customWidth="1"/>
    <col min="3" max="3" width="7.140625" style="42" hidden="1" customWidth="1"/>
    <col min="4" max="6" width="8.7109375" style="42" hidden="1" customWidth="1"/>
    <col min="7" max="7" width="8" style="42" hidden="1" customWidth="1"/>
    <col min="8" max="8" width="8.7109375" style="42" hidden="1" customWidth="1"/>
    <col min="9" max="9" width="8.28515625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8.7109375" style="42" hidden="1" customWidth="1"/>
    <col min="25" max="25" width="11.28515625" style="42" hidden="1" customWidth="1"/>
    <col min="26" max="26" width="1" style="2" hidden="1" customWidth="1"/>
    <col min="27" max="33" width="8.7109375" style="3" hidden="1" customWidth="1"/>
    <col min="34" max="34" width="0.85546875" style="42" hidden="1" customWidth="1"/>
    <col min="35" max="35" width="9.28515625" style="3" hidden="1" customWidth="1"/>
    <col min="36" max="38" width="8.7109375" style="3" hidden="1" customWidth="1"/>
    <col min="39" max="39" width="11.7109375" style="3" hidden="1" customWidth="1"/>
    <col min="40" max="40" width="8.7109375" style="3" hidden="1" customWidth="1"/>
    <col min="41" max="41" width="11.28515625" style="3" hidden="1" customWidth="1"/>
    <col min="42" max="42" width="0.85546875" style="42" hidden="1" customWidth="1"/>
    <col min="43" max="43" width="9.28515625" style="42" hidden="1" customWidth="1"/>
    <col min="44" max="46" width="8.7109375" style="42" hidden="1" customWidth="1"/>
    <col min="47" max="47" width="11.7109375" style="42" hidden="1" customWidth="1"/>
    <col min="48" max="48" width="8.7109375" style="42" hidden="1" customWidth="1"/>
    <col min="49" max="49" width="11.28515625" style="42" hidden="1" customWidth="1"/>
    <col min="50" max="50" width="0.85546875" style="42" hidden="1" customWidth="1"/>
    <col min="51" max="51" width="9.28515625" style="42" hidden="1" customWidth="1"/>
    <col min="52" max="54" width="8.7109375" style="42" hidden="1" customWidth="1"/>
    <col min="55" max="55" width="11.7109375" style="42" hidden="1" customWidth="1"/>
    <col min="56" max="56" width="8.7109375" style="42" hidden="1" customWidth="1"/>
    <col min="57" max="57" width="11.28515625" style="42" hidden="1" customWidth="1"/>
    <col min="58" max="58" width="0.85546875" style="42" hidden="1" customWidth="1"/>
    <col min="59" max="59" width="9.28515625" style="42" hidden="1" customWidth="1"/>
    <col min="60" max="62" width="8.7109375" style="42" hidden="1" customWidth="1"/>
    <col min="63" max="63" width="11.7109375" style="42" hidden="1" customWidth="1"/>
    <col min="64" max="64" width="8.7109375" style="42" hidden="1" customWidth="1"/>
    <col min="65" max="65" width="11.28515625" style="42" hidden="1" customWidth="1"/>
    <col min="66" max="66" width="0.85546875" style="42" hidden="1" customWidth="1"/>
    <col min="67" max="67" width="10.7109375" style="42" hidden="1" customWidth="1"/>
    <col min="68" max="70" width="11.28515625" style="42" hidden="1" customWidth="1"/>
    <col min="71" max="71" width="11.5703125" style="42" hidden="1" customWidth="1"/>
    <col min="72" max="73" width="11.28515625" style="42" hidden="1" customWidth="1"/>
    <col min="74" max="74" width="1.28515625" style="42" hidden="1" customWidth="1"/>
    <col min="75" max="75" width="10.7109375" style="1" customWidth="1"/>
    <col min="76" max="78" width="11.28515625" style="1" hidden="1" customWidth="1"/>
    <col min="79" max="79" width="11.5703125" style="1" customWidth="1"/>
    <col min="80" max="80" width="11.28515625" style="1" hidden="1" customWidth="1"/>
    <col min="81" max="81" width="11.28515625" style="1" customWidth="1"/>
    <col min="82" max="82" width="1.28515625" style="128" customWidth="1"/>
    <col min="83" max="83" width="10.7109375" style="42" customWidth="1"/>
    <col min="84" max="86" width="11.28515625" style="42" hidden="1" customWidth="1"/>
    <col min="87" max="87" width="11.5703125" style="42" customWidth="1"/>
    <col min="88" max="88" width="11.28515625" style="42" hidden="1" customWidth="1"/>
    <col min="89" max="89" width="11.28515625" style="42" customWidth="1"/>
    <col min="90" max="90" width="1.28515625" style="42" customWidth="1"/>
    <col min="91" max="91" width="10.7109375" style="42" customWidth="1"/>
    <col min="92" max="94" width="11.28515625" style="42" hidden="1" customWidth="1"/>
    <col min="95" max="95" width="11.5703125" style="42" customWidth="1"/>
    <col min="96" max="96" width="11.28515625" style="42" hidden="1" customWidth="1"/>
    <col min="97" max="97" width="11.28515625" style="42" customWidth="1"/>
    <col min="98" max="98" width="1.28515625" style="42" customWidth="1"/>
    <col min="99" max="99" width="10.7109375" style="42" customWidth="1"/>
    <col min="100" max="102" width="11.28515625" style="42" hidden="1" customWidth="1"/>
    <col min="103" max="103" width="11.5703125" style="42" customWidth="1"/>
    <col min="104" max="104" width="11.28515625" style="42" hidden="1" customWidth="1"/>
    <col min="105" max="105" width="11.28515625" style="42" customWidth="1"/>
    <col min="106" max="106" width="1.28515625" style="42" customWidth="1"/>
    <col min="107" max="107" width="10.7109375" style="3" hidden="1" customWidth="1"/>
    <col min="108" max="108" width="11.28515625" style="3" hidden="1" customWidth="1"/>
    <col min="109" max="110" width="10.7109375" style="3" hidden="1" customWidth="1"/>
    <col min="111" max="111" width="11.28515625" style="3" hidden="1" customWidth="1"/>
    <col min="112" max="113" width="10.7109375" style="3" hidden="1" customWidth="1"/>
    <col min="114" max="114" width="1.28515625" style="3" hidden="1" customWidth="1"/>
    <col min="115" max="115" width="10.7109375" style="3" customWidth="1"/>
    <col min="116" max="116" width="7.7109375" style="3" hidden="1" customWidth="1"/>
    <col min="117" max="118" width="10.7109375" style="3" hidden="1" customWidth="1"/>
    <col min="119" max="119" width="11.5703125" style="3" customWidth="1"/>
    <col min="120" max="120" width="7.42578125" style="3" hidden="1" customWidth="1"/>
    <col min="121" max="121" width="10.7109375" style="3" customWidth="1"/>
    <col min="122" max="122" width="1.28515625" style="2159" customWidth="1"/>
    <col min="123" max="123" width="10.7109375" style="2159" customWidth="1"/>
    <col min="124" max="124" width="10.7109375" style="2159" hidden="1" customWidth="1"/>
    <col min="125" max="127" width="10.7109375" style="2159" customWidth="1"/>
    <col min="128" max="128" width="10.7109375" style="2159" hidden="1" customWidth="1"/>
    <col min="129" max="129" width="10.7109375" style="2159" customWidth="1"/>
    <col min="130" max="130" width="0.42578125" style="2162" customWidth="1"/>
    <col min="131" max="131" width="1.28515625" style="3" customWidth="1"/>
    <col min="132" max="133" width="7.7109375" style="3" customWidth="1"/>
    <col min="134" max="134" width="1.28515625" style="3" customWidth="1"/>
    <col min="135" max="136" width="7.7109375" style="42" customWidth="1"/>
    <col min="137" max="16384" width="11.42578125" style="42"/>
  </cols>
  <sheetData>
    <row r="1" spans="1:136" ht="53.25" customHeight="1">
      <c r="A1" s="2290" t="s">
        <v>473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  <c r="EF1" s="2290"/>
    </row>
    <row r="2" spans="1:136" ht="24" customHeight="1" thickBot="1">
      <c r="A2" s="42"/>
      <c r="B2" s="42"/>
      <c r="J2" s="42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  <c r="EF2" s="2396"/>
    </row>
    <row r="3" spans="1:136" s="1164" customFormat="1" ht="22.5" customHeight="1" thickTop="1">
      <c r="A3" s="2398" t="s">
        <v>67</v>
      </c>
      <c r="B3" s="1159"/>
      <c r="C3" s="2402">
        <v>2000</v>
      </c>
      <c r="D3" s="2402"/>
      <c r="E3" s="2402"/>
      <c r="F3" s="2402"/>
      <c r="G3" s="2402"/>
      <c r="H3" s="2402"/>
      <c r="I3" s="2402"/>
      <c r="J3" s="1159"/>
      <c r="K3" s="2402">
        <v>2005</v>
      </c>
      <c r="L3" s="2402"/>
      <c r="M3" s="2402"/>
      <c r="N3" s="2402"/>
      <c r="O3" s="2402"/>
      <c r="P3" s="2402"/>
      <c r="Q3" s="2402"/>
      <c r="R3" s="1159"/>
      <c r="S3" s="2402" t="s">
        <v>78</v>
      </c>
      <c r="T3" s="2402"/>
      <c r="U3" s="2402"/>
      <c r="V3" s="2402"/>
      <c r="W3" s="2402"/>
      <c r="X3" s="2402"/>
      <c r="Y3" s="2402"/>
      <c r="Z3" s="1160"/>
      <c r="AA3" s="2346">
        <v>2008</v>
      </c>
      <c r="AB3" s="2346"/>
      <c r="AC3" s="2346"/>
      <c r="AD3" s="2346"/>
      <c r="AE3" s="2346"/>
      <c r="AF3" s="2346"/>
      <c r="AG3" s="2346"/>
      <c r="AH3" s="116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2346">
        <v>2011</v>
      </c>
      <c r="AZ3" s="2346"/>
      <c r="BA3" s="2346"/>
      <c r="BB3" s="2346"/>
      <c r="BC3" s="2346"/>
      <c r="BD3" s="2346"/>
      <c r="BE3" s="2346"/>
      <c r="BF3" s="1162"/>
      <c r="BG3" s="2346">
        <v>2012</v>
      </c>
      <c r="BH3" s="2346"/>
      <c r="BI3" s="2346"/>
      <c r="BJ3" s="2346"/>
      <c r="BK3" s="2346"/>
      <c r="BL3" s="2346"/>
      <c r="BM3" s="2346"/>
      <c r="BN3" s="1356"/>
      <c r="BO3" s="2367">
        <v>2013</v>
      </c>
      <c r="BP3" s="2367"/>
      <c r="BQ3" s="2367"/>
      <c r="BR3" s="2367"/>
      <c r="BS3" s="2367"/>
      <c r="BT3" s="2367"/>
      <c r="BU3" s="2367"/>
      <c r="BV3" s="1356"/>
      <c r="BW3" s="2404">
        <v>2014</v>
      </c>
      <c r="BX3" s="2404"/>
      <c r="BY3" s="2404"/>
      <c r="BZ3" s="2404"/>
      <c r="CA3" s="2404"/>
      <c r="CB3" s="2404"/>
      <c r="CC3" s="2404"/>
      <c r="CD3" s="1358"/>
      <c r="CE3" s="2346">
        <v>2015</v>
      </c>
      <c r="CF3" s="2346"/>
      <c r="CG3" s="2346"/>
      <c r="CH3" s="2346"/>
      <c r="CI3" s="2346"/>
      <c r="CJ3" s="2346"/>
      <c r="CK3" s="2346"/>
      <c r="CL3" s="1356"/>
      <c r="CM3" s="2367">
        <v>2016</v>
      </c>
      <c r="CN3" s="2367"/>
      <c r="CO3" s="2367"/>
      <c r="CP3" s="2367"/>
      <c r="CQ3" s="2367"/>
      <c r="CR3" s="2367"/>
      <c r="CS3" s="2367"/>
      <c r="CT3" s="926"/>
      <c r="CU3" s="2367">
        <v>2017</v>
      </c>
      <c r="CV3" s="2367"/>
      <c r="CW3" s="2367"/>
      <c r="CX3" s="2367"/>
      <c r="CY3" s="2367"/>
      <c r="CZ3" s="2367"/>
      <c r="DA3" s="2367"/>
      <c r="DB3" s="926"/>
      <c r="DC3" s="2367" t="s">
        <v>406</v>
      </c>
      <c r="DD3" s="2367"/>
      <c r="DE3" s="2367"/>
      <c r="DF3" s="2367"/>
      <c r="DG3" s="2367"/>
      <c r="DH3" s="2367"/>
      <c r="DI3" s="2367"/>
      <c r="DJ3" s="1938"/>
      <c r="DK3" s="2404">
        <v>2018</v>
      </c>
      <c r="DL3" s="2404"/>
      <c r="DM3" s="2404"/>
      <c r="DN3" s="2404"/>
      <c r="DO3" s="2404"/>
      <c r="DP3" s="2404"/>
      <c r="DQ3" s="2404"/>
      <c r="DR3" s="2160"/>
      <c r="DS3" s="2367" t="s">
        <v>439</v>
      </c>
      <c r="DT3" s="2367"/>
      <c r="DU3" s="2367"/>
      <c r="DV3" s="2367"/>
      <c r="DW3" s="2367"/>
      <c r="DX3" s="2367"/>
      <c r="DY3" s="2367"/>
      <c r="DZ3" s="2161"/>
      <c r="EA3" s="1684"/>
      <c r="EB3" s="2358" t="s">
        <v>373</v>
      </c>
      <c r="EC3" s="2358"/>
      <c r="ED3" s="1654"/>
      <c r="EE3" s="2358" t="s">
        <v>339</v>
      </c>
      <c r="EF3" s="2358"/>
    </row>
    <row r="4" spans="1:136" s="44" customFormat="1" ht="36" customHeight="1">
      <c r="A4" s="2399"/>
      <c r="B4" s="43"/>
      <c r="C4" s="2280" t="s">
        <v>0</v>
      </c>
      <c r="D4" s="2283" t="s">
        <v>63</v>
      </c>
      <c r="E4" s="2280" t="s">
        <v>1</v>
      </c>
      <c r="F4" s="2280"/>
      <c r="G4" s="2280" t="s">
        <v>2</v>
      </c>
      <c r="H4" s="2266" t="s">
        <v>52</v>
      </c>
      <c r="I4" s="2280" t="s">
        <v>43</v>
      </c>
      <c r="J4" s="879"/>
      <c r="K4" s="2280" t="s">
        <v>0</v>
      </c>
      <c r="L4" s="2283" t="s">
        <v>63</v>
      </c>
      <c r="M4" s="2280" t="s">
        <v>1</v>
      </c>
      <c r="N4" s="2280"/>
      <c r="O4" s="2280" t="s">
        <v>2</v>
      </c>
      <c r="P4" s="2266" t="s">
        <v>52</v>
      </c>
      <c r="Q4" s="2280" t="s">
        <v>43</v>
      </c>
      <c r="R4" s="879"/>
      <c r="S4" s="2262" t="s">
        <v>0</v>
      </c>
      <c r="T4" s="2283" t="s">
        <v>63</v>
      </c>
      <c r="U4" s="2262" t="s">
        <v>1</v>
      </c>
      <c r="V4" s="2262"/>
      <c r="W4" s="2262" t="s">
        <v>2</v>
      </c>
      <c r="X4" s="2266" t="s">
        <v>52</v>
      </c>
      <c r="Y4" s="2262" t="s">
        <v>43</v>
      </c>
      <c r="Z4" s="875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52</v>
      </c>
      <c r="AG4" s="2262" t="s">
        <v>43</v>
      </c>
      <c r="AH4" s="232"/>
      <c r="AI4" s="2262" t="s">
        <v>0</v>
      </c>
      <c r="AJ4" s="2266" t="s">
        <v>51</v>
      </c>
      <c r="AK4" s="2262" t="s">
        <v>1</v>
      </c>
      <c r="AL4" s="2262"/>
      <c r="AM4" s="2262" t="s">
        <v>2</v>
      </c>
      <c r="AN4" s="2266" t="s">
        <v>52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1354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2" t="s">
        <v>43</v>
      </c>
      <c r="BV4" s="1354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2" t="s">
        <v>43</v>
      </c>
      <c r="CD4" s="233"/>
      <c r="CE4" s="2272" t="s">
        <v>0</v>
      </c>
      <c r="CF4" s="2273" t="s">
        <v>56</v>
      </c>
      <c r="CG4" s="2271" t="s">
        <v>1</v>
      </c>
      <c r="CH4" s="2271"/>
      <c r="CI4" s="2272" t="s">
        <v>2</v>
      </c>
      <c r="CJ4" s="2273" t="s">
        <v>57</v>
      </c>
      <c r="CK4" s="2272" t="s">
        <v>43</v>
      </c>
      <c r="CL4" s="1354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363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311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937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2156"/>
      <c r="DS4" s="2262" t="s">
        <v>0</v>
      </c>
      <c r="DT4" s="2266" t="s">
        <v>56</v>
      </c>
      <c r="DU4" s="2270" t="s">
        <v>1</v>
      </c>
      <c r="DV4" s="2270"/>
      <c r="DW4" s="2262" t="s">
        <v>2</v>
      </c>
      <c r="DX4" s="2266" t="s">
        <v>57</v>
      </c>
      <c r="DY4" s="2263" t="s">
        <v>43</v>
      </c>
      <c r="DZ4" s="2414"/>
      <c r="EA4" s="1679"/>
      <c r="EB4" s="2359"/>
      <c r="EC4" s="2359"/>
      <c r="ED4" s="1655"/>
      <c r="EE4" s="2359"/>
      <c r="EF4" s="2359"/>
    </row>
    <row r="5" spans="1:136" s="44" customFormat="1" ht="42" customHeight="1" thickBot="1">
      <c r="A5" s="2400"/>
      <c r="B5" s="158"/>
      <c r="C5" s="2281"/>
      <c r="D5" s="2284"/>
      <c r="E5" s="880" t="s">
        <v>3</v>
      </c>
      <c r="F5" s="880" t="s">
        <v>4</v>
      </c>
      <c r="G5" s="2281"/>
      <c r="H5" s="2267"/>
      <c r="I5" s="2281"/>
      <c r="J5" s="880"/>
      <c r="K5" s="2281"/>
      <c r="L5" s="2284"/>
      <c r="M5" s="880" t="s">
        <v>3</v>
      </c>
      <c r="N5" s="880" t="s">
        <v>4</v>
      </c>
      <c r="O5" s="2281"/>
      <c r="P5" s="2267"/>
      <c r="Q5" s="2281"/>
      <c r="R5" s="880"/>
      <c r="S5" s="2265"/>
      <c r="T5" s="2284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265"/>
      <c r="AZ5" s="2267"/>
      <c r="BA5" s="1155" t="s">
        <v>3</v>
      </c>
      <c r="BB5" s="1155" t="s">
        <v>4</v>
      </c>
      <c r="BC5" s="2265"/>
      <c r="BD5" s="2267"/>
      <c r="BE5" s="2265"/>
      <c r="BF5" s="231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1355"/>
      <c r="BO5" s="2265"/>
      <c r="BP5" s="2267"/>
      <c r="BQ5" s="1355" t="s">
        <v>3</v>
      </c>
      <c r="BR5" s="1355" t="s">
        <v>4</v>
      </c>
      <c r="BS5" s="2265"/>
      <c r="BT5" s="2267"/>
      <c r="BU5" s="2265"/>
      <c r="BV5" s="1355"/>
      <c r="BW5" s="2265"/>
      <c r="BX5" s="2267"/>
      <c r="BY5" s="1355" t="s">
        <v>3</v>
      </c>
      <c r="BZ5" s="1355" t="s">
        <v>4</v>
      </c>
      <c r="CA5" s="2265"/>
      <c r="CB5" s="2267"/>
      <c r="CC5" s="2265"/>
      <c r="CD5" s="234"/>
      <c r="CE5" s="2265"/>
      <c r="CF5" s="2267"/>
      <c r="CG5" s="1355" t="s">
        <v>3</v>
      </c>
      <c r="CH5" s="1355" t="s">
        <v>4</v>
      </c>
      <c r="CI5" s="2265"/>
      <c r="CJ5" s="2267"/>
      <c r="CK5" s="2265"/>
      <c r="CL5" s="1355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36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312"/>
      <c r="DC5" s="2265"/>
      <c r="DD5" s="2267"/>
      <c r="DE5" s="1648" t="s">
        <v>3</v>
      </c>
      <c r="DF5" s="1648" t="s">
        <v>4</v>
      </c>
      <c r="DG5" s="2265"/>
      <c r="DH5" s="2267"/>
      <c r="DI5" s="2264"/>
      <c r="DJ5" s="1936"/>
      <c r="DK5" s="2265"/>
      <c r="DL5" s="2267"/>
      <c r="DM5" s="1944" t="s">
        <v>3</v>
      </c>
      <c r="DN5" s="1944" t="s">
        <v>4</v>
      </c>
      <c r="DO5" s="2265"/>
      <c r="DP5" s="2267"/>
      <c r="DQ5" s="2264"/>
      <c r="DR5" s="2157"/>
      <c r="DS5" s="2265"/>
      <c r="DT5" s="2267"/>
      <c r="DU5" s="2158" t="s">
        <v>3</v>
      </c>
      <c r="DV5" s="2158" t="s">
        <v>4</v>
      </c>
      <c r="DW5" s="2265"/>
      <c r="DX5" s="2267"/>
      <c r="DY5" s="2264"/>
      <c r="DZ5" s="2415"/>
      <c r="EA5" s="1678"/>
      <c r="EB5" s="2164" t="s">
        <v>437</v>
      </c>
      <c r="EC5" s="2165" t="s">
        <v>438</v>
      </c>
      <c r="ED5" s="2165"/>
      <c r="EE5" s="2164" t="s">
        <v>437</v>
      </c>
      <c r="EF5" s="2165" t="s">
        <v>438</v>
      </c>
    </row>
    <row r="6" spans="1:136" s="44" customFormat="1" ht="8.1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891"/>
      <c r="AB6" s="891"/>
      <c r="AC6" s="891"/>
      <c r="AD6" s="7"/>
      <c r="AE6" s="7"/>
      <c r="AF6" s="7"/>
      <c r="AG6" s="7"/>
      <c r="AH6" s="89"/>
      <c r="AI6" s="891"/>
      <c r="AJ6" s="891"/>
      <c r="AK6" s="891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89"/>
      <c r="CM6" s="89"/>
      <c r="CN6" s="89"/>
      <c r="CO6" s="89"/>
      <c r="CP6" s="89"/>
      <c r="CQ6" s="89"/>
      <c r="CR6" s="89"/>
      <c r="CS6" s="89"/>
      <c r="CT6" s="89"/>
      <c r="CU6" s="9"/>
      <c r="CV6" s="9"/>
      <c r="CW6" s="9"/>
      <c r="CX6" s="9"/>
      <c r="CY6" s="9"/>
      <c r="CZ6" s="9"/>
      <c r="DA6" s="9"/>
      <c r="DB6" s="9"/>
      <c r="DC6" s="2"/>
      <c r="DD6" s="2"/>
      <c r="DE6" s="2"/>
      <c r="DF6" s="2"/>
      <c r="DG6" s="2"/>
      <c r="DH6" s="2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9"/>
      <c r="EF6" s="9"/>
    </row>
    <row r="7" spans="1:136" s="596" customFormat="1" ht="24.95" customHeight="1">
      <c r="A7" s="1394" t="s">
        <v>6</v>
      </c>
      <c r="B7" s="1423"/>
      <c r="C7" s="1542">
        <v>3.7392465058077322</v>
      </c>
      <c r="D7" s="1542">
        <v>0.27988794301177783</v>
      </c>
      <c r="E7" s="1542">
        <v>3.1883772429026034</v>
      </c>
      <c r="F7" s="1542">
        <v>4.2901157687128606</v>
      </c>
      <c r="G7" s="1542">
        <v>7.485142864399573</v>
      </c>
      <c r="H7" s="1543">
        <v>5581.6738660003157</v>
      </c>
      <c r="I7" s="1522">
        <v>7480</v>
      </c>
      <c r="J7" s="1543"/>
      <c r="K7" s="1542">
        <v>5.3324192754151305</v>
      </c>
      <c r="L7" s="1542">
        <v>0.93809351999963253</v>
      </c>
      <c r="M7" s="1542">
        <v>3.4690117385801016</v>
      </c>
      <c r="N7" s="1542">
        <v>7.1958268122501599</v>
      </c>
      <c r="O7" s="1542">
        <v>17.592268566064728</v>
      </c>
      <c r="P7" s="1543">
        <v>1007.6152160000034</v>
      </c>
      <c r="Q7" s="1522">
        <v>1409</v>
      </c>
      <c r="R7" s="1543"/>
      <c r="S7" s="1424">
        <v>6.9794246115703391</v>
      </c>
      <c r="T7" s="1426">
        <v>1.0506598091944019</v>
      </c>
      <c r="U7" s="1426">
        <v>4.8921055177035813</v>
      </c>
      <c r="V7" s="1426">
        <v>9.0667437054370978</v>
      </c>
      <c r="W7" s="1426">
        <v>15.053673729101405</v>
      </c>
      <c r="X7" s="1331">
        <v>1076.3207739999939</v>
      </c>
      <c r="Y7" s="1024">
        <v>1481</v>
      </c>
      <c r="Z7" s="1015"/>
      <c r="AA7" s="1426">
        <v>6.2442750947683416</v>
      </c>
      <c r="AB7" s="1426">
        <v>0.59130225160799244</v>
      </c>
      <c r="AC7" s="1426">
        <v>5.0792134808163034</v>
      </c>
      <c r="AD7" s="1426">
        <v>7.4093367087203807</v>
      </c>
      <c r="AE7" s="1426">
        <v>9.4695099532595037</v>
      </c>
      <c r="AF7" s="1024">
        <v>2317.3276609999893</v>
      </c>
      <c r="AG7" s="1024">
        <v>2811</v>
      </c>
      <c r="AH7" s="1426"/>
      <c r="AI7" s="1544">
        <v>7.4843786361529707</v>
      </c>
      <c r="AJ7" s="1426">
        <v>0.65344183462373406</v>
      </c>
      <c r="AK7" s="1426">
        <v>6.1999191924805741</v>
      </c>
      <c r="AL7" s="1426">
        <v>8.7688380798253664</v>
      </c>
      <c r="AM7" s="1426">
        <v>8.730742609243622</v>
      </c>
      <c r="AN7" s="1331">
        <v>3311.3336329999961</v>
      </c>
      <c r="AO7" s="1016">
        <v>4637</v>
      </c>
      <c r="AP7" s="1426"/>
      <c r="AQ7" s="1544">
        <v>8.4083211087981322</v>
      </c>
      <c r="AR7" s="1426">
        <v>0.63204610869526123</v>
      </c>
      <c r="AS7" s="1426">
        <v>7.165874776835027</v>
      </c>
      <c r="AT7" s="1426">
        <v>9.6507674407612374</v>
      </c>
      <c r="AU7" s="1426">
        <v>7.5169121221347428</v>
      </c>
      <c r="AV7" s="1331">
        <v>3036.8407640000173</v>
      </c>
      <c r="AW7" s="1024">
        <v>4253</v>
      </c>
      <c r="AX7" s="1426"/>
      <c r="AY7" s="1544">
        <v>8.1962210130617237</v>
      </c>
      <c r="AZ7" s="1426">
        <v>0.62330568919818208</v>
      </c>
      <c r="BA7" s="1426">
        <v>6.9709824052463523</v>
      </c>
      <c r="BB7" s="1426">
        <v>9.4214596208770942</v>
      </c>
      <c r="BC7" s="1426">
        <v>7.6047935774897351</v>
      </c>
      <c r="BD7" s="1331">
        <v>2919.7787080000276</v>
      </c>
      <c r="BE7" s="1016">
        <v>4173</v>
      </c>
      <c r="BF7" s="1426"/>
      <c r="BG7" s="1327">
        <v>10.82</v>
      </c>
      <c r="BH7" s="1328">
        <v>0.83400000000000007</v>
      </c>
      <c r="BI7" s="1329">
        <v>9.1800000000000015</v>
      </c>
      <c r="BJ7" s="1329">
        <v>12.46</v>
      </c>
      <c r="BK7" s="1328">
        <v>7.7</v>
      </c>
      <c r="BL7" s="1330">
        <v>3029.7510000000002</v>
      </c>
      <c r="BM7" s="1330">
        <v>4037</v>
      </c>
      <c r="BN7" s="1331"/>
      <c r="BO7" s="1329">
        <v>11.484308429015707</v>
      </c>
      <c r="BP7" s="1329">
        <v>0.86463730941819195</v>
      </c>
      <c r="BQ7" s="1329">
        <v>9.7847645439015452</v>
      </c>
      <c r="BR7" s="1329">
        <v>13.18385231412987</v>
      </c>
      <c r="BS7" s="1329">
        <v>7.5288583092530015</v>
      </c>
      <c r="BT7" s="1761">
        <v>2597.2510999999736</v>
      </c>
      <c r="BU7" s="1761">
        <v>3863</v>
      </c>
      <c r="BV7" s="1786"/>
      <c r="BW7" s="1509">
        <v>12.033657964747512</v>
      </c>
      <c r="BX7" s="1329">
        <v>0.86449009394441145</v>
      </c>
      <c r="BY7" s="1329">
        <v>10.33461496582432</v>
      </c>
      <c r="BZ7" s="1329">
        <v>13.732700963670705</v>
      </c>
      <c r="CA7" s="1329">
        <v>7.1839343986419353</v>
      </c>
      <c r="CB7" s="1761">
        <v>2666.2106480000143</v>
      </c>
      <c r="CC7" s="1761">
        <v>3891</v>
      </c>
      <c r="CD7" s="1786"/>
      <c r="CE7" s="1509">
        <v>12.862882046767329</v>
      </c>
      <c r="CF7" s="1329">
        <v>0.65124430385199894</v>
      </c>
      <c r="CG7" s="1329">
        <v>11.584591322302519</v>
      </c>
      <c r="CH7" s="1329">
        <v>14.14117277123214</v>
      </c>
      <c r="CI7" s="1329">
        <v>5.0629734571473284</v>
      </c>
      <c r="CJ7" s="1761">
        <v>3491.2066779999645</v>
      </c>
      <c r="CK7" s="1761">
        <v>7465</v>
      </c>
      <c r="CL7" s="1366"/>
      <c r="CM7" s="1509">
        <v>13.158014410988494</v>
      </c>
      <c r="CN7" s="1329">
        <v>0.68195822828979458</v>
      </c>
      <c r="CO7" s="1329">
        <v>11.819425064301488</v>
      </c>
      <c r="CP7" s="1329">
        <v>14.496603757675503</v>
      </c>
      <c r="CQ7" s="1329">
        <v>5.1828353958958964</v>
      </c>
      <c r="CR7" s="1761">
        <v>3295.0000240000427</v>
      </c>
      <c r="CS7" s="1761">
        <v>6464</v>
      </c>
      <c r="CT7" s="1366"/>
      <c r="CU7" s="1509">
        <v>15.729357516646925</v>
      </c>
      <c r="CV7" s="1329">
        <v>0.86422093730018934</v>
      </c>
      <c r="CW7" s="1329">
        <v>14.0329870656459</v>
      </c>
      <c r="CX7" s="1329">
        <v>17.425727967647951</v>
      </c>
      <c r="CY7" s="1329">
        <v>5.4943181015852316</v>
      </c>
      <c r="CZ7" s="1761">
        <v>2977.6447289999833</v>
      </c>
      <c r="DA7" s="1761">
        <v>6153</v>
      </c>
      <c r="DB7" s="1761"/>
      <c r="DC7" s="1509">
        <v>16.006278302445885</v>
      </c>
      <c r="DD7" s="1329">
        <v>0.98904517236219369</v>
      </c>
      <c r="DE7" s="1329">
        <v>14.061766358535218</v>
      </c>
      <c r="DF7" s="1329">
        <v>17.950790246356547</v>
      </c>
      <c r="DG7" s="1329">
        <v>6.1791076830837053</v>
      </c>
      <c r="DH7" s="1761">
        <v>1368.7266699999982</v>
      </c>
      <c r="DI7" s="1761">
        <v>3447</v>
      </c>
      <c r="DJ7" s="1761"/>
      <c r="DK7" s="1509">
        <v>15.677473821518975</v>
      </c>
      <c r="DL7" s="1329">
        <v>0.71711444360325549</v>
      </c>
      <c r="DM7" s="1329">
        <v>14.269854613611543</v>
      </c>
      <c r="DN7" s="1329">
        <v>17.085093029426407</v>
      </c>
      <c r="DO7" s="1329">
        <v>4.5741708885454546</v>
      </c>
      <c r="DP7" s="1761">
        <v>2771.8609639999813</v>
      </c>
      <c r="DQ7" s="1761">
        <v>7097</v>
      </c>
      <c r="DR7" s="1761"/>
      <c r="DS7" s="1509">
        <v>15.910212281860431</v>
      </c>
      <c r="DT7" s="1329">
        <v>0.99137020328274184</v>
      </c>
      <c r="DU7" s="1329">
        <v>13.961066661218544</v>
      </c>
      <c r="DV7" s="1329">
        <v>17.859357902502317</v>
      </c>
      <c r="DW7" s="1329">
        <v>6.2310306469827808</v>
      </c>
      <c r="DX7" s="1761">
        <v>1286.0130360000105</v>
      </c>
      <c r="DY7" s="1761">
        <v>2998</v>
      </c>
      <c r="DZ7" s="1761"/>
      <c r="EA7" s="1761"/>
      <c r="EB7" s="1509">
        <v>3.9</v>
      </c>
      <c r="EC7" s="1329">
        <v>0.2</v>
      </c>
      <c r="ED7" s="1761"/>
      <c r="EE7" s="1761" t="s">
        <v>393</v>
      </c>
      <c r="EF7" s="1761" t="s">
        <v>390</v>
      </c>
    </row>
    <row r="8" spans="1:136" s="44" customFormat="1" ht="5.0999999999999996" customHeight="1">
      <c r="A8" s="1428"/>
      <c r="B8" s="1429"/>
      <c r="C8" s="1545"/>
      <c r="D8" s="1545"/>
      <c r="E8" s="1545"/>
      <c r="F8" s="1545"/>
      <c r="G8" s="1545"/>
      <c r="H8" s="1546"/>
      <c r="I8" s="1527"/>
      <c r="J8" s="1547"/>
      <c r="K8" s="1545"/>
      <c r="L8" s="1545"/>
      <c r="M8" s="1545"/>
      <c r="N8" s="1545"/>
      <c r="O8" s="1545"/>
      <c r="P8" s="1546"/>
      <c r="Q8" s="1527"/>
      <c r="R8" s="1547"/>
      <c r="S8" s="1430"/>
      <c r="T8" s="1433"/>
      <c r="U8" s="1433"/>
      <c r="V8" s="1433"/>
      <c r="W8" s="1433"/>
      <c r="X8" s="1346"/>
      <c r="Y8" s="1043"/>
      <c r="Z8" s="1035"/>
      <c r="AA8" s="1433"/>
      <c r="AB8" s="1433"/>
      <c r="AC8" s="1433"/>
      <c r="AD8" s="1433"/>
      <c r="AE8" s="1433"/>
      <c r="AF8" s="1043"/>
      <c r="AG8" s="1043"/>
      <c r="AH8" s="1433"/>
      <c r="AI8" s="1548"/>
      <c r="AJ8" s="1433"/>
      <c r="AK8" s="1433"/>
      <c r="AL8" s="1433"/>
      <c r="AM8" s="1433"/>
      <c r="AN8" s="1346"/>
      <c r="AO8" s="1036"/>
      <c r="AP8" s="1433"/>
      <c r="AQ8" s="1548"/>
      <c r="AR8" s="1433"/>
      <c r="AS8" s="1433"/>
      <c r="AT8" s="1433"/>
      <c r="AU8" s="1433"/>
      <c r="AV8" s="1346"/>
      <c r="AW8" s="1043"/>
      <c r="AX8" s="1433"/>
      <c r="AY8" s="1548"/>
      <c r="AZ8" s="1433"/>
      <c r="BA8" s="1433"/>
      <c r="BB8" s="1433"/>
      <c r="BC8" s="1433"/>
      <c r="BD8" s="1346"/>
      <c r="BE8" s="1036"/>
      <c r="BF8" s="1433"/>
      <c r="BG8" s="1254"/>
      <c r="BH8" s="1030"/>
      <c r="BI8" s="1298"/>
      <c r="BJ8" s="1298"/>
      <c r="BK8" s="1030"/>
      <c r="BL8" s="1031"/>
      <c r="BM8" s="1031"/>
      <c r="BN8" s="1043"/>
      <c r="BO8" s="1298"/>
      <c r="BP8" s="1298"/>
      <c r="BQ8" s="1298"/>
      <c r="BR8" s="1298"/>
      <c r="BS8" s="1298"/>
      <c r="BT8" s="1293"/>
      <c r="BU8" s="1293"/>
      <c r="BV8" s="1348"/>
      <c r="BW8" s="1323"/>
      <c r="BX8" s="1298"/>
      <c r="BY8" s="1298"/>
      <c r="BZ8" s="1298"/>
      <c r="CA8" s="1298"/>
      <c r="CB8" s="1293"/>
      <c r="CC8" s="1293"/>
      <c r="CD8" s="1348"/>
      <c r="CE8" s="1323"/>
      <c r="CF8" s="1298"/>
      <c r="CG8" s="1298"/>
      <c r="CH8" s="1298"/>
      <c r="CI8" s="1298"/>
      <c r="CJ8" s="1293"/>
      <c r="CK8" s="1293"/>
      <c r="CL8" s="1348"/>
      <c r="CM8" s="1323"/>
      <c r="CN8" s="1298"/>
      <c r="CO8" s="1298"/>
      <c r="CP8" s="1298"/>
      <c r="CQ8" s="1298"/>
      <c r="CR8" s="1293"/>
      <c r="CS8" s="1293"/>
      <c r="CT8" s="1348"/>
      <c r="CU8" s="1323"/>
      <c r="CV8" s="1298"/>
      <c r="CW8" s="1298"/>
      <c r="CX8" s="1298"/>
      <c r="CY8" s="1298"/>
      <c r="CZ8" s="1293"/>
      <c r="DA8" s="1293"/>
      <c r="DB8" s="1293"/>
      <c r="DC8" s="1323"/>
      <c r="DD8" s="1298"/>
      <c r="DE8" s="1298"/>
      <c r="DF8" s="1298"/>
      <c r="DG8" s="1298"/>
      <c r="DH8" s="1293"/>
      <c r="DI8" s="1293"/>
      <c r="DJ8" s="1293"/>
      <c r="DK8" s="1323"/>
      <c r="DL8" s="1298"/>
      <c r="DM8" s="1298"/>
      <c r="DN8" s="1298"/>
      <c r="DO8" s="1298"/>
      <c r="DP8" s="1293"/>
      <c r="DQ8" s="1293"/>
      <c r="DR8" s="1293"/>
      <c r="DS8" s="1323"/>
      <c r="DT8" s="1298"/>
      <c r="DU8" s="1298"/>
      <c r="DV8" s="1298"/>
      <c r="DW8" s="1298"/>
      <c r="DX8" s="1293"/>
      <c r="DY8" s="1293"/>
      <c r="DZ8" s="1293"/>
      <c r="EA8" s="1293"/>
      <c r="EB8" s="1323"/>
      <c r="EC8" s="1298"/>
      <c r="ED8" s="1293"/>
      <c r="EE8" s="1293"/>
      <c r="EF8" s="1293"/>
    </row>
    <row r="9" spans="1:136" s="596" customFormat="1" ht="24.95" customHeight="1">
      <c r="A9" s="1434" t="s">
        <v>7</v>
      </c>
      <c r="B9" s="1435"/>
      <c r="C9" s="1549"/>
      <c r="D9" s="1549"/>
      <c r="E9" s="1549"/>
      <c r="F9" s="1549"/>
      <c r="G9" s="1549"/>
      <c r="H9" s="1550"/>
      <c r="I9" s="1551"/>
      <c r="J9" s="1552"/>
      <c r="K9" s="1549"/>
      <c r="L9" s="1549"/>
      <c r="M9" s="1549"/>
      <c r="N9" s="1549"/>
      <c r="O9" s="1549"/>
      <c r="P9" s="1550"/>
      <c r="Q9" s="1551"/>
      <c r="R9" s="1552"/>
      <c r="S9" s="1436"/>
      <c r="T9" s="1439"/>
      <c r="U9" s="1439"/>
      <c r="V9" s="1439"/>
      <c r="W9" s="1439"/>
      <c r="X9" s="1440"/>
      <c r="Y9" s="1058"/>
      <c r="Z9" s="1050"/>
      <c r="AA9" s="1439"/>
      <c r="AB9" s="1439"/>
      <c r="AC9" s="1439"/>
      <c r="AD9" s="1439"/>
      <c r="AE9" s="1439"/>
      <c r="AF9" s="1058"/>
      <c r="AG9" s="1058"/>
      <c r="AH9" s="1439"/>
      <c r="AI9" s="1553"/>
      <c r="AJ9" s="1439"/>
      <c r="AK9" s="1439"/>
      <c r="AL9" s="1439"/>
      <c r="AM9" s="1439"/>
      <c r="AN9" s="1440"/>
      <c r="AO9" s="1058"/>
      <c r="AP9" s="1439"/>
      <c r="AQ9" s="1553"/>
      <c r="AR9" s="1439"/>
      <c r="AS9" s="1439"/>
      <c r="AT9" s="1439"/>
      <c r="AU9" s="1439"/>
      <c r="AV9" s="1440"/>
      <c r="AW9" s="1058"/>
      <c r="AX9" s="1439"/>
      <c r="AY9" s="1553"/>
      <c r="AZ9" s="1439"/>
      <c r="BA9" s="1439"/>
      <c r="BB9" s="1439"/>
      <c r="BC9" s="1439"/>
      <c r="BD9" s="1440"/>
      <c r="BE9" s="1058"/>
      <c r="BF9" s="1439"/>
      <c r="BG9" s="1334"/>
      <c r="BH9" s="1335"/>
      <c r="BI9" s="1045"/>
      <c r="BJ9" s="1045"/>
      <c r="BK9" s="1335"/>
      <c r="BL9" s="1336"/>
      <c r="BM9" s="1336"/>
      <c r="BN9" s="1058"/>
      <c r="BO9" s="1045"/>
      <c r="BP9" s="1045"/>
      <c r="BQ9" s="1045"/>
      <c r="BR9" s="1045"/>
      <c r="BS9" s="1045"/>
      <c r="BT9" s="1046"/>
      <c r="BU9" s="1046"/>
      <c r="BV9" s="1351"/>
      <c r="BW9" s="1045"/>
      <c r="BX9" s="1045"/>
      <c r="BY9" s="1045"/>
      <c r="BZ9" s="1045"/>
      <c r="CA9" s="1045"/>
      <c r="CB9" s="1046"/>
      <c r="CC9" s="1046"/>
      <c r="CD9" s="1351"/>
      <c r="CE9" s="1045"/>
      <c r="CF9" s="1045"/>
      <c r="CG9" s="1045"/>
      <c r="CH9" s="1045"/>
      <c r="CI9" s="1045"/>
      <c r="CJ9" s="1046"/>
      <c r="CK9" s="1046"/>
      <c r="CL9" s="1351"/>
      <c r="CM9" s="1045"/>
      <c r="CN9" s="1045"/>
      <c r="CO9" s="1045"/>
      <c r="CP9" s="1045"/>
      <c r="CQ9" s="1045"/>
      <c r="CR9" s="1046"/>
      <c r="CS9" s="1046"/>
      <c r="CT9" s="1351"/>
      <c r="CU9" s="1045"/>
      <c r="CV9" s="1045"/>
      <c r="CW9" s="1045"/>
      <c r="CX9" s="1045"/>
      <c r="CY9" s="1045"/>
      <c r="CZ9" s="1046"/>
      <c r="DA9" s="1046"/>
      <c r="DB9" s="1046"/>
      <c r="DC9" s="1045"/>
      <c r="DD9" s="1045"/>
      <c r="DE9" s="1045"/>
      <c r="DF9" s="1045"/>
      <c r="DG9" s="1045"/>
      <c r="DH9" s="1046"/>
      <c r="DI9" s="1046"/>
      <c r="DJ9" s="1046"/>
      <c r="DK9" s="1045"/>
      <c r="DL9" s="1045"/>
      <c r="DM9" s="1045"/>
      <c r="DN9" s="1045"/>
      <c r="DO9" s="1045"/>
      <c r="DP9" s="1046"/>
      <c r="DQ9" s="1046"/>
      <c r="DR9" s="1046"/>
      <c r="DS9" s="1045"/>
      <c r="DT9" s="1045"/>
      <c r="DU9" s="1045"/>
      <c r="DV9" s="1045"/>
      <c r="DW9" s="1045"/>
      <c r="DX9" s="1046"/>
      <c r="DY9" s="1046"/>
      <c r="DZ9" s="1046"/>
      <c r="EA9" s="1046"/>
      <c r="EB9" s="1044"/>
      <c r="EC9" s="1045"/>
      <c r="ED9" s="1046"/>
      <c r="EE9" s="1046"/>
      <c r="EF9" s="1046"/>
    </row>
    <row r="10" spans="1:136" s="596" customFormat="1" ht="24.95" customHeight="1">
      <c r="A10" s="1501" t="s">
        <v>8</v>
      </c>
      <c r="B10" s="1502"/>
      <c r="C10" s="1503" t="s">
        <v>139</v>
      </c>
      <c r="D10" s="1503" t="s">
        <v>139</v>
      </c>
      <c r="E10" s="1503" t="s">
        <v>139</v>
      </c>
      <c r="F10" s="1503" t="s">
        <v>139</v>
      </c>
      <c r="G10" s="1503" t="s">
        <v>139</v>
      </c>
      <c r="H10" s="1504" t="s">
        <v>139</v>
      </c>
      <c r="I10" s="1379" t="s">
        <v>139</v>
      </c>
      <c r="J10" s="1504"/>
      <c r="K10" s="1503"/>
      <c r="L10" s="1503"/>
      <c r="M10" s="1503"/>
      <c r="N10" s="1503"/>
      <c r="O10" s="1503"/>
      <c r="P10" s="1504"/>
      <c r="Q10" s="1379"/>
      <c r="R10" s="1504"/>
      <c r="S10" s="1510" t="s">
        <v>139</v>
      </c>
      <c r="T10" s="1505" t="s">
        <v>139</v>
      </c>
      <c r="U10" s="1505" t="s">
        <v>139</v>
      </c>
      <c r="V10" s="1505" t="s">
        <v>139</v>
      </c>
      <c r="W10" s="1505" t="s">
        <v>139</v>
      </c>
      <c r="X10" s="1506" t="s">
        <v>139</v>
      </c>
      <c r="Y10" s="1340" t="s">
        <v>139</v>
      </c>
      <c r="Z10" s="1377"/>
      <c r="AA10" s="1505"/>
      <c r="AB10" s="1505"/>
      <c r="AC10" s="1505"/>
      <c r="AD10" s="1505"/>
      <c r="AE10" s="1505"/>
      <c r="AF10" s="1340"/>
      <c r="AG10" s="1340"/>
      <c r="AH10" s="1505"/>
      <c r="AI10" s="1510" t="s">
        <v>139</v>
      </c>
      <c r="AJ10" s="1505" t="s">
        <v>139</v>
      </c>
      <c r="AK10" s="1505" t="s">
        <v>139</v>
      </c>
      <c r="AL10" s="1505" t="s">
        <v>139</v>
      </c>
      <c r="AM10" s="1505" t="s">
        <v>139</v>
      </c>
      <c r="AN10" s="1506" t="s">
        <v>139</v>
      </c>
      <c r="AO10" s="1507" t="s">
        <v>139</v>
      </c>
      <c r="AP10" s="1505"/>
      <c r="AQ10" s="1510" t="s">
        <v>139</v>
      </c>
      <c r="AR10" s="1505" t="s">
        <v>139</v>
      </c>
      <c r="AS10" s="1505" t="s">
        <v>139</v>
      </c>
      <c r="AT10" s="1505" t="s">
        <v>139</v>
      </c>
      <c r="AU10" s="1505" t="s">
        <v>139</v>
      </c>
      <c r="AV10" s="1506" t="s">
        <v>139</v>
      </c>
      <c r="AW10" s="1340" t="s">
        <v>139</v>
      </c>
      <c r="AX10" s="1505"/>
      <c r="AY10" s="1510" t="s">
        <v>139</v>
      </c>
      <c r="AZ10" s="1505" t="s">
        <v>139</v>
      </c>
      <c r="BA10" s="1505" t="s">
        <v>139</v>
      </c>
      <c r="BB10" s="1505" t="s">
        <v>139</v>
      </c>
      <c r="BC10" s="1505" t="s">
        <v>139</v>
      </c>
      <c r="BD10" s="1506" t="s">
        <v>139</v>
      </c>
      <c r="BE10" s="1507" t="s">
        <v>139</v>
      </c>
      <c r="BF10" s="1505"/>
      <c r="BG10" s="1337" t="s">
        <v>139</v>
      </c>
      <c r="BH10" s="1338" t="s">
        <v>139</v>
      </c>
      <c r="BI10" s="1337" t="s">
        <v>139</v>
      </c>
      <c r="BJ10" s="1337" t="s">
        <v>139</v>
      </c>
      <c r="BK10" s="1338" t="s">
        <v>139</v>
      </c>
      <c r="BL10" s="1339" t="s">
        <v>139</v>
      </c>
      <c r="BM10" s="1339" t="s">
        <v>139</v>
      </c>
      <c r="BN10" s="1340"/>
      <c r="BO10" s="1337" t="s">
        <v>139</v>
      </c>
      <c r="BP10" s="1337" t="s">
        <v>139</v>
      </c>
      <c r="BQ10" s="1337" t="s">
        <v>139</v>
      </c>
      <c r="BR10" s="1337" t="s">
        <v>139</v>
      </c>
      <c r="BS10" s="1337" t="s">
        <v>139</v>
      </c>
      <c r="BT10" s="1703" t="s">
        <v>139</v>
      </c>
      <c r="BU10" s="1703" t="s">
        <v>139</v>
      </c>
      <c r="BV10" s="1729"/>
      <c r="BW10" s="1341" t="s">
        <v>139</v>
      </c>
      <c r="BX10" s="1337" t="s">
        <v>139</v>
      </c>
      <c r="BY10" s="1337" t="s">
        <v>139</v>
      </c>
      <c r="BZ10" s="1337" t="s">
        <v>139</v>
      </c>
      <c r="CA10" s="1337" t="s">
        <v>139</v>
      </c>
      <c r="CB10" s="1703" t="s">
        <v>139</v>
      </c>
      <c r="CC10" s="1703" t="s">
        <v>139</v>
      </c>
      <c r="CD10" s="1729"/>
      <c r="CE10" s="1341" t="s">
        <v>139</v>
      </c>
      <c r="CF10" s="1337" t="s">
        <v>139</v>
      </c>
      <c r="CG10" s="1337" t="s">
        <v>139</v>
      </c>
      <c r="CH10" s="1337" t="s">
        <v>139</v>
      </c>
      <c r="CI10" s="1337" t="s">
        <v>139</v>
      </c>
      <c r="CJ10" s="1703" t="s">
        <v>139</v>
      </c>
      <c r="CK10" s="1703" t="s">
        <v>139</v>
      </c>
      <c r="CL10" s="1729"/>
      <c r="CM10" s="1341" t="s">
        <v>139</v>
      </c>
      <c r="CN10" s="1337" t="s">
        <v>139</v>
      </c>
      <c r="CO10" s="1337" t="s">
        <v>139</v>
      </c>
      <c r="CP10" s="1337" t="s">
        <v>139</v>
      </c>
      <c r="CQ10" s="1337" t="s">
        <v>139</v>
      </c>
      <c r="CR10" s="1703" t="s">
        <v>139</v>
      </c>
      <c r="CS10" s="1703" t="s">
        <v>139</v>
      </c>
      <c r="CT10" s="1729"/>
      <c r="CU10" s="1703" t="s">
        <v>139</v>
      </c>
      <c r="CV10" s="1703" t="s">
        <v>139</v>
      </c>
      <c r="CW10" s="1703" t="s">
        <v>139</v>
      </c>
      <c r="CX10" s="1703" t="s">
        <v>139</v>
      </c>
      <c r="CY10" s="1703" t="s">
        <v>139</v>
      </c>
      <c r="CZ10" s="1703" t="s">
        <v>139</v>
      </c>
      <c r="DA10" s="1703" t="s">
        <v>139</v>
      </c>
      <c r="DB10" s="1703"/>
      <c r="DC10" s="1703" t="s">
        <v>139</v>
      </c>
      <c r="DD10" s="1703" t="s">
        <v>139</v>
      </c>
      <c r="DE10" s="1703" t="s">
        <v>139</v>
      </c>
      <c r="DF10" s="1703" t="s">
        <v>139</v>
      </c>
      <c r="DG10" s="1703" t="s">
        <v>139</v>
      </c>
      <c r="DH10" s="1703" t="s">
        <v>139</v>
      </c>
      <c r="DI10" s="1703" t="s">
        <v>139</v>
      </c>
      <c r="DJ10" s="1703" t="s">
        <v>139</v>
      </c>
      <c r="DK10" s="1703" t="s">
        <v>139</v>
      </c>
      <c r="DL10" s="1703" t="s">
        <v>139</v>
      </c>
      <c r="DM10" s="1703" t="s">
        <v>139</v>
      </c>
      <c r="DN10" s="1703" t="s">
        <v>139</v>
      </c>
      <c r="DO10" s="1703" t="s">
        <v>139</v>
      </c>
      <c r="DP10" s="1703" t="s">
        <v>139</v>
      </c>
      <c r="DQ10" s="1703" t="s">
        <v>139</v>
      </c>
      <c r="DR10" s="1703"/>
      <c r="DS10" s="1703" t="s">
        <v>139</v>
      </c>
      <c r="DT10" s="1703" t="s">
        <v>139</v>
      </c>
      <c r="DU10" s="1703" t="s">
        <v>139</v>
      </c>
      <c r="DV10" s="1703" t="s">
        <v>139</v>
      </c>
      <c r="DW10" s="1703" t="s">
        <v>139</v>
      </c>
      <c r="DX10" s="1703" t="s">
        <v>139</v>
      </c>
      <c r="DY10" s="1703" t="s">
        <v>139</v>
      </c>
      <c r="DZ10" s="1703"/>
      <c r="EA10" s="1703"/>
      <c r="EB10" s="1703" t="s">
        <v>139</v>
      </c>
      <c r="EC10" s="1703"/>
      <c r="ED10" s="1703" t="s">
        <v>139</v>
      </c>
      <c r="EE10" s="1703"/>
      <c r="EF10" s="1703"/>
    </row>
    <row r="11" spans="1:136" s="596" customFormat="1" ht="24.95" customHeight="1">
      <c r="A11" s="1441" t="s">
        <v>9</v>
      </c>
      <c r="B11" s="1442"/>
      <c r="C11" s="1430">
        <v>3.7392465058077322</v>
      </c>
      <c r="D11" s="1430">
        <v>0.27988794301177783</v>
      </c>
      <c r="E11" s="1430">
        <v>3.1883772429026034</v>
      </c>
      <c r="F11" s="1430">
        <v>4.2901157687128606</v>
      </c>
      <c r="G11" s="1430">
        <v>7.485142864399573</v>
      </c>
      <c r="H11" s="1431">
        <v>5581.6738660003157</v>
      </c>
      <c r="I11" s="1350">
        <v>7480</v>
      </c>
      <c r="J11" s="1431"/>
      <c r="K11" s="1430">
        <v>5.3324192754151305</v>
      </c>
      <c r="L11" s="1430">
        <v>0.93809351999963253</v>
      </c>
      <c r="M11" s="1430">
        <v>3.4690117385801016</v>
      </c>
      <c r="N11" s="1430">
        <v>7.1958268122501599</v>
      </c>
      <c r="O11" s="1430">
        <v>17.592268566064728</v>
      </c>
      <c r="P11" s="1431">
        <v>1007.6152160000034</v>
      </c>
      <c r="Q11" s="1350">
        <v>1409</v>
      </c>
      <c r="R11" s="1431"/>
      <c r="S11" s="1430">
        <v>6.9794246115703391</v>
      </c>
      <c r="T11" s="1433">
        <v>1.0506598091944019</v>
      </c>
      <c r="U11" s="1433">
        <v>4.8921055177035813</v>
      </c>
      <c r="V11" s="1433">
        <v>9.0667437054370978</v>
      </c>
      <c r="W11" s="1433">
        <v>15.053673729101405</v>
      </c>
      <c r="X11" s="1346">
        <v>1076.3207739999939</v>
      </c>
      <c r="Y11" s="1043">
        <v>1481</v>
      </c>
      <c r="Z11" s="1035"/>
      <c r="AA11" s="1433">
        <v>6.2442750947683416</v>
      </c>
      <c r="AB11" s="1433">
        <v>0.59130225160799244</v>
      </c>
      <c r="AC11" s="1433">
        <v>5.0792134808163034</v>
      </c>
      <c r="AD11" s="1433">
        <v>7.4093367087203807</v>
      </c>
      <c r="AE11" s="1433">
        <v>9.4695099532595037</v>
      </c>
      <c r="AF11" s="1043">
        <v>2317.3276609999893</v>
      </c>
      <c r="AG11" s="1043">
        <v>2811</v>
      </c>
      <c r="AH11" s="1433"/>
      <c r="AI11" s="1548">
        <v>7.4843786361529707</v>
      </c>
      <c r="AJ11" s="1433">
        <v>0.65344183462373406</v>
      </c>
      <c r="AK11" s="1433">
        <v>6.1999191924805741</v>
      </c>
      <c r="AL11" s="1433">
        <v>8.7688380798253664</v>
      </c>
      <c r="AM11" s="1433">
        <v>8.730742609243622</v>
      </c>
      <c r="AN11" s="1346">
        <v>3311.3336329999961</v>
      </c>
      <c r="AO11" s="1036">
        <v>4637</v>
      </c>
      <c r="AP11" s="1433"/>
      <c r="AQ11" s="1548">
        <v>8.4083211087981322</v>
      </c>
      <c r="AR11" s="1433">
        <v>0.63204610869526123</v>
      </c>
      <c r="AS11" s="1433">
        <v>7.165874776835027</v>
      </c>
      <c r="AT11" s="1433">
        <v>9.6507674407612374</v>
      </c>
      <c r="AU11" s="1433">
        <v>7.5169121221347428</v>
      </c>
      <c r="AV11" s="1346">
        <v>3036.8407640000173</v>
      </c>
      <c r="AW11" s="1043">
        <v>4253</v>
      </c>
      <c r="AX11" s="1433"/>
      <c r="AY11" s="1548">
        <v>8.1962210130617237</v>
      </c>
      <c r="AZ11" s="1433">
        <v>0.62330568919818208</v>
      </c>
      <c r="BA11" s="1433">
        <v>6.9709824052463523</v>
      </c>
      <c r="BB11" s="1433">
        <v>9.4214596208770942</v>
      </c>
      <c r="BC11" s="1433">
        <v>7.6047935774897351</v>
      </c>
      <c r="BD11" s="1346">
        <v>2919.7787080000276</v>
      </c>
      <c r="BE11" s="1036">
        <v>4173</v>
      </c>
      <c r="BF11" s="1433"/>
      <c r="BG11" s="1342">
        <v>10.82</v>
      </c>
      <c r="BH11" s="1343">
        <v>0.83400000000000007</v>
      </c>
      <c r="BI11" s="1344">
        <v>9.1800000000000015</v>
      </c>
      <c r="BJ11" s="1344">
        <v>12.46</v>
      </c>
      <c r="BK11" s="1343">
        <v>7.7</v>
      </c>
      <c r="BL11" s="1345">
        <v>3029.7510000000002</v>
      </c>
      <c r="BM11" s="1345">
        <v>4037</v>
      </c>
      <c r="BN11" s="1346"/>
      <c r="BO11" s="1344">
        <v>11.484308429015707</v>
      </c>
      <c r="BP11" s="1344">
        <v>0.86463730941819195</v>
      </c>
      <c r="BQ11" s="1344">
        <v>9.7847645439015452</v>
      </c>
      <c r="BR11" s="1344">
        <v>13.18385231412987</v>
      </c>
      <c r="BS11" s="1344">
        <v>7.5288583092530015</v>
      </c>
      <c r="BT11" s="1727">
        <v>2597.2510999999736</v>
      </c>
      <c r="BU11" s="1727">
        <v>3863</v>
      </c>
      <c r="BV11" s="1842"/>
      <c r="BW11" s="1511">
        <v>12.033657964747512</v>
      </c>
      <c r="BX11" s="1344">
        <v>0.86449009394441145</v>
      </c>
      <c r="BY11" s="1344">
        <v>10.33461496582432</v>
      </c>
      <c r="BZ11" s="1344">
        <v>13.732700963670705</v>
      </c>
      <c r="CA11" s="1344">
        <v>7.1839343986419353</v>
      </c>
      <c r="CB11" s="1727">
        <v>2666.2106480000143</v>
      </c>
      <c r="CC11" s="1727">
        <v>3891</v>
      </c>
      <c r="CD11" s="1842"/>
      <c r="CE11" s="1511">
        <v>12.862882046767329</v>
      </c>
      <c r="CF11" s="1344">
        <v>0.65124430385199894</v>
      </c>
      <c r="CG11" s="1344">
        <v>11.584591322302519</v>
      </c>
      <c r="CH11" s="1344">
        <v>14.14117277123214</v>
      </c>
      <c r="CI11" s="1344">
        <v>5.0629734571473284</v>
      </c>
      <c r="CJ11" s="1727">
        <v>3491.2066779999645</v>
      </c>
      <c r="CK11" s="1727">
        <v>7465</v>
      </c>
      <c r="CL11" s="1348"/>
      <c r="CM11" s="1511">
        <v>13.158014410988494</v>
      </c>
      <c r="CN11" s="1344">
        <v>0.68195822828979458</v>
      </c>
      <c r="CO11" s="1344">
        <v>11.819425064301488</v>
      </c>
      <c r="CP11" s="1344">
        <v>14.496603757675503</v>
      </c>
      <c r="CQ11" s="1344">
        <v>5.1828353958958964</v>
      </c>
      <c r="CR11" s="1727">
        <v>3295.0000240000427</v>
      </c>
      <c r="CS11" s="1727">
        <v>6464</v>
      </c>
      <c r="CT11" s="1348"/>
      <c r="CU11" s="1511">
        <v>15.729357516646925</v>
      </c>
      <c r="CV11" s="1344">
        <v>0.86422093730018934</v>
      </c>
      <c r="CW11" s="1344">
        <v>14.0329870656459</v>
      </c>
      <c r="CX11" s="1344">
        <v>17.425727967647951</v>
      </c>
      <c r="CY11" s="1344">
        <v>5.4943181015852316</v>
      </c>
      <c r="CZ11" s="1727">
        <v>2977.6447289999833</v>
      </c>
      <c r="DA11" s="1727">
        <v>6153</v>
      </c>
      <c r="DB11" s="1727"/>
      <c r="DC11" s="1511">
        <v>16.006278302445885</v>
      </c>
      <c r="DD11" s="1344">
        <v>0.98904517236219369</v>
      </c>
      <c r="DE11" s="1344">
        <v>14.061766358535218</v>
      </c>
      <c r="DF11" s="1344">
        <v>17.950790246356547</v>
      </c>
      <c r="DG11" s="1344">
        <v>6.1791076830837053</v>
      </c>
      <c r="DH11" s="1727">
        <v>1368.7266699999982</v>
      </c>
      <c r="DI11" s="1727">
        <v>3447</v>
      </c>
      <c r="DJ11" s="1727"/>
      <c r="DK11" s="1511">
        <v>15.677473821518975</v>
      </c>
      <c r="DL11" s="1344">
        <v>0.71711444360325549</v>
      </c>
      <c r="DM11" s="1344">
        <v>14.269854613611543</v>
      </c>
      <c r="DN11" s="1344">
        <v>17.085093029426407</v>
      </c>
      <c r="DO11" s="1344">
        <v>4.5741708885454546</v>
      </c>
      <c r="DP11" s="1727">
        <v>2771.8609639999813</v>
      </c>
      <c r="DQ11" s="1727">
        <v>7097</v>
      </c>
      <c r="DR11" s="1727"/>
      <c r="DS11" s="1511">
        <v>15.910212281860431</v>
      </c>
      <c r="DT11" s="1344">
        <v>0.99137020328274184</v>
      </c>
      <c r="DU11" s="1344">
        <v>13.961066661218544</v>
      </c>
      <c r="DV11" s="1344">
        <v>17.859357902502317</v>
      </c>
      <c r="DW11" s="1344">
        <v>6.2310306469827808</v>
      </c>
      <c r="DX11" s="1727">
        <v>1286.0130360000105</v>
      </c>
      <c r="DY11" s="1727">
        <v>2998</v>
      </c>
      <c r="DZ11" s="1727"/>
      <c r="EA11" s="1727"/>
      <c r="EB11" s="1511">
        <v>3.9</v>
      </c>
      <c r="EC11" s="1344">
        <v>0.2</v>
      </c>
      <c r="ED11" s="1727"/>
      <c r="EE11" s="1727" t="s">
        <v>393</v>
      </c>
      <c r="EF11" s="1727" t="s">
        <v>390</v>
      </c>
    </row>
    <row r="12" spans="1:136" s="44" customFormat="1" ht="5.0999999999999996" customHeight="1">
      <c r="A12" s="1428"/>
      <c r="B12" s="1429"/>
      <c r="C12" s="1430"/>
      <c r="D12" s="1430"/>
      <c r="E12" s="1430"/>
      <c r="F12" s="1430"/>
      <c r="G12" s="1430"/>
      <c r="H12" s="1431"/>
      <c r="I12" s="1350"/>
      <c r="J12" s="1432"/>
      <c r="K12" s="1430"/>
      <c r="L12" s="1430"/>
      <c r="M12" s="1430"/>
      <c r="N12" s="1430"/>
      <c r="O12" s="1430"/>
      <c r="P12" s="1431"/>
      <c r="Q12" s="1350"/>
      <c r="R12" s="1432"/>
      <c r="S12" s="1430"/>
      <c r="T12" s="1433"/>
      <c r="U12" s="1433"/>
      <c r="V12" s="1433"/>
      <c r="W12" s="1433"/>
      <c r="X12" s="1346"/>
      <c r="Y12" s="1043"/>
      <c r="Z12" s="1035"/>
      <c r="AA12" s="1433"/>
      <c r="AB12" s="1433"/>
      <c r="AC12" s="1433"/>
      <c r="AD12" s="1433"/>
      <c r="AE12" s="1433"/>
      <c r="AF12" s="1043"/>
      <c r="AG12" s="1043"/>
      <c r="AH12" s="1433"/>
      <c r="AI12" s="1548"/>
      <c r="AJ12" s="1433"/>
      <c r="AK12" s="1433"/>
      <c r="AL12" s="1433"/>
      <c r="AM12" s="1433"/>
      <c r="AN12" s="1346"/>
      <c r="AO12" s="1036"/>
      <c r="AP12" s="1433"/>
      <c r="AQ12" s="1548"/>
      <c r="AR12" s="1433"/>
      <c r="AS12" s="1433"/>
      <c r="AT12" s="1433"/>
      <c r="AU12" s="1433"/>
      <c r="AV12" s="1346"/>
      <c r="AW12" s="1043"/>
      <c r="AX12" s="1433"/>
      <c r="AY12" s="1548"/>
      <c r="AZ12" s="1433"/>
      <c r="BA12" s="1433"/>
      <c r="BB12" s="1433"/>
      <c r="BC12" s="1433"/>
      <c r="BD12" s="1346"/>
      <c r="BE12" s="1036"/>
      <c r="BF12" s="1433"/>
      <c r="BG12" s="1254"/>
      <c r="BH12" s="1030"/>
      <c r="BI12" s="1298"/>
      <c r="BJ12" s="1298"/>
      <c r="BK12" s="1030"/>
      <c r="BL12" s="1031"/>
      <c r="BM12" s="1031"/>
      <c r="BN12" s="1043"/>
      <c r="BO12" s="1298"/>
      <c r="BP12" s="1298"/>
      <c r="BQ12" s="1298"/>
      <c r="BR12" s="1298"/>
      <c r="BS12" s="1298"/>
      <c r="BT12" s="1293"/>
      <c r="BU12" s="1293"/>
      <c r="BV12" s="1348"/>
      <c r="BW12" s="1323"/>
      <c r="BX12" s="1298"/>
      <c r="BY12" s="1298"/>
      <c r="BZ12" s="1298"/>
      <c r="CA12" s="1298"/>
      <c r="CB12" s="1293"/>
      <c r="CC12" s="1293"/>
      <c r="CD12" s="1348"/>
      <c r="CE12" s="1323"/>
      <c r="CF12" s="1298"/>
      <c r="CG12" s="1298"/>
      <c r="CH12" s="1298"/>
      <c r="CI12" s="1298"/>
      <c r="CJ12" s="1293"/>
      <c r="CK12" s="1293"/>
      <c r="CL12" s="1348"/>
      <c r="CM12" s="1323"/>
      <c r="CN12" s="1298"/>
      <c r="CO12" s="1298"/>
      <c r="CP12" s="1298"/>
      <c r="CQ12" s="1298"/>
      <c r="CR12" s="1293"/>
      <c r="CS12" s="1293"/>
      <c r="CT12" s="1348"/>
      <c r="CU12" s="1323"/>
      <c r="CV12" s="1298"/>
      <c r="CW12" s="1298"/>
      <c r="CX12" s="1298"/>
      <c r="CY12" s="1298"/>
      <c r="CZ12" s="1293"/>
      <c r="DA12" s="1293"/>
      <c r="DB12" s="1293"/>
      <c r="DC12" s="1323"/>
      <c r="DD12" s="1298"/>
      <c r="DE12" s="1298"/>
      <c r="DF12" s="1298"/>
      <c r="DG12" s="1298"/>
      <c r="DH12" s="1293"/>
      <c r="DI12" s="1293"/>
      <c r="DJ12" s="1293"/>
      <c r="DK12" s="1323"/>
      <c r="DL12" s="1298"/>
      <c r="DM12" s="1298"/>
      <c r="DN12" s="1298"/>
      <c r="DO12" s="1298"/>
      <c r="DP12" s="1293"/>
      <c r="DQ12" s="1293"/>
      <c r="DR12" s="1293"/>
      <c r="DS12" s="1323"/>
      <c r="DT12" s="1298"/>
      <c r="DU12" s="1298"/>
      <c r="DV12" s="1298"/>
      <c r="DW12" s="1298"/>
      <c r="DX12" s="1293"/>
      <c r="DY12" s="1293"/>
      <c r="DZ12" s="1293"/>
      <c r="EA12" s="1293"/>
      <c r="EB12" s="1323"/>
      <c r="EC12" s="1298"/>
      <c r="ED12" s="1293"/>
      <c r="EE12" s="1293"/>
      <c r="EF12" s="1293"/>
    </row>
    <row r="13" spans="1:136" s="596" customFormat="1" ht="24.95" customHeight="1">
      <c r="A13" s="1407" t="s">
        <v>64</v>
      </c>
      <c r="B13" s="1451"/>
      <c r="C13" s="1436"/>
      <c r="D13" s="1436"/>
      <c r="E13" s="1436"/>
      <c r="F13" s="1436"/>
      <c r="G13" s="1436"/>
      <c r="H13" s="1437"/>
      <c r="I13" s="1353"/>
      <c r="J13" s="1437"/>
      <c r="K13" s="1436"/>
      <c r="L13" s="1436"/>
      <c r="M13" s="1436"/>
      <c r="N13" s="1436"/>
      <c r="O13" s="1436"/>
      <c r="P13" s="1437"/>
      <c r="Q13" s="1353"/>
      <c r="R13" s="1437"/>
      <c r="S13" s="1436"/>
      <c r="T13" s="1439"/>
      <c r="U13" s="1439"/>
      <c r="V13" s="1439"/>
      <c r="W13" s="1439"/>
      <c r="X13" s="1440"/>
      <c r="Y13" s="1058"/>
      <c r="Z13" s="1050"/>
      <c r="AA13" s="1439"/>
      <c r="AB13" s="1439"/>
      <c r="AC13" s="1439"/>
      <c r="AD13" s="1439"/>
      <c r="AE13" s="1439"/>
      <c r="AF13" s="1058"/>
      <c r="AG13" s="1058"/>
      <c r="AH13" s="1439"/>
      <c r="AI13" s="1553"/>
      <c r="AJ13" s="1439"/>
      <c r="AK13" s="1439"/>
      <c r="AL13" s="1439"/>
      <c r="AM13" s="1439"/>
      <c r="AN13" s="1440"/>
      <c r="AO13" s="1051"/>
      <c r="AP13" s="1439"/>
      <c r="AQ13" s="1553"/>
      <c r="AR13" s="1439"/>
      <c r="AS13" s="1439"/>
      <c r="AT13" s="1439"/>
      <c r="AU13" s="1439"/>
      <c r="AV13" s="1440"/>
      <c r="AW13" s="1058"/>
      <c r="AX13" s="1439"/>
      <c r="AY13" s="1553"/>
      <c r="AZ13" s="1439"/>
      <c r="BA13" s="1439"/>
      <c r="BB13" s="1439"/>
      <c r="BC13" s="1439"/>
      <c r="BD13" s="1440"/>
      <c r="BE13" s="1051"/>
      <c r="BF13" s="1439"/>
      <c r="BG13" s="1334"/>
      <c r="BH13" s="1335"/>
      <c r="BI13" s="1045"/>
      <c r="BJ13" s="1045"/>
      <c r="BK13" s="1335"/>
      <c r="BL13" s="1336"/>
      <c r="BM13" s="1336"/>
      <c r="BN13" s="1058"/>
      <c r="BO13" s="1045"/>
      <c r="BP13" s="1045"/>
      <c r="BQ13" s="1045"/>
      <c r="BR13" s="1045"/>
      <c r="BS13" s="1045"/>
      <c r="BT13" s="1046"/>
      <c r="BU13" s="1046"/>
      <c r="BV13" s="1351"/>
      <c r="BW13" s="1044"/>
      <c r="BX13" s="1045"/>
      <c r="BY13" s="1045"/>
      <c r="BZ13" s="1045"/>
      <c r="CA13" s="1045"/>
      <c r="CB13" s="1046"/>
      <c r="CC13" s="1046"/>
      <c r="CD13" s="1351"/>
      <c r="CE13" s="1044"/>
      <c r="CF13" s="1045"/>
      <c r="CG13" s="1045"/>
      <c r="CH13" s="1045"/>
      <c r="CI13" s="1045"/>
      <c r="CJ13" s="1046"/>
      <c r="CK13" s="1046"/>
      <c r="CL13" s="1351"/>
      <c r="CM13" s="1044"/>
      <c r="CN13" s="1045"/>
      <c r="CO13" s="1045"/>
      <c r="CP13" s="1045"/>
      <c r="CQ13" s="1045"/>
      <c r="CR13" s="1046"/>
      <c r="CS13" s="1046"/>
      <c r="CT13" s="1351"/>
      <c r="CU13" s="1044"/>
      <c r="CV13" s="1045"/>
      <c r="CW13" s="1045"/>
      <c r="CX13" s="1045"/>
      <c r="CY13" s="1045"/>
      <c r="CZ13" s="1046"/>
      <c r="DA13" s="1046"/>
      <c r="DB13" s="1046"/>
      <c r="DC13" s="1044"/>
      <c r="DD13" s="1045"/>
      <c r="DE13" s="1045"/>
      <c r="DF13" s="1045"/>
      <c r="DG13" s="1045"/>
      <c r="DH13" s="1046"/>
      <c r="DI13" s="1046"/>
      <c r="DJ13" s="1046"/>
      <c r="DK13" s="1044"/>
      <c r="DL13" s="1045"/>
      <c r="DM13" s="1045"/>
      <c r="DN13" s="1045"/>
      <c r="DO13" s="1045"/>
      <c r="DP13" s="1046"/>
      <c r="DQ13" s="1046"/>
      <c r="DR13" s="1046"/>
      <c r="DS13" s="1044"/>
      <c r="DT13" s="1045"/>
      <c r="DU13" s="1045"/>
      <c r="DV13" s="1045"/>
      <c r="DW13" s="1045"/>
      <c r="DX13" s="1046"/>
      <c r="DY13" s="1046"/>
      <c r="DZ13" s="1046"/>
      <c r="EA13" s="1046"/>
      <c r="EB13" s="1044"/>
      <c r="EC13" s="1045"/>
      <c r="ED13" s="1046"/>
      <c r="EE13" s="1046"/>
      <c r="EF13" s="1046"/>
    </row>
    <row r="14" spans="1:136" s="596" customFormat="1" ht="24.95" customHeight="1">
      <c r="A14" s="1469" t="s">
        <v>11</v>
      </c>
      <c r="B14" s="1442"/>
      <c r="C14" s="1430">
        <v>9.9259931190513644</v>
      </c>
      <c r="D14" s="1430">
        <v>1.4014204794781397</v>
      </c>
      <c r="E14" s="1430">
        <v>7.1677483077777717</v>
      </c>
      <c r="F14" s="1430">
        <v>12.684237930324956</v>
      </c>
      <c r="G14" s="1430">
        <v>14.118692836773544</v>
      </c>
      <c r="H14" s="1431">
        <v>737.51371900000095</v>
      </c>
      <c r="I14" s="1350">
        <v>649</v>
      </c>
      <c r="J14" s="1431"/>
      <c r="K14" s="1430">
        <v>16.897915950699332</v>
      </c>
      <c r="L14" s="1430">
        <v>6.3102542326295055</v>
      </c>
      <c r="M14" s="1430">
        <v>4.3633711044332903</v>
      </c>
      <c r="N14" s="1430">
        <v>29.432460796965376</v>
      </c>
      <c r="O14" s="1430">
        <v>37.343387498434986</v>
      </c>
      <c r="P14" s="1431">
        <v>88.889068000000108</v>
      </c>
      <c r="Q14" s="1350">
        <v>122</v>
      </c>
      <c r="R14" s="1431"/>
      <c r="S14" s="1430">
        <v>18.534374133148663</v>
      </c>
      <c r="T14" s="1433">
        <v>2.3277986741490024</v>
      </c>
      <c r="U14" s="1433">
        <v>13.909795771333828</v>
      </c>
      <c r="V14" s="1433">
        <v>23.158952494963504</v>
      </c>
      <c r="W14" s="1433">
        <v>12.559359476755908</v>
      </c>
      <c r="X14" s="1346">
        <v>120.40342899999995</v>
      </c>
      <c r="Y14" s="1043">
        <v>133</v>
      </c>
      <c r="Z14" s="1035"/>
      <c r="AA14" s="1433">
        <v>13.690971609430152</v>
      </c>
      <c r="AB14" s="1433">
        <v>2.7944246874135512</v>
      </c>
      <c r="AC14" s="1433">
        <v>8.1850278597962944</v>
      </c>
      <c r="AD14" s="1433">
        <v>19.196915359064011</v>
      </c>
      <c r="AE14" s="1433">
        <v>20.410711285740962</v>
      </c>
      <c r="AF14" s="1043">
        <v>308.71898799999951</v>
      </c>
      <c r="AG14" s="1043">
        <v>350</v>
      </c>
      <c r="AH14" s="1433"/>
      <c r="AI14" s="1548">
        <v>21.412135991671295</v>
      </c>
      <c r="AJ14" s="1433">
        <v>3.0611866019952894</v>
      </c>
      <c r="AK14" s="1433">
        <v>15.394813819391992</v>
      </c>
      <c r="AL14" s="1433">
        <v>27.429458163950603</v>
      </c>
      <c r="AM14" s="1433">
        <v>14.296502708492056</v>
      </c>
      <c r="AN14" s="1346">
        <v>330.22287000000023</v>
      </c>
      <c r="AO14" s="1036">
        <v>339</v>
      </c>
      <c r="AP14" s="1433"/>
      <c r="AQ14" s="1260">
        <v>14.415418867543274</v>
      </c>
      <c r="AR14" s="1433">
        <v>2.5229396498505441</v>
      </c>
      <c r="AS14" s="1433">
        <v>9.4559434897232766</v>
      </c>
      <c r="AT14" s="1433">
        <v>19.374894245363269</v>
      </c>
      <c r="AU14" s="1433">
        <v>17.501674235294089</v>
      </c>
      <c r="AV14" s="1346">
        <v>340.42458599999947</v>
      </c>
      <c r="AW14" s="1043">
        <v>400</v>
      </c>
      <c r="AX14" s="1433"/>
      <c r="AY14" s="1260">
        <v>21.331930132356508</v>
      </c>
      <c r="AZ14" s="1433">
        <v>3.2425436498279745</v>
      </c>
      <c r="BA14" s="1433">
        <v>14.958027669816001</v>
      </c>
      <c r="BB14" s="1433">
        <v>27.705832594897018</v>
      </c>
      <c r="BC14" s="1433">
        <v>15.200423167098453</v>
      </c>
      <c r="BD14" s="1346">
        <v>350.59553699999958</v>
      </c>
      <c r="BE14" s="1036">
        <v>327</v>
      </c>
      <c r="BF14" s="1433"/>
      <c r="BG14" s="1298">
        <v>20.49</v>
      </c>
      <c r="BH14" s="1030">
        <v>4.6550000000000002</v>
      </c>
      <c r="BI14" s="1298">
        <v>11.34</v>
      </c>
      <c r="BJ14" s="1298">
        <v>29.64</v>
      </c>
      <c r="BK14" s="1030">
        <v>22.7</v>
      </c>
      <c r="BL14" s="1031">
        <v>337.71699999999998</v>
      </c>
      <c r="BM14" s="1031">
        <v>327</v>
      </c>
      <c r="BN14" s="1043"/>
      <c r="BO14" s="1298">
        <v>21.18364627502617</v>
      </c>
      <c r="BP14" s="1298">
        <v>3.0631685758424223</v>
      </c>
      <c r="BQ14" s="1298">
        <v>15.162636811937052</v>
      </c>
      <c r="BR14" s="1298">
        <v>27.204655738115292</v>
      </c>
      <c r="BS14" s="1298">
        <v>14.460062899811794</v>
      </c>
      <c r="BT14" s="1293">
        <v>419.23906699999998</v>
      </c>
      <c r="BU14" s="1293">
        <v>423</v>
      </c>
      <c r="BV14" s="1348"/>
      <c r="BW14" s="1323" t="s">
        <v>274</v>
      </c>
      <c r="BX14" s="1298">
        <v>3.4490182477157036</v>
      </c>
      <c r="BY14" s="1298">
        <v>15.858898684543648</v>
      </c>
      <c r="BZ14" s="1298">
        <v>29.416093493340412</v>
      </c>
      <c r="CA14" s="1298">
        <v>15.235864576915292</v>
      </c>
      <c r="CB14" s="1293">
        <v>434.16002200000077</v>
      </c>
      <c r="CC14" s="1293">
        <v>436</v>
      </c>
      <c r="CD14" s="1348"/>
      <c r="CE14" s="1323">
        <v>23.859260446697768</v>
      </c>
      <c r="CF14" s="1298">
        <v>2.1998632420449935</v>
      </c>
      <c r="CG14" s="1298">
        <v>19.541272925326265</v>
      </c>
      <c r="CH14" s="1298">
        <v>28.177247968069274</v>
      </c>
      <c r="CI14" s="1298">
        <v>9.2201652560000653</v>
      </c>
      <c r="CJ14" s="1293">
        <v>568.99944699999844</v>
      </c>
      <c r="CK14" s="1293">
        <v>900</v>
      </c>
      <c r="CL14" s="1348"/>
      <c r="CM14" s="1323">
        <v>26.682947883951964</v>
      </c>
      <c r="CN14" s="1298">
        <v>2.2030719548017887</v>
      </c>
      <c r="CO14" s="1298">
        <v>22.358623421912586</v>
      </c>
      <c r="CP14" s="1298">
        <v>31.007272345991343</v>
      </c>
      <c r="CQ14" s="1298">
        <v>8.2564788732611945</v>
      </c>
      <c r="CR14" s="1293">
        <v>520.55157700000029</v>
      </c>
      <c r="CS14" s="1293">
        <v>805</v>
      </c>
      <c r="CT14" s="1348"/>
      <c r="CU14" s="1323">
        <v>30.811764081828485</v>
      </c>
      <c r="CV14" s="1298">
        <v>2.6199680079721519</v>
      </c>
      <c r="CW14" s="1298">
        <v>25.669055638341437</v>
      </c>
      <c r="CX14" s="1298">
        <v>35.954472525315531</v>
      </c>
      <c r="CY14" s="1298">
        <v>8.5031418552152989</v>
      </c>
      <c r="CZ14" s="1293">
        <v>498.07168000000053</v>
      </c>
      <c r="DA14" s="1293">
        <v>779</v>
      </c>
      <c r="DB14" s="1293"/>
      <c r="DC14" s="1323">
        <v>27.858512713136452</v>
      </c>
      <c r="DD14" s="1298">
        <v>2.8636774326268344</v>
      </c>
      <c r="DE14" s="1298">
        <v>22.228380615174895</v>
      </c>
      <c r="DF14" s="1298">
        <v>33.488644811098013</v>
      </c>
      <c r="DG14" s="1298">
        <v>10.279362226241501</v>
      </c>
      <c r="DH14" s="1293">
        <v>228.69557199999946</v>
      </c>
      <c r="DI14" s="1293">
        <v>350</v>
      </c>
      <c r="DJ14" s="1293"/>
      <c r="DK14" s="1323">
        <v>29.161885024966374</v>
      </c>
      <c r="DL14" s="1298">
        <v>2.6789276619399556</v>
      </c>
      <c r="DM14" s="1298">
        <v>23.903435600082823</v>
      </c>
      <c r="DN14" s="1298">
        <v>34.420334449849918</v>
      </c>
      <c r="DO14" s="1298">
        <v>9.1864008778803026</v>
      </c>
      <c r="DP14" s="1293">
        <v>433.06953200000032</v>
      </c>
      <c r="DQ14" s="1293">
        <v>769</v>
      </c>
      <c r="DR14" s="1293"/>
      <c r="DS14" s="1323">
        <v>26.436205537130459</v>
      </c>
      <c r="DT14" s="1298">
        <v>2.903911699161541</v>
      </c>
      <c r="DU14" s="1298">
        <v>20.726787650241267</v>
      </c>
      <c r="DV14" s="1298">
        <v>32.145623424019647</v>
      </c>
      <c r="DW14" s="1298">
        <v>10.984601005174166</v>
      </c>
      <c r="DX14" s="1293">
        <v>224.33735400000006</v>
      </c>
      <c r="DY14" s="1293">
        <v>336</v>
      </c>
      <c r="DZ14" s="1293"/>
      <c r="EA14" s="1293"/>
      <c r="EB14" s="1323">
        <v>3.8</v>
      </c>
      <c r="EC14" s="1298">
        <v>-2.8</v>
      </c>
      <c r="ED14" s="1293"/>
      <c r="EE14" s="1293" t="s">
        <v>390</v>
      </c>
      <c r="EF14" s="1293" t="s">
        <v>390</v>
      </c>
    </row>
    <row r="15" spans="1:136" s="596" customFormat="1" ht="24.95" customHeight="1">
      <c r="A15" s="1457" t="s">
        <v>60</v>
      </c>
      <c r="B15" s="1458"/>
      <c r="C15" s="1459">
        <v>2.6243378350065183</v>
      </c>
      <c r="D15" s="1459">
        <v>0.28376040910563344</v>
      </c>
      <c r="E15" s="1459">
        <v>2.0658468699308976</v>
      </c>
      <c r="F15" s="1459">
        <v>3.182828800082139</v>
      </c>
      <c r="G15" s="1459">
        <v>10.81264787332263</v>
      </c>
      <c r="H15" s="1460">
        <v>3706.5161620000922</v>
      </c>
      <c r="I15" s="1274">
        <v>4792</v>
      </c>
      <c r="J15" s="1460"/>
      <c r="K15" s="1459">
        <v>3.6420192891497498</v>
      </c>
      <c r="L15" s="1459">
        <v>0.8305934728882195</v>
      </c>
      <c r="M15" s="1459">
        <v>1.9921473899957125</v>
      </c>
      <c r="N15" s="1459">
        <v>5.2918911883037874</v>
      </c>
      <c r="O15" s="1459">
        <v>22.805850462206813</v>
      </c>
      <c r="P15" s="1460">
        <v>714.63336500000128</v>
      </c>
      <c r="Q15" s="1274">
        <v>916</v>
      </c>
      <c r="R15" s="1460"/>
      <c r="S15" s="1257">
        <v>6.0271077973684388</v>
      </c>
      <c r="T15" s="1461">
        <v>1.1973976471529004</v>
      </c>
      <c r="U15" s="1461">
        <v>3.6482683766716777</v>
      </c>
      <c r="V15" s="1461">
        <v>8.4059472180652008</v>
      </c>
      <c r="W15" s="1461">
        <v>19.866869606608152</v>
      </c>
      <c r="X15" s="1347">
        <v>753.1795270000041</v>
      </c>
      <c r="Y15" s="1105">
        <v>932</v>
      </c>
      <c r="Z15" s="1097"/>
      <c r="AA15" s="1461">
        <v>5.1576857991944687</v>
      </c>
      <c r="AB15" s="1461">
        <v>0.62458164971946206</v>
      </c>
      <c r="AC15" s="1461">
        <v>3.9270527297479463</v>
      </c>
      <c r="AD15" s="1461">
        <v>6.3883188686409893</v>
      </c>
      <c r="AE15" s="1461">
        <v>12.109726610663444</v>
      </c>
      <c r="AF15" s="1105">
        <v>1508.4752159999973</v>
      </c>
      <c r="AG15" s="1105">
        <v>1515</v>
      </c>
      <c r="AH15" s="1461"/>
      <c r="AI15" s="1554">
        <v>6.437704523763137</v>
      </c>
      <c r="AJ15" s="1461">
        <v>0.78558737066017881</v>
      </c>
      <c r="AK15" s="1461">
        <v>4.8934888589438348</v>
      </c>
      <c r="AL15" s="1461" t="s">
        <v>418</v>
      </c>
      <c r="AM15" s="1461">
        <v>12.202911266902424</v>
      </c>
      <c r="AN15" s="1347">
        <v>2207.9335339999789</v>
      </c>
      <c r="AO15" s="1098">
        <v>2778</v>
      </c>
      <c r="AP15" s="1461"/>
      <c r="AQ15" s="1554">
        <v>7.5026426904419461</v>
      </c>
      <c r="AR15" s="1461">
        <v>0.71087261965634962</v>
      </c>
      <c r="AS15" s="1461">
        <v>6.1052429333130291</v>
      </c>
      <c r="AT15" s="1461">
        <v>8.900042447570863</v>
      </c>
      <c r="AU15" s="1461">
        <v>9.4749630095269204</v>
      </c>
      <c r="AV15" s="1347">
        <v>1976.6645449999999</v>
      </c>
      <c r="AW15" s="1105">
        <v>2527</v>
      </c>
      <c r="AX15" s="1461"/>
      <c r="AY15" s="1554">
        <v>6.6845711682498035</v>
      </c>
      <c r="AZ15" s="1461">
        <v>0.61627436245893574</v>
      </c>
      <c r="BA15" s="1461">
        <v>5.4731541140226421</v>
      </c>
      <c r="BB15" s="1461">
        <v>7.895988222476964</v>
      </c>
      <c r="BC15" s="1461">
        <v>9.2193552428029975</v>
      </c>
      <c r="BD15" s="1347">
        <v>1798.0394399999971</v>
      </c>
      <c r="BE15" s="1098">
        <v>2388</v>
      </c>
      <c r="BF15" s="1461"/>
      <c r="BG15" s="1301">
        <v>9.66</v>
      </c>
      <c r="BH15" s="1092">
        <v>0.82599999999999996</v>
      </c>
      <c r="BI15" s="1301">
        <v>8.0399999999999991</v>
      </c>
      <c r="BJ15" s="1301">
        <v>11.28</v>
      </c>
      <c r="BK15" s="1092">
        <v>8.5</v>
      </c>
      <c r="BL15" s="1093">
        <v>1946.7760000000001</v>
      </c>
      <c r="BM15" s="1093">
        <v>2356</v>
      </c>
      <c r="BN15" s="1105"/>
      <c r="BO15" s="1301">
        <v>10.67336935556105</v>
      </c>
      <c r="BP15" s="1301">
        <v>0.98924554001134457</v>
      </c>
      <c r="BQ15" s="1301">
        <v>8.7288936891870748</v>
      </c>
      <c r="BR15" s="1301">
        <v>12.617845021935025</v>
      </c>
      <c r="BS15" s="1301">
        <v>9.2683529170282739</v>
      </c>
      <c r="BT15" s="1263">
        <v>1480.1677589999915</v>
      </c>
      <c r="BU15" s="1263">
        <v>2143</v>
      </c>
      <c r="BV15" s="1814"/>
      <c r="BW15" s="1322">
        <v>10.47960019952056</v>
      </c>
      <c r="BX15" s="1301">
        <v>0.94562174611661676</v>
      </c>
      <c r="BY15" s="1301">
        <v>8.6211034757023768</v>
      </c>
      <c r="BZ15" s="1301">
        <v>12.338096923338743</v>
      </c>
      <c r="CA15" s="1301">
        <v>9.0234524992649892</v>
      </c>
      <c r="CB15" s="1263">
        <v>1498.8804440000122</v>
      </c>
      <c r="CC15" s="1263">
        <v>2195</v>
      </c>
      <c r="CD15" s="1814"/>
      <c r="CE15" s="1322">
        <v>11.63893544190651</v>
      </c>
      <c r="CF15" s="1301">
        <v>0.76338156811311786</v>
      </c>
      <c r="CG15" s="1301">
        <v>10.1405368041379</v>
      </c>
      <c r="CH15" s="1301">
        <v>13.137334079675119</v>
      </c>
      <c r="CI15" s="1301">
        <v>6.5588607473887022</v>
      </c>
      <c r="CJ15" s="1263">
        <v>1842.1541220000006</v>
      </c>
      <c r="CK15" s="1263">
        <v>4030</v>
      </c>
      <c r="CL15" s="1841"/>
      <c r="CM15" s="1322">
        <v>11.710002837883515</v>
      </c>
      <c r="CN15" s="1301">
        <v>0.84428705817757355</v>
      </c>
      <c r="CO15" s="1301">
        <v>10.052784529283592</v>
      </c>
      <c r="CP15" s="1301">
        <v>13.367221146483438</v>
      </c>
      <c r="CQ15" s="1301">
        <v>7.2099645906676084</v>
      </c>
      <c r="CR15" s="1263">
        <v>1756.7810260000078</v>
      </c>
      <c r="CS15" s="1263">
        <v>3452</v>
      </c>
      <c r="CT15" s="1841"/>
      <c r="CU15" s="1322">
        <v>13.17114915329147</v>
      </c>
      <c r="CV15" s="1301">
        <v>1.0156543687941575</v>
      </c>
      <c r="CW15" s="1301">
        <v>11.177531566294681</v>
      </c>
      <c r="CX15" s="1301">
        <v>15.164766740288258</v>
      </c>
      <c r="CY15" s="1301">
        <v>7.7112054306996098</v>
      </c>
      <c r="CZ15" s="1263">
        <v>1543.2159079999919</v>
      </c>
      <c r="DA15" s="1263">
        <v>3155</v>
      </c>
      <c r="DB15" s="1263"/>
      <c r="DC15" s="1322">
        <v>13.951588991734038</v>
      </c>
      <c r="DD15" s="1301">
        <v>1.3092235653559314</v>
      </c>
      <c r="DE15" s="1301">
        <v>11.377590420967417</v>
      </c>
      <c r="DF15" s="1301">
        <v>16.525587562500661</v>
      </c>
      <c r="DG15" s="1301">
        <v>9.3840462626272405</v>
      </c>
      <c r="DH15" s="1263">
        <v>720.766273000002</v>
      </c>
      <c r="DI15" s="1263">
        <v>1981</v>
      </c>
      <c r="DJ15" s="1263"/>
      <c r="DK15" s="1322">
        <v>13.587379693691332</v>
      </c>
      <c r="DL15" s="1301">
        <v>0.81064442984393525</v>
      </c>
      <c r="DM15" s="1301">
        <v>11.996171093153375</v>
      </c>
      <c r="DN15" s="1301">
        <v>15.178588294229286</v>
      </c>
      <c r="DO15" s="1301">
        <v>5.9661571849671668</v>
      </c>
      <c r="DP15" s="1263">
        <v>1475.7786969999972</v>
      </c>
      <c r="DQ15" s="1263">
        <v>4085</v>
      </c>
      <c r="DR15" s="1263"/>
      <c r="DS15" s="1322">
        <v>14.180937344299855</v>
      </c>
      <c r="DT15" s="1301">
        <v>1.208765355274676</v>
      </c>
      <c r="DU15" s="1301">
        <v>11.804368338276063</v>
      </c>
      <c r="DV15" s="1301">
        <v>16.557506350323646</v>
      </c>
      <c r="DW15" s="1301">
        <v>8.5238748746079835</v>
      </c>
      <c r="DX15" s="1263">
        <v>661.09065800000303</v>
      </c>
      <c r="DY15" s="1263">
        <v>1639</v>
      </c>
      <c r="DZ15" s="1263"/>
      <c r="EA15" s="1263"/>
      <c r="EB15" s="1322">
        <v>3.7</v>
      </c>
      <c r="EC15" s="1301">
        <v>0.6</v>
      </c>
      <c r="ED15" s="1263"/>
      <c r="EE15" s="1263" t="s">
        <v>391</v>
      </c>
      <c r="EF15" s="1263" t="s">
        <v>390</v>
      </c>
    </row>
    <row r="16" spans="1:136" s="596" customFormat="1" ht="24.95" customHeight="1">
      <c r="A16" s="1469" t="s">
        <v>62</v>
      </c>
      <c r="B16" s="1442"/>
      <c r="C16" s="1430">
        <v>3.3609352753708874</v>
      </c>
      <c r="D16" s="1430">
        <v>0.58658257968062344</v>
      </c>
      <c r="E16" s="1430">
        <v>2.2064364076291763</v>
      </c>
      <c r="F16" s="1430">
        <v>4.5154341431125991</v>
      </c>
      <c r="G16" s="1430">
        <v>17.452956740319632</v>
      </c>
      <c r="H16" s="1431">
        <v>1137.6439849999956</v>
      </c>
      <c r="I16" s="1350">
        <v>2039</v>
      </c>
      <c r="J16" s="1431"/>
      <c r="K16" s="1430">
        <v>6.2142241452996121</v>
      </c>
      <c r="L16" s="1430">
        <v>1.7660690052644825</v>
      </c>
      <c r="M16" s="1430">
        <v>2.7061450201161565</v>
      </c>
      <c r="N16" s="1430">
        <v>9.7223032704830672</v>
      </c>
      <c r="O16" s="1430">
        <v>28.419782807485671</v>
      </c>
      <c r="P16" s="1431">
        <v>204.09278300000091</v>
      </c>
      <c r="Q16" s="1350">
        <v>371</v>
      </c>
      <c r="R16" s="1431"/>
      <c r="S16" s="1255">
        <v>3.6549831072957395</v>
      </c>
      <c r="T16" s="1433">
        <v>1.0579383147384922</v>
      </c>
      <c r="U16" s="1433">
        <v>1.5532039917701688</v>
      </c>
      <c r="V16" s="1433">
        <v>5.75676222282131</v>
      </c>
      <c r="W16" s="1433">
        <v>28.945094510197144</v>
      </c>
      <c r="X16" s="1346">
        <v>202.73781800000049</v>
      </c>
      <c r="Y16" s="1043">
        <v>416</v>
      </c>
      <c r="Z16" s="1035"/>
      <c r="AA16" s="1433">
        <v>4.9249400645475809</v>
      </c>
      <c r="AB16" s="1433">
        <v>1.1057690227655279</v>
      </c>
      <c r="AC16" s="1433">
        <v>2.746208225089859</v>
      </c>
      <c r="AD16" s="1433">
        <v>7.1036719040053029</v>
      </c>
      <c r="AE16" s="1433">
        <v>22.452436136745288</v>
      </c>
      <c r="AF16" s="1433">
        <v>500.13345700000298</v>
      </c>
      <c r="AG16" s="1043">
        <v>946</v>
      </c>
      <c r="AH16" s="1433"/>
      <c r="AI16" s="1260">
        <v>4.5248021653778032</v>
      </c>
      <c r="AJ16" s="1433">
        <v>0.71646116262987647</v>
      </c>
      <c r="AK16" s="1433">
        <v>3.1164667059648652</v>
      </c>
      <c r="AL16" s="1433">
        <v>5.9331376247907404</v>
      </c>
      <c r="AM16" s="1433">
        <v>15.834088131233354</v>
      </c>
      <c r="AN16" s="1346">
        <v>773.17722899999808</v>
      </c>
      <c r="AO16" s="1036">
        <v>1520</v>
      </c>
      <c r="AP16" s="1433"/>
      <c r="AQ16" s="1260">
        <v>8.0543915903834957</v>
      </c>
      <c r="AR16" s="1433">
        <v>1.3097645483585307</v>
      </c>
      <c r="AS16" s="1433">
        <v>5.4797184194614479</v>
      </c>
      <c r="AT16" s="1433">
        <v>10.629064761305544</v>
      </c>
      <c r="AU16" s="1433">
        <v>16.261495777313808</v>
      </c>
      <c r="AV16" s="1346">
        <v>719.75163300000122</v>
      </c>
      <c r="AW16" s="1043">
        <v>1326</v>
      </c>
      <c r="AX16" s="1433"/>
      <c r="AY16" s="1260">
        <v>5.7487979500932038</v>
      </c>
      <c r="AZ16" s="1433">
        <v>0.94621740810886912</v>
      </c>
      <c r="BA16" s="1433">
        <v>3.8888083496559722</v>
      </c>
      <c r="BB16" s="1433">
        <v>7.608787550530435</v>
      </c>
      <c r="BC16" s="1433">
        <v>16.459395795838123</v>
      </c>
      <c r="BD16" s="1346">
        <v>771.14373099999591</v>
      </c>
      <c r="BE16" s="1036">
        <v>1458</v>
      </c>
      <c r="BF16" s="1433"/>
      <c r="BG16" s="1298">
        <v>9.49</v>
      </c>
      <c r="BH16" s="1030">
        <v>1.0999999999999999</v>
      </c>
      <c r="BI16" s="1298">
        <v>7.33</v>
      </c>
      <c r="BJ16" s="1298">
        <v>11.65</v>
      </c>
      <c r="BK16" s="1030">
        <v>11.600000000000001</v>
      </c>
      <c r="BL16" s="1031">
        <v>745.25800000000004</v>
      </c>
      <c r="BM16" s="1031">
        <v>1354</v>
      </c>
      <c r="BN16" s="1043"/>
      <c r="BO16" s="1298" t="s">
        <v>121</v>
      </c>
      <c r="BP16" s="1298">
        <v>1.3719851028508181</v>
      </c>
      <c r="BQ16" s="1298">
        <v>4.6805585748723066</v>
      </c>
      <c r="BR16" s="1298">
        <v>10.074147000027939</v>
      </c>
      <c r="BS16" s="1298">
        <v>18.597254901307565</v>
      </c>
      <c r="BT16" s="1293">
        <v>697.84427399999868</v>
      </c>
      <c r="BU16" s="1293">
        <v>1297</v>
      </c>
      <c r="BV16" s="1348"/>
      <c r="BW16" s="1323">
        <v>8.9314917065189814</v>
      </c>
      <c r="BX16" s="1298">
        <v>1.1199011982552001</v>
      </c>
      <c r="BY16" s="1298">
        <v>6.7304713550890867</v>
      </c>
      <c r="BZ16" s="1298">
        <v>11.132512057948874</v>
      </c>
      <c r="CA16" s="1298">
        <v>12.538792343476047</v>
      </c>
      <c r="CB16" s="1293">
        <v>733.17018199999904</v>
      </c>
      <c r="CC16" s="1293">
        <v>1260</v>
      </c>
      <c r="CD16" s="1348"/>
      <c r="CE16" s="1323">
        <v>9.1572911716880743</v>
      </c>
      <c r="CF16" s="1298">
        <v>0.92831119905691217</v>
      </c>
      <c r="CG16" s="1298">
        <v>7.3351614606834374</v>
      </c>
      <c r="CH16" s="1298">
        <v>10.979420882692711</v>
      </c>
      <c r="CI16" s="1298">
        <v>10.137399604885397</v>
      </c>
      <c r="CJ16" s="1293">
        <v>1080.0531090000038</v>
      </c>
      <c r="CK16" s="1293">
        <v>2535</v>
      </c>
      <c r="CL16" s="1348"/>
      <c r="CM16" s="1323">
        <v>8.7394921135045127</v>
      </c>
      <c r="CN16" s="1298">
        <v>0.86444700909777961</v>
      </c>
      <c r="CO16" s="1298">
        <v>7.0427026194388826</v>
      </c>
      <c r="CP16" s="1298">
        <v>10.436281607570143</v>
      </c>
      <c r="CQ16" s="1298">
        <v>9.8912728322279886</v>
      </c>
      <c r="CR16" s="1293">
        <v>1017.6674210000025</v>
      </c>
      <c r="CS16" s="1293">
        <v>2207</v>
      </c>
      <c r="CT16" s="1348"/>
      <c r="CU16" s="1323">
        <v>11.922848677244213</v>
      </c>
      <c r="CV16" s="1298">
        <v>1.1164247305096047</v>
      </c>
      <c r="CW16" s="1298">
        <v>9.7314299764665027</v>
      </c>
      <c r="CX16" s="1298">
        <v>14.114267378021925</v>
      </c>
      <c r="CY16" s="1298">
        <v>9.3637415078528825</v>
      </c>
      <c r="CZ16" s="1293">
        <v>936.35714099999745</v>
      </c>
      <c r="DA16" s="1293">
        <v>2219</v>
      </c>
      <c r="DB16" s="1293"/>
      <c r="DC16" s="1323">
        <v>13.073519105734677</v>
      </c>
      <c r="DD16" s="1298">
        <v>1.6125286780224117</v>
      </c>
      <c r="DE16" s="1298">
        <v>9.9032076154878101</v>
      </c>
      <c r="DF16" s="1298">
        <v>16.243830595981542</v>
      </c>
      <c r="DG16" s="1298">
        <v>12.334312322342335</v>
      </c>
      <c r="DH16" s="1293">
        <v>419.26482499999895</v>
      </c>
      <c r="DI16" s="1293">
        <v>1116</v>
      </c>
      <c r="DJ16" s="1293"/>
      <c r="DK16" s="1323">
        <v>12.484970224686156</v>
      </c>
      <c r="DL16" s="1298">
        <v>1.0390270420478422</v>
      </c>
      <c r="DM16" s="1298">
        <v>10.445470902133195</v>
      </c>
      <c r="DN16" s="1298">
        <v>14.52446954723912</v>
      </c>
      <c r="DO16" s="1298">
        <v>8.3222228275194858</v>
      </c>
      <c r="DP16" s="1293">
        <v>863.01273500000332</v>
      </c>
      <c r="DQ16" s="1293">
        <v>2243</v>
      </c>
      <c r="DR16" s="1293"/>
      <c r="DS16" s="1323">
        <v>12.869244957095566</v>
      </c>
      <c r="DT16" s="1298">
        <v>1.5779033299173164</v>
      </c>
      <c r="DU16" s="1298">
        <v>9.7669090636821672</v>
      </c>
      <c r="DV16" s="1298">
        <v>15.971580850508966</v>
      </c>
      <c r="DW16" s="1298">
        <v>12.261040450918809</v>
      </c>
      <c r="DX16" s="1293">
        <v>400.58502399999895</v>
      </c>
      <c r="DY16" s="1293">
        <v>1023</v>
      </c>
      <c r="DZ16" s="1293"/>
      <c r="EA16" s="1293"/>
      <c r="EB16" s="1323">
        <v>4</v>
      </c>
      <c r="EC16" s="1298">
        <v>0.4</v>
      </c>
      <c r="ED16" s="1293"/>
      <c r="EE16" s="1293" t="s">
        <v>391</v>
      </c>
      <c r="EF16" s="1293" t="s">
        <v>390</v>
      </c>
    </row>
    <row r="17" spans="1:136" s="44" customFormat="1" ht="6.75" customHeight="1">
      <c r="A17" s="1428"/>
      <c r="B17" s="1429"/>
      <c r="C17" s="1430"/>
      <c r="D17" s="1430"/>
      <c r="E17" s="1430"/>
      <c r="F17" s="1430"/>
      <c r="G17" s="1430"/>
      <c r="H17" s="1431"/>
      <c r="I17" s="1350"/>
      <c r="J17" s="1432"/>
      <c r="K17" s="1430"/>
      <c r="L17" s="1430"/>
      <c r="M17" s="1430"/>
      <c r="N17" s="1430"/>
      <c r="O17" s="1430"/>
      <c r="P17" s="1431"/>
      <c r="Q17" s="1350"/>
      <c r="R17" s="1432"/>
      <c r="S17" s="1430"/>
      <c r="T17" s="1433"/>
      <c r="U17" s="1433"/>
      <c r="V17" s="1433"/>
      <c r="W17" s="1433"/>
      <c r="X17" s="1346"/>
      <c r="Y17" s="1043"/>
      <c r="Z17" s="1035"/>
      <c r="AA17" s="1433"/>
      <c r="AB17" s="1433"/>
      <c r="AC17" s="1433"/>
      <c r="AD17" s="1433"/>
      <c r="AE17" s="1433"/>
      <c r="AF17" s="1043"/>
      <c r="AG17" s="1043"/>
      <c r="AH17" s="1433"/>
      <c r="AI17" s="1548"/>
      <c r="AJ17" s="1433"/>
      <c r="AK17" s="1433"/>
      <c r="AL17" s="1433"/>
      <c r="AM17" s="1433"/>
      <c r="AN17" s="1346"/>
      <c r="AO17" s="1036"/>
      <c r="AP17" s="1433"/>
      <c r="AQ17" s="1548"/>
      <c r="AR17" s="1433"/>
      <c r="AS17" s="1433"/>
      <c r="AT17" s="1433"/>
      <c r="AU17" s="1433"/>
      <c r="AV17" s="1346"/>
      <c r="AW17" s="1043"/>
      <c r="AX17" s="1433"/>
      <c r="AY17" s="1548"/>
      <c r="AZ17" s="1433"/>
      <c r="BA17" s="1433"/>
      <c r="BB17" s="1433"/>
      <c r="BC17" s="1433"/>
      <c r="BD17" s="1346"/>
      <c r="BE17" s="1036"/>
      <c r="BF17" s="1433"/>
      <c r="BG17" s="1298"/>
      <c r="BH17" s="1030"/>
      <c r="BI17" s="1298"/>
      <c r="BJ17" s="1298"/>
      <c r="BK17" s="1030"/>
      <c r="BL17" s="1031"/>
      <c r="BM17" s="1031"/>
      <c r="BN17" s="1043"/>
      <c r="BO17" s="1298"/>
      <c r="BP17" s="1298"/>
      <c r="BQ17" s="1298"/>
      <c r="BR17" s="1298"/>
      <c r="BS17" s="1298"/>
      <c r="BT17" s="1293"/>
      <c r="BU17" s="1293"/>
      <c r="BV17" s="1348"/>
      <c r="BW17" s="1323"/>
      <c r="BX17" s="1298"/>
      <c r="BY17" s="1298"/>
      <c r="BZ17" s="1298"/>
      <c r="CA17" s="1298"/>
      <c r="CB17" s="1293"/>
      <c r="CC17" s="1293"/>
      <c r="CD17" s="1348"/>
      <c r="CE17" s="1323"/>
      <c r="CF17" s="1298"/>
      <c r="CG17" s="1298"/>
      <c r="CH17" s="1298"/>
      <c r="CI17" s="1298"/>
      <c r="CJ17" s="1293"/>
      <c r="CK17" s="1293"/>
      <c r="CL17" s="1348"/>
      <c r="CM17" s="1323"/>
      <c r="CN17" s="1298"/>
      <c r="CO17" s="1298"/>
      <c r="CP17" s="1298"/>
      <c r="CQ17" s="1298"/>
      <c r="CR17" s="1293"/>
      <c r="CS17" s="1293"/>
      <c r="CT17" s="1348"/>
      <c r="CU17" s="1323"/>
      <c r="CV17" s="1298"/>
      <c r="CW17" s="1298"/>
      <c r="CX17" s="1298"/>
      <c r="CY17" s="1298"/>
      <c r="CZ17" s="1293"/>
      <c r="DA17" s="1293"/>
      <c r="DB17" s="1293"/>
      <c r="DC17" s="1323"/>
      <c r="DD17" s="1298"/>
      <c r="DE17" s="1298"/>
      <c r="DF17" s="1298"/>
      <c r="DG17" s="1298"/>
      <c r="DH17" s="1293"/>
      <c r="DI17" s="1293"/>
      <c r="DJ17" s="1293"/>
      <c r="DK17" s="1323"/>
      <c r="DL17" s="1298"/>
      <c r="DM17" s="1298"/>
      <c r="DN17" s="1298"/>
      <c r="DO17" s="1298"/>
      <c r="DP17" s="1293"/>
      <c r="DQ17" s="1293"/>
      <c r="DR17" s="1293"/>
      <c r="DS17" s="1323"/>
      <c r="DT17" s="1298"/>
      <c r="DU17" s="1298"/>
      <c r="DV17" s="1298"/>
      <c r="DW17" s="1298"/>
      <c r="DX17" s="1293"/>
      <c r="DY17" s="1293"/>
      <c r="DZ17" s="1293"/>
      <c r="EA17" s="1293"/>
      <c r="EB17" s="1323"/>
      <c r="EC17" s="1298"/>
      <c r="ED17" s="1293"/>
      <c r="EE17" s="1293"/>
      <c r="EF17" s="1293"/>
    </row>
    <row r="18" spans="1:136" s="596" customFormat="1" ht="24.95" customHeight="1">
      <c r="A18" s="1407" t="s">
        <v>66</v>
      </c>
      <c r="B18" s="1451"/>
      <c r="C18" s="1436"/>
      <c r="D18" s="1436"/>
      <c r="E18" s="1436"/>
      <c r="F18" s="1436"/>
      <c r="G18" s="1436"/>
      <c r="H18" s="1437"/>
      <c r="I18" s="1353"/>
      <c r="J18" s="1437"/>
      <c r="K18" s="1436"/>
      <c r="L18" s="1436"/>
      <c r="M18" s="1436"/>
      <c r="N18" s="1436"/>
      <c r="O18" s="1436"/>
      <c r="P18" s="1437"/>
      <c r="Q18" s="1353"/>
      <c r="R18" s="1437"/>
      <c r="S18" s="1436"/>
      <c r="T18" s="1439"/>
      <c r="U18" s="1439"/>
      <c r="V18" s="1439"/>
      <c r="W18" s="1439"/>
      <c r="X18" s="1440"/>
      <c r="Y18" s="1058"/>
      <c r="Z18" s="1050"/>
      <c r="AA18" s="1439"/>
      <c r="AB18" s="1439"/>
      <c r="AC18" s="1439"/>
      <c r="AD18" s="1439"/>
      <c r="AE18" s="1439"/>
      <c r="AF18" s="1439"/>
      <c r="AG18" s="1058"/>
      <c r="AH18" s="1439"/>
      <c r="AI18" s="1553"/>
      <c r="AJ18" s="1439"/>
      <c r="AK18" s="1439"/>
      <c r="AL18" s="1439"/>
      <c r="AM18" s="1439"/>
      <c r="AN18" s="1440"/>
      <c r="AO18" s="1051"/>
      <c r="AP18" s="1439"/>
      <c r="AQ18" s="1553"/>
      <c r="AR18" s="1439"/>
      <c r="AS18" s="1439"/>
      <c r="AT18" s="1439"/>
      <c r="AU18" s="1439"/>
      <c r="AV18" s="1440"/>
      <c r="AW18" s="1058"/>
      <c r="AX18" s="1439"/>
      <c r="AY18" s="1553"/>
      <c r="AZ18" s="1439"/>
      <c r="BA18" s="1439"/>
      <c r="BB18" s="1439"/>
      <c r="BC18" s="1439"/>
      <c r="BD18" s="1440"/>
      <c r="BE18" s="1051"/>
      <c r="BF18" s="1439"/>
      <c r="BG18" s="1045"/>
      <c r="BH18" s="1335"/>
      <c r="BI18" s="1045"/>
      <c r="BJ18" s="1045"/>
      <c r="BK18" s="1335"/>
      <c r="BL18" s="1336"/>
      <c r="BM18" s="1336"/>
      <c r="BN18" s="1058"/>
      <c r="BO18" s="1045"/>
      <c r="BP18" s="1045"/>
      <c r="BQ18" s="1045"/>
      <c r="BR18" s="1045"/>
      <c r="BS18" s="1045"/>
      <c r="BT18" s="1046"/>
      <c r="BU18" s="1046"/>
      <c r="BV18" s="1351"/>
      <c r="BW18" s="1044"/>
      <c r="BX18" s="1045"/>
      <c r="BY18" s="1045"/>
      <c r="BZ18" s="1045"/>
      <c r="CA18" s="1045"/>
      <c r="CB18" s="1046"/>
      <c r="CC18" s="1046"/>
      <c r="CD18" s="1351"/>
      <c r="CE18" s="1044"/>
      <c r="CF18" s="1045"/>
      <c r="CG18" s="1045"/>
      <c r="CH18" s="1045"/>
      <c r="CI18" s="1045"/>
      <c r="CJ18" s="1046"/>
      <c r="CK18" s="1046"/>
      <c r="CL18" s="1351"/>
      <c r="CM18" s="1044"/>
      <c r="CN18" s="1045"/>
      <c r="CO18" s="1045"/>
      <c r="CP18" s="1045"/>
      <c r="CQ18" s="1045"/>
      <c r="CR18" s="1046"/>
      <c r="CS18" s="1046"/>
      <c r="CT18" s="1351"/>
      <c r="CU18" s="1044"/>
      <c r="CV18" s="1045"/>
      <c r="CW18" s="1045"/>
      <c r="CX18" s="1045"/>
      <c r="CY18" s="1045"/>
      <c r="CZ18" s="1046"/>
      <c r="DA18" s="1046"/>
      <c r="DB18" s="1046"/>
      <c r="DC18" s="1044"/>
      <c r="DD18" s="1045"/>
      <c r="DE18" s="1045"/>
      <c r="DF18" s="1045"/>
      <c r="DG18" s="1045"/>
      <c r="DH18" s="1046"/>
      <c r="DI18" s="1046"/>
      <c r="DJ18" s="1046"/>
      <c r="DK18" s="1044"/>
      <c r="DL18" s="1045"/>
      <c r="DM18" s="1045"/>
      <c r="DN18" s="1045"/>
      <c r="DO18" s="1045"/>
      <c r="DP18" s="1046"/>
      <c r="DQ18" s="1046"/>
      <c r="DR18" s="1046"/>
      <c r="DS18" s="1044"/>
      <c r="DT18" s="1045"/>
      <c r="DU18" s="1045"/>
      <c r="DV18" s="1045"/>
      <c r="DW18" s="1045"/>
      <c r="DX18" s="1046"/>
      <c r="DY18" s="1046"/>
      <c r="DZ18" s="1046"/>
      <c r="EA18" s="1046"/>
      <c r="EB18" s="1044"/>
      <c r="EC18" s="1045"/>
      <c r="ED18" s="1046"/>
      <c r="EE18" s="1046"/>
      <c r="EF18" s="1046"/>
    </row>
    <row r="19" spans="1:136" s="596" customFormat="1" ht="24.95" customHeight="1">
      <c r="A19" s="1409" t="s">
        <v>134</v>
      </c>
      <c r="B19" s="1442"/>
      <c r="C19" s="1430">
        <v>2.7513646233258791</v>
      </c>
      <c r="D19" s="1430">
        <v>0.26622919344566215</v>
      </c>
      <c r="E19" s="1430">
        <v>2.2273782094092658</v>
      </c>
      <c r="F19" s="1430">
        <v>3.2753510372424923</v>
      </c>
      <c r="G19" s="1430">
        <v>9.6762599616419234</v>
      </c>
      <c r="H19" s="1431">
        <v>4314.7492700003004</v>
      </c>
      <c r="I19" s="1350">
        <v>5759</v>
      </c>
      <c r="J19" s="1431"/>
      <c r="K19" s="1430">
        <v>3.5965724531693528</v>
      </c>
      <c r="L19" s="1430">
        <v>0.75427581144502398</v>
      </c>
      <c r="M19" s="1430">
        <v>2.0982962131847023</v>
      </c>
      <c r="N19" s="1430">
        <v>5.0948486931540033</v>
      </c>
      <c r="O19" s="1430">
        <v>20.972073307750133</v>
      </c>
      <c r="P19" s="1431">
        <v>726.62592900000232</v>
      </c>
      <c r="Q19" s="1350">
        <v>999</v>
      </c>
      <c r="R19" s="1431"/>
      <c r="S19" s="1255">
        <v>4.5306514738271737</v>
      </c>
      <c r="T19" s="1433">
        <v>1.0492938995638195</v>
      </c>
      <c r="U19" s="1433">
        <v>2.4460459978483957</v>
      </c>
      <c r="V19" s="1433">
        <v>6.6152569498059535</v>
      </c>
      <c r="W19" s="1433">
        <v>23.159890042865072</v>
      </c>
      <c r="X19" s="1346">
        <v>742.5964940000016</v>
      </c>
      <c r="Y19" s="1043">
        <v>972</v>
      </c>
      <c r="Z19" s="1035"/>
      <c r="AA19" s="1433">
        <v>4.8920086450345899</v>
      </c>
      <c r="AB19" s="1433">
        <v>0.64672305995497004</v>
      </c>
      <c r="AC19" s="1433">
        <v>3.6177496514959397</v>
      </c>
      <c r="AD19" s="1433">
        <v>6.16626763857324</v>
      </c>
      <c r="AE19" s="1433">
        <v>13.219990128418861</v>
      </c>
      <c r="AF19" s="1433">
        <v>1644.6490560000036</v>
      </c>
      <c r="AG19" s="1043">
        <v>1910</v>
      </c>
      <c r="AH19" s="1433"/>
      <c r="AI19" s="1548">
        <v>4.524150288595191</v>
      </c>
      <c r="AJ19" s="1433">
        <v>0.56446854542125102</v>
      </c>
      <c r="AK19" s="1433">
        <v>3.414584118501661</v>
      </c>
      <c r="AL19" s="1433">
        <v>5.6337164586887214</v>
      </c>
      <c r="AM19" s="1433">
        <v>12.476785902630262</v>
      </c>
      <c r="AN19" s="1346">
        <v>2169.5945699999875</v>
      </c>
      <c r="AO19" s="1036">
        <v>3006</v>
      </c>
      <c r="AP19" s="1433"/>
      <c r="AQ19" s="1548">
        <v>6.5929011329028935</v>
      </c>
      <c r="AR19" s="1433">
        <v>0.63774386882394807</v>
      </c>
      <c r="AS19" s="1433">
        <v>5.3392544136976205</v>
      </c>
      <c r="AT19" s="1433">
        <v>7.8465478521081673</v>
      </c>
      <c r="AU19" s="1433">
        <v>9.6731902385307809</v>
      </c>
      <c r="AV19" s="1346">
        <v>1988.8816069999964</v>
      </c>
      <c r="AW19" s="1043">
        <v>2714</v>
      </c>
      <c r="AX19" s="1433"/>
      <c r="AY19" s="1548">
        <v>5.2712265680020804</v>
      </c>
      <c r="AZ19" s="1433">
        <v>0.53502038082363412</v>
      </c>
      <c r="BA19" s="1433">
        <v>4.219531327747708</v>
      </c>
      <c r="BB19" s="1433">
        <v>6.3229218082564529</v>
      </c>
      <c r="BC19" s="1433">
        <v>10.149827064375636</v>
      </c>
      <c r="BD19" s="1346">
        <v>1893.4065669999995</v>
      </c>
      <c r="BE19" s="1036">
        <v>2689</v>
      </c>
      <c r="BF19" s="1433"/>
      <c r="BG19" s="1298">
        <v>6.660000000000001</v>
      </c>
      <c r="BH19" s="1030">
        <v>0.66100000000000003</v>
      </c>
      <c r="BI19" s="1298">
        <v>5.37</v>
      </c>
      <c r="BJ19" s="1298">
        <v>7.9600000000000009</v>
      </c>
      <c r="BK19" s="1030">
        <v>9.9</v>
      </c>
      <c r="BL19" s="1031">
        <v>1842.91</v>
      </c>
      <c r="BM19" s="1031">
        <v>2459</v>
      </c>
      <c r="BN19" s="1043"/>
      <c r="BO19" s="1298">
        <v>8.358010730953561</v>
      </c>
      <c r="BP19" s="1298">
        <v>0.84218287117436474</v>
      </c>
      <c r="BQ19" s="1298">
        <v>6.7026036217976888</v>
      </c>
      <c r="BR19" s="1298">
        <v>10.013417840109433</v>
      </c>
      <c r="BS19" s="1298">
        <v>10.076355466443395</v>
      </c>
      <c r="BT19" s="1293">
        <v>1547.5912650000002</v>
      </c>
      <c r="BU19" s="1293">
        <v>2218</v>
      </c>
      <c r="BV19" s="1348"/>
      <c r="BW19" s="1323">
        <v>7.2638079827874416</v>
      </c>
      <c r="BX19" s="1298">
        <v>0.75358955922401849</v>
      </c>
      <c r="BY19" s="1298">
        <v>5.7827255809993723</v>
      </c>
      <c r="BZ19" s="1298">
        <v>8.7448903845755108</v>
      </c>
      <c r="CA19" s="1298">
        <v>10.374579848610384</v>
      </c>
      <c r="CB19" s="1293">
        <v>1518.3293840000076</v>
      </c>
      <c r="CC19" s="1293">
        <v>2163</v>
      </c>
      <c r="CD19" s="1348"/>
      <c r="CE19" s="1323">
        <v>9.4333238809567455</v>
      </c>
      <c r="CF19" s="1298">
        <v>0.67422447124991536</v>
      </c>
      <c r="CG19" s="1298">
        <v>8.109926681613528</v>
      </c>
      <c r="CH19" s="1298">
        <v>10.756721080299963</v>
      </c>
      <c r="CI19" s="1298">
        <v>7.1472630406657274</v>
      </c>
      <c r="CJ19" s="1293">
        <v>1890.9001350000181</v>
      </c>
      <c r="CK19" s="1293">
        <v>3883</v>
      </c>
      <c r="CL19" s="1348"/>
      <c r="CM19" s="1323">
        <v>8.8645902193706974</v>
      </c>
      <c r="CN19" s="1298">
        <v>0.76345620991645458</v>
      </c>
      <c r="CO19" s="1298">
        <v>7.366031646627837</v>
      </c>
      <c r="CP19" s="1298">
        <v>10.363148792113559</v>
      </c>
      <c r="CQ19" s="1298">
        <v>8.6124252900959561</v>
      </c>
      <c r="CR19" s="1293">
        <v>1771.055176999995</v>
      </c>
      <c r="CS19" s="1293">
        <v>3326</v>
      </c>
      <c r="CT19" s="1348"/>
      <c r="CU19" s="1323">
        <v>10.978507863542779</v>
      </c>
      <c r="CV19" s="1298">
        <v>0.9535060688797109</v>
      </c>
      <c r="CW19" s="1298">
        <v>9.1068805396888468</v>
      </c>
      <c r="CX19" s="1298">
        <v>12.850135187396711</v>
      </c>
      <c r="CY19" s="1298">
        <v>8.685206411757429</v>
      </c>
      <c r="CZ19" s="1293">
        <v>1500.3912740000019</v>
      </c>
      <c r="DA19" s="1293">
        <v>2967</v>
      </c>
      <c r="DB19" s="1293"/>
      <c r="DC19" s="1323">
        <v>10.88161801087171</v>
      </c>
      <c r="DD19" s="1298">
        <v>1.197161828390084</v>
      </c>
      <c r="DE19" s="1298">
        <v>8.5279383821257362</v>
      </c>
      <c r="DF19" s="1298">
        <v>13.235297639617686</v>
      </c>
      <c r="DG19" s="1298">
        <v>11.001689520749691</v>
      </c>
      <c r="DH19" s="1293">
        <v>680.96373100000062</v>
      </c>
      <c r="DI19" s="1293">
        <v>1608</v>
      </c>
      <c r="DJ19" s="1293"/>
      <c r="DK19" s="1323">
        <v>10.761404976972203</v>
      </c>
      <c r="DL19" s="1298">
        <v>0.85204019241041806</v>
      </c>
      <c r="DM19" s="1298">
        <v>9.0889409073325904</v>
      </c>
      <c r="DN19" s="1298">
        <v>12.433869046611818</v>
      </c>
      <c r="DO19" s="1298">
        <v>7.9175553213883916</v>
      </c>
      <c r="DP19" s="1293">
        <v>1365.6437920000001</v>
      </c>
      <c r="DQ19" s="1293">
        <v>3270</v>
      </c>
      <c r="DR19" s="1293"/>
      <c r="DS19" s="1323">
        <v>9.0788222691850677</v>
      </c>
      <c r="DT19" s="1298">
        <v>1.1478255478755666</v>
      </c>
      <c r="DU19" s="1298">
        <v>6.8220677969463486</v>
      </c>
      <c r="DV19" s="1298">
        <v>11.335576741423786</v>
      </c>
      <c r="DW19" s="1298">
        <v>12.642890386470773</v>
      </c>
      <c r="DX19" s="1293">
        <v>608.04464899999778</v>
      </c>
      <c r="DY19" s="1293">
        <v>1312</v>
      </c>
      <c r="DZ19" s="1293"/>
      <c r="EA19" s="1293"/>
      <c r="EB19" s="1323">
        <v>1.8</v>
      </c>
      <c r="EC19" s="1298">
        <v>-1.7</v>
      </c>
      <c r="ED19" s="1293"/>
      <c r="EE19" s="1293" t="s">
        <v>390</v>
      </c>
      <c r="EF19" s="1293" t="s">
        <v>390</v>
      </c>
    </row>
    <row r="20" spans="1:136" s="596" customFormat="1" ht="24.95" customHeight="1">
      <c r="A20" s="1410" t="s">
        <v>65</v>
      </c>
      <c r="B20" s="1458"/>
      <c r="C20" s="1459">
        <v>5.7264167063925386</v>
      </c>
      <c r="D20" s="1459">
        <v>0.80461530028546557</v>
      </c>
      <c r="E20" s="1459">
        <v>4.1427906572640421</v>
      </c>
      <c r="F20" s="1459">
        <v>7.3100427555210343</v>
      </c>
      <c r="G20" s="1459">
        <v>14.050938685395597</v>
      </c>
      <c r="H20" s="1460">
        <v>1036.221218999993</v>
      </c>
      <c r="I20" s="1274">
        <v>1426</v>
      </c>
      <c r="J20" s="1460"/>
      <c r="K20" s="1459">
        <v>9.0042199215029228</v>
      </c>
      <c r="L20" s="1459">
        <v>2.4644353166901651</v>
      </c>
      <c r="M20" s="1459">
        <v>4.1089219098881804</v>
      </c>
      <c r="N20" s="1459">
        <v>13.899517933117664</v>
      </c>
      <c r="O20" s="1459">
        <v>27.369781482178841</v>
      </c>
      <c r="P20" s="1460">
        <v>256.48249600000071</v>
      </c>
      <c r="Q20" s="1274">
        <v>368</v>
      </c>
      <c r="R20" s="1460"/>
      <c r="S20" s="1257">
        <v>9.4259477851208544</v>
      </c>
      <c r="T20" s="1461">
        <v>2.0650800265082792</v>
      </c>
      <c r="U20" s="1461">
        <v>5.3233058719418551</v>
      </c>
      <c r="V20" s="1461">
        <v>13.528589698299854</v>
      </c>
      <c r="W20" s="1461">
        <v>21.908460279910219</v>
      </c>
      <c r="X20" s="1347">
        <v>284.32903099999908</v>
      </c>
      <c r="Y20" s="1105">
        <v>438</v>
      </c>
      <c r="Z20" s="1097"/>
      <c r="AA20" s="1461">
        <v>8.2258462687917362</v>
      </c>
      <c r="AB20" s="1461">
        <v>1.0679507465265157</v>
      </c>
      <c r="AC20" s="1461">
        <v>6.1216289806182163</v>
      </c>
      <c r="AD20" s="1461">
        <v>10.330063556965257</v>
      </c>
      <c r="AE20" s="1461">
        <v>12.982867800219452</v>
      </c>
      <c r="AF20" s="1461">
        <v>576.63147899999865</v>
      </c>
      <c r="AG20" s="1105">
        <v>767</v>
      </c>
      <c r="AH20" s="1461"/>
      <c r="AI20" s="1554">
        <v>10.748692801038663</v>
      </c>
      <c r="AJ20" s="1461">
        <v>1.3178537344909991</v>
      </c>
      <c r="AK20" s="1461">
        <v>8.1582102439789228</v>
      </c>
      <c r="AL20" s="1461">
        <v>13.339175358098403</v>
      </c>
      <c r="AM20" s="1461">
        <v>12.260595394108321</v>
      </c>
      <c r="AN20" s="1347">
        <v>1001.4018820000022</v>
      </c>
      <c r="AO20" s="1098">
        <v>1437</v>
      </c>
      <c r="AP20" s="1461"/>
      <c r="AQ20" s="1554">
        <v>9.4939255948422261</v>
      </c>
      <c r="AR20" s="1461">
        <v>1.1463617034231812</v>
      </c>
      <c r="AS20" s="1461">
        <v>7.2404620042486698</v>
      </c>
      <c r="AT20" s="1461">
        <v>11.747389185435782</v>
      </c>
      <c r="AU20" s="1461">
        <v>12.074685987069103</v>
      </c>
      <c r="AV20" s="1347">
        <v>888.70175100000017</v>
      </c>
      <c r="AW20" s="1105">
        <v>1319</v>
      </c>
      <c r="AX20" s="1461"/>
      <c r="AY20" s="1554">
        <v>11.75427609847581</v>
      </c>
      <c r="AZ20" s="1461">
        <v>1.4496575993809677</v>
      </c>
      <c r="BA20" s="1461">
        <v>8.9046687715165831</v>
      </c>
      <c r="BB20" s="1461">
        <v>14.603883425435038</v>
      </c>
      <c r="BC20" s="1461">
        <v>12.333023209901855</v>
      </c>
      <c r="BD20" s="1347">
        <v>886.93338599999868</v>
      </c>
      <c r="BE20" s="1098">
        <v>1280</v>
      </c>
      <c r="BF20" s="1461"/>
      <c r="BG20" s="1301">
        <v>15.73</v>
      </c>
      <c r="BH20" s="1092">
        <v>1.879</v>
      </c>
      <c r="BI20" s="1301">
        <v>12.04</v>
      </c>
      <c r="BJ20" s="1301">
        <v>19.43</v>
      </c>
      <c r="BK20" s="1092">
        <v>11.899999999999999</v>
      </c>
      <c r="BL20" s="1093">
        <v>1021.385</v>
      </c>
      <c r="BM20" s="1093">
        <v>1372</v>
      </c>
      <c r="BN20" s="1105"/>
      <c r="BO20" s="1301">
        <v>13.428605086798925</v>
      </c>
      <c r="BP20" s="1301">
        <v>1.3244784690562739</v>
      </c>
      <c r="BQ20" s="1301">
        <v>10.825190616326159</v>
      </c>
      <c r="BR20" s="1301">
        <v>16.032019557271688</v>
      </c>
      <c r="BS20" s="1301">
        <v>9.8631128139907176</v>
      </c>
      <c r="BT20" s="1263">
        <v>891.14275999999757</v>
      </c>
      <c r="BU20" s="1263">
        <v>1413</v>
      </c>
      <c r="BV20" s="1814"/>
      <c r="BW20" s="1322">
        <v>15.561985581904414</v>
      </c>
      <c r="BX20" s="1301">
        <v>1.3538634049199199</v>
      </c>
      <c r="BY20" s="1301">
        <v>12.901142900489701</v>
      </c>
      <c r="BZ20" s="1301">
        <v>18.222828263319126</v>
      </c>
      <c r="CA20" s="1301">
        <v>8.6998114591122739</v>
      </c>
      <c r="CB20" s="1263">
        <v>969.84292399999833</v>
      </c>
      <c r="CC20" s="1263">
        <v>1492</v>
      </c>
      <c r="CD20" s="1814"/>
      <c r="CE20" s="1322">
        <v>14.884186304844714</v>
      </c>
      <c r="CF20" s="1301">
        <v>0.93655993563206086</v>
      </c>
      <c r="CG20" s="1301">
        <v>13.045865613911042</v>
      </c>
      <c r="CH20" s="1301">
        <v>16.722506995778389</v>
      </c>
      <c r="CI20" s="1301">
        <v>6.2923153234598797</v>
      </c>
      <c r="CJ20" s="1263">
        <v>1368.1041329999971</v>
      </c>
      <c r="CK20" s="1263">
        <v>3044</v>
      </c>
      <c r="CL20" s="1814"/>
      <c r="CM20" s="1322">
        <v>15.555845169477386</v>
      </c>
      <c r="CN20" s="1301">
        <v>0.9740141762114225</v>
      </c>
      <c r="CO20" s="1301">
        <v>13.643990534233238</v>
      </c>
      <c r="CP20" s="1301">
        <v>17.467699804721533</v>
      </c>
      <c r="CQ20" s="1301">
        <v>6.2614031291759478</v>
      </c>
      <c r="CR20" s="1263">
        <v>1286.302498</v>
      </c>
      <c r="CS20" s="1263">
        <v>2657</v>
      </c>
      <c r="CT20" s="1814"/>
      <c r="CU20" s="1322">
        <v>17.625771445834939</v>
      </c>
      <c r="CV20" s="1301">
        <v>1.1810889575707793</v>
      </c>
      <c r="CW20" s="1301">
        <v>15.307423994214787</v>
      </c>
      <c r="CX20" s="1301">
        <v>19.944118897455095</v>
      </c>
      <c r="CY20" s="1301">
        <v>6.7009206445251879</v>
      </c>
      <c r="CZ20" s="1263">
        <v>1219.3378749999986</v>
      </c>
      <c r="DA20" s="1263">
        <v>2625</v>
      </c>
      <c r="DB20" s="1263"/>
      <c r="DC20" s="1322">
        <v>18.849707641413936</v>
      </c>
      <c r="DD20" s="1301">
        <v>1.4285694017541717</v>
      </c>
      <c r="DE20" s="1301">
        <v>16.041069227273809</v>
      </c>
      <c r="DF20" s="1301">
        <v>21.658346055554066</v>
      </c>
      <c r="DG20" s="1301">
        <v>7.5787350601423595</v>
      </c>
      <c r="DH20" s="1263">
        <v>581.70140399999968</v>
      </c>
      <c r="DI20" s="1263">
        <v>1562</v>
      </c>
      <c r="DJ20" s="1263"/>
      <c r="DK20" s="1322">
        <v>18.761493788848231</v>
      </c>
      <c r="DL20" s="1301">
        <v>0.96450293795295394</v>
      </c>
      <c r="DM20" s="1301">
        <v>16.868277338313526</v>
      </c>
      <c r="DN20" s="1301">
        <v>20.65471023938294</v>
      </c>
      <c r="DO20" s="1301">
        <v>5.1408643086098573</v>
      </c>
      <c r="DP20" s="1263">
        <v>1187.0079510000007</v>
      </c>
      <c r="DQ20" s="1263">
        <v>3222</v>
      </c>
      <c r="DR20" s="1263"/>
      <c r="DS20" s="1322">
        <v>19.664083285912159</v>
      </c>
      <c r="DT20" s="1301">
        <v>1.3802068683883697</v>
      </c>
      <c r="DU20" s="1301">
        <v>16.950440930926245</v>
      </c>
      <c r="DV20" s="1301">
        <v>22.377725640898074</v>
      </c>
      <c r="DW20" s="1301">
        <v>7.018923019804256</v>
      </c>
      <c r="DX20" s="1263">
        <v>562.75044399999786</v>
      </c>
      <c r="DY20" s="1263">
        <v>1393</v>
      </c>
      <c r="DZ20" s="1263"/>
      <c r="EA20" s="1263"/>
      <c r="EB20" s="1322">
        <v>4.0999999999999996</v>
      </c>
      <c r="EC20" s="1301">
        <v>0.9</v>
      </c>
      <c r="ED20" s="1263"/>
      <c r="EE20" s="1263" t="s">
        <v>391</v>
      </c>
      <c r="EF20" s="1263" t="s">
        <v>390</v>
      </c>
    </row>
    <row r="21" spans="1:136" s="596" customFormat="1" ht="24.95" customHeight="1">
      <c r="A21" s="1409" t="s">
        <v>4</v>
      </c>
      <c r="B21" s="1442"/>
      <c r="C21" s="1430">
        <v>13.28966892409208</v>
      </c>
      <c r="D21" s="1430">
        <v>1.7447983143440038</v>
      </c>
      <c r="E21" s="1430">
        <v>9.8555954481212105</v>
      </c>
      <c r="F21" s="1430">
        <v>16.72374240006295</v>
      </c>
      <c r="G21" s="1430">
        <v>13.12898255261242</v>
      </c>
      <c r="H21" s="1431">
        <v>230.70337699999996</v>
      </c>
      <c r="I21" s="1350">
        <v>295</v>
      </c>
      <c r="J21" s="1431"/>
      <c r="K21" s="1430">
        <v>18.372017780704137</v>
      </c>
      <c r="L21" s="1430">
        <v>7.5736778226327894</v>
      </c>
      <c r="M21" s="1430">
        <v>3.3278371789025365</v>
      </c>
      <c r="N21" s="1430">
        <v>33.416198382505733</v>
      </c>
      <c r="O21" s="1430">
        <v>41.223984828641484</v>
      </c>
      <c r="P21" s="1431">
        <v>24.506790999999996</v>
      </c>
      <c r="Q21" s="1350">
        <v>42</v>
      </c>
      <c r="R21" s="1431"/>
      <c r="S21" s="1255">
        <v>29.711019373543408</v>
      </c>
      <c r="T21" s="1433">
        <v>7.1572393336403088</v>
      </c>
      <c r="U21" s="1433">
        <v>15.491914207679592</v>
      </c>
      <c r="V21" s="1433">
        <v>43.930124539407224</v>
      </c>
      <c r="W21" s="1433">
        <v>24.089511179860672</v>
      </c>
      <c r="X21" s="1346">
        <v>49.395248999999986</v>
      </c>
      <c r="Y21" s="1043">
        <v>71</v>
      </c>
      <c r="Z21" s="1035"/>
      <c r="AA21" s="1433">
        <v>17.502992229043898</v>
      </c>
      <c r="AB21" s="1433">
        <v>3.7820720222554165</v>
      </c>
      <c r="AC21" s="1433">
        <v>10.051055554781136</v>
      </c>
      <c r="AD21" s="1433">
        <v>24.954928903306659</v>
      </c>
      <c r="AE21" s="1433">
        <v>21.608145468861998</v>
      </c>
      <c r="AF21" s="1433">
        <v>96.047125999999992</v>
      </c>
      <c r="AG21" s="1043">
        <v>134</v>
      </c>
      <c r="AH21" s="1433"/>
      <c r="AI21" s="1260">
        <v>29.95600716819304</v>
      </c>
      <c r="AJ21" s="1433">
        <v>5.5437072012020092</v>
      </c>
      <c r="AK21" s="1433">
        <v>19.058836692968072</v>
      </c>
      <c r="AL21" s="1433">
        <v>40.853177643418007</v>
      </c>
      <c r="AM21" s="1433">
        <v>18.506161953013073</v>
      </c>
      <c r="AN21" s="1346">
        <v>140.33718099999993</v>
      </c>
      <c r="AO21" s="1036">
        <v>194</v>
      </c>
      <c r="AP21" s="1433"/>
      <c r="AQ21" s="1548">
        <v>25.022159409026145</v>
      </c>
      <c r="AR21" s="1433">
        <v>3.2994027721900161</v>
      </c>
      <c r="AS21" s="1433">
        <v>18.536349567654486</v>
      </c>
      <c r="AT21" s="1433">
        <v>31.507969250397807</v>
      </c>
      <c r="AU21" s="1433">
        <v>13.185923397961549</v>
      </c>
      <c r="AV21" s="1346">
        <v>159.25740600000009</v>
      </c>
      <c r="AW21" s="1043">
        <v>220</v>
      </c>
      <c r="AX21" s="1433"/>
      <c r="AY21" s="1260">
        <v>25.28218715091079</v>
      </c>
      <c r="AZ21" s="1433">
        <v>4.9114668210834171</v>
      </c>
      <c r="BA21" s="1433">
        <v>15.627664699917599</v>
      </c>
      <c r="BB21" s="1433">
        <v>34.936709601903985</v>
      </c>
      <c r="BC21" s="1433">
        <v>19.426589921855246</v>
      </c>
      <c r="BD21" s="1346">
        <v>139.43875500000013</v>
      </c>
      <c r="BE21" s="1036">
        <v>204</v>
      </c>
      <c r="BF21" s="1433"/>
      <c r="BG21" s="1298">
        <v>26.86</v>
      </c>
      <c r="BH21" s="1030">
        <v>3.6700000000000004</v>
      </c>
      <c r="BI21" s="1298">
        <v>19.650000000000002</v>
      </c>
      <c r="BJ21" s="1298">
        <v>34.08</v>
      </c>
      <c r="BK21" s="1030">
        <v>13.700000000000001</v>
      </c>
      <c r="BL21" s="1031">
        <v>165.45599999999999</v>
      </c>
      <c r="BM21" s="1031">
        <v>206</v>
      </c>
      <c r="BN21" s="1043"/>
      <c r="BO21" s="1298" t="s">
        <v>147</v>
      </c>
      <c r="BP21" s="1298">
        <v>4.8454483341818833</v>
      </c>
      <c r="BQ21" s="1298">
        <v>21.551509911989143</v>
      </c>
      <c r="BR21" s="1298">
        <v>40.600079751143404</v>
      </c>
      <c r="BS21" s="1298">
        <v>15.592355273436025</v>
      </c>
      <c r="BT21" s="1293">
        <v>158.51707499999989</v>
      </c>
      <c r="BU21" s="1293">
        <v>232</v>
      </c>
      <c r="BV21" s="1348"/>
      <c r="BW21" s="1323">
        <v>33.491282270998454</v>
      </c>
      <c r="BX21" s="1298">
        <v>3.7289912154537141</v>
      </c>
      <c r="BY21" s="1298">
        <v>26.162434361643328</v>
      </c>
      <c r="BZ21" s="1298">
        <v>40.820130180353587</v>
      </c>
      <c r="CA21" s="1298">
        <v>11.134214525679145</v>
      </c>
      <c r="CB21" s="1293">
        <v>178.03834000000009</v>
      </c>
      <c r="CC21" s="1293">
        <v>236</v>
      </c>
      <c r="CD21" s="1348"/>
      <c r="CE21" s="1323">
        <v>28.881653295502037</v>
      </c>
      <c r="CF21" s="1298">
        <v>2.6149716270987855</v>
      </c>
      <c r="CG21" s="1298">
        <v>23.748872930456891</v>
      </c>
      <c r="CH21" s="1298">
        <v>34.014433660547184</v>
      </c>
      <c r="CI21" s="1298">
        <v>9.0540925768471681</v>
      </c>
      <c r="CJ21" s="1293">
        <v>232.20240999999945</v>
      </c>
      <c r="CK21" s="1293">
        <v>538</v>
      </c>
      <c r="CL21" s="1348"/>
      <c r="CM21" s="1323">
        <v>32.176322663769028</v>
      </c>
      <c r="CN21" s="1298">
        <v>2.6622937035318883</v>
      </c>
      <c r="CO21" s="1298">
        <v>26.95060964871131</v>
      </c>
      <c r="CP21" s="1298">
        <v>37.402035678826749</v>
      </c>
      <c r="CQ21" s="1298">
        <v>8.2740769706715636</v>
      </c>
      <c r="CR21" s="1293">
        <v>237.64234899999983</v>
      </c>
      <c r="CS21" s="1293">
        <v>481</v>
      </c>
      <c r="CT21" s="1348"/>
      <c r="CU21" s="1323">
        <v>34.40121918962781</v>
      </c>
      <c r="CV21" s="1298">
        <v>2.853161591873532</v>
      </c>
      <c r="CW21" s="1298">
        <v>28.800777442051739</v>
      </c>
      <c r="CX21" s="1298">
        <v>40.001660937203887</v>
      </c>
      <c r="CY21" s="1298">
        <v>8.2937804504724593</v>
      </c>
      <c r="CZ21" s="1293">
        <v>257.91558000000032</v>
      </c>
      <c r="DA21" s="1293">
        <v>561</v>
      </c>
      <c r="DB21" s="1293"/>
      <c r="DC21" s="1323">
        <v>33.31397570287848</v>
      </c>
      <c r="DD21" s="1298">
        <v>3.3950035156644951</v>
      </c>
      <c r="DE21" s="1298">
        <v>26.639230129770564</v>
      </c>
      <c r="DF21" s="1298">
        <v>39.988721275986393</v>
      </c>
      <c r="DG21" s="1298">
        <v>10.19092871395458</v>
      </c>
      <c r="DH21" s="1293">
        <v>106.06153500000009</v>
      </c>
      <c r="DI21" s="1293">
        <v>277</v>
      </c>
      <c r="DJ21" s="1293"/>
      <c r="DK21" s="1323">
        <v>29.604089966635115</v>
      </c>
      <c r="DL21" s="1298">
        <v>2.1366648744061192</v>
      </c>
      <c r="DM21" s="1298">
        <v>25.410044588099783</v>
      </c>
      <c r="DN21" s="1298">
        <v>33.798135345170451</v>
      </c>
      <c r="DO21" s="1298">
        <v>7.2174651435467805</v>
      </c>
      <c r="DP21" s="1293">
        <v>219.20922100000001</v>
      </c>
      <c r="DQ21" s="1293">
        <v>605</v>
      </c>
      <c r="DR21" s="1293"/>
      <c r="DS21" s="1323">
        <v>33.627049738251266</v>
      </c>
      <c r="DT21" s="1298">
        <v>3.9837509780147689</v>
      </c>
      <c r="DU21" s="1298">
        <v>25.794546051118811</v>
      </c>
      <c r="DV21" s="1298">
        <v>41.459553425383717</v>
      </c>
      <c r="DW21" s="1298">
        <v>11.846864381573129</v>
      </c>
      <c r="DX21" s="1293">
        <v>115.21794300000002</v>
      </c>
      <c r="DY21" s="1293">
        <v>293</v>
      </c>
      <c r="DZ21" s="1293"/>
      <c r="EA21" s="1293"/>
      <c r="EB21" s="1323">
        <v>0.1</v>
      </c>
      <c r="EC21" s="1298">
        <v>4</v>
      </c>
      <c r="ED21" s="1293"/>
      <c r="EE21" s="1293" t="s">
        <v>390</v>
      </c>
      <c r="EF21" s="1293" t="s">
        <v>390</v>
      </c>
    </row>
    <row r="22" spans="1:136" s="44" customFormat="1" ht="8.25" customHeight="1">
      <c r="A22" s="1428"/>
      <c r="B22" s="1429"/>
      <c r="C22" s="1430"/>
      <c r="D22" s="1430"/>
      <c r="E22" s="1430"/>
      <c r="F22" s="1430"/>
      <c r="G22" s="1430"/>
      <c r="H22" s="1431"/>
      <c r="I22" s="1350"/>
      <c r="J22" s="1432"/>
      <c r="K22" s="1430"/>
      <c r="L22" s="1430"/>
      <c r="M22" s="1430"/>
      <c r="N22" s="1430"/>
      <c r="O22" s="1430"/>
      <c r="P22" s="1431"/>
      <c r="Q22" s="1350"/>
      <c r="R22" s="1432"/>
      <c r="S22" s="1430"/>
      <c r="T22" s="1433"/>
      <c r="U22" s="1433"/>
      <c r="V22" s="1433"/>
      <c r="W22" s="1433"/>
      <c r="X22" s="1346"/>
      <c r="Y22" s="1043"/>
      <c r="Z22" s="1035"/>
      <c r="AA22" s="1433"/>
      <c r="AB22" s="1433"/>
      <c r="AC22" s="1433"/>
      <c r="AD22" s="1433"/>
      <c r="AE22" s="1433"/>
      <c r="AF22" s="1043"/>
      <c r="AG22" s="1043"/>
      <c r="AH22" s="1433"/>
      <c r="AI22" s="1548"/>
      <c r="AJ22" s="1433"/>
      <c r="AK22" s="1433"/>
      <c r="AL22" s="1433"/>
      <c r="AM22" s="1433"/>
      <c r="AN22" s="1346"/>
      <c r="AO22" s="1036"/>
      <c r="AP22" s="1433"/>
      <c r="AQ22" s="1548"/>
      <c r="AR22" s="1433"/>
      <c r="AS22" s="1433"/>
      <c r="AT22" s="1433"/>
      <c r="AU22" s="1433"/>
      <c r="AV22" s="1346"/>
      <c r="AW22" s="1043"/>
      <c r="AX22" s="1433"/>
      <c r="AY22" s="1548"/>
      <c r="AZ22" s="1433"/>
      <c r="BA22" s="1433"/>
      <c r="BB22" s="1433"/>
      <c r="BC22" s="1433"/>
      <c r="BD22" s="1346"/>
      <c r="BE22" s="1036"/>
      <c r="BF22" s="1433"/>
      <c r="BG22" s="1348"/>
      <c r="BH22" s="1043"/>
      <c r="BI22" s="1348"/>
      <c r="BJ22" s="1348"/>
      <c r="BK22" s="1043"/>
      <c r="BL22" s="1043"/>
      <c r="BM22" s="1043"/>
      <c r="BN22" s="1043"/>
      <c r="BO22" s="1348"/>
      <c r="BP22" s="1348"/>
      <c r="BQ22" s="1348"/>
      <c r="BR22" s="1348"/>
      <c r="BS22" s="1348"/>
      <c r="BT22" s="1348"/>
      <c r="BU22" s="1348"/>
      <c r="BV22" s="1348"/>
      <c r="BW22" s="1349"/>
      <c r="BX22" s="1348"/>
      <c r="BY22" s="1348"/>
      <c r="BZ22" s="1348"/>
      <c r="CA22" s="1348"/>
      <c r="CB22" s="1348"/>
      <c r="CC22" s="1348"/>
      <c r="CD22" s="1348"/>
      <c r="CE22" s="1349"/>
      <c r="CF22" s="1348"/>
      <c r="CG22" s="1348"/>
      <c r="CH22" s="1348"/>
      <c r="CI22" s="1348"/>
      <c r="CJ22" s="1348"/>
      <c r="CK22" s="1348"/>
      <c r="CL22" s="1348"/>
      <c r="CM22" s="1349"/>
      <c r="CN22" s="1348"/>
      <c r="CO22" s="1348"/>
      <c r="CP22" s="1348"/>
      <c r="CQ22" s="1348"/>
      <c r="CR22" s="1348"/>
      <c r="CS22" s="1348"/>
      <c r="CT22" s="1348"/>
      <c r="CU22" s="1349"/>
      <c r="CV22" s="1348"/>
      <c r="CW22" s="1348"/>
      <c r="CX22" s="1348"/>
      <c r="CY22" s="1348"/>
      <c r="CZ22" s="1348"/>
      <c r="DA22" s="1348"/>
      <c r="DB22" s="1348"/>
      <c r="DC22" s="1349"/>
      <c r="DD22" s="1348"/>
      <c r="DE22" s="1348"/>
      <c r="DF22" s="1348"/>
      <c r="DG22" s="1348"/>
      <c r="DH22" s="1348"/>
      <c r="DI22" s="1348"/>
      <c r="DJ22" s="1348"/>
      <c r="DK22" s="1349"/>
      <c r="DL22" s="1348"/>
      <c r="DM22" s="1348"/>
      <c r="DN22" s="1348"/>
      <c r="DO22" s="1348"/>
      <c r="DP22" s="1348"/>
      <c r="DQ22" s="1348"/>
      <c r="DR22" s="1348"/>
      <c r="DS22" s="1349"/>
      <c r="DT22" s="1348"/>
      <c r="DU22" s="1348"/>
      <c r="DV22" s="1348"/>
      <c r="DW22" s="1348"/>
      <c r="DX22" s="1348"/>
      <c r="DY22" s="1348"/>
      <c r="DZ22" s="1348"/>
      <c r="EA22" s="1348"/>
      <c r="EB22" s="1349"/>
      <c r="EC22" s="1348"/>
      <c r="ED22" s="1348"/>
      <c r="EE22" s="1348"/>
      <c r="EF22" s="1348"/>
    </row>
    <row r="23" spans="1:136" s="596" customFormat="1" ht="24.95" customHeight="1">
      <c r="A23" s="1407" t="s">
        <v>133</v>
      </c>
      <c r="B23" s="1451"/>
      <c r="C23" s="1436"/>
      <c r="D23" s="1436"/>
      <c r="E23" s="1436"/>
      <c r="F23" s="1436"/>
      <c r="G23" s="1436"/>
      <c r="H23" s="1437"/>
      <c r="I23" s="1353"/>
      <c r="J23" s="1437"/>
      <c r="K23" s="1436"/>
      <c r="L23" s="1436"/>
      <c r="M23" s="1436"/>
      <c r="N23" s="1436"/>
      <c r="O23" s="1436"/>
      <c r="P23" s="1437"/>
      <c r="Q23" s="1353"/>
      <c r="R23" s="1437"/>
      <c r="S23" s="1436"/>
      <c r="T23" s="1439"/>
      <c r="U23" s="1439"/>
      <c r="V23" s="1439"/>
      <c r="W23" s="1439"/>
      <c r="X23" s="1440"/>
      <c r="Y23" s="1058"/>
      <c r="Z23" s="1050"/>
      <c r="AA23" s="1439"/>
      <c r="AB23" s="1439"/>
      <c r="AC23" s="1439"/>
      <c r="AD23" s="1439"/>
      <c r="AE23" s="1439"/>
      <c r="AF23" s="1439"/>
      <c r="AG23" s="1058"/>
      <c r="AH23" s="1439"/>
      <c r="AI23" s="1553"/>
      <c r="AJ23" s="1439"/>
      <c r="AK23" s="1439"/>
      <c r="AL23" s="1439"/>
      <c r="AM23" s="1439"/>
      <c r="AN23" s="1440"/>
      <c r="AO23" s="1051"/>
      <c r="AP23" s="1439"/>
      <c r="AQ23" s="1553"/>
      <c r="AR23" s="1439"/>
      <c r="AS23" s="1439"/>
      <c r="AT23" s="1439"/>
      <c r="AU23" s="1439"/>
      <c r="AV23" s="1440"/>
      <c r="AW23" s="1058"/>
      <c r="AX23" s="1439"/>
      <c r="AY23" s="1553"/>
      <c r="AZ23" s="1439"/>
      <c r="BA23" s="1439"/>
      <c r="BB23" s="1439"/>
      <c r="BC23" s="1439"/>
      <c r="BD23" s="1440"/>
      <c r="BE23" s="1051"/>
      <c r="BF23" s="1439"/>
      <c r="BG23" s="1351"/>
      <c r="BH23" s="1058"/>
      <c r="BI23" s="1351"/>
      <c r="BJ23" s="1351"/>
      <c r="BK23" s="1058"/>
      <c r="BL23" s="1058"/>
      <c r="BM23" s="1058"/>
      <c r="BN23" s="1058"/>
      <c r="BO23" s="1351"/>
      <c r="BP23" s="1351"/>
      <c r="BQ23" s="1351"/>
      <c r="BR23" s="1351"/>
      <c r="BS23" s="1351"/>
      <c r="BT23" s="1351"/>
      <c r="BU23" s="1351"/>
      <c r="BV23" s="1351"/>
      <c r="BW23" s="1352"/>
      <c r="BX23" s="1351"/>
      <c r="BY23" s="1351"/>
      <c r="BZ23" s="1351"/>
      <c r="CA23" s="1351"/>
      <c r="CB23" s="1351"/>
      <c r="CC23" s="1351"/>
      <c r="CD23" s="1351"/>
      <c r="CE23" s="1352"/>
      <c r="CF23" s="1351"/>
      <c r="CG23" s="1351"/>
      <c r="CH23" s="1351"/>
      <c r="CI23" s="1351"/>
      <c r="CJ23" s="1351"/>
      <c r="CK23" s="1351"/>
      <c r="CL23" s="1351"/>
      <c r="CM23" s="1352"/>
      <c r="CN23" s="1351"/>
      <c r="CO23" s="1351"/>
      <c r="CP23" s="1351"/>
      <c r="CQ23" s="1351"/>
      <c r="CR23" s="1351"/>
      <c r="CS23" s="1351"/>
      <c r="CT23" s="1351"/>
      <c r="CU23" s="1352"/>
      <c r="CV23" s="1351"/>
      <c r="CW23" s="1351"/>
      <c r="CX23" s="1351"/>
      <c r="CY23" s="1351"/>
      <c r="CZ23" s="1351"/>
      <c r="DA23" s="1351"/>
      <c r="DB23" s="1046"/>
      <c r="DC23" s="1352"/>
      <c r="DD23" s="1351"/>
      <c r="DE23" s="1351"/>
      <c r="DF23" s="1351"/>
      <c r="DG23" s="1351"/>
      <c r="DH23" s="1351"/>
      <c r="DI23" s="1351"/>
      <c r="DJ23" s="1351"/>
      <c r="DK23" s="1352"/>
      <c r="DL23" s="1351"/>
      <c r="DM23" s="1351"/>
      <c r="DN23" s="1351"/>
      <c r="DO23" s="1351"/>
      <c r="DP23" s="1351"/>
      <c r="DQ23" s="1351"/>
      <c r="DR23" s="1351"/>
      <c r="DS23" s="1352"/>
      <c r="DT23" s="1351"/>
      <c r="DU23" s="1351"/>
      <c r="DV23" s="1351"/>
      <c r="DW23" s="1351"/>
      <c r="DX23" s="1351"/>
      <c r="DY23" s="1351"/>
      <c r="DZ23" s="1351"/>
      <c r="EA23" s="1351"/>
      <c r="EB23" s="1352"/>
      <c r="EC23" s="1351"/>
      <c r="ED23" s="1351"/>
      <c r="EE23" s="1351"/>
      <c r="EF23" s="1351"/>
    </row>
    <row r="24" spans="1:136" s="596" customFormat="1" ht="24.95" customHeight="1">
      <c r="A24" s="1409" t="s">
        <v>14</v>
      </c>
      <c r="B24" s="1442"/>
      <c r="C24" s="1430">
        <v>2.1514828861740072</v>
      </c>
      <c r="D24" s="1430">
        <v>0.27022199254015022</v>
      </c>
      <c r="E24" s="1430">
        <v>1.6196379333348494</v>
      </c>
      <c r="F24" s="1430">
        <v>2.683327839013165</v>
      </c>
      <c r="G24" s="1430">
        <v>12.559802091695341</v>
      </c>
      <c r="H24" s="1431">
        <v>3211.0691860001398</v>
      </c>
      <c r="I24" s="1350">
        <v>4531</v>
      </c>
      <c r="J24" s="1431"/>
      <c r="K24" s="1430">
        <v>2.393526691974909</v>
      </c>
      <c r="L24" s="1430">
        <v>0.65617667735355678</v>
      </c>
      <c r="M24" s="1430">
        <v>1.0901123308177572</v>
      </c>
      <c r="N24" s="1430">
        <v>3.6969410531320608</v>
      </c>
      <c r="O24" s="1430">
        <v>27.414637971392018</v>
      </c>
      <c r="P24" s="1431">
        <v>623.07778100000144</v>
      </c>
      <c r="Q24" s="1350">
        <v>863</v>
      </c>
      <c r="R24" s="1431"/>
      <c r="S24" s="1255">
        <v>3.5567958206002901</v>
      </c>
      <c r="T24" s="1433">
        <v>0.91145747242052133</v>
      </c>
      <c r="U24" s="1433">
        <v>1.7460264652086139</v>
      </c>
      <c r="V24" s="1433">
        <v>5.3675651759919658</v>
      </c>
      <c r="W24" s="1433">
        <v>25.625802502958749</v>
      </c>
      <c r="X24" s="1346">
        <v>627.59022800000469</v>
      </c>
      <c r="Y24" s="1043">
        <v>866</v>
      </c>
      <c r="Z24" s="1035"/>
      <c r="AA24" s="1433">
        <v>4.0850079513952222</v>
      </c>
      <c r="AB24" s="1433">
        <v>0.59578518518786427</v>
      </c>
      <c r="AC24" s="1433">
        <v>2.9111134709732829</v>
      </c>
      <c r="AD24" s="1433">
        <v>5.2589024318171624</v>
      </c>
      <c r="AE24" s="1433">
        <v>14.584676266893817</v>
      </c>
      <c r="AF24" s="1433">
        <v>1425.763614000002</v>
      </c>
      <c r="AG24" s="1043">
        <v>1708</v>
      </c>
      <c r="AH24" s="1433"/>
      <c r="AI24" s="1548">
        <v>4.5521514954203557</v>
      </c>
      <c r="AJ24" s="1433">
        <v>0.62507580918500372</v>
      </c>
      <c r="AK24" s="1433">
        <v>3.3234506630330922</v>
      </c>
      <c r="AL24" s="1433">
        <v>5.7808523278076187</v>
      </c>
      <c r="AM24" s="1433">
        <v>13.731436878009326</v>
      </c>
      <c r="AN24" s="1346">
        <v>2045.4786509999874</v>
      </c>
      <c r="AO24" s="1036">
        <v>2809</v>
      </c>
      <c r="AP24" s="1433"/>
      <c r="AQ24" s="1548">
        <v>6.0063788902666273</v>
      </c>
      <c r="AR24" s="1433">
        <v>0.61158408591985469</v>
      </c>
      <c r="AS24" s="1433">
        <v>4.8041558344096433</v>
      </c>
      <c r="AT24" s="1433">
        <v>7.2086019461236104</v>
      </c>
      <c r="AU24" s="1433">
        <v>10.182242863681649</v>
      </c>
      <c r="AV24" s="1346">
        <v>1912.837419999988</v>
      </c>
      <c r="AW24" s="1043">
        <v>2661</v>
      </c>
      <c r="AX24" s="1433"/>
      <c r="AY24" s="1548">
        <v>5.1238177779251046</v>
      </c>
      <c r="AZ24" s="1433">
        <v>0.56496970685353209</v>
      </c>
      <c r="BA24" s="1433">
        <v>4.0132508296696621</v>
      </c>
      <c r="BB24" s="1433">
        <v>6.2343847261805472</v>
      </c>
      <c r="BC24" s="1433">
        <v>11.026342687040621</v>
      </c>
      <c r="BD24" s="1346">
        <v>1895.3107860000016</v>
      </c>
      <c r="BE24" s="1036">
        <v>2708</v>
      </c>
      <c r="BF24" s="1433"/>
      <c r="BG24" s="1298">
        <v>5.9799999999999995</v>
      </c>
      <c r="BH24" s="1030">
        <v>0.63700000000000001</v>
      </c>
      <c r="BI24" s="1298">
        <v>4.7300000000000004</v>
      </c>
      <c r="BJ24" s="1298">
        <v>7.23</v>
      </c>
      <c r="BK24" s="1030">
        <v>10.7</v>
      </c>
      <c r="BL24" s="1031">
        <v>184492.6</v>
      </c>
      <c r="BM24" s="1031">
        <v>2509</v>
      </c>
      <c r="BN24" s="1043"/>
      <c r="BO24" s="1298">
        <v>7.9970241326683649</v>
      </c>
      <c r="BP24" s="1298">
        <v>0.702710959377846</v>
      </c>
      <c r="BQ24" s="1298">
        <v>6.6157650764093274</v>
      </c>
      <c r="BR24" s="1298">
        <v>9.3782831889274032</v>
      </c>
      <c r="BS24" s="1298">
        <v>8.7871556684095271</v>
      </c>
      <c r="BT24" s="1293">
        <v>1774.7659460000016</v>
      </c>
      <c r="BU24" s="1293">
        <v>2671</v>
      </c>
      <c r="BV24" s="1348"/>
      <c r="BW24" s="1323">
        <v>7.5711583066826114</v>
      </c>
      <c r="BX24" s="1298">
        <v>0.71005675487266617</v>
      </c>
      <c r="BY24" s="1298">
        <v>6.1756339777686708</v>
      </c>
      <c r="BZ24" s="1298">
        <v>8.9666826355965519</v>
      </c>
      <c r="CA24" s="1298">
        <v>9.3784428499657881</v>
      </c>
      <c r="CB24" s="1293">
        <v>1826.6845229999979</v>
      </c>
      <c r="CC24" s="1293">
        <v>2714</v>
      </c>
      <c r="CD24" s="1348"/>
      <c r="CE24" s="1323">
        <v>9.0098298755010386</v>
      </c>
      <c r="CF24" s="1298">
        <v>0.5692029521090215</v>
      </c>
      <c r="CG24" s="1298">
        <v>7.8925734945771975</v>
      </c>
      <c r="CH24" s="1298">
        <v>10.12708625642488</v>
      </c>
      <c r="CI24" s="1298">
        <v>6.3175771349108638</v>
      </c>
      <c r="CJ24" s="1293">
        <v>2534.8000590000011</v>
      </c>
      <c r="CK24" s="1293">
        <v>5345</v>
      </c>
      <c r="CL24" s="1348"/>
      <c r="CM24" s="1323">
        <v>9.0371661211650434</v>
      </c>
      <c r="CN24" s="1298">
        <v>0.61842877693635967</v>
      </c>
      <c r="CO24" s="1298">
        <v>7.8232762696301652</v>
      </c>
      <c r="CP24" s="1298">
        <v>10.25105597269992</v>
      </c>
      <c r="CQ24" s="1298">
        <v>6.8431715058108713</v>
      </c>
      <c r="CR24" s="1293">
        <v>2348.6710010000002</v>
      </c>
      <c r="CS24" s="1293">
        <v>4588</v>
      </c>
      <c r="CT24" s="1348"/>
      <c r="CU24" s="1323">
        <v>11.895924168240715</v>
      </c>
      <c r="CV24" s="1298">
        <v>0.77774430021259111</v>
      </c>
      <c r="CW24" s="1298">
        <v>10.3692978249393</v>
      </c>
      <c r="CX24" s="1298">
        <v>13.422550511542131</v>
      </c>
      <c r="CY24" s="1298">
        <v>6.5379056659505554</v>
      </c>
      <c r="CZ24" s="1293">
        <v>2182.8491029999777</v>
      </c>
      <c r="DA24" s="1293">
        <v>4592</v>
      </c>
      <c r="DB24" s="1293"/>
      <c r="DC24" s="1323">
        <v>12.269397712195021</v>
      </c>
      <c r="DD24" s="1298">
        <v>1.0481291116354883</v>
      </c>
      <c r="DE24" s="1298">
        <v>10.208723808425823</v>
      </c>
      <c r="DF24" s="1298">
        <v>14.330071615964219</v>
      </c>
      <c r="DG24" s="1298">
        <v>8.5426288740621139</v>
      </c>
      <c r="DH24" s="1293">
        <v>1050.2647320000074</v>
      </c>
      <c r="DI24" s="1293">
        <v>2664</v>
      </c>
      <c r="DJ24" s="1293"/>
      <c r="DK24" s="1323">
        <v>11.992831267394656</v>
      </c>
      <c r="DL24" s="1298">
        <v>0.66454596856701076</v>
      </c>
      <c r="DM24" s="1298">
        <v>10.688398372148303</v>
      </c>
      <c r="DN24" s="1298">
        <v>13.29726416264101</v>
      </c>
      <c r="DO24" s="1298">
        <v>5.5411933491779868</v>
      </c>
      <c r="DP24" s="1293">
        <v>2149.7992529999951</v>
      </c>
      <c r="DQ24" s="1293">
        <v>5509</v>
      </c>
      <c r="DR24" s="1293"/>
      <c r="DS24" s="1323">
        <v>12.253923557375161</v>
      </c>
      <c r="DT24" s="1298">
        <v>1.0606924716494028</v>
      </c>
      <c r="DU24" s="1298">
        <v>10.16848253936061</v>
      </c>
      <c r="DV24" s="1298">
        <v>14.339364575389713</v>
      </c>
      <c r="DW24" s="1298">
        <v>8.6559416392883666</v>
      </c>
      <c r="DX24" s="1293">
        <v>946.96894800000302</v>
      </c>
      <c r="DY24" s="1293">
        <v>2238</v>
      </c>
      <c r="DZ24" s="1293"/>
      <c r="EA24" s="1293"/>
      <c r="EB24" s="1323">
        <v>4.7</v>
      </c>
      <c r="EC24" s="1298">
        <v>0.3</v>
      </c>
      <c r="ED24" s="1293"/>
      <c r="EE24" s="1293" t="s">
        <v>393</v>
      </c>
      <c r="EF24" s="1293" t="s">
        <v>390</v>
      </c>
    </row>
    <row r="25" spans="1:136" s="596" customFormat="1" ht="24.95" customHeight="1">
      <c r="A25" s="1410" t="s">
        <v>15</v>
      </c>
      <c r="B25" s="1458"/>
      <c r="C25" s="1459">
        <v>4.0576505979148383</v>
      </c>
      <c r="D25" s="1459">
        <v>0.48845356429292347</v>
      </c>
      <c r="E25" s="1459">
        <v>3.0962870892548633</v>
      </c>
      <c r="F25" s="1459">
        <v>5.0190141065748124</v>
      </c>
      <c r="G25" s="1459">
        <v>12.037841911374331</v>
      </c>
      <c r="H25" s="1460">
        <v>1846.1627780000445</v>
      </c>
      <c r="I25" s="1274">
        <v>2335</v>
      </c>
      <c r="J25" s="1460"/>
      <c r="K25" s="1459">
        <v>8.7184861301390431</v>
      </c>
      <c r="L25" s="1459">
        <v>2.0888212130466495</v>
      </c>
      <c r="M25" s="1459">
        <v>4.5692993928790528</v>
      </c>
      <c r="N25" s="1459">
        <v>12.867672867399033</v>
      </c>
      <c r="O25" s="1459">
        <v>23.958531124179661</v>
      </c>
      <c r="P25" s="1460">
        <v>326.2166799999992</v>
      </c>
      <c r="Q25" s="1274">
        <v>449</v>
      </c>
      <c r="R25" s="1460"/>
      <c r="S25" s="1257">
        <v>9.9936631271327645</v>
      </c>
      <c r="T25" s="1461">
        <v>1.6857659926120361</v>
      </c>
      <c r="U25" s="1461">
        <v>6.6445947480269192</v>
      </c>
      <c r="V25" s="1461">
        <v>13.342731506238609</v>
      </c>
      <c r="W25" s="1461">
        <v>16.868349184546624</v>
      </c>
      <c r="X25" s="1347">
        <v>347.67148500000087</v>
      </c>
      <c r="Y25" s="1105">
        <v>477</v>
      </c>
      <c r="Z25" s="1097"/>
      <c r="AA25" s="1461">
        <v>8.3224711444947683</v>
      </c>
      <c r="AB25" s="1461">
        <v>1.1860549428089888</v>
      </c>
      <c r="AC25" s="1461">
        <v>5.9855494058288308</v>
      </c>
      <c r="AD25" s="1461">
        <v>10.659392883160706</v>
      </c>
      <c r="AE25" s="1461">
        <v>14.251235266745891</v>
      </c>
      <c r="AF25" s="1461">
        <v>723.44765099999756</v>
      </c>
      <c r="AG25" s="1105">
        <v>876</v>
      </c>
      <c r="AH25" s="1461"/>
      <c r="AI25" s="1554">
        <v>9.2145705778352411</v>
      </c>
      <c r="AJ25" s="1461">
        <v>1.1275075941562767</v>
      </c>
      <c r="AK25" s="1461">
        <v>6.9982481748469185</v>
      </c>
      <c r="AL25" s="1461">
        <v>11.430892980823565</v>
      </c>
      <c r="AM25" s="1461">
        <v>12.236138240325459</v>
      </c>
      <c r="AN25" s="1347">
        <v>1001.4516490000012</v>
      </c>
      <c r="AO25" s="1098">
        <v>1407</v>
      </c>
      <c r="AP25" s="1461"/>
      <c r="AQ25" s="1554">
        <v>10.153158076382194</v>
      </c>
      <c r="AR25" s="1461">
        <v>1.1065741770787145</v>
      </c>
      <c r="AS25" s="1461">
        <v>7.9779069223252934</v>
      </c>
      <c r="AT25" s="1461">
        <v>12.328409230439096</v>
      </c>
      <c r="AU25" s="1461">
        <v>10.898817577289337</v>
      </c>
      <c r="AV25" s="1347">
        <v>872.20277999999973</v>
      </c>
      <c r="AW25" s="1105">
        <v>1206</v>
      </c>
      <c r="AX25" s="1461"/>
      <c r="AY25" s="1554">
        <v>11.320269631521212</v>
      </c>
      <c r="AZ25" s="1461">
        <v>1.3011501887071306</v>
      </c>
      <c r="BA25" s="1461">
        <v>8.7625848976933671</v>
      </c>
      <c r="BB25" s="1461">
        <v>13.877954365349055</v>
      </c>
      <c r="BC25" s="1461">
        <v>11.493985841857398</v>
      </c>
      <c r="BD25" s="1347">
        <v>810.86276199999929</v>
      </c>
      <c r="BE25" s="1098">
        <v>1148</v>
      </c>
      <c r="BF25" s="1461"/>
      <c r="BG25" s="1301">
        <v>14.64</v>
      </c>
      <c r="BH25" s="1092">
        <v>1.302</v>
      </c>
      <c r="BI25" s="1301">
        <v>12.08</v>
      </c>
      <c r="BJ25" s="1301">
        <v>17.2</v>
      </c>
      <c r="BK25" s="1092">
        <v>8.9</v>
      </c>
      <c r="BL25" s="1093">
        <v>93573.5</v>
      </c>
      <c r="BM25" s="1093">
        <v>1226</v>
      </c>
      <c r="BN25" s="1105"/>
      <c r="BO25" s="1301">
        <v>16.93930648212336</v>
      </c>
      <c r="BP25" s="1301">
        <v>1.58906194985479</v>
      </c>
      <c r="BQ25" s="1301">
        <v>13.815822808072136</v>
      </c>
      <c r="BR25" s="1301">
        <v>20.062790156174582</v>
      </c>
      <c r="BS25" s="1301">
        <v>9.3809150423707273</v>
      </c>
      <c r="BT25" s="1263">
        <v>666.26683399999956</v>
      </c>
      <c r="BU25" s="1263">
        <v>981</v>
      </c>
      <c r="BV25" s="1814"/>
      <c r="BW25" s="1322">
        <v>18.779868571662213</v>
      </c>
      <c r="BX25" s="1301">
        <v>1.7530639283729541</v>
      </c>
      <c r="BY25" s="1301">
        <v>15.334449109911407</v>
      </c>
      <c r="BZ25" s="1301">
        <v>22.225288033413015</v>
      </c>
      <c r="CA25" s="1301">
        <v>9.3348040306215498</v>
      </c>
      <c r="CB25" s="1263">
        <v>663.64530999999852</v>
      </c>
      <c r="CC25" s="1263">
        <v>952</v>
      </c>
      <c r="CD25" s="1814"/>
      <c r="CE25" s="1322">
        <v>19.059422632653753</v>
      </c>
      <c r="CF25" s="1301">
        <v>1.2442391248667486</v>
      </c>
      <c r="CG25" s="1301">
        <v>16.617175809263745</v>
      </c>
      <c r="CH25" s="1301">
        <v>21.501669456043761</v>
      </c>
      <c r="CI25" s="1301">
        <v>6.5282099507833102</v>
      </c>
      <c r="CJ25" s="1263">
        <v>770.07919300000185</v>
      </c>
      <c r="CK25" s="1263">
        <v>1729</v>
      </c>
      <c r="CL25" s="1814"/>
      <c r="CM25" s="1322">
        <v>21.148762059245353</v>
      </c>
      <c r="CN25" s="1301">
        <v>1.3308898612974065</v>
      </c>
      <c r="CO25" s="1301">
        <v>18.536409988336089</v>
      </c>
      <c r="CP25" s="1301">
        <v>23.761114130154613</v>
      </c>
      <c r="CQ25" s="1301">
        <v>6.2929917957802992</v>
      </c>
      <c r="CR25" s="1263">
        <v>773.69611300000031</v>
      </c>
      <c r="CS25" s="1263">
        <v>1535</v>
      </c>
      <c r="CT25" s="1814"/>
      <c r="CU25" s="1322">
        <v>23.36988927199577</v>
      </c>
      <c r="CV25" s="1301">
        <v>1.793762265904763</v>
      </c>
      <c r="CW25" s="1301">
        <v>19.848931641060094</v>
      </c>
      <c r="CX25" s="1301">
        <v>26.890846902931447</v>
      </c>
      <c r="CY25" s="1301">
        <v>7.6755274491361645</v>
      </c>
      <c r="CZ25" s="1263">
        <v>641.79166299999906</v>
      </c>
      <c r="DA25" s="1263">
        <v>1287</v>
      </c>
      <c r="DB25" s="1263"/>
      <c r="DC25" s="1322">
        <v>24.957265045254186</v>
      </c>
      <c r="DD25" s="1301">
        <v>2.4661524096402059</v>
      </c>
      <c r="DE25" s="1301">
        <v>20.108686891239071</v>
      </c>
      <c r="DF25" s="1301">
        <v>29.805843199269301</v>
      </c>
      <c r="DG25" s="1301">
        <v>9.8815010585831935</v>
      </c>
      <c r="DH25" s="1263">
        <v>252.55613499999987</v>
      </c>
      <c r="DI25" s="1263">
        <v>634</v>
      </c>
      <c r="DJ25" s="1263"/>
      <c r="DK25" s="1322">
        <v>26.74184431706863</v>
      </c>
      <c r="DL25" s="1301">
        <v>1.9151191491515798</v>
      </c>
      <c r="DM25" s="1301">
        <v>22.982669580283478</v>
      </c>
      <c r="DN25" s="1301">
        <v>30.501019053853785</v>
      </c>
      <c r="DO25" s="1301">
        <v>7.1615073606916813</v>
      </c>
      <c r="DP25" s="1263">
        <v>499.89440300000069</v>
      </c>
      <c r="DQ25" s="1263">
        <v>1282</v>
      </c>
      <c r="DR25" s="1263"/>
      <c r="DS25" s="1322">
        <v>24.478992306509493</v>
      </c>
      <c r="DT25" s="1301">
        <v>2.3378038075541037</v>
      </c>
      <c r="DU25" s="1301">
        <v>19.882606376888788</v>
      </c>
      <c r="DV25" s="1301">
        <v>29.075378236130195</v>
      </c>
      <c r="DW25" s="1301">
        <v>9.5502452808583591</v>
      </c>
      <c r="DX25" s="1263">
        <v>268.3053950000002</v>
      </c>
      <c r="DY25" s="1263">
        <v>618</v>
      </c>
      <c r="DZ25" s="1263"/>
      <c r="EA25" s="1263"/>
      <c r="EB25" s="1322">
        <v>5.7</v>
      </c>
      <c r="EC25" s="1301">
        <v>-2.2000000000000002</v>
      </c>
      <c r="ED25" s="1263"/>
      <c r="EE25" s="1263" t="s">
        <v>391</v>
      </c>
      <c r="EF25" s="1263" t="s">
        <v>390</v>
      </c>
    </row>
    <row r="26" spans="1:136" s="596" customFormat="1" ht="24.95" customHeight="1">
      <c r="A26" s="1410" t="s">
        <v>16</v>
      </c>
      <c r="B26" s="1458"/>
      <c r="C26" s="1459">
        <v>9.8674916479723294</v>
      </c>
      <c r="D26" s="1459">
        <v>1.761707595780992</v>
      </c>
      <c r="E26" s="1459">
        <v>6.4001376980331424</v>
      </c>
      <c r="F26" s="1459">
        <v>13.334845597911515</v>
      </c>
      <c r="G26" s="1459">
        <v>17.853651754982792</v>
      </c>
      <c r="H26" s="1460">
        <v>418.36487400000044</v>
      </c>
      <c r="I26" s="1274">
        <v>501</v>
      </c>
      <c r="J26" s="1460"/>
      <c r="K26" s="1459">
        <v>15.34287551046517</v>
      </c>
      <c r="L26" s="1459">
        <v>4.1504392284084553</v>
      </c>
      <c r="M26" s="1459">
        <v>7.0985378463534854</v>
      </c>
      <c r="N26" s="1459">
        <v>23.587213174576856</v>
      </c>
      <c r="O26" s="1459">
        <v>27.051247502969677</v>
      </c>
      <c r="P26" s="1460">
        <v>55.579209999999946</v>
      </c>
      <c r="Q26" s="1274">
        <v>93</v>
      </c>
      <c r="R26" s="1460"/>
      <c r="S26" s="1257">
        <v>14.495689301723353</v>
      </c>
      <c r="T26" s="1461">
        <v>4.5484904926575309</v>
      </c>
      <c r="U26" s="1461">
        <v>5.4593190413293957</v>
      </c>
      <c r="V26" s="1461">
        <v>23.532059562117311</v>
      </c>
      <c r="W26" s="1461">
        <v>31.378228368324461</v>
      </c>
      <c r="X26" s="1347">
        <v>69.792520999999837</v>
      </c>
      <c r="Y26" s="1105">
        <v>99</v>
      </c>
      <c r="Z26" s="1097"/>
      <c r="AA26" s="1461">
        <v>13.80612539026605</v>
      </c>
      <c r="AB26" s="1461">
        <v>3.8009211613952063</v>
      </c>
      <c r="AC26" s="1461">
        <v>6.3170496582572868</v>
      </c>
      <c r="AD26" s="1461">
        <v>21.295201122274811</v>
      </c>
      <c r="AE26" s="1461">
        <v>27.530686952003418</v>
      </c>
      <c r="AF26" s="1461">
        <v>139.28030100000018</v>
      </c>
      <c r="AG26" s="1105">
        <v>194</v>
      </c>
      <c r="AH26" s="1461"/>
      <c r="AI26" s="1554">
        <v>20.385782979211996</v>
      </c>
      <c r="AJ26" s="1461">
        <v>3.2950202884218087</v>
      </c>
      <c r="AK26" s="1461">
        <v>13.908817926932176</v>
      </c>
      <c r="AL26" s="1461">
        <v>26.862748031491812</v>
      </c>
      <c r="AM26" s="1461">
        <v>16.16332466494832</v>
      </c>
      <c r="AN26" s="1347">
        <v>232.65583199999983</v>
      </c>
      <c r="AO26" s="1098">
        <v>368</v>
      </c>
      <c r="AP26" s="1461"/>
      <c r="AQ26" s="1261">
        <v>20.225685880949261</v>
      </c>
      <c r="AR26" s="1461">
        <v>3.5205957131290351</v>
      </c>
      <c r="AS26" s="1461">
        <v>13.305065423160499</v>
      </c>
      <c r="AT26" s="1461">
        <v>27.146306338738018</v>
      </c>
      <c r="AU26" s="1461">
        <v>17.406557848528209</v>
      </c>
      <c r="AV26" s="1347">
        <v>211.92792299999985</v>
      </c>
      <c r="AW26" s="1105">
        <v>320</v>
      </c>
      <c r="AX26" s="1461"/>
      <c r="AY26" s="1261">
        <v>21.12143410154907</v>
      </c>
      <c r="AZ26" s="1461">
        <v>3.5270386007067658</v>
      </c>
      <c r="BA26" s="1461">
        <v>14.18829689498812</v>
      </c>
      <c r="BB26" s="1461">
        <v>28.054571308110027</v>
      </c>
      <c r="BC26" s="1461">
        <v>16.69885947966047</v>
      </c>
      <c r="BD26" s="1347">
        <v>168.71887500000022</v>
      </c>
      <c r="BE26" s="1098">
        <v>251</v>
      </c>
      <c r="BF26" s="1461"/>
      <c r="BG26" s="1301">
        <v>31.11</v>
      </c>
      <c r="BH26" s="1092">
        <v>5.5419999999999998</v>
      </c>
      <c r="BI26" s="1301">
        <v>20.21</v>
      </c>
      <c r="BJ26" s="1301">
        <v>42</v>
      </c>
      <c r="BK26" s="1092">
        <v>17.8</v>
      </c>
      <c r="BL26" s="1093">
        <v>20641.599999999999</v>
      </c>
      <c r="BM26" s="1093">
        <v>251</v>
      </c>
      <c r="BN26" s="1105"/>
      <c r="BO26" s="1301" t="s">
        <v>148</v>
      </c>
      <c r="BP26" s="1301">
        <v>4.7882561794281742</v>
      </c>
      <c r="BQ26" s="1301">
        <v>12.850971659957963</v>
      </c>
      <c r="BR26" s="1301">
        <v>31.674706008370844</v>
      </c>
      <c r="BS26" s="1301">
        <v>21.507841902355004</v>
      </c>
      <c r="BT26" s="1263">
        <v>116.48736799999999</v>
      </c>
      <c r="BU26" s="1263">
        <v>157</v>
      </c>
      <c r="BV26" s="1814"/>
      <c r="BW26" s="1322">
        <v>31.391073777977336</v>
      </c>
      <c r="BX26" s="1301">
        <v>4.3442394827195638</v>
      </c>
      <c r="BY26" s="1301">
        <v>22.853035308290718</v>
      </c>
      <c r="BZ26" s="1301">
        <v>39.929112247663959</v>
      </c>
      <c r="CA26" s="1301">
        <v>13.839091690349569</v>
      </c>
      <c r="CB26" s="1263">
        <v>131.95737199999994</v>
      </c>
      <c r="CC26" s="1263">
        <v>174</v>
      </c>
      <c r="CD26" s="1814"/>
      <c r="CE26" s="1322">
        <v>36.444996583010017</v>
      </c>
      <c r="CF26" s="1301">
        <v>3.548994335752393</v>
      </c>
      <c r="CG26" s="1301">
        <v>29.47887570680895</v>
      </c>
      <c r="CH26" s="1301">
        <v>43.411117459211077</v>
      </c>
      <c r="CI26" s="1301">
        <v>9.7379466826644414</v>
      </c>
      <c r="CJ26" s="1263">
        <v>132.78792300000003</v>
      </c>
      <c r="CK26" s="1263">
        <v>279</v>
      </c>
      <c r="CL26" s="1814"/>
      <c r="CM26" s="1322">
        <v>29.281238624310912</v>
      </c>
      <c r="CN26" s="1301">
        <v>3.4901524552476699</v>
      </c>
      <c r="CO26" s="1301">
        <v>22.430553785997414</v>
      </c>
      <c r="CP26" s="1301">
        <v>36.131923462624407</v>
      </c>
      <c r="CQ26" s="1301">
        <v>11.919415363631343</v>
      </c>
      <c r="CR26" s="1263">
        <v>134.62096499999976</v>
      </c>
      <c r="CS26" s="1263">
        <v>260</v>
      </c>
      <c r="CT26" s="1814"/>
      <c r="CU26" s="1322">
        <v>37.200202042887739</v>
      </c>
      <c r="CV26" s="1301">
        <v>4.2066454226552548</v>
      </c>
      <c r="CW26" s="1301">
        <v>28.943020707841725</v>
      </c>
      <c r="CX26" s="1301">
        <v>45.457383377933759</v>
      </c>
      <c r="CY26" s="1301">
        <v>11.308125202668135</v>
      </c>
      <c r="CZ26" s="1263">
        <v>117.34340299999991</v>
      </c>
      <c r="DA26" s="1263">
        <v>210</v>
      </c>
      <c r="DB26" s="1263"/>
      <c r="DC26" s="1322">
        <v>41.38312103819267</v>
      </c>
      <c r="DD26" s="1301">
        <v>5.1943099538496451</v>
      </c>
      <c r="DE26" s="1301">
        <v>31.170849619374337</v>
      </c>
      <c r="DF26" s="1301">
        <v>51.595392457011016</v>
      </c>
      <c r="DG26" s="1301">
        <v>12.55175980819763</v>
      </c>
      <c r="DH26" s="1263">
        <v>41.468604999999968</v>
      </c>
      <c r="DI26" s="1263">
        <v>98</v>
      </c>
      <c r="DJ26" s="1263"/>
      <c r="DK26" s="1322">
        <v>34.925801866847664</v>
      </c>
      <c r="DL26" s="1301">
        <v>3.7235658900129134</v>
      </c>
      <c r="DM26" s="1301">
        <v>27.616838959400088</v>
      </c>
      <c r="DN26" s="1301">
        <v>42.23476477429525</v>
      </c>
      <c r="DO26" s="1301">
        <v>10.661361202840137</v>
      </c>
      <c r="DP26" s="1263">
        <v>80.725279000000057</v>
      </c>
      <c r="DQ26" s="1263">
        <v>212</v>
      </c>
      <c r="DR26" s="1263"/>
      <c r="DS26" s="1322" t="s">
        <v>361</v>
      </c>
      <c r="DT26" s="1301">
        <v>5.4768424413329999</v>
      </c>
      <c r="DU26" s="1301">
        <v>18.261096493797556</v>
      </c>
      <c r="DV26" s="1301">
        <v>39.797276266239741</v>
      </c>
      <c r="DW26" s="1301">
        <v>18.866675660957615</v>
      </c>
      <c r="DX26" s="1263">
        <v>52.028822999999981</v>
      </c>
      <c r="DY26" s="1263">
        <v>105</v>
      </c>
      <c r="DZ26" s="1263"/>
      <c r="EA26" s="1263"/>
      <c r="EB26" s="1322">
        <v>-2.4</v>
      </c>
      <c r="EC26" s="1301">
        <v>-5.9</v>
      </c>
      <c r="ED26" s="1263"/>
      <c r="EE26" s="1263" t="s">
        <v>390</v>
      </c>
      <c r="EF26" s="1263" t="s">
        <v>390</v>
      </c>
    </row>
    <row r="27" spans="1:136" s="596" customFormat="1" ht="24.95" customHeight="1">
      <c r="A27" s="1410" t="s">
        <v>50</v>
      </c>
      <c r="B27" s="1458"/>
      <c r="C27" s="1459">
        <v>15.143743890222339</v>
      </c>
      <c r="D27" s="1459">
        <v>5.1078752295452547</v>
      </c>
      <c r="E27" s="1459">
        <v>5.0905367658534422</v>
      </c>
      <c r="F27" s="1459">
        <v>25.196951014591235</v>
      </c>
      <c r="G27" s="1459">
        <v>33.729276370311503</v>
      </c>
      <c r="H27" s="1460">
        <v>86.928286</v>
      </c>
      <c r="I27" s="1274">
        <v>97</v>
      </c>
      <c r="J27" s="1460"/>
      <c r="K27" s="1459">
        <v>67.411988495538097</v>
      </c>
      <c r="L27" s="1459">
        <v>26.419346502236923</v>
      </c>
      <c r="M27" s="1459">
        <v>14.933202168836118</v>
      </c>
      <c r="N27" s="1459">
        <v>119.89077482224009</v>
      </c>
      <c r="O27" s="1459">
        <v>39.190872561170011</v>
      </c>
      <c r="P27" s="1460">
        <v>2.7415449999999999</v>
      </c>
      <c r="Q27" s="1274">
        <v>4</v>
      </c>
      <c r="R27" s="1460"/>
      <c r="S27" s="1257">
        <v>26.514594161337119</v>
      </c>
      <c r="T27" s="1461">
        <v>8.9062259282466769</v>
      </c>
      <c r="U27" s="1461">
        <v>8.8208218559373783</v>
      </c>
      <c r="V27" s="1461">
        <v>44.208366466736862</v>
      </c>
      <c r="W27" s="1461">
        <v>33.589900995857974</v>
      </c>
      <c r="X27" s="1347">
        <v>28.046490000000009</v>
      </c>
      <c r="Y27" s="1105">
        <v>31</v>
      </c>
      <c r="Z27" s="1097"/>
      <c r="AA27" s="1461">
        <v>26.93922226872532</v>
      </c>
      <c r="AB27" s="1461">
        <v>6.2351767214378988</v>
      </c>
      <c r="AC27" s="1461">
        <v>14.653855462494089</v>
      </c>
      <c r="AD27" s="1461">
        <v>39.224589074956548</v>
      </c>
      <c r="AE27" s="1461">
        <v>23.145347921482248</v>
      </c>
      <c r="AF27" s="1461">
        <v>26.057998000000005</v>
      </c>
      <c r="AG27" s="1105">
        <v>30</v>
      </c>
      <c r="AH27" s="1461"/>
      <c r="AI27" s="1261">
        <v>44.96224590475768</v>
      </c>
      <c r="AJ27" s="1461">
        <v>17.035391819155517</v>
      </c>
      <c r="AK27" s="1461">
        <v>11.476067427413184</v>
      </c>
      <c r="AL27" s="1461">
        <v>78.448424382102175</v>
      </c>
      <c r="AM27" s="1461">
        <v>37.888213714326305</v>
      </c>
      <c r="AN27" s="1347">
        <v>28.346064000000016</v>
      </c>
      <c r="AO27" s="1098">
        <v>46</v>
      </c>
      <c r="AP27" s="1461"/>
      <c r="AQ27" s="1261">
        <v>20.829382543501765</v>
      </c>
      <c r="AR27" s="1461">
        <v>6.8346975800745762</v>
      </c>
      <c r="AS27" s="1461">
        <v>7.3940574594341486</v>
      </c>
      <c r="AT27" s="1461">
        <v>34.264707627569379</v>
      </c>
      <c r="AU27" s="1461">
        <v>32.812770929721239</v>
      </c>
      <c r="AV27" s="1347">
        <v>32.577874000000001</v>
      </c>
      <c r="AW27" s="1105">
        <v>48</v>
      </c>
      <c r="AX27" s="1461"/>
      <c r="AY27" s="1261">
        <v>30.030633937851519</v>
      </c>
      <c r="AZ27" s="1461">
        <v>10.198953447529057</v>
      </c>
      <c r="BA27" s="1461">
        <v>9.9824429141191917</v>
      </c>
      <c r="BB27" s="1461">
        <v>50.078824961583848</v>
      </c>
      <c r="BC27" s="1461">
        <v>33.961832003399664</v>
      </c>
      <c r="BD27" s="1347">
        <v>35.275255999999992</v>
      </c>
      <c r="BE27" s="1098">
        <v>54</v>
      </c>
      <c r="BF27" s="1461"/>
      <c r="BG27" s="1301">
        <v>34.81</v>
      </c>
      <c r="BH27" s="1092">
        <v>8.6120000000000001</v>
      </c>
      <c r="BI27" s="1301">
        <v>17.88</v>
      </c>
      <c r="BJ27" s="1301">
        <v>51.739999999999995</v>
      </c>
      <c r="BK27" s="1092">
        <v>24.7</v>
      </c>
      <c r="BL27" s="1093">
        <v>3460</v>
      </c>
      <c r="BM27" s="1093">
        <v>44</v>
      </c>
      <c r="BN27" s="1105"/>
      <c r="BO27" s="1301" t="s">
        <v>149</v>
      </c>
      <c r="BP27" s="1301">
        <v>9.351027374077459</v>
      </c>
      <c r="BQ27" s="1301">
        <v>18.206156207780968</v>
      </c>
      <c r="BR27" s="1301">
        <v>54.967191661692695</v>
      </c>
      <c r="BS27" s="1301">
        <v>25.558560996164303</v>
      </c>
      <c r="BT27" s="1263">
        <v>29.344790999999997</v>
      </c>
      <c r="BU27" s="1263">
        <v>41</v>
      </c>
      <c r="BV27" s="1814"/>
      <c r="BW27" s="1322" t="s">
        <v>165</v>
      </c>
      <c r="BX27" s="1301">
        <v>9.5245135249024102</v>
      </c>
      <c r="BY27" s="1301">
        <v>19.305082822025508</v>
      </c>
      <c r="BZ27" s="1301">
        <v>56.743471384232123</v>
      </c>
      <c r="CA27" s="1301">
        <v>25.048506508276759</v>
      </c>
      <c r="CB27" s="1263">
        <v>35.089030000000001</v>
      </c>
      <c r="CC27" s="1263">
        <v>41</v>
      </c>
      <c r="CD27" s="1814"/>
      <c r="CE27" s="1322" t="s">
        <v>367</v>
      </c>
      <c r="CF27" s="1301">
        <v>8.2758057583415177</v>
      </c>
      <c r="CG27" s="1301">
        <v>25.850432946910797</v>
      </c>
      <c r="CH27" s="1301">
        <v>58.338657951837945</v>
      </c>
      <c r="CI27" s="1301">
        <v>19.660043053070943</v>
      </c>
      <c r="CJ27" s="1263">
        <v>39.379981000000022</v>
      </c>
      <c r="CK27" s="1263">
        <v>81</v>
      </c>
      <c r="CL27" s="1814"/>
      <c r="CM27" s="1322" t="s">
        <v>379</v>
      </c>
      <c r="CN27" s="1301">
        <v>8.0322559848260244</v>
      </c>
      <c r="CO27" s="1301">
        <v>25.293412574193972</v>
      </c>
      <c r="CP27" s="1301">
        <v>56.825819824750987</v>
      </c>
      <c r="CQ27" s="1301">
        <v>19.562423442548447</v>
      </c>
      <c r="CR27" s="1263">
        <v>30.203502000000007</v>
      </c>
      <c r="CS27" s="1263">
        <v>65</v>
      </c>
      <c r="CT27" s="1814"/>
      <c r="CU27" s="1322" t="s">
        <v>388</v>
      </c>
      <c r="CV27" s="1301">
        <v>10.939556873957283</v>
      </c>
      <c r="CW27" s="1301">
        <v>21.387851065902002</v>
      </c>
      <c r="CX27" s="1301">
        <v>64.334139976697685</v>
      </c>
      <c r="CY27" s="1301">
        <v>25.523338272721297</v>
      </c>
      <c r="CZ27" s="1263">
        <v>29.300689000000013</v>
      </c>
      <c r="DA27" s="1263">
        <v>50</v>
      </c>
      <c r="DB27" s="1263"/>
      <c r="DC27" s="1322" t="s">
        <v>159</v>
      </c>
      <c r="DD27" s="1301">
        <v>10.811817804208069</v>
      </c>
      <c r="DE27" s="1301">
        <v>24.286200266442538</v>
      </c>
      <c r="DF27" s="1301">
        <v>66.799342119117327</v>
      </c>
      <c r="DG27" s="1301">
        <v>23.739920784447364</v>
      </c>
      <c r="DH27" s="1263">
        <v>12.654522000000004</v>
      </c>
      <c r="DI27" s="1263">
        <v>27</v>
      </c>
      <c r="DJ27" s="1263"/>
      <c r="DK27" s="1322" t="s">
        <v>443</v>
      </c>
      <c r="DL27" s="1301">
        <v>7.0795481383115728</v>
      </c>
      <c r="DM27" s="1301">
        <v>21.613910855121883</v>
      </c>
      <c r="DN27" s="1301">
        <v>49.406707476872761</v>
      </c>
      <c r="DO27" s="1301">
        <v>19.936599552590071</v>
      </c>
      <c r="DP27" s="1263">
        <v>25.600422000000012</v>
      </c>
      <c r="DQ27" s="1263">
        <v>59</v>
      </c>
      <c r="DR27" s="1263"/>
      <c r="DS27" s="1322" t="s">
        <v>458</v>
      </c>
      <c r="DT27" s="1301">
        <v>9.9141680429819807</v>
      </c>
      <c r="DU27" s="1301">
        <v>10.807444165009661</v>
      </c>
      <c r="DV27" s="1301">
        <v>49.792189034883009</v>
      </c>
      <c r="DW27" s="1301">
        <v>32.72022459370114</v>
      </c>
      <c r="DX27" s="1263">
        <v>11.956376000000002</v>
      </c>
      <c r="DY27" s="1263">
        <v>25</v>
      </c>
      <c r="DZ27" s="1263"/>
      <c r="EA27" s="1263"/>
      <c r="EB27" s="1322">
        <v>-7.7</v>
      </c>
      <c r="EC27" s="1301">
        <v>-5.2</v>
      </c>
      <c r="ED27" s="1263"/>
      <c r="EE27" s="1263" t="s">
        <v>390</v>
      </c>
      <c r="EF27" s="1263" t="s">
        <v>390</v>
      </c>
    </row>
    <row r="28" spans="1:136" s="596" customFormat="1" ht="24.95" customHeight="1">
      <c r="A28" s="1409" t="s">
        <v>17</v>
      </c>
      <c r="B28" s="1442"/>
      <c r="C28" s="1430">
        <v>53.631669380683064</v>
      </c>
      <c r="D28" s="1430">
        <v>5.1598198103810571</v>
      </c>
      <c r="E28" s="1430">
        <v>43.476226080475293</v>
      </c>
      <c r="F28" s="1430">
        <v>63.787112680890843</v>
      </c>
      <c r="G28" s="1430">
        <v>9.6208450528663008</v>
      </c>
      <c r="H28" s="1431">
        <v>19.148742000000002</v>
      </c>
      <c r="I28" s="1350">
        <v>16</v>
      </c>
      <c r="J28" s="1431"/>
      <c r="K28" s="1430" t="s">
        <v>70</v>
      </c>
      <c r="L28" s="1430" t="s">
        <v>70</v>
      </c>
      <c r="M28" s="1430" t="s">
        <v>70</v>
      </c>
      <c r="N28" s="1430" t="s">
        <v>70</v>
      </c>
      <c r="O28" s="1430" t="s">
        <v>70</v>
      </c>
      <c r="P28" s="1431">
        <v>0</v>
      </c>
      <c r="Q28" s="1350">
        <v>0</v>
      </c>
      <c r="R28" s="1431"/>
      <c r="S28" s="1255">
        <v>15.541901523268272</v>
      </c>
      <c r="T28" s="1433">
        <v>15.090830547777326</v>
      </c>
      <c r="U28" s="1433">
        <v>-14.438667324069337</v>
      </c>
      <c r="V28" s="1433">
        <v>45.52247037060588</v>
      </c>
      <c r="W28" s="1433">
        <v>97.097710503340693</v>
      </c>
      <c r="X28" s="1346">
        <v>3.2200499999999996</v>
      </c>
      <c r="Y28" s="1043">
        <v>8</v>
      </c>
      <c r="Z28" s="1035"/>
      <c r="AA28" s="1433">
        <v>0</v>
      </c>
      <c r="AB28" s="1433">
        <v>0</v>
      </c>
      <c r="AC28" s="1433">
        <v>0</v>
      </c>
      <c r="AD28" s="1433">
        <v>0</v>
      </c>
      <c r="AE28" s="1433">
        <v>0</v>
      </c>
      <c r="AF28" s="1433">
        <v>2.7780969999999998</v>
      </c>
      <c r="AG28" s="1043">
        <v>3</v>
      </c>
      <c r="AH28" s="1433"/>
      <c r="AI28" s="1260">
        <v>66.626281774438269</v>
      </c>
      <c r="AJ28" s="1433">
        <v>22.779010585597018</v>
      </c>
      <c r="AK28" s="1433">
        <v>21.849970075583894</v>
      </c>
      <c r="AL28" s="1433">
        <v>111.40259347329264</v>
      </c>
      <c r="AM28" s="1433">
        <v>34.189226801992092</v>
      </c>
      <c r="AN28" s="1346">
        <v>3.4014370000000005</v>
      </c>
      <c r="AO28" s="1036">
        <v>7</v>
      </c>
      <c r="AP28" s="1433"/>
      <c r="AQ28" s="1260">
        <v>30.834254198934662</v>
      </c>
      <c r="AR28" s="1433">
        <v>16.108989400367282</v>
      </c>
      <c r="AS28" s="1433">
        <v>-0.83203488468157638</v>
      </c>
      <c r="AT28" s="1433">
        <v>62.5005432825509</v>
      </c>
      <c r="AU28" s="1433">
        <v>52.243810719196361</v>
      </c>
      <c r="AV28" s="1346">
        <v>7.2947669999999993</v>
      </c>
      <c r="AW28" s="1043">
        <v>18</v>
      </c>
      <c r="AX28" s="1433"/>
      <c r="AY28" s="1260">
        <v>43.472608396041664</v>
      </c>
      <c r="AZ28" s="1433">
        <v>21.065977579749994</v>
      </c>
      <c r="BA28" s="1433">
        <v>2.0629927140707744</v>
      </c>
      <c r="BB28" s="1433">
        <v>84.882224078012541</v>
      </c>
      <c r="BC28" s="1433">
        <v>48.458048313632197</v>
      </c>
      <c r="BD28" s="1346">
        <v>9.611029000000002</v>
      </c>
      <c r="BE28" s="1036">
        <v>12</v>
      </c>
      <c r="BF28" s="1433"/>
      <c r="BG28" s="1298">
        <v>54.300000000000004</v>
      </c>
      <c r="BH28" s="1030">
        <v>27.036999999999999</v>
      </c>
      <c r="BI28" s="1298">
        <v>1.1499999999999999</v>
      </c>
      <c r="BJ28" s="1298">
        <v>100</v>
      </c>
      <c r="BK28" s="1030">
        <v>49.8</v>
      </c>
      <c r="BL28" s="1031">
        <v>807.49999999999989</v>
      </c>
      <c r="BM28" s="1031">
        <v>7</v>
      </c>
      <c r="BN28" s="1043"/>
      <c r="BO28" s="1298" t="s">
        <v>150</v>
      </c>
      <c r="BP28" s="1298">
        <v>17.083791128374131</v>
      </c>
      <c r="BQ28" s="1298">
        <v>32.057256695505671</v>
      </c>
      <c r="BR28" s="1298">
        <v>99.217561786510927</v>
      </c>
      <c r="BS28" s="1298">
        <v>26.02752199686255</v>
      </c>
      <c r="BT28" s="1293">
        <v>10.386161</v>
      </c>
      <c r="BU28" s="1293">
        <v>13</v>
      </c>
      <c r="BV28" s="1348"/>
      <c r="BW28" s="1323" t="s">
        <v>275</v>
      </c>
      <c r="BX28" s="1298">
        <v>14.611414867562345</v>
      </c>
      <c r="BY28" s="1298">
        <v>6.8779432740035729</v>
      </c>
      <c r="BZ28" s="1298">
        <v>64.311619631873711</v>
      </c>
      <c r="CA28" s="1298">
        <v>41.049317543586305</v>
      </c>
      <c r="CB28" s="1293">
        <v>8.8344129999999996</v>
      </c>
      <c r="CC28" s="1293">
        <v>10</v>
      </c>
      <c r="CD28" s="1348"/>
      <c r="CE28" s="1323" t="s">
        <v>368</v>
      </c>
      <c r="CF28" s="1298">
        <v>12.504275472564807</v>
      </c>
      <c r="CG28" s="1298">
        <v>38.626260124304977</v>
      </c>
      <c r="CH28" s="1298">
        <v>87.714134699757622</v>
      </c>
      <c r="CI28" s="1298">
        <v>19.794580331932384</v>
      </c>
      <c r="CJ28" s="1293">
        <v>14.159521999999997</v>
      </c>
      <c r="CK28" s="1293">
        <v>31</v>
      </c>
      <c r="CL28" s="1348"/>
      <c r="CM28" s="1323" t="s">
        <v>311</v>
      </c>
      <c r="CN28" s="1298">
        <v>11.684107383091895</v>
      </c>
      <c r="CO28" s="1298">
        <v>52.061463945382627</v>
      </c>
      <c r="CP28" s="1298">
        <v>97.930026035398441</v>
      </c>
      <c r="CQ28" s="1298">
        <v>15.579693734076541</v>
      </c>
      <c r="CR28" s="1293">
        <v>7.8084430000000005</v>
      </c>
      <c r="CS28" s="1293">
        <v>16</v>
      </c>
      <c r="CT28" s="1348"/>
      <c r="CU28" s="1323" t="s">
        <v>389</v>
      </c>
      <c r="CV28" s="1298">
        <v>17.812934246862884</v>
      </c>
      <c r="CW28" s="1298">
        <v>4.3089258665075043</v>
      </c>
      <c r="CX28" s="1298">
        <v>74.238579263706626</v>
      </c>
      <c r="CY28" s="1298">
        <v>45.35582439527019</v>
      </c>
      <c r="CZ28" s="1293">
        <v>6.3598709999999983</v>
      </c>
      <c r="DA28" s="1293">
        <v>14</v>
      </c>
      <c r="DB28" s="1293"/>
      <c r="DC28" s="1323" t="s">
        <v>405</v>
      </c>
      <c r="DD28" s="1298">
        <v>18.041606003659787</v>
      </c>
      <c r="DE28" s="1298">
        <v>0.73259323025806622</v>
      </c>
      <c r="DF28" s="1298">
        <v>71.673980624441811</v>
      </c>
      <c r="DG28" s="1298">
        <v>49.83416572054449</v>
      </c>
      <c r="DH28" s="1293">
        <v>11.782676000000006</v>
      </c>
      <c r="DI28" s="1293">
        <v>24</v>
      </c>
      <c r="DJ28" s="1293"/>
      <c r="DK28" s="1323" t="s">
        <v>444</v>
      </c>
      <c r="DL28" s="1298">
        <v>11.00281405694335</v>
      </c>
      <c r="DM28" s="1298">
        <v>14.827343706299754</v>
      </c>
      <c r="DN28" s="1298">
        <v>58.022045878986638</v>
      </c>
      <c r="DO28" s="1298">
        <v>30.207017847588446</v>
      </c>
      <c r="DP28" s="1293">
        <v>15.841607</v>
      </c>
      <c r="DQ28" s="1293">
        <v>35</v>
      </c>
      <c r="DR28" s="1293"/>
      <c r="DS28" s="1323" t="s">
        <v>459</v>
      </c>
      <c r="DT28" s="1298">
        <v>12.46257881833546</v>
      </c>
      <c r="DU28" s="1298">
        <v>37.121443810661752</v>
      </c>
      <c r="DV28" s="1298">
        <v>86.127114639230996</v>
      </c>
      <c r="DW28" s="1298">
        <v>20.223488169076113</v>
      </c>
      <c r="DX28" s="1293">
        <v>6.7534939999999999</v>
      </c>
      <c r="DY28" s="1293">
        <v>12</v>
      </c>
      <c r="DZ28" s="1293"/>
      <c r="EA28" s="1293"/>
      <c r="EB28" s="1323">
        <v>26</v>
      </c>
      <c r="EC28" s="1298">
        <v>25.2</v>
      </c>
      <c r="ED28" s="1293"/>
      <c r="EE28" s="1293" t="s">
        <v>390</v>
      </c>
      <c r="EF28" s="1293" t="s">
        <v>390</v>
      </c>
    </row>
    <row r="29" spans="1:136" s="44" customFormat="1" ht="9" customHeight="1">
      <c r="A29" s="1428"/>
      <c r="B29" s="1429"/>
      <c r="C29" s="1430"/>
      <c r="D29" s="1430"/>
      <c r="E29" s="1430"/>
      <c r="F29" s="1430"/>
      <c r="G29" s="1430"/>
      <c r="H29" s="1431"/>
      <c r="I29" s="1350"/>
      <c r="J29" s="1432"/>
      <c r="K29" s="1430"/>
      <c r="L29" s="1430"/>
      <c r="M29" s="1430"/>
      <c r="N29" s="1430"/>
      <c r="O29" s="1430"/>
      <c r="P29" s="1431"/>
      <c r="Q29" s="1350"/>
      <c r="R29" s="1432"/>
      <c r="S29" s="1433"/>
      <c r="T29" s="1433"/>
      <c r="U29" s="1433"/>
      <c r="V29" s="1433"/>
      <c r="W29" s="1433"/>
      <c r="X29" s="1346"/>
      <c r="Y29" s="1043"/>
      <c r="Z29" s="1035"/>
      <c r="AA29" s="1433"/>
      <c r="AB29" s="1433"/>
      <c r="AC29" s="1433"/>
      <c r="AD29" s="1433"/>
      <c r="AE29" s="1433"/>
      <c r="AF29" s="1043"/>
      <c r="AG29" s="1043"/>
      <c r="AH29" s="1433"/>
      <c r="AI29" s="1548"/>
      <c r="AJ29" s="1433"/>
      <c r="AK29" s="1433"/>
      <c r="AL29" s="1433"/>
      <c r="AM29" s="1433"/>
      <c r="AN29" s="1346"/>
      <c r="AO29" s="1036"/>
      <c r="AP29" s="1433"/>
      <c r="AQ29" s="1548"/>
      <c r="AR29" s="1433"/>
      <c r="AS29" s="1433"/>
      <c r="AT29" s="1433"/>
      <c r="AU29" s="1433"/>
      <c r="AV29" s="1346"/>
      <c r="AW29" s="1043"/>
      <c r="AX29" s="1433"/>
      <c r="AY29" s="1548"/>
      <c r="AZ29" s="1433"/>
      <c r="BA29" s="1433"/>
      <c r="BB29" s="1433"/>
      <c r="BC29" s="1433"/>
      <c r="BD29" s="1346"/>
      <c r="BE29" s="1036"/>
      <c r="BF29" s="1433"/>
      <c r="BG29" s="1348"/>
      <c r="BH29" s="1043"/>
      <c r="BI29" s="1043"/>
      <c r="BJ29" s="1043"/>
      <c r="BK29" s="1043"/>
      <c r="BL29" s="1043"/>
      <c r="BM29" s="1043"/>
      <c r="BN29" s="1043"/>
      <c r="BO29" s="1348"/>
      <c r="BP29" s="1348"/>
      <c r="BQ29" s="1348"/>
      <c r="BR29" s="1348"/>
      <c r="BS29" s="1348"/>
      <c r="BT29" s="1348"/>
      <c r="BU29" s="1348"/>
      <c r="BV29" s="1348"/>
      <c r="BW29" s="1348"/>
      <c r="BX29" s="1348"/>
      <c r="BY29" s="1348"/>
      <c r="BZ29" s="1348"/>
      <c r="CA29" s="1348"/>
      <c r="CB29" s="1348"/>
      <c r="CC29" s="1348"/>
      <c r="CD29" s="1348"/>
      <c r="CE29" s="1348"/>
      <c r="CF29" s="1348"/>
      <c r="CG29" s="1348"/>
      <c r="CH29" s="1348"/>
      <c r="CI29" s="1348"/>
      <c r="CJ29" s="1348"/>
      <c r="CK29" s="1348"/>
      <c r="CL29" s="1348"/>
      <c r="CM29" s="1348"/>
      <c r="CN29" s="1348"/>
      <c r="CO29" s="1348"/>
      <c r="CP29" s="1348"/>
      <c r="CQ29" s="1348"/>
      <c r="CR29" s="1348"/>
      <c r="CS29" s="1348"/>
      <c r="CT29" s="1348"/>
      <c r="CU29" s="1348"/>
      <c r="CV29" s="1348"/>
      <c r="CW29" s="1348"/>
      <c r="CX29" s="1348"/>
      <c r="CY29" s="1348"/>
      <c r="CZ29" s="1348"/>
      <c r="DA29" s="1348"/>
      <c r="DB29" s="1348"/>
      <c r="DC29" s="1348"/>
      <c r="DD29" s="1348"/>
      <c r="DE29" s="1348"/>
      <c r="DF29" s="1348"/>
      <c r="DG29" s="1348"/>
      <c r="DH29" s="1348"/>
      <c r="DI29" s="1348"/>
      <c r="DJ29" s="1348"/>
      <c r="DK29" s="1348"/>
      <c r="DL29" s="1348"/>
      <c r="DM29" s="1348"/>
      <c r="DN29" s="1348"/>
      <c r="DO29" s="1348"/>
      <c r="DP29" s="1348"/>
      <c r="DQ29" s="1348"/>
      <c r="DR29" s="1348"/>
      <c r="DS29" s="1348"/>
      <c r="DT29" s="1348"/>
      <c r="DU29" s="1348"/>
      <c r="DV29" s="1348"/>
      <c r="DW29" s="1348"/>
      <c r="DX29" s="1348"/>
      <c r="DY29" s="1348"/>
      <c r="DZ29" s="1348"/>
      <c r="EA29" s="1348"/>
      <c r="EB29" s="1349"/>
      <c r="EC29" s="1348"/>
      <c r="ED29" s="1348"/>
      <c r="EE29" s="1348"/>
      <c r="EF29" s="1348"/>
    </row>
    <row r="30" spans="1:136" s="44" customFormat="1" ht="21" customHeight="1">
      <c r="A30" s="1470" t="s">
        <v>71</v>
      </c>
      <c r="B30" s="1442"/>
      <c r="C30" s="1430">
        <v>1.8439765250629052</v>
      </c>
      <c r="D30" s="1430">
        <v>0.22420335155873125</v>
      </c>
      <c r="E30" s="1430">
        <v>1.3969277391736992</v>
      </c>
      <c r="F30" s="1430">
        <v>2.2910253109521115</v>
      </c>
      <c r="G30" s="1430">
        <v>12.158687950275441</v>
      </c>
      <c r="H30" s="1431">
        <v>2568.5405620000656</v>
      </c>
      <c r="I30" s="1350">
        <v>3466</v>
      </c>
      <c r="J30" s="1431"/>
      <c r="K30" s="1430">
        <v>3.8577066814909982</v>
      </c>
      <c r="L30" s="1430">
        <v>0.76188776226494015</v>
      </c>
      <c r="M30" s="1430">
        <v>2.3443102362971113</v>
      </c>
      <c r="N30" s="1430">
        <v>5.3711031266848845</v>
      </c>
      <c r="O30" s="1430">
        <v>19.749758734131433</v>
      </c>
      <c r="P30" s="1431">
        <v>694.77083700000151</v>
      </c>
      <c r="Q30" s="1350">
        <v>922</v>
      </c>
      <c r="R30" s="1431"/>
      <c r="S30" s="1433">
        <v>4.3653571797717516</v>
      </c>
      <c r="T30" s="1433">
        <v>0.47058980246681059</v>
      </c>
      <c r="U30" s="1433">
        <v>3.4407435802875175</v>
      </c>
      <c r="V30" s="1433">
        <v>5.2899707792559845</v>
      </c>
      <c r="W30" s="1433">
        <v>10.780098468171992</v>
      </c>
      <c r="X30" s="1346">
        <v>2475.3810409999483</v>
      </c>
      <c r="Y30" s="1043">
        <v>2806</v>
      </c>
      <c r="Z30" s="1035"/>
      <c r="AA30" s="1433">
        <v>4.5188961753790435</v>
      </c>
      <c r="AB30" s="1433">
        <v>0.65588371582135396</v>
      </c>
      <c r="AC30" s="1433">
        <v>3.2265876505228226</v>
      </c>
      <c r="AD30" s="1433">
        <v>5.8112047002352654</v>
      </c>
      <c r="AE30" s="1433">
        <v>14.514246186821023</v>
      </c>
      <c r="AF30" s="1433">
        <v>1511.2929429999924</v>
      </c>
      <c r="AG30" s="1043">
        <v>1638</v>
      </c>
      <c r="AH30" s="1433"/>
      <c r="AI30" s="1548">
        <v>4.77213502698892</v>
      </c>
      <c r="AJ30" s="1433">
        <v>0.60524365601730479</v>
      </c>
      <c r="AK30" s="1433">
        <v>3.5824179190509438</v>
      </c>
      <c r="AL30" s="1433">
        <v>5.9618521349268967</v>
      </c>
      <c r="AM30" s="1433">
        <v>12.682869461872626</v>
      </c>
      <c r="AN30" s="1346">
        <v>1600.2471339999922</v>
      </c>
      <c r="AO30" s="1036">
        <v>2161</v>
      </c>
      <c r="AP30" s="1433"/>
      <c r="AQ30" s="1548">
        <v>5.6569004224136936</v>
      </c>
      <c r="AR30" s="1433">
        <v>0.64090506784140999</v>
      </c>
      <c r="AS30" s="1433">
        <v>4.3946633818736869</v>
      </c>
      <c r="AT30" s="1433">
        <v>6.9191374629537004</v>
      </c>
      <c r="AU30" s="1433">
        <v>11.329615513506738</v>
      </c>
      <c r="AV30" s="1346">
        <v>1336.283324000005</v>
      </c>
      <c r="AW30" s="1043">
        <v>1816</v>
      </c>
      <c r="AX30" s="1433"/>
      <c r="AY30" s="1548">
        <v>5.6702013484355103</v>
      </c>
      <c r="AZ30" s="1433">
        <v>0.58892249019969578</v>
      </c>
      <c r="BA30" s="1433">
        <v>4.5125501597680966</v>
      </c>
      <c r="BB30" s="1433">
        <v>6.8278525371029239</v>
      </c>
      <c r="BC30" s="1433">
        <v>10.386271209966608</v>
      </c>
      <c r="BD30" s="1346">
        <v>1430.4730469999922</v>
      </c>
      <c r="BE30" s="1036">
        <v>1967</v>
      </c>
      <c r="BF30" s="1433"/>
      <c r="BG30" s="1298">
        <v>8.349414039852741</v>
      </c>
      <c r="BH30" s="1030">
        <v>0.69852751132408086</v>
      </c>
      <c r="BI30" s="1298">
        <v>6.9755471806654761</v>
      </c>
      <c r="BJ30" s="1298">
        <v>9.7232808990400077</v>
      </c>
      <c r="BK30" s="1030">
        <v>8.366186034013003</v>
      </c>
      <c r="BL30" s="1031">
        <v>2146.0619049999859</v>
      </c>
      <c r="BM30" s="1031">
        <v>2815</v>
      </c>
      <c r="BN30" s="1043"/>
      <c r="BO30" s="1298">
        <v>8.1144177187145665</v>
      </c>
      <c r="BP30" s="1298">
        <v>0</v>
      </c>
      <c r="BQ30" s="1298">
        <v>6.5794533154026951</v>
      </c>
      <c r="BR30" s="1298">
        <v>9.6493821220264397</v>
      </c>
      <c r="BS30" s="1298">
        <v>9.6072109654400322</v>
      </c>
      <c r="BT30" s="1293">
        <v>1729.8501859999903</v>
      </c>
      <c r="BU30" s="1293">
        <v>2498</v>
      </c>
      <c r="BV30" s="1348"/>
      <c r="BW30" s="1323">
        <v>12.033654714452414</v>
      </c>
      <c r="BX30" s="1298">
        <v>0</v>
      </c>
      <c r="BY30" s="1298">
        <v>10.334611865995591</v>
      </c>
      <c r="BZ30" s="1298">
        <v>13.732697562909236</v>
      </c>
      <c r="CA30" s="1298">
        <v>7.1839357028198911</v>
      </c>
      <c r="CB30" s="1293">
        <v>2666.3162490000027</v>
      </c>
      <c r="CC30" s="1293">
        <v>3891</v>
      </c>
      <c r="CD30" s="1348"/>
      <c r="CE30" s="1323">
        <v>11.12405058213608</v>
      </c>
      <c r="CF30" s="1298">
        <v>0</v>
      </c>
      <c r="CG30" s="1298">
        <v>9.7053688984544646</v>
      </c>
      <c r="CH30" s="1298">
        <v>12.542732265817696</v>
      </c>
      <c r="CI30" s="1298">
        <v>6.49404936826366</v>
      </c>
      <c r="CJ30" s="1293">
        <v>2716.0615709999984</v>
      </c>
      <c r="CK30" s="1293">
        <v>5646</v>
      </c>
      <c r="CL30" s="1348"/>
      <c r="CM30" s="1323">
        <v>11.251226336149623</v>
      </c>
      <c r="CN30" s="1298">
        <v>0</v>
      </c>
      <c r="CO30" s="1298">
        <v>9.8688118020328375</v>
      </c>
      <c r="CP30" s="1298">
        <v>12.633640870266408</v>
      </c>
      <c r="CQ30" s="1298">
        <v>6.2574930289168229</v>
      </c>
      <c r="CR30" s="1293">
        <v>2754.7748640000191</v>
      </c>
      <c r="CS30" s="1293">
        <v>5269</v>
      </c>
      <c r="CT30" s="1348"/>
      <c r="CU30" s="1323">
        <v>13.637374163306074</v>
      </c>
      <c r="CV30" s="1298">
        <v>0.89808705389143217</v>
      </c>
      <c r="CW30" s="1298">
        <v>11.874026516410488</v>
      </c>
      <c r="CX30" s="1298">
        <v>15.400721810201659</v>
      </c>
      <c r="CY30" s="1298">
        <v>6.5854837092312435</v>
      </c>
      <c r="CZ30" s="1293">
        <v>2541.6622499999771</v>
      </c>
      <c r="DA30" s="1293">
        <v>5221</v>
      </c>
      <c r="DB30" s="1293"/>
      <c r="DC30" s="1323">
        <v>13.731769058917557</v>
      </c>
      <c r="DD30" s="1298">
        <v>1.0050552045875347</v>
      </c>
      <c r="DE30" s="1298">
        <v>11.754465073449502</v>
      </c>
      <c r="DF30" s="1298">
        <v>15.70907304438561</v>
      </c>
      <c r="DG30" s="1298">
        <v>7.3191968221664876</v>
      </c>
      <c r="DH30" s="1293">
        <v>1114.6288969999991</v>
      </c>
      <c r="DI30" s="1293">
        <v>2874</v>
      </c>
      <c r="DJ30" s="1293"/>
      <c r="DK30" s="1323">
        <v>13.581531754313461</v>
      </c>
      <c r="DL30" s="1298">
        <v>0.75734831625496679</v>
      </c>
      <c r="DM30" s="1298">
        <v>12.094478025811558</v>
      </c>
      <c r="DN30" s="1298">
        <v>15.068585482815363</v>
      </c>
      <c r="DO30" s="1298">
        <v>5.5763100212495162</v>
      </c>
      <c r="DP30" s="1293">
        <v>2298.7169609999728</v>
      </c>
      <c r="DQ30" s="1293">
        <v>6001</v>
      </c>
      <c r="DR30" s="1293"/>
      <c r="DS30" s="1323">
        <v>13.82149191370789</v>
      </c>
      <c r="DT30" s="1298">
        <v>1.0426407974751342</v>
      </c>
      <c r="DU30" s="1298">
        <v>11.770121524609653</v>
      </c>
      <c r="DV30" s="1298">
        <v>15.872862302806126</v>
      </c>
      <c r="DW30" s="1298">
        <v>7.5436197769725792</v>
      </c>
      <c r="DX30" s="1293">
        <v>1030.8861510000036</v>
      </c>
      <c r="DY30" s="1293">
        <v>2470</v>
      </c>
      <c r="DZ30" s="1293"/>
      <c r="EA30" s="1293"/>
      <c r="EB30" s="1323">
        <v>1.8</v>
      </c>
      <c r="EC30" s="1298">
        <v>0.2</v>
      </c>
      <c r="ED30" s="1293"/>
      <c r="EE30" s="1293" t="s">
        <v>392</v>
      </c>
      <c r="EF30" s="1293" t="s">
        <v>390</v>
      </c>
    </row>
    <row r="31" spans="1:136" ht="5.0999999999999996" customHeight="1" thickBot="1">
      <c r="A31" s="183"/>
      <c r="B31" s="184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/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186"/>
      <c r="BY31" s="186"/>
      <c r="BZ31" s="186"/>
      <c r="CA31" s="186"/>
      <c r="CB31" s="186"/>
      <c r="CC31" s="186"/>
      <c r="CD31" s="36"/>
      <c r="CE31" s="186"/>
      <c r="CF31" s="186"/>
      <c r="CG31" s="186"/>
      <c r="CH31" s="186"/>
      <c r="CI31" s="186"/>
      <c r="CJ31" s="186"/>
      <c r="CK31" s="186"/>
      <c r="CL31" s="186"/>
      <c r="CM31" s="186"/>
      <c r="CN31" s="186"/>
      <c r="CO31" s="186"/>
      <c r="CP31" s="186"/>
      <c r="CQ31" s="186"/>
      <c r="CR31" s="186"/>
      <c r="CS31" s="186"/>
      <c r="CT31" s="186"/>
      <c r="CU31" s="186"/>
      <c r="CV31" s="186"/>
      <c r="CW31" s="186"/>
      <c r="CX31" s="186"/>
      <c r="CY31" s="186"/>
      <c r="CZ31" s="186"/>
      <c r="DA31" s="186"/>
      <c r="DB31" s="186"/>
      <c r="DC31" s="1928"/>
      <c r="DD31" s="1929"/>
      <c r="DE31" s="1929"/>
      <c r="DF31" s="1929"/>
      <c r="DG31" s="1929"/>
      <c r="DH31" s="1930"/>
      <c r="DI31" s="1931"/>
      <c r="DJ31" s="1704"/>
      <c r="DK31" s="1704"/>
      <c r="DL31" s="1704"/>
      <c r="DM31" s="1704"/>
      <c r="DN31" s="1704"/>
      <c r="DO31" s="1704"/>
      <c r="DP31" s="1704"/>
      <c r="DQ31" s="1704"/>
      <c r="DR31" s="1704"/>
      <c r="DS31" s="1704"/>
      <c r="DT31" s="1704"/>
      <c r="DU31" s="1704"/>
      <c r="DV31" s="1704"/>
      <c r="DW31" s="1704"/>
      <c r="DX31" s="1704"/>
      <c r="DY31" s="1704"/>
      <c r="DZ31" s="1704"/>
      <c r="EA31" s="1704"/>
      <c r="EB31" s="1153"/>
      <c r="EC31" s="1153"/>
      <c r="ED31" s="1929"/>
      <c r="EE31" s="186"/>
      <c r="EF31" s="186"/>
    </row>
    <row r="32" spans="1:136" ht="108" customHeight="1" thickTop="1">
      <c r="A32" s="2307" t="s">
        <v>488</v>
      </c>
      <c r="B32" s="2307"/>
      <c r="C32" s="2307"/>
      <c r="D32" s="2307"/>
      <c r="E32" s="2307"/>
      <c r="F32" s="2307"/>
      <c r="G32" s="2307"/>
      <c r="H32" s="2307"/>
      <c r="I32" s="2307"/>
      <c r="J32" s="2307"/>
      <c r="K32" s="2307"/>
      <c r="L32" s="2307"/>
      <c r="M32" s="2307"/>
      <c r="N32" s="2307"/>
      <c r="O32" s="2307"/>
      <c r="P32" s="2307"/>
      <c r="Q32" s="2307"/>
      <c r="R32" s="2307"/>
      <c r="S32" s="2307"/>
      <c r="T32" s="2307"/>
      <c r="U32" s="2307"/>
      <c r="V32" s="2307"/>
      <c r="W32" s="2307"/>
      <c r="X32" s="2307"/>
      <c r="Y32" s="2307"/>
      <c r="Z32" s="2307"/>
      <c r="AA32" s="2307"/>
      <c r="AB32" s="2307"/>
      <c r="AC32" s="2307"/>
      <c r="AD32" s="2307"/>
      <c r="AE32" s="2307"/>
      <c r="AF32" s="2307"/>
      <c r="AG32" s="2307"/>
      <c r="AH32" s="2307"/>
      <c r="AI32" s="2307"/>
      <c r="AJ32" s="2307"/>
      <c r="AK32" s="2307"/>
      <c r="AL32" s="2307"/>
      <c r="AM32" s="2307"/>
      <c r="AN32" s="2307"/>
      <c r="AO32" s="2307"/>
      <c r="AP32" s="2307"/>
      <c r="AQ32" s="2307"/>
      <c r="AR32" s="2307"/>
      <c r="AS32" s="2307"/>
      <c r="AT32" s="2307"/>
      <c r="AU32" s="2307"/>
      <c r="AV32" s="2307"/>
      <c r="AW32" s="2307"/>
      <c r="AX32" s="2307"/>
      <c r="AY32" s="2307"/>
      <c r="AZ32" s="2307"/>
      <c r="BA32" s="2307"/>
      <c r="BB32" s="2307"/>
      <c r="BC32" s="2307"/>
      <c r="BD32" s="2307"/>
      <c r="BE32" s="2307"/>
      <c r="BF32" s="2307"/>
      <c r="BG32" s="2307"/>
      <c r="BH32" s="2307"/>
      <c r="BI32" s="2307"/>
      <c r="BJ32" s="2307"/>
      <c r="BK32" s="2307"/>
      <c r="BL32" s="2307"/>
      <c r="BM32" s="2307"/>
      <c r="BN32" s="2307"/>
      <c r="BO32" s="2307"/>
      <c r="BP32" s="2307"/>
      <c r="BQ32" s="2307"/>
      <c r="BR32" s="2307"/>
      <c r="BS32" s="2307"/>
      <c r="BT32" s="2307"/>
      <c r="BU32" s="2307"/>
      <c r="BV32" s="2307"/>
      <c r="BW32" s="2307"/>
      <c r="BX32" s="2307"/>
      <c r="BY32" s="2307"/>
      <c r="BZ32" s="2307"/>
      <c r="CA32" s="2307"/>
      <c r="CB32" s="2307"/>
      <c r="CC32" s="2307"/>
      <c r="CD32" s="2307"/>
      <c r="CE32" s="2435"/>
      <c r="CF32" s="2435"/>
      <c r="CG32" s="2435"/>
      <c r="CH32" s="2435"/>
      <c r="CI32" s="2435"/>
      <c r="CJ32" s="2435"/>
      <c r="CK32" s="2435"/>
      <c r="DC32" s="1035"/>
      <c r="DD32" s="1035"/>
      <c r="DE32" s="1035"/>
      <c r="DF32" s="1035"/>
      <c r="DG32" s="1035"/>
      <c r="DH32" s="1035"/>
      <c r="DI32" s="1035"/>
      <c r="DJ32" s="1035"/>
      <c r="DK32" s="1035"/>
      <c r="DL32" s="1035"/>
      <c r="DM32" s="1035"/>
      <c r="DN32" s="1035"/>
      <c r="DO32" s="1035"/>
      <c r="DP32" s="1035"/>
      <c r="DQ32" s="1035"/>
      <c r="DR32" s="1035"/>
      <c r="DS32" s="1035"/>
      <c r="DT32" s="1035"/>
      <c r="DU32" s="1035"/>
      <c r="DV32" s="1035"/>
      <c r="DW32" s="1035"/>
      <c r="DX32" s="1035"/>
      <c r="DY32" s="1035"/>
      <c r="DZ32" s="1035"/>
      <c r="EA32" s="1035"/>
      <c r="EB32" s="1146"/>
      <c r="EC32" s="1146"/>
      <c r="ED32" s="1034"/>
    </row>
    <row r="33" spans="1:137" ht="20.100000000000001" customHeight="1">
      <c r="A33" s="84"/>
      <c r="B33" s="85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86"/>
      <c r="AA33" s="87"/>
      <c r="AB33" s="87"/>
      <c r="AC33" s="87"/>
      <c r="AD33" s="87"/>
      <c r="AE33" s="87"/>
      <c r="AF33" s="87"/>
      <c r="AG33" s="87"/>
      <c r="AH33" s="50"/>
      <c r="AI33" s="87"/>
      <c r="AJ33" s="87"/>
      <c r="AK33" s="87"/>
      <c r="AL33" s="87"/>
      <c r="AM33" s="87"/>
      <c r="AN33" s="87"/>
      <c r="AO33" s="87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118"/>
      <c r="BX33" s="118"/>
      <c r="BY33" s="118"/>
      <c r="BZ33" s="118"/>
      <c r="CA33" s="118"/>
      <c r="CB33" s="118"/>
      <c r="CC33" s="118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1651"/>
      <c r="DB33" s="1651"/>
      <c r="DC33" s="1146"/>
      <c r="DD33" s="1034"/>
      <c r="DE33" s="1034"/>
      <c r="DF33" s="1034"/>
      <c r="DG33" s="1034"/>
      <c r="DH33" s="1035"/>
      <c r="DI33" s="1350"/>
      <c r="DJ33" s="1350"/>
      <c r="DK33" s="1350"/>
      <c r="DL33" s="1350"/>
      <c r="DM33" s="1350"/>
      <c r="DN33" s="1350"/>
      <c r="DO33" s="1350"/>
      <c r="DP33" s="1350"/>
      <c r="DQ33" s="1350"/>
      <c r="DR33" s="1350"/>
      <c r="DS33" s="1350"/>
      <c r="DT33" s="1350"/>
      <c r="DU33" s="1350"/>
      <c r="DV33" s="1350"/>
      <c r="DW33" s="1350"/>
      <c r="DX33" s="1350"/>
      <c r="DY33" s="1350"/>
      <c r="DZ33" s="1350"/>
      <c r="EA33" s="1350"/>
      <c r="EB33" s="1146"/>
      <c r="EC33" s="1146"/>
      <c r="ED33" s="1034"/>
      <c r="EE33" s="1651"/>
      <c r="EF33" s="1651"/>
      <c r="EG33" s="141"/>
    </row>
    <row r="34" spans="1:137" ht="23.25" customHeight="1">
      <c r="A34" s="85"/>
      <c r="B34" s="85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86"/>
      <c r="AA34" s="87"/>
      <c r="AB34" s="87"/>
      <c r="AC34" s="87"/>
      <c r="AD34" s="87"/>
      <c r="AE34" s="87"/>
      <c r="AF34" s="87"/>
      <c r="AG34" s="87"/>
      <c r="AH34" s="50"/>
      <c r="AI34" s="87"/>
      <c r="AJ34" s="87"/>
      <c r="AK34" s="87"/>
      <c r="AL34" s="87"/>
      <c r="AM34" s="87"/>
      <c r="AN34" s="87"/>
      <c r="AO34" s="87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118"/>
      <c r="BX34" s="118"/>
      <c r="BY34" s="118"/>
      <c r="BZ34" s="118"/>
      <c r="CA34" s="118"/>
      <c r="CB34" s="118"/>
      <c r="CC34" s="118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1652"/>
      <c r="DB34" s="1652"/>
      <c r="DC34" s="1146"/>
      <c r="DD34" s="1034"/>
      <c r="DE34" s="1034"/>
      <c r="DF34" s="1034"/>
      <c r="DG34" s="1034"/>
      <c r="DH34" s="1035"/>
      <c r="DI34" s="1350"/>
      <c r="DJ34" s="1350"/>
      <c r="DK34" s="1350"/>
      <c r="DL34" s="1350"/>
      <c r="DM34" s="1350"/>
      <c r="DN34" s="1350"/>
      <c r="DO34" s="1350"/>
      <c r="DP34" s="1350"/>
      <c r="DQ34" s="1350"/>
      <c r="DR34" s="1350"/>
      <c r="DS34" s="1350"/>
      <c r="DT34" s="1350"/>
      <c r="DU34" s="1350"/>
      <c r="DV34" s="1350"/>
      <c r="DW34" s="1350"/>
      <c r="DX34" s="1350"/>
      <c r="DY34" s="1350"/>
      <c r="DZ34" s="1350"/>
      <c r="EA34" s="1350"/>
      <c r="EB34" s="1146"/>
      <c r="EC34" s="1146"/>
      <c r="ED34" s="1034"/>
      <c r="EE34" s="1652"/>
      <c r="EF34" s="1652"/>
      <c r="EG34" s="141"/>
    </row>
    <row r="35" spans="1:137" ht="23.25" customHeight="1">
      <c r="Z35" s="15"/>
      <c r="DA35" s="141"/>
      <c r="DB35" s="141"/>
      <c r="DC35" s="1146"/>
      <c r="DD35" s="1034"/>
      <c r="DE35" s="1034"/>
      <c r="DF35" s="1034"/>
      <c r="DG35" s="1034"/>
      <c r="DH35" s="1035"/>
      <c r="DI35" s="1350"/>
      <c r="DJ35" s="1350"/>
      <c r="DK35" s="1350"/>
      <c r="DL35" s="1350"/>
      <c r="DM35" s="1350"/>
      <c r="DN35" s="1350"/>
      <c r="DO35" s="1350"/>
      <c r="DP35" s="1350"/>
      <c r="DQ35" s="1350"/>
      <c r="DR35" s="1350"/>
      <c r="DS35" s="1350"/>
      <c r="DT35" s="1350"/>
      <c r="DU35" s="1350"/>
      <c r="DV35" s="1350"/>
      <c r="DW35" s="1350"/>
      <c r="DX35" s="1350"/>
      <c r="DY35" s="1350"/>
      <c r="DZ35" s="1350"/>
      <c r="EA35" s="1350"/>
      <c r="EB35" s="1146"/>
      <c r="EC35" s="1146"/>
      <c r="ED35" s="1034"/>
      <c r="EE35" s="141"/>
      <c r="EF35" s="141"/>
      <c r="EG35" s="141"/>
    </row>
    <row r="36" spans="1:137" ht="23.25" customHeight="1">
      <c r="Z36" s="15"/>
      <c r="DA36" s="141"/>
      <c r="DB36" s="141"/>
      <c r="DC36" s="1146"/>
      <c r="DD36" s="1034"/>
      <c r="DE36" s="1034"/>
      <c r="DF36" s="1034"/>
      <c r="DG36" s="1034"/>
      <c r="DH36" s="1035"/>
      <c r="DI36" s="1350"/>
      <c r="DJ36" s="1350"/>
      <c r="DK36" s="1350"/>
      <c r="DL36" s="1350"/>
      <c r="DM36" s="1350"/>
      <c r="DN36" s="1350"/>
      <c r="DO36" s="1350"/>
      <c r="DP36" s="1350"/>
      <c r="DQ36" s="1350"/>
      <c r="DR36" s="1350"/>
      <c r="DS36" s="1350"/>
      <c r="DT36" s="1350"/>
      <c r="DU36" s="1350"/>
      <c r="DV36" s="1350"/>
      <c r="DW36" s="1350"/>
      <c r="DX36" s="1350"/>
      <c r="DY36" s="1350"/>
      <c r="DZ36" s="1350"/>
      <c r="EA36" s="1350"/>
      <c r="EB36" s="1146"/>
      <c r="EC36" s="1146"/>
      <c r="ED36" s="1034"/>
      <c r="EE36" s="141"/>
      <c r="EF36" s="141"/>
      <c r="EG36" s="141"/>
    </row>
    <row r="37" spans="1:137" ht="23.25" customHeight="1">
      <c r="Z37" s="15"/>
      <c r="DA37" s="141"/>
      <c r="DB37" s="141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141"/>
      <c r="EF37" s="141"/>
      <c r="EG37" s="141"/>
    </row>
    <row r="38" spans="1:137" ht="13.5" customHeight="1">
      <c r="Z38" s="15"/>
      <c r="DA38" s="141"/>
      <c r="DB38" s="141"/>
      <c r="DC38" s="141"/>
      <c r="DD38" s="141"/>
      <c r="DE38" s="141"/>
      <c r="DF38" s="141"/>
      <c r="DG38" s="141"/>
      <c r="DH38" s="141"/>
      <c r="DI38" s="141"/>
      <c r="DJ38" s="141"/>
      <c r="DK38" s="141"/>
      <c r="DL38" s="141"/>
      <c r="DM38" s="141"/>
      <c r="DN38" s="141"/>
      <c r="DO38" s="141"/>
      <c r="DP38" s="141"/>
      <c r="DQ38" s="141"/>
      <c r="DR38" s="141"/>
      <c r="DS38" s="141"/>
      <c r="DT38" s="141"/>
      <c r="DU38" s="141"/>
      <c r="DV38" s="141"/>
      <c r="DW38" s="141"/>
      <c r="DX38" s="141"/>
      <c r="DY38" s="141"/>
      <c r="DZ38" s="141"/>
      <c r="EA38" s="141"/>
      <c r="EB38" s="141"/>
      <c r="EC38" s="141"/>
      <c r="ED38" s="141"/>
      <c r="EE38" s="141"/>
      <c r="EF38" s="141"/>
      <c r="EG38" s="141"/>
    </row>
    <row r="39" spans="1:137" ht="12.95" customHeight="1">
      <c r="Z39" s="15"/>
      <c r="DA39" s="141"/>
      <c r="DB39" s="141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141"/>
      <c r="EF39" s="141"/>
      <c r="EG39" s="141"/>
    </row>
    <row r="40" spans="1:137" ht="12.95" customHeight="1">
      <c r="Z40" s="15"/>
      <c r="DA40" s="141"/>
      <c r="DB40" s="141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141"/>
      <c r="EF40" s="141"/>
      <c r="EG40" s="141"/>
    </row>
    <row r="41" spans="1:137" ht="14.25" customHeight="1">
      <c r="Z41" s="15"/>
      <c r="DA41" s="141"/>
      <c r="DB41" s="141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141"/>
      <c r="EF41" s="141"/>
      <c r="EG41" s="141"/>
    </row>
    <row r="42" spans="1:137" ht="14.25" customHeight="1">
      <c r="Z42" s="15"/>
      <c r="DA42" s="141"/>
      <c r="DB42" s="141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141"/>
      <c r="EF42" s="141"/>
      <c r="EG42" s="141"/>
    </row>
    <row r="43" spans="1:137" ht="14.25" customHeight="1">
      <c r="Z43" s="15"/>
    </row>
    <row r="44" spans="1:137">
      <c r="Z44" s="15"/>
    </row>
    <row r="45" spans="1:137">
      <c r="Z45" s="15"/>
    </row>
    <row r="46" spans="1:137">
      <c r="Z46" s="15"/>
    </row>
    <row r="47" spans="1:137">
      <c r="Z47" s="15"/>
    </row>
    <row r="48" spans="1:137" ht="13.5" customHeight="1">
      <c r="Z48" s="15"/>
    </row>
    <row r="49" ht="13.5" customHeight="1"/>
    <row r="63" ht="13.5" customHeight="1"/>
    <row r="64" ht="13.5" customHeight="1"/>
    <row r="77" ht="13.5" customHeight="1"/>
    <row r="78" ht="13.5" customHeight="1"/>
    <row r="94" ht="30.75" customHeight="1"/>
    <row r="96" ht="13.5" customHeight="1"/>
    <row r="97" ht="13.5" customHeight="1"/>
  </sheetData>
  <mergeCells count="119">
    <mergeCell ref="DZ4:DZ5"/>
    <mergeCell ref="CU3:DA3"/>
    <mergeCell ref="CU4:CU5"/>
    <mergeCell ref="CV4:CV5"/>
    <mergeCell ref="CW4:CX4"/>
    <mergeCell ref="CY4:CY5"/>
    <mergeCell ref="CZ4:CZ5"/>
    <mergeCell ref="DA4:DA5"/>
    <mergeCell ref="CM3:CS3"/>
    <mergeCell ref="CM4:CM5"/>
    <mergeCell ref="CN4:CN5"/>
    <mergeCell ref="CO4:CP4"/>
    <mergeCell ref="CQ4:CQ5"/>
    <mergeCell ref="CR4:CR5"/>
    <mergeCell ref="CS4:CS5"/>
    <mergeCell ref="DC3:DI3"/>
    <mergeCell ref="DC4:DC5"/>
    <mergeCell ref="DD4:DD5"/>
    <mergeCell ref="DE4:DF4"/>
    <mergeCell ref="DG4:DG5"/>
    <mergeCell ref="DH4:DH5"/>
    <mergeCell ref="DI4:DI5"/>
    <mergeCell ref="DK3:DQ3"/>
    <mergeCell ref="DK4:DK5"/>
    <mergeCell ref="CE4:CE5"/>
    <mergeCell ref="CF4:CF5"/>
    <mergeCell ref="CG4:CH4"/>
    <mergeCell ref="CI4:CI5"/>
    <mergeCell ref="CJ4:CJ5"/>
    <mergeCell ref="CK4:CK5"/>
    <mergeCell ref="AK4:AL4"/>
    <mergeCell ref="AE4:AE5"/>
    <mergeCell ref="AM4:AM5"/>
    <mergeCell ref="AO4:AO5"/>
    <mergeCell ref="AF4:AF5"/>
    <mergeCell ref="CB4:CB5"/>
    <mergeCell ref="CC4:CC5"/>
    <mergeCell ref="BH4:BH5"/>
    <mergeCell ref="BI4:BJ4"/>
    <mergeCell ref="BK4:BK5"/>
    <mergeCell ref="BU4:BU5"/>
    <mergeCell ref="BO4:BO5"/>
    <mergeCell ref="BP4:BP5"/>
    <mergeCell ref="BW4:BW5"/>
    <mergeCell ref="BX4:BX5"/>
    <mergeCell ref="BY4:BZ4"/>
    <mergeCell ref="CA4:CA5"/>
    <mergeCell ref="BG3:BM3"/>
    <mergeCell ref="AZ4:AZ5"/>
    <mergeCell ref="BA4:BB4"/>
    <mergeCell ref="BC4:BC5"/>
    <mergeCell ref="AQ3:AW3"/>
    <mergeCell ref="BL4:BL5"/>
    <mergeCell ref="BM4:BM5"/>
    <mergeCell ref="AV4:AV5"/>
    <mergeCell ref="AQ4:AQ5"/>
    <mergeCell ref="BG4:BG5"/>
    <mergeCell ref="BD4:BD5"/>
    <mergeCell ref="BE4:BE5"/>
    <mergeCell ref="A32:CK32"/>
    <mergeCell ref="L4:L5"/>
    <mergeCell ref="AS4:AT4"/>
    <mergeCell ref="C4:C5"/>
    <mergeCell ref="E4:F4"/>
    <mergeCell ref="D4:D5"/>
    <mergeCell ref="AY3:BE3"/>
    <mergeCell ref="A3:A5"/>
    <mergeCell ref="K3:Q3"/>
    <mergeCell ref="S3:Y3"/>
    <mergeCell ref="C3:I3"/>
    <mergeCell ref="BO3:BU3"/>
    <mergeCell ref="AI3:AO3"/>
    <mergeCell ref="AA3:AG3"/>
    <mergeCell ref="AR4:AR5"/>
    <mergeCell ref="G4:G5"/>
    <mergeCell ref="AB4:AB5"/>
    <mergeCell ref="U4:V4"/>
    <mergeCell ref="AN4:AN5"/>
    <mergeCell ref="AJ4:AJ5"/>
    <mergeCell ref="O4:O5"/>
    <mergeCell ref="Q4:Q5"/>
    <mergeCell ref="S4:S5"/>
    <mergeCell ref="W4:W5"/>
    <mergeCell ref="A1:EF1"/>
    <mergeCell ref="CE3:CK3"/>
    <mergeCell ref="EE3:EF4"/>
    <mergeCell ref="BW3:CC3"/>
    <mergeCell ref="EB3:EC4"/>
    <mergeCell ref="BQ4:BR4"/>
    <mergeCell ref="BS4:BS5"/>
    <mergeCell ref="BT4:BT5"/>
    <mergeCell ref="X4:X5"/>
    <mergeCell ref="AW4:AW5"/>
    <mergeCell ref="I4:I5"/>
    <mergeCell ref="Y4:Y5"/>
    <mergeCell ref="K4:K5"/>
    <mergeCell ref="P4:P5"/>
    <mergeCell ref="M4:N4"/>
    <mergeCell ref="H4:H5"/>
    <mergeCell ref="AU4:AU5"/>
    <mergeCell ref="CU2:EF2"/>
    <mergeCell ref="AA4:AA5"/>
    <mergeCell ref="T4:T5"/>
    <mergeCell ref="AC4:AD4"/>
    <mergeCell ref="AG4:AG5"/>
    <mergeCell ref="AI4:AI5"/>
    <mergeCell ref="AY4:AY5"/>
    <mergeCell ref="DL4:DL5"/>
    <mergeCell ref="DP4:DP5"/>
    <mergeCell ref="DM4:DN4"/>
    <mergeCell ref="DO4:DO5"/>
    <mergeCell ref="DQ4:DQ5"/>
    <mergeCell ref="DS3:DY3"/>
    <mergeCell ref="DS4:DS5"/>
    <mergeCell ref="DT4:DT5"/>
    <mergeCell ref="DU4:DV4"/>
    <mergeCell ref="DW4:DW5"/>
    <mergeCell ref="DX4:DX5"/>
    <mergeCell ref="DY4:DY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</sheetPr>
  <dimension ref="A1:DV67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2.28515625" style="3" customWidth="1"/>
    <col min="2" max="2" width="1.28515625" style="3" customWidth="1"/>
    <col min="3" max="63" width="11.28515625" style="3" hidden="1" customWidth="1"/>
    <col min="64" max="64" width="1.28515625" style="3" hidden="1" customWidth="1"/>
    <col min="65" max="71" width="11.28515625" style="3" hidden="1" customWidth="1"/>
    <col min="72" max="72" width="1.28515625" style="3" hidden="1" customWidth="1"/>
    <col min="73" max="76" width="11.28515625" style="3" hidden="1" customWidth="1"/>
    <col min="77" max="77" width="11.5703125" style="3" hidden="1" customWidth="1"/>
    <col min="78" max="78" width="11.28515625" style="3" hidden="1" customWidth="1"/>
    <col min="79" max="79" width="11.28515625" style="16" hidden="1" customWidth="1"/>
    <col min="80" max="80" width="1.28515625" style="3" hidden="1" customWidth="1"/>
    <col min="81" max="81" width="11.28515625" style="3" customWidth="1"/>
    <col min="82" max="84" width="11.28515625" style="3" hidden="1" customWidth="1"/>
    <col min="85" max="85" width="11.5703125" style="3" customWidth="1"/>
    <col min="86" max="86" width="11.28515625" style="3" hidden="1" customWidth="1"/>
    <col min="87" max="87" width="11.28515625" style="16" customWidth="1"/>
    <col min="88" max="88" width="1.28515625" style="16" customWidth="1"/>
    <col min="89" max="89" width="11.28515625" style="3" customWidth="1"/>
    <col min="90" max="92" width="11.28515625" style="3" hidden="1" customWidth="1"/>
    <col min="93" max="93" width="11.5703125" style="3" customWidth="1"/>
    <col min="94" max="94" width="11.28515625" style="3" hidden="1" customWidth="1"/>
    <col min="95" max="95" width="11.28515625" style="3" customWidth="1"/>
    <col min="96" max="96" width="1.28515625" style="3" customWidth="1"/>
    <col min="97" max="97" width="11.28515625" style="766" customWidth="1"/>
    <col min="98" max="100" width="11.28515625" style="766" hidden="1" customWidth="1"/>
    <col min="101" max="101" width="11.5703125" style="766" customWidth="1"/>
    <col min="102" max="102" width="11.28515625" style="766" hidden="1" customWidth="1"/>
    <col min="103" max="103" width="11.28515625" style="767" customWidth="1"/>
    <col min="104" max="104" width="1.28515625" style="767" customWidth="1"/>
    <col min="105" max="105" width="11.28515625" style="766" customWidth="1"/>
    <col min="106" max="108" width="11.28515625" style="766" hidden="1" customWidth="1"/>
    <col min="109" max="109" width="11.5703125" style="766" customWidth="1"/>
    <col min="110" max="110" width="11.28515625" style="766" hidden="1" customWidth="1"/>
    <col min="111" max="111" width="11.28515625" style="767" customWidth="1"/>
    <col min="112" max="112" width="1.28515625" style="767" customWidth="1"/>
    <col min="113" max="113" width="11.28515625" style="767" customWidth="1"/>
    <col min="114" max="114" width="6" style="767" hidden="1" customWidth="1"/>
    <col min="115" max="116" width="11.28515625" style="767" customWidth="1"/>
    <col min="117" max="117" width="11.5703125" style="767" customWidth="1"/>
    <col min="118" max="118" width="9.5703125" style="767" hidden="1" customWidth="1"/>
    <col min="119" max="119" width="11.28515625" style="767" customWidth="1"/>
    <col min="120" max="120" width="1.28515625" style="767" customWidth="1"/>
    <col min="121" max="122" width="8.7109375" style="767" customWidth="1"/>
    <col min="123" max="123" width="1.28515625" style="767" customWidth="1"/>
    <col min="124" max="125" width="8.7109375" style="767" customWidth="1"/>
    <col min="126" max="126" width="0.42578125" style="767" customWidth="1"/>
    <col min="127" max="16384" width="11.42578125" style="3"/>
  </cols>
  <sheetData>
    <row r="1" spans="1:126" ht="54.95" customHeight="1">
      <c r="A1" s="2369" t="s">
        <v>474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2369"/>
      <c r="CS1" s="2369"/>
      <c r="CT1" s="2369"/>
      <c r="CU1" s="2369"/>
      <c r="CV1" s="2369"/>
      <c r="CW1" s="2369"/>
      <c r="CX1" s="2369"/>
      <c r="CY1" s="2369"/>
      <c r="CZ1" s="2369"/>
      <c r="DA1" s="2369"/>
      <c r="DB1" s="2369"/>
      <c r="DC1" s="2369"/>
      <c r="DD1" s="2369"/>
      <c r="DE1" s="2369"/>
      <c r="DF1" s="2369"/>
      <c r="DG1" s="2369"/>
      <c r="DH1" s="2369"/>
      <c r="DI1" s="2369"/>
      <c r="DJ1" s="2369"/>
      <c r="DK1" s="2369"/>
      <c r="DL1" s="2369"/>
      <c r="DM1" s="2369"/>
      <c r="DN1" s="2369"/>
      <c r="DO1" s="2369"/>
      <c r="DP1" s="2369"/>
      <c r="DQ1" s="2369"/>
      <c r="DR1" s="2369"/>
      <c r="DS1" s="2369"/>
      <c r="DT1" s="2369"/>
      <c r="DU1" s="2369"/>
      <c r="DV1" s="2179"/>
    </row>
    <row r="2" spans="1:126" ht="24" customHeight="1" thickBot="1">
      <c r="BK2" s="2"/>
      <c r="BL2" s="2"/>
      <c r="BM2" s="2"/>
      <c r="BN2" s="2"/>
      <c r="BO2" s="2"/>
      <c r="BP2" s="2"/>
      <c r="BQ2" s="2"/>
      <c r="BR2" s="2"/>
      <c r="BS2" s="2"/>
      <c r="BT2" s="2"/>
      <c r="CB2" s="2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180"/>
    </row>
    <row r="3" spans="1:126" s="1167" customFormat="1" ht="26.25" customHeight="1" thickTop="1">
      <c r="A3" s="2370" t="s">
        <v>19</v>
      </c>
      <c r="B3" s="1681"/>
      <c r="C3" s="2357">
        <v>2000</v>
      </c>
      <c r="D3" s="2357"/>
      <c r="E3" s="2357"/>
      <c r="F3" s="2357"/>
      <c r="G3" s="2357"/>
      <c r="H3" s="2357"/>
      <c r="I3" s="2357"/>
      <c r="J3" s="1160"/>
      <c r="K3" s="2367" t="s">
        <v>77</v>
      </c>
      <c r="L3" s="2367"/>
      <c r="M3" s="2367"/>
      <c r="N3" s="2367"/>
      <c r="O3" s="2367"/>
      <c r="P3" s="2367"/>
      <c r="Q3" s="2367"/>
      <c r="R3" s="1165"/>
      <c r="S3" s="2368">
        <v>2009</v>
      </c>
      <c r="T3" s="2368"/>
      <c r="U3" s="2368"/>
      <c r="V3" s="2368"/>
      <c r="W3" s="2368"/>
      <c r="X3" s="2368"/>
      <c r="Y3" s="2368"/>
      <c r="Z3" s="1166"/>
      <c r="AA3" s="2368">
        <v>2010</v>
      </c>
      <c r="AB3" s="2368"/>
      <c r="AC3" s="2368"/>
      <c r="AD3" s="2368"/>
      <c r="AE3" s="2368"/>
      <c r="AF3" s="2368"/>
      <c r="AG3" s="2368"/>
      <c r="AH3" s="2367" t="s">
        <v>73</v>
      </c>
      <c r="AI3" s="2367"/>
      <c r="AJ3" s="2367"/>
      <c r="AK3" s="2367"/>
      <c r="AL3" s="2367"/>
      <c r="AM3" s="2367"/>
      <c r="AN3" s="2367"/>
      <c r="AO3" s="1165"/>
      <c r="AP3" s="2368">
        <v>2009</v>
      </c>
      <c r="AQ3" s="2368"/>
      <c r="AR3" s="2368"/>
      <c r="AS3" s="2368"/>
      <c r="AT3" s="2368"/>
      <c r="AU3" s="2368"/>
      <c r="AV3" s="2368"/>
      <c r="AW3" s="1166"/>
      <c r="AX3" s="2368">
        <v>2010</v>
      </c>
      <c r="AY3" s="2368"/>
      <c r="AZ3" s="2368"/>
      <c r="BA3" s="2368"/>
      <c r="BB3" s="2368"/>
      <c r="BC3" s="2368"/>
      <c r="BD3" s="2368"/>
      <c r="BE3" s="2367">
        <v>2011</v>
      </c>
      <c r="BF3" s="2367"/>
      <c r="BG3" s="2367"/>
      <c r="BH3" s="2367"/>
      <c r="BI3" s="2367"/>
      <c r="BJ3" s="2367"/>
      <c r="BK3" s="2367"/>
      <c r="BL3" s="1165"/>
      <c r="BM3" s="2346">
        <v>2012</v>
      </c>
      <c r="BN3" s="2346"/>
      <c r="BO3" s="2346"/>
      <c r="BP3" s="2346"/>
      <c r="BQ3" s="2346"/>
      <c r="BR3" s="2346"/>
      <c r="BS3" s="2346"/>
      <c r="BT3" s="1358"/>
      <c r="BU3" s="2367">
        <v>2013</v>
      </c>
      <c r="BV3" s="2367"/>
      <c r="BW3" s="2367"/>
      <c r="BX3" s="2367"/>
      <c r="BY3" s="2367"/>
      <c r="BZ3" s="2367"/>
      <c r="CA3" s="2367"/>
      <c r="CB3" s="1358"/>
      <c r="CC3" s="2404">
        <v>2014</v>
      </c>
      <c r="CD3" s="2404"/>
      <c r="CE3" s="2404"/>
      <c r="CF3" s="2404"/>
      <c r="CG3" s="2404"/>
      <c r="CH3" s="2404"/>
      <c r="CI3" s="2404"/>
      <c r="CJ3" s="1358"/>
      <c r="CK3" s="2367">
        <v>2015</v>
      </c>
      <c r="CL3" s="2367"/>
      <c r="CM3" s="2367"/>
      <c r="CN3" s="2367"/>
      <c r="CO3" s="2367"/>
      <c r="CP3" s="2367"/>
      <c r="CQ3" s="2367"/>
      <c r="CR3" s="1166"/>
      <c r="CS3" s="2367">
        <v>2016</v>
      </c>
      <c r="CT3" s="2367"/>
      <c r="CU3" s="2367"/>
      <c r="CV3" s="2367"/>
      <c r="CW3" s="2367"/>
      <c r="CX3" s="2367"/>
      <c r="CY3" s="2367"/>
      <c r="CZ3" s="926"/>
      <c r="DA3" s="2367">
        <v>2017</v>
      </c>
      <c r="DB3" s="2367"/>
      <c r="DC3" s="2367"/>
      <c r="DD3" s="2367"/>
      <c r="DE3" s="2367"/>
      <c r="DF3" s="2367"/>
      <c r="DG3" s="2367"/>
      <c r="DH3" s="1938"/>
      <c r="DI3" s="2404">
        <v>2018</v>
      </c>
      <c r="DJ3" s="2404"/>
      <c r="DK3" s="2404"/>
      <c r="DL3" s="2404"/>
      <c r="DM3" s="2404"/>
      <c r="DN3" s="2404"/>
      <c r="DO3" s="2404"/>
      <c r="DP3" s="926"/>
      <c r="DQ3" s="2358" t="s">
        <v>373</v>
      </c>
      <c r="DR3" s="2358"/>
      <c r="DS3" s="1653"/>
      <c r="DT3" s="2358" t="s">
        <v>339</v>
      </c>
      <c r="DU3" s="2358"/>
      <c r="DV3" s="2178"/>
    </row>
    <row r="4" spans="1:126" s="17" customFormat="1" ht="36" customHeight="1">
      <c r="A4" s="2409"/>
      <c r="B4" s="1682"/>
      <c r="C4" s="2412" t="s">
        <v>0</v>
      </c>
      <c r="D4" s="2410" t="s">
        <v>56</v>
      </c>
      <c r="E4" s="2412" t="s">
        <v>1</v>
      </c>
      <c r="F4" s="2412"/>
      <c r="G4" s="2412" t="s">
        <v>2</v>
      </c>
      <c r="H4" s="2410" t="s">
        <v>57</v>
      </c>
      <c r="I4" s="2412" t="s">
        <v>43</v>
      </c>
      <c r="J4" s="891"/>
      <c r="K4" s="2262" t="s">
        <v>0</v>
      </c>
      <c r="L4" s="2266" t="s">
        <v>56</v>
      </c>
      <c r="M4" s="2262" t="s">
        <v>1</v>
      </c>
      <c r="N4" s="2262"/>
      <c r="O4" s="2262" t="s">
        <v>2</v>
      </c>
      <c r="P4" s="2266" t="s">
        <v>57</v>
      </c>
      <c r="Q4" s="2262" t="s">
        <v>43</v>
      </c>
      <c r="R4" s="875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181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2262" t="s">
        <v>0</v>
      </c>
      <c r="AI4" s="2266" t="s">
        <v>56</v>
      </c>
      <c r="AJ4" s="2262" t="s">
        <v>1</v>
      </c>
      <c r="AK4" s="2262"/>
      <c r="AL4" s="2262" t="s">
        <v>2</v>
      </c>
      <c r="AM4" s="2266" t="s">
        <v>57</v>
      </c>
      <c r="AN4" s="2262" t="s">
        <v>43</v>
      </c>
      <c r="AO4" s="875"/>
      <c r="AP4" s="2262" t="s">
        <v>0</v>
      </c>
      <c r="AQ4" s="2266" t="s">
        <v>56</v>
      </c>
      <c r="AR4" s="2262" t="s">
        <v>1</v>
      </c>
      <c r="AS4" s="2262"/>
      <c r="AT4" s="2262" t="s">
        <v>2</v>
      </c>
      <c r="AU4" s="2266" t="s">
        <v>57</v>
      </c>
      <c r="AV4" s="2262" t="s">
        <v>43</v>
      </c>
      <c r="AW4" s="181"/>
      <c r="AX4" s="2262" t="s">
        <v>0</v>
      </c>
      <c r="AY4" s="2266" t="s">
        <v>56</v>
      </c>
      <c r="AZ4" s="2262" t="s">
        <v>1</v>
      </c>
      <c r="BA4" s="2262"/>
      <c r="BB4" s="2262" t="s">
        <v>2</v>
      </c>
      <c r="BC4" s="2266" t="s">
        <v>57</v>
      </c>
      <c r="BD4" s="2262" t="s">
        <v>43</v>
      </c>
      <c r="BE4" s="2262" t="s">
        <v>0</v>
      </c>
      <c r="BF4" s="2266" t="s">
        <v>56</v>
      </c>
      <c r="BG4" s="2262" t="s">
        <v>1</v>
      </c>
      <c r="BH4" s="2262"/>
      <c r="BI4" s="2262" t="s">
        <v>2</v>
      </c>
      <c r="BJ4" s="2266" t="s">
        <v>57</v>
      </c>
      <c r="BK4" s="2262" t="s">
        <v>43</v>
      </c>
      <c r="BL4" s="1154"/>
      <c r="BM4" s="2262" t="s">
        <v>0</v>
      </c>
      <c r="BN4" s="2266" t="s">
        <v>56</v>
      </c>
      <c r="BO4" s="2262" t="s">
        <v>1</v>
      </c>
      <c r="BP4" s="2262"/>
      <c r="BQ4" s="2262" t="s">
        <v>2</v>
      </c>
      <c r="BR4" s="2266" t="s">
        <v>57</v>
      </c>
      <c r="BS4" s="2262" t="s">
        <v>43</v>
      </c>
      <c r="BT4" s="1354"/>
      <c r="BU4" s="2262" t="s">
        <v>0</v>
      </c>
      <c r="BV4" s="2266" t="s">
        <v>56</v>
      </c>
      <c r="BW4" s="2270" t="s">
        <v>1</v>
      </c>
      <c r="BX4" s="2270"/>
      <c r="BY4" s="2262" t="s">
        <v>2</v>
      </c>
      <c r="BZ4" s="2266" t="s">
        <v>57</v>
      </c>
      <c r="CA4" s="2263" t="s">
        <v>43</v>
      </c>
      <c r="CB4" s="1354"/>
      <c r="CC4" s="2262" t="s">
        <v>0</v>
      </c>
      <c r="CD4" s="2266" t="s">
        <v>56</v>
      </c>
      <c r="CE4" s="2270" t="s">
        <v>1</v>
      </c>
      <c r="CF4" s="2270"/>
      <c r="CG4" s="2262" t="s">
        <v>2</v>
      </c>
      <c r="CH4" s="2266" t="s">
        <v>57</v>
      </c>
      <c r="CI4" s="2263" t="s">
        <v>43</v>
      </c>
      <c r="CJ4" s="1359"/>
      <c r="CK4" s="2262" t="s">
        <v>0</v>
      </c>
      <c r="CL4" s="2266" t="s">
        <v>56</v>
      </c>
      <c r="CM4" s="2270" t="s">
        <v>1</v>
      </c>
      <c r="CN4" s="2270"/>
      <c r="CO4" s="2262" t="s">
        <v>2</v>
      </c>
      <c r="CP4" s="2266" t="s">
        <v>57</v>
      </c>
      <c r="CQ4" s="2263" t="s">
        <v>43</v>
      </c>
      <c r="CR4" s="181"/>
      <c r="CS4" s="2262" t="s">
        <v>0</v>
      </c>
      <c r="CT4" s="2266" t="s">
        <v>56</v>
      </c>
      <c r="CU4" s="2270" t="s">
        <v>1</v>
      </c>
      <c r="CV4" s="2270"/>
      <c r="CW4" s="2262" t="s">
        <v>2</v>
      </c>
      <c r="CX4" s="2266" t="s">
        <v>57</v>
      </c>
      <c r="CY4" s="2263" t="s">
        <v>43</v>
      </c>
      <c r="CZ4" s="1363"/>
      <c r="DA4" s="2262" t="s">
        <v>0</v>
      </c>
      <c r="DB4" s="2266" t="s">
        <v>56</v>
      </c>
      <c r="DC4" s="2270" t="s">
        <v>1</v>
      </c>
      <c r="DD4" s="2270"/>
      <c r="DE4" s="2262" t="s">
        <v>2</v>
      </c>
      <c r="DF4" s="2266" t="s">
        <v>57</v>
      </c>
      <c r="DG4" s="2263" t="s">
        <v>43</v>
      </c>
      <c r="DH4" s="1937"/>
      <c r="DI4" s="2262" t="s">
        <v>0</v>
      </c>
      <c r="DJ4" s="2266" t="s">
        <v>56</v>
      </c>
      <c r="DK4" s="2270" t="s">
        <v>1</v>
      </c>
      <c r="DL4" s="2270"/>
      <c r="DM4" s="2262" t="s">
        <v>2</v>
      </c>
      <c r="DN4" s="2266" t="s">
        <v>57</v>
      </c>
      <c r="DO4" s="2263" t="s">
        <v>43</v>
      </c>
      <c r="DP4" s="1311"/>
      <c r="DQ4" s="2359"/>
      <c r="DR4" s="2359"/>
      <c r="DS4" s="566"/>
      <c r="DT4" s="2359"/>
      <c r="DU4" s="2359"/>
      <c r="DV4" s="566"/>
    </row>
    <row r="5" spans="1:126" s="17" customFormat="1" ht="42" customHeight="1" thickBot="1">
      <c r="A5" s="2372"/>
      <c r="B5" s="1683"/>
      <c r="C5" s="2413"/>
      <c r="D5" s="2411"/>
      <c r="E5" s="892" t="s">
        <v>3</v>
      </c>
      <c r="F5" s="892" t="s">
        <v>4</v>
      </c>
      <c r="G5" s="2413"/>
      <c r="H5" s="2411"/>
      <c r="I5" s="2413"/>
      <c r="J5" s="892"/>
      <c r="K5" s="2265"/>
      <c r="L5" s="2267"/>
      <c r="M5" s="876" t="s">
        <v>3</v>
      </c>
      <c r="N5" s="876" t="s">
        <v>4</v>
      </c>
      <c r="O5" s="2265"/>
      <c r="P5" s="2267"/>
      <c r="Q5" s="2265"/>
      <c r="R5" s="876"/>
      <c r="S5" s="2265"/>
      <c r="T5" s="2267"/>
      <c r="U5" s="876" t="s">
        <v>3</v>
      </c>
      <c r="V5" s="876" t="s">
        <v>4</v>
      </c>
      <c r="W5" s="2265"/>
      <c r="X5" s="2267"/>
      <c r="Y5" s="2265"/>
      <c r="Z5" s="230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265"/>
      <c r="AI5" s="2267"/>
      <c r="AJ5" s="876" t="s">
        <v>3</v>
      </c>
      <c r="AK5" s="876" t="s">
        <v>4</v>
      </c>
      <c r="AL5" s="2265"/>
      <c r="AM5" s="2267"/>
      <c r="AN5" s="2265"/>
      <c r="AO5" s="876"/>
      <c r="AP5" s="2265"/>
      <c r="AQ5" s="2267"/>
      <c r="AR5" s="876" t="s">
        <v>3</v>
      </c>
      <c r="AS5" s="876" t="s">
        <v>4</v>
      </c>
      <c r="AT5" s="2265"/>
      <c r="AU5" s="2267"/>
      <c r="AV5" s="2265"/>
      <c r="AW5" s="230"/>
      <c r="AX5" s="2265"/>
      <c r="AY5" s="2267"/>
      <c r="AZ5" s="876" t="s">
        <v>3</v>
      </c>
      <c r="BA5" s="876" t="s">
        <v>4</v>
      </c>
      <c r="BB5" s="2265"/>
      <c r="BC5" s="2267"/>
      <c r="BD5" s="2265"/>
      <c r="BE5" s="2265"/>
      <c r="BF5" s="2267"/>
      <c r="BG5" s="1155" t="s">
        <v>3</v>
      </c>
      <c r="BH5" s="1155" t="s">
        <v>4</v>
      </c>
      <c r="BI5" s="2265"/>
      <c r="BJ5" s="2267"/>
      <c r="BK5" s="2265"/>
      <c r="BL5" s="1155"/>
      <c r="BM5" s="2265"/>
      <c r="BN5" s="2267"/>
      <c r="BO5" s="1355" t="s">
        <v>3</v>
      </c>
      <c r="BP5" s="1355" t="s">
        <v>4</v>
      </c>
      <c r="BQ5" s="2265"/>
      <c r="BR5" s="2267"/>
      <c r="BS5" s="2265"/>
      <c r="BT5" s="1355"/>
      <c r="BU5" s="2265"/>
      <c r="BV5" s="2267"/>
      <c r="BW5" s="1355" t="s">
        <v>3</v>
      </c>
      <c r="BX5" s="1355" t="s">
        <v>4</v>
      </c>
      <c r="BY5" s="2265"/>
      <c r="BZ5" s="2267"/>
      <c r="CA5" s="2264"/>
      <c r="CB5" s="1355"/>
      <c r="CC5" s="2265"/>
      <c r="CD5" s="2267"/>
      <c r="CE5" s="1355" t="s">
        <v>3</v>
      </c>
      <c r="CF5" s="1355" t="s">
        <v>4</v>
      </c>
      <c r="CG5" s="2265"/>
      <c r="CH5" s="2267"/>
      <c r="CI5" s="2264"/>
      <c r="CJ5" s="1357"/>
      <c r="CK5" s="2265"/>
      <c r="CL5" s="2267"/>
      <c r="CM5" s="1355" t="s">
        <v>3</v>
      </c>
      <c r="CN5" s="1355" t="s">
        <v>4</v>
      </c>
      <c r="CO5" s="2265"/>
      <c r="CP5" s="2267"/>
      <c r="CQ5" s="2264"/>
      <c r="CR5" s="230"/>
      <c r="CS5" s="2265"/>
      <c r="CT5" s="2267"/>
      <c r="CU5" s="1355" t="s">
        <v>3</v>
      </c>
      <c r="CV5" s="1355" t="s">
        <v>4</v>
      </c>
      <c r="CW5" s="2265"/>
      <c r="CX5" s="2267"/>
      <c r="CY5" s="2264"/>
      <c r="CZ5" s="1360"/>
      <c r="DA5" s="2265"/>
      <c r="DB5" s="2267"/>
      <c r="DC5" s="1355" t="s">
        <v>3</v>
      </c>
      <c r="DD5" s="1355" t="s">
        <v>4</v>
      </c>
      <c r="DE5" s="2265"/>
      <c r="DF5" s="2267"/>
      <c r="DG5" s="2264"/>
      <c r="DH5" s="1936"/>
      <c r="DI5" s="2265"/>
      <c r="DJ5" s="2267"/>
      <c r="DK5" s="1944" t="s">
        <v>3</v>
      </c>
      <c r="DL5" s="1944" t="s">
        <v>4</v>
      </c>
      <c r="DM5" s="2265"/>
      <c r="DN5" s="2267"/>
      <c r="DO5" s="2264"/>
      <c r="DP5" s="1312"/>
      <c r="DQ5" s="950" t="s">
        <v>494</v>
      </c>
      <c r="DR5" s="951" t="s">
        <v>431</v>
      </c>
      <c r="DS5" s="951"/>
      <c r="DT5" s="950" t="s">
        <v>494</v>
      </c>
      <c r="DU5" s="951" t="s">
        <v>431</v>
      </c>
      <c r="DV5" s="951"/>
    </row>
    <row r="6" spans="1:126" s="17" customFormat="1" ht="8.1" customHeight="1" thickTop="1">
      <c r="A6" s="891"/>
      <c r="B6" s="1686"/>
      <c r="C6" s="882"/>
      <c r="D6" s="882"/>
      <c r="E6" s="891"/>
      <c r="F6" s="891"/>
      <c r="G6" s="891"/>
      <c r="H6" s="891"/>
      <c r="I6" s="891"/>
      <c r="J6" s="891"/>
      <c r="K6" s="891"/>
      <c r="L6" s="891"/>
      <c r="M6" s="891"/>
      <c r="N6" s="20"/>
      <c r="O6" s="20"/>
      <c r="P6" s="20"/>
      <c r="Q6" s="882"/>
      <c r="R6" s="882"/>
      <c r="S6" s="891"/>
      <c r="T6" s="891"/>
      <c r="U6" s="891"/>
      <c r="V6" s="20"/>
      <c r="W6" s="20"/>
      <c r="X6" s="20"/>
      <c r="Y6" s="882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882"/>
      <c r="AP6" s="891"/>
      <c r="AQ6" s="891"/>
      <c r="AR6" s="891"/>
      <c r="AS6" s="20"/>
      <c r="AT6" s="20"/>
      <c r="AU6" s="20"/>
      <c r="AV6" s="882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110"/>
      <c r="BV6" s="110"/>
      <c r="BW6" s="110"/>
      <c r="BX6" s="110"/>
      <c r="BY6" s="110"/>
      <c r="BZ6" s="110"/>
      <c r="CA6" s="130"/>
      <c r="CB6" s="20"/>
      <c r="CC6" s="110"/>
      <c r="CD6" s="110"/>
      <c r="CE6" s="110"/>
      <c r="CF6" s="110"/>
      <c r="CG6" s="110"/>
      <c r="CH6" s="110"/>
      <c r="CI6" s="130"/>
      <c r="CJ6" s="130"/>
      <c r="CK6" s="110"/>
      <c r="CL6" s="110"/>
      <c r="CM6" s="110"/>
      <c r="CN6" s="110"/>
      <c r="CO6" s="110"/>
      <c r="CP6" s="110"/>
      <c r="CQ6" s="130"/>
      <c r="CR6" s="110"/>
      <c r="CS6" s="110"/>
      <c r="CT6" s="110"/>
      <c r="CU6" s="110"/>
      <c r="CV6" s="110"/>
      <c r="CW6" s="110"/>
      <c r="CX6" s="110"/>
      <c r="CY6" s="130"/>
      <c r="CZ6" s="799"/>
      <c r="DA6" s="110"/>
      <c r="DB6" s="110"/>
      <c r="DC6" s="110"/>
      <c r="DD6" s="110"/>
      <c r="DE6" s="110"/>
      <c r="DF6" s="110"/>
      <c r="DG6" s="130"/>
      <c r="DH6" s="130"/>
      <c r="DI6" s="130"/>
      <c r="DJ6" s="130"/>
      <c r="DK6" s="130"/>
      <c r="DL6" s="130"/>
      <c r="DM6" s="130"/>
      <c r="DN6" s="130"/>
      <c r="DO6" s="130"/>
      <c r="DP6" s="799"/>
      <c r="DQ6" s="799"/>
      <c r="DR6" s="799"/>
      <c r="DS6" s="799"/>
      <c r="DT6" s="799"/>
      <c r="DU6" s="799"/>
      <c r="DV6" s="799"/>
    </row>
    <row r="7" spans="1:126" s="22" customFormat="1" ht="24" customHeight="1">
      <c r="A7" s="1382" t="s">
        <v>6</v>
      </c>
      <c r="B7" s="1382"/>
      <c r="C7" s="1014">
        <v>3.7392465058077322</v>
      </c>
      <c r="D7" s="1014">
        <v>0.27988794301177783</v>
      </c>
      <c r="E7" s="1145">
        <v>3.1883772429026034</v>
      </c>
      <c r="F7" s="1145">
        <v>4.2901157687128606</v>
      </c>
      <c r="G7" s="1145">
        <v>7.485142864399573</v>
      </c>
      <c r="H7" s="1145">
        <v>5581.6738660003157</v>
      </c>
      <c r="I7" s="1369">
        <v>7480</v>
      </c>
      <c r="J7" s="1538"/>
      <c r="K7" s="1014">
        <v>6.9794246115703391</v>
      </c>
      <c r="L7" s="1014"/>
      <c r="M7" s="1014">
        <v>4.8921055177035777</v>
      </c>
      <c r="N7" s="1014">
        <v>9.0667437054371014</v>
      </c>
      <c r="O7" s="1014">
        <v>15.053673729101405</v>
      </c>
      <c r="P7" s="1014"/>
      <c r="Q7" s="1024">
        <v>1481</v>
      </c>
      <c r="R7" s="1024"/>
      <c r="S7" s="1179">
        <v>7.4843786361529707</v>
      </c>
      <c r="T7" s="1179"/>
      <c r="U7" s="1179">
        <v>6.1999191924805741</v>
      </c>
      <c r="V7" s="1179">
        <v>8.7688380798253664</v>
      </c>
      <c r="W7" s="1179">
        <v>8.730742609243622</v>
      </c>
      <c r="X7" s="1179"/>
      <c r="Y7" s="1383">
        <v>4637</v>
      </c>
      <c r="Z7" s="1184"/>
      <c r="AA7" s="1179">
        <v>8.4083211087981322</v>
      </c>
      <c r="AB7" s="1179">
        <v>0.63204610869526123</v>
      </c>
      <c r="AC7" s="1179">
        <v>7.165874776835027</v>
      </c>
      <c r="AD7" s="1179">
        <v>9.6507674407612374</v>
      </c>
      <c r="AE7" s="1179">
        <v>7.5169121221347428</v>
      </c>
      <c r="AF7" s="1180">
        <v>3036.8407640000173</v>
      </c>
      <c r="AG7" s="1182">
        <v>4253</v>
      </c>
      <c r="AH7" s="1179">
        <v>8.4083211087981322</v>
      </c>
      <c r="AI7" s="1179">
        <v>0.63204610869526123</v>
      </c>
      <c r="AJ7" s="1179">
        <v>7.165874776835027</v>
      </c>
      <c r="AK7" s="1179">
        <v>9.6507674407612374</v>
      </c>
      <c r="AL7" s="1179">
        <v>7.5169121221347428</v>
      </c>
      <c r="AM7" s="1180">
        <v>3036.8407640000173</v>
      </c>
      <c r="AN7" s="1181">
        <v>4253</v>
      </c>
      <c r="AO7" s="1024"/>
      <c r="AP7" s="1179">
        <v>7.4843786361529707</v>
      </c>
      <c r="AQ7" s="1179"/>
      <c r="AR7" s="1179">
        <v>6.1999191924805741</v>
      </c>
      <c r="AS7" s="1179">
        <v>8.7688380798253664</v>
      </c>
      <c r="AT7" s="1179">
        <v>8.730742609243622</v>
      </c>
      <c r="AU7" s="1179"/>
      <c r="AV7" s="1383">
        <v>4637</v>
      </c>
      <c r="AW7" s="1184"/>
      <c r="AX7" s="1179">
        <v>8.4083211087981322</v>
      </c>
      <c r="AY7" s="1179">
        <v>0.63204610869526123</v>
      </c>
      <c r="AZ7" s="1179">
        <v>7.165874776835027</v>
      </c>
      <c r="BA7" s="1179">
        <v>9.6507674407612374</v>
      </c>
      <c r="BB7" s="1179">
        <v>7.5169121221347428</v>
      </c>
      <c r="BC7" s="1180">
        <v>3036.8407640000173</v>
      </c>
      <c r="BD7" s="1182">
        <v>4253</v>
      </c>
      <c r="BE7" s="1258">
        <v>8.1962210130617237</v>
      </c>
      <c r="BF7" s="1179">
        <v>0.62330568919818208</v>
      </c>
      <c r="BG7" s="1179">
        <v>6.9709824052463523</v>
      </c>
      <c r="BH7" s="1179">
        <v>9.4214596208770942</v>
      </c>
      <c r="BI7" s="1179">
        <v>7.6047935774897351</v>
      </c>
      <c r="BJ7" s="1180">
        <v>2919.7787080000276</v>
      </c>
      <c r="BK7" s="1182">
        <v>4173</v>
      </c>
      <c r="BL7" s="1182"/>
      <c r="BM7" s="1295">
        <v>10.82</v>
      </c>
      <c r="BN7" s="1183">
        <v>0.83400000000000007</v>
      </c>
      <c r="BO7" s="1183">
        <v>9.1800000000000015</v>
      </c>
      <c r="BP7" s="1183">
        <v>12.46</v>
      </c>
      <c r="BQ7" s="1183">
        <v>7.7</v>
      </c>
      <c r="BR7" s="1182">
        <v>3029.7510000000002</v>
      </c>
      <c r="BS7" s="1181">
        <v>4037</v>
      </c>
      <c r="BT7" s="1182"/>
      <c r="BU7" s="1185">
        <v>11.484308429015707</v>
      </c>
      <c r="BV7" s="1185">
        <v>0.86463730941819195</v>
      </c>
      <c r="BW7" s="1185">
        <v>9.7847645439015452</v>
      </c>
      <c r="BX7" s="1185">
        <v>13.18385231412987</v>
      </c>
      <c r="BY7" s="1185">
        <v>7.5288583092530015</v>
      </c>
      <c r="BZ7" s="1741">
        <v>2597.2510999999736</v>
      </c>
      <c r="CA7" s="1292">
        <v>3863</v>
      </c>
      <c r="CB7" s="1296"/>
      <c r="CC7" s="1266">
        <v>12.033657964747512</v>
      </c>
      <c r="CD7" s="1185">
        <v>0.86449009394441145</v>
      </c>
      <c r="CE7" s="1185">
        <v>10.33461496582432</v>
      </c>
      <c r="CF7" s="1185">
        <v>13.732700963670705</v>
      </c>
      <c r="CG7" s="1185">
        <v>7.1839343986419353</v>
      </c>
      <c r="CH7" s="1741">
        <v>2666.2106480000143</v>
      </c>
      <c r="CI7" s="1292">
        <v>3891</v>
      </c>
      <c r="CJ7" s="1292"/>
      <c r="CK7" s="1266">
        <v>12.862882046767329</v>
      </c>
      <c r="CL7" s="1185">
        <v>0.65124430385199894</v>
      </c>
      <c r="CM7" s="1185">
        <v>11.584591322302519</v>
      </c>
      <c r="CN7" s="1185">
        <v>14.14117277123214</v>
      </c>
      <c r="CO7" s="1185">
        <v>5.0629734571473284</v>
      </c>
      <c r="CP7" s="1741">
        <v>3491.2066779999645</v>
      </c>
      <c r="CQ7" s="1292">
        <v>7465</v>
      </c>
      <c r="CR7" s="1776"/>
      <c r="CS7" s="1266">
        <v>13.158014410988494</v>
      </c>
      <c r="CT7" s="1185">
        <v>0.68195822828979458</v>
      </c>
      <c r="CU7" s="1185">
        <v>11.819425064301488</v>
      </c>
      <c r="CV7" s="1185">
        <v>14.496603757675503</v>
      </c>
      <c r="CW7" s="1185">
        <v>5.1828353958958964</v>
      </c>
      <c r="CX7" s="1741">
        <v>3295.0000240000427</v>
      </c>
      <c r="CY7" s="1292">
        <v>6464</v>
      </c>
      <c r="CZ7" s="1185"/>
      <c r="DA7" s="1266">
        <v>15.729357516646925</v>
      </c>
      <c r="DB7" s="1185">
        <v>0.86422093730018934</v>
      </c>
      <c r="DC7" s="1185">
        <v>14.0329870656459</v>
      </c>
      <c r="DD7" s="1185">
        <v>17.425727967647951</v>
      </c>
      <c r="DE7" s="1185">
        <v>5.4943181015852316</v>
      </c>
      <c r="DF7" s="1741">
        <v>2977.6447289999833</v>
      </c>
      <c r="DG7" s="1292">
        <v>6153</v>
      </c>
      <c r="DH7" s="1292"/>
      <c r="DI7" s="1266">
        <v>15.677473821518975</v>
      </c>
      <c r="DJ7" s="1185">
        <v>0.71711444360325549</v>
      </c>
      <c r="DK7" s="1185">
        <v>14.269854613611543</v>
      </c>
      <c r="DL7" s="1185">
        <v>17.085093029426407</v>
      </c>
      <c r="DM7" s="1185">
        <v>4.5741708885454546</v>
      </c>
      <c r="DN7" s="1741">
        <v>2771.8609639999813</v>
      </c>
      <c r="DO7" s="1292">
        <v>7097</v>
      </c>
      <c r="DP7" s="1185"/>
      <c r="DQ7" s="1266">
        <v>3.7</v>
      </c>
      <c r="DR7" s="1185">
        <v>0</v>
      </c>
      <c r="DS7" s="1185"/>
      <c r="DT7" s="1185" t="s">
        <v>393</v>
      </c>
      <c r="DU7" s="1185" t="s">
        <v>390</v>
      </c>
      <c r="DV7" s="1185"/>
    </row>
    <row r="8" spans="1:126" s="17" customFormat="1" ht="5.0999999999999996" customHeight="1">
      <c r="A8" s="1362"/>
      <c r="B8" s="1687"/>
      <c r="C8" s="1186"/>
      <c r="D8" s="1186"/>
      <c r="E8" s="1539"/>
      <c r="F8" s="1539"/>
      <c r="G8" s="1539"/>
      <c r="H8" s="1539"/>
      <c r="I8" s="1133"/>
      <c r="J8" s="1539"/>
      <c r="K8" s="1187"/>
      <c r="L8" s="1187"/>
      <c r="M8" s="1187"/>
      <c r="N8" s="1032"/>
      <c r="O8" s="1032"/>
      <c r="P8" s="1032"/>
      <c r="Q8" s="1032"/>
      <c r="R8" s="1032"/>
      <c r="S8" s="1186"/>
      <c r="T8" s="1186"/>
      <c r="U8" s="1187"/>
      <c r="V8" s="1187"/>
      <c r="W8" s="1187"/>
      <c r="X8" s="1187"/>
      <c r="Y8" s="1032"/>
      <c r="Z8" s="1032"/>
      <c r="AA8" s="1186"/>
      <c r="AB8" s="1186"/>
      <c r="AC8" s="1187"/>
      <c r="AD8" s="1187"/>
      <c r="AE8" s="1187"/>
      <c r="AF8" s="1188"/>
      <c r="AG8" s="1031"/>
      <c r="AH8" s="1186"/>
      <c r="AI8" s="1186"/>
      <c r="AJ8" s="1187"/>
      <c r="AK8" s="1187"/>
      <c r="AL8" s="1187"/>
      <c r="AM8" s="1188"/>
      <c r="AN8" s="1189"/>
      <c r="AO8" s="1032"/>
      <c r="AP8" s="1186"/>
      <c r="AQ8" s="1186"/>
      <c r="AR8" s="1187"/>
      <c r="AS8" s="1187"/>
      <c r="AT8" s="1187"/>
      <c r="AU8" s="1187"/>
      <c r="AV8" s="1032"/>
      <c r="AW8" s="1032"/>
      <c r="AX8" s="1186"/>
      <c r="AY8" s="1186"/>
      <c r="AZ8" s="1187"/>
      <c r="BA8" s="1187"/>
      <c r="BB8" s="1187"/>
      <c r="BC8" s="1188"/>
      <c r="BD8" s="1031"/>
      <c r="BE8" s="1259"/>
      <c r="BF8" s="1186"/>
      <c r="BG8" s="1187"/>
      <c r="BH8" s="1187"/>
      <c r="BI8" s="1187"/>
      <c r="BJ8" s="1188"/>
      <c r="BK8" s="1031"/>
      <c r="BL8" s="1031"/>
      <c r="BM8" s="1298"/>
      <c r="BN8" s="1030"/>
      <c r="BO8" s="1030"/>
      <c r="BP8" s="1030"/>
      <c r="BQ8" s="1030"/>
      <c r="BR8" s="1030"/>
      <c r="BS8" s="1199"/>
      <c r="BT8" s="1031"/>
      <c r="BU8" s="1190"/>
      <c r="BV8" s="1190"/>
      <c r="BW8" s="1190"/>
      <c r="BX8" s="1190"/>
      <c r="BY8" s="1190"/>
      <c r="BZ8" s="1744"/>
      <c r="CA8" s="1744"/>
      <c r="CB8" s="1293"/>
      <c r="CC8" s="1142"/>
      <c r="CD8" s="1190"/>
      <c r="CE8" s="1190"/>
      <c r="CF8" s="1190"/>
      <c r="CG8" s="1190"/>
      <c r="CH8" s="1744"/>
      <c r="CI8" s="1744"/>
      <c r="CJ8" s="1744"/>
      <c r="CK8" s="1142"/>
      <c r="CL8" s="1190"/>
      <c r="CM8" s="1190"/>
      <c r="CN8" s="1190"/>
      <c r="CO8" s="1190"/>
      <c r="CP8" s="1744"/>
      <c r="CQ8" s="1744"/>
      <c r="CR8" s="1828"/>
      <c r="CS8" s="1142"/>
      <c r="CT8" s="1190"/>
      <c r="CU8" s="1190"/>
      <c r="CV8" s="1190"/>
      <c r="CW8" s="1190"/>
      <c r="CX8" s="1744"/>
      <c r="CY8" s="1744"/>
      <c r="CZ8" s="1190"/>
      <c r="DA8" s="1142"/>
      <c r="DB8" s="1190"/>
      <c r="DC8" s="1190"/>
      <c r="DD8" s="1190"/>
      <c r="DE8" s="1190"/>
      <c r="DF8" s="1744"/>
      <c r="DG8" s="1744"/>
      <c r="DH8" s="1744"/>
      <c r="DI8" s="1142"/>
      <c r="DJ8" s="1190"/>
      <c r="DK8" s="1190"/>
      <c r="DL8" s="1190"/>
      <c r="DM8" s="1190"/>
      <c r="DN8" s="1744"/>
      <c r="DO8" s="1744"/>
      <c r="DP8" s="1190"/>
      <c r="DQ8" s="1142"/>
      <c r="DR8" s="1190"/>
      <c r="DS8" s="1190"/>
      <c r="DT8" s="1190"/>
      <c r="DU8" s="1190"/>
      <c r="DV8" s="1190"/>
    </row>
    <row r="9" spans="1:126" s="17" customFormat="1" ht="20.25" customHeight="1">
      <c r="A9" s="1384" t="s">
        <v>20</v>
      </c>
      <c r="B9" s="1384"/>
      <c r="C9" s="1034">
        <v>4.2513863216266463</v>
      </c>
      <c r="D9" s="1034">
        <v>1.0366142567685004</v>
      </c>
      <c r="E9" s="1146">
        <v>2.211145054359974</v>
      </c>
      <c r="F9" s="1146">
        <v>6.2916275888933182</v>
      </c>
      <c r="G9" s="1146">
        <v>24.382970126598039</v>
      </c>
      <c r="H9" s="1146">
        <v>179.75157799999886</v>
      </c>
      <c r="I9" s="1350">
        <v>541</v>
      </c>
      <c r="J9" s="1390"/>
      <c r="K9" s="1201">
        <v>3.3407572383073827</v>
      </c>
      <c r="L9" s="1034">
        <v>0.84233681619177569</v>
      </c>
      <c r="M9" s="1034">
        <v>1.6857360892842981</v>
      </c>
      <c r="N9" s="1034">
        <v>4.9957783873304669</v>
      </c>
      <c r="O9" s="1034">
        <v>25.213948698006906</v>
      </c>
      <c r="P9" s="1034">
        <v>176.22711199999833</v>
      </c>
      <c r="Q9" s="1043">
        <v>449</v>
      </c>
      <c r="R9" s="1043"/>
      <c r="S9" s="1034">
        <v>5.2913581139676102</v>
      </c>
      <c r="T9" s="1034"/>
      <c r="U9" s="1034">
        <v>1.480509928627489</v>
      </c>
      <c r="V9" s="1034">
        <v>9.1022062993077313</v>
      </c>
      <c r="W9" s="1034">
        <v>36.63878235869327</v>
      </c>
      <c r="X9" s="1034"/>
      <c r="Y9" s="1043">
        <v>350</v>
      </c>
      <c r="Z9" s="1034"/>
      <c r="AA9" s="1034">
        <v>12.146819621967245</v>
      </c>
      <c r="AB9" s="1034">
        <v>1.9818393005369492</v>
      </c>
      <c r="AC9" s="1034">
        <v>8.2510137058838939</v>
      </c>
      <c r="AD9" s="1034">
        <v>16.042625538050594</v>
      </c>
      <c r="AE9" s="1034">
        <v>16.315705363343326</v>
      </c>
      <c r="AF9" s="1035">
        <v>102.87066400000006</v>
      </c>
      <c r="AG9" s="1031">
        <v>324</v>
      </c>
      <c r="AH9" s="1201">
        <v>8.5919633809879041</v>
      </c>
      <c r="AI9" s="1034">
        <v>1.4442738880416242</v>
      </c>
      <c r="AJ9" s="1034">
        <v>5.7558243047935438</v>
      </c>
      <c r="AK9" s="1034">
        <v>11.428102457182263</v>
      </c>
      <c r="AL9" s="1034">
        <v>16.809590823413885</v>
      </c>
      <c r="AM9" s="1035">
        <v>213.66562199999956</v>
      </c>
      <c r="AN9" s="1189">
        <v>674</v>
      </c>
      <c r="AO9" s="1043"/>
      <c r="AP9" s="1034">
        <v>5.2913581139676102</v>
      </c>
      <c r="AQ9" s="1034"/>
      <c r="AR9" s="1034">
        <v>1.480509928627489</v>
      </c>
      <c r="AS9" s="1034">
        <v>9.1022062993077313</v>
      </c>
      <c r="AT9" s="1034">
        <v>36.63878235869327</v>
      </c>
      <c r="AU9" s="1034"/>
      <c r="AV9" s="1043">
        <v>350</v>
      </c>
      <c r="AW9" s="1034"/>
      <c r="AX9" s="1034">
        <v>12.146819621967245</v>
      </c>
      <c r="AY9" s="1034">
        <v>1.9818393005369492</v>
      </c>
      <c r="AZ9" s="1034">
        <v>8.2510137058838939</v>
      </c>
      <c r="BA9" s="1034">
        <v>16.042625538050594</v>
      </c>
      <c r="BB9" s="1034">
        <v>16.315705363343326</v>
      </c>
      <c r="BC9" s="1035">
        <v>102.87066400000006</v>
      </c>
      <c r="BD9" s="1031">
        <v>324</v>
      </c>
      <c r="BE9" s="1260">
        <v>5.5564172386526787</v>
      </c>
      <c r="BF9" s="1034">
        <v>1.3951828957950103</v>
      </c>
      <c r="BG9" s="1034">
        <v>2.8138914146212901</v>
      </c>
      <c r="BH9" s="1034">
        <v>8.2989430626840672</v>
      </c>
      <c r="BI9" s="1034">
        <v>25.109397582484544</v>
      </c>
      <c r="BJ9" s="1035">
        <v>111.13908000000018</v>
      </c>
      <c r="BK9" s="1031">
        <v>356</v>
      </c>
      <c r="BL9" s="1031"/>
      <c r="BM9" s="1260">
        <v>8.0500000000000007</v>
      </c>
      <c r="BN9" s="1030">
        <v>2.0670000000000002</v>
      </c>
      <c r="BO9" s="1030">
        <v>3.9800000000000004</v>
      </c>
      <c r="BP9" s="1030">
        <v>12.11</v>
      </c>
      <c r="BQ9" s="1030">
        <v>25.7</v>
      </c>
      <c r="BR9" s="1031">
        <v>126.13800000000001</v>
      </c>
      <c r="BS9" s="1189">
        <v>347</v>
      </c>
      <c r="BT9" s="1031"/>
      <c r="BU9" s="1193" t="s">
        <v>172</v>
      </c>
      <c r="BV9" s="1193">
        <v>1.5125088290628761</v>
      </c>
      <c r="BW9" s="1193">
        <v>0.27023802895131849</v>
      </c>
      <c r="BX9" s="1193">
        <v>6.2162574838478823</v>
      </c>
      <c r="BY9" s="1193">
        <v>46.635623999997613</v>
      </c>
      <c r="BZ9" s="1293">
        <v>104.55917200000003</v>
      </c>
      <c r="CA9" s="1293">
        <v>287</v>
      </c>
      <c r="CB9" s="1293"/>
      <c r="CC9" s="1144" t="s">
        <v>98</v>
      </c>
      <c r="CD9" s="1193">
        <v>2.5512743800919204</v>
      </c>
      <c r="CE9" s="1193">
        <v>5.6607586278022266</v>
      </c>
      <c r="CF9" s="1193">
        <v>15.689155492477036</v>
      </c>
      <c r="CG9" s="1193">
        <v>23.899621944320486</v>
      </c>
      <c r="CH9" s="1293">
        <v>105.69084199999979</v>
      </c>
      <c r="CI9" s="1293">
        <v>280</v>
      </c>
      <c r="CJ9" s="1293"/>
      <c r="CK9" s="1144" t="s">
        <v>103</v>
      </c>
      <c r="CL9" s="1193">
        <v>1.7378951816047559</v>
      </c>
      <c r="CM9" s="1193">
        <v>7.929581190053109</v>
      </c>
      <c r="CN9" s="1193">
        <v>14.752014116060899</v>
      </c>
      <c r="CO9" s="1193">
        <v>15.324276428971398</v>
      </c>
      <c r="CP9" s="1293">
        <v>147.09176999999988</v>
      </c>
      <c r="CQ9" s="1293">
        <v>604</v>
      </c>
      <c r="CR9" s="1758"/>
      <c r="CS9" s="1144" t="s">
        <v>191</v>
      </c>
      <c r="CT9" s="1193">
        <v>1.8355623933168714</v>
      </c>
      <c r="CU9" s="1193">
        <v>6.9098397074384792</v>
      </c>
      <c r="CV9" s="1193">
        <v>14.115748113397775</v>
      </c>
      <c r="CW9" s="1193">
        <v>17.460271826482192</v>
      </c>
      <c r="CX9" s="1293">
        <v>137.11890600000035</v>
      </c>
      <c r="CY9" s="1293">
        <v>497</v>
      </c>
      <c r="CZ9" s="1193"/>
      <c r="DA9" s="1144" t="s">
        <v>154</v>
      </c>
      <c r="DB9" s="1193">
        <v>2.5570852684206264</v>
      </c>
      <c r="DC9" s="1193">
        <v>9.706423020697402</v>
      </c>
      <c r="DD9" s="1193">
        <v>19.744976133261122</v>
      </c>
      <c r="DE9" s="1193">
        <v>17.364779547846588</v>
      </c>
      <c r="DF9" s="1293">
        <v>108.46654799999999</v>
      </c>
      <c r="DG9" s="1293">
        <v>454</v>
      </c>
      <c r="DH9" s="1293"/>
      <c r="DI9" s="1144" t="s">
        <v>163</v>
      </c>
      <c r="DJ9" s="1193">
        <v>1.9152469039926407</v>
      </c>
      <c r="DK9" s="1193">
        <v>7.2898362460211477</v>
      </c>
      <c r="DL9" s="1193">
        <v>14.808687257859955</v>
      </c>
      <c r="DM9" s="1193">
        <v>17.333709228639382</v>
      </c>
      <c r="DN9" s="1293">
        <v>128.14432599999992</v>
      </c>
      <c r="DO9" s="1293">
        <v>604</v>
      </c>
      <c r="DP9" s="1193"/>
      <c r="DQ9" s="1144">
        <v>0.3</v>
      </c>
      <c r="DR9" s="1193">
        <v>-3.7</v>
      </c>
      <c r="DS9" s="1193"/>
      <c r="DT9" s="1193" t="s">
        <v>390</v>
      </c>
      <c r="DU9" s="1193" t="s">
        <v>390</v>
      </c>
      <c r="DV9" s="1193"/>
    </row>
    <row r="10" spans="1:126" s="17" customFormat="1" ht="20.25" customHeight="1">
      <c r="A10" s="1385" t="s">
        <v>21</v>
      </c>
      <c r="B10" s="1385"/>
      <c r="C10" s="1096">
        <v>2.0289855072463898</v>
      </c>
      <c r="D10" s="1096">
        <v>0.89796440515136422</v>
      </c>
      <c r="E10" s="1150">
        <v>0.26163181327194462</v>
      </c>
      <c r="F10" s="1150">
        <v>3.7963392012208352</v>
      </c>
      <c r="G10" s="1150">
        <v>44.256817111031239</v>
      </c>
      <c r="H10" s="1150">
        <v>374.61893999999762</v>
      </c>
      <c r="I10" s="1274">
        <v>345</v>
      </c>
      <c r="J10" s="1540"/>
      <c r="K10" s="1200">
        <v>8.8815789473684461</v>
      </c>
      <c r="L10" s="1096">
        <v>1.9140579352854232</v>
      </c>
      <c r="M10" s="1096">
        <v>5.1208429775522868</v>
      </c>
      <c r="N10" s="1096">
        <v>12.642314917184605</v>
      </c>
      <c r="O10" s="1096">
        <v>21.550874530621002</v>
      </c>
      <c r="P10" s="1096">
        <v>273.70731199999904</v>
      </c>
      <c r="Q10" s="1105">
        <v>304</v>
      </c>
      <c r="R10" s="1105"/>
      <c r="S10" s="1096">
        <v>6.6589553407945061</v>
      </c>
      <c r="T10" s="1096"/>
      <c r="U10" s="1096">
        <v>2.4422357098131884</v>
      </c>
      <c r="V10" s="1096">
        <v>10.875674971775824</v>
      </c>
      <c r="W10" s="1096">
        <v>32.214779481617029</v>
      </c>
      <c r="X10" s="1096"/>
      <c r="Y10" s="1105">
        <v>251</v>
      </c>
      <c r="Z10" s="1096"/>
      <c r="AA10" s="1096">
        <v>14.209459618424852</v>
      </c>
      <c r="AB10" s="1096">
        <v>3.0324061596729801</v>
      </c>
      <c r="AC10" s="1096">
        <v>8.2484990836222298</v>
      </c>
      <c r="AD10" s="1096">
        <v>20.170420153227475</v>
      </c>
      <c r="AE10" s="1096">
        <v>21.340756377117799</v>
      </c>
      <c r="AF10" s="1097">
        <v>184.55488599999981</v>
      </c>
      <c r="AG10" s="1093">
        <v>227</v>
      </c>
      <c r="AH10" s="1200">
        <v>10.139142194542854</v>
      </c>
      <c r="AI10" s="1096">
        <v>1.9161318590595084</v>
      </c>
      <c r="AJ10" s="1096">
        <v>6.3764095954037412</v>
      </c>
      <c r="AK10" s="1096">
        <v>13.901874793681968</v>
      </c>
      <c r="AL10" s="1096">
        <v>18.898362625694503</v>
      </c>
      <c r="AM10" s="1097">
        <v>400.40449400000182</v>
      </c>
      <c r="AN10" s="1194">
        <v>478</v>
      </c>
      <c r="AO10" s="1105"/>
      <c r="AP10" s="1096">
        <v>6.6589553407945061</v>
      </c>
      <c r="AQ10" s="1096"/>
      <c r="AR10" s="1096">
        <v>2.4422357098131884</v>
      </c>
      <c r="AS10" s="1096">
        <v>10.875674971775824</v>
      </c>
      <c r="AT10" s="1096">
        <v>32.214779481617029</v>
      </c>
      <c r="AU10" s="1096"/>
      <c r="AV10" s="1105">
        <v>251</v>
      </c>
      <c r="AW10" s="1096"/>
      <c r="AX10" s="1096">
        <v>14.209459618424852</v>
      </c>
      <c r="AY10" s="1096">
        <v>3.0324061596729801</v>
      </c>
      <c r="AZ10" s="1096">
        <v>8.2484990836222298</v>
      </c>
      <c r="BA10" s="1096">
        <v>20.170420153227475</v>
      </c>
      <c r="BB10" s="1096">
        <v>21.340756377117799</v>
      </c>
      <c r="BC10" s="1097">
        <v>184.55488599999981</v>
      </c>
      <c r="BD10" s="1093">
        <v>227</v>
      </c>
      <c r="BE10" s="1261">
        <v>6.9172386373283397</v>
      </c>
      <c r="BF10" s="1096">
        <v>2.518668782021785</v>
      </c>
      <c r="BG10" s="1096">
        <v>1.9662646842393037</v>
      </c>
      <c r="BH10" s="1096">
        <v>11.868212590417375</v>
      </c>
      <c r="BI10" s="1096">
        <v>36.411477383908448</v>
      </c>
      <c r="BJ10" s="1097">
        <v>193.47947499999967</v>
      </c>
      <c r="BK10" s="1093">
        <v>223</v>
      </c>
      <c r="BL10" s="1093"/>
      <c r="BM10" s="1261">
        <v>11.31</v>
      </c>
      <c r="BN10" s="1092">
        <v>2.8449999999999998</v>
      </c>
      <c r="BO10" s="1092">
        <v>5.71</v>
      </c>
      <c r="BP10" s="1092">
        <v>16.900000000000002</v>
      </c>
      <c r="BQ10" s="1092">
        <v>25.2</v>
      </c>
      <c r="BR10" s="1093">
        <v>214.548</v>
      </c>
      <c r="BS10" s="1194">
        <v>203</v>
      </c>
      <c r="BT10" s="1093"/>
      <c r="BU10" s="1267" t="s">
        <v>173</v>
      </c>
      <c r="BV10" s="1267">
        <v>2.6532747669916956</v>
      </c>
      <c r="BW10" s="1267">
        <v>9.0819256719760268</v>
      </c>
      <c r="BX10" s="1267">
        <v>19.512557930495511</v>
      </c>
      <c r="BY10" s="1267">
        <v>18.557948476204427</v>
      </c>
      <c r="BZ10" s="1263">
        <v>178.29266200000001</v>
      </c>
      <c r="CA10" s="1263">
        <v>227</v>
      </c>
      <c r="CB10" s="1263"/>
      <c r="CC10" s="1143" t="s">
        <v>195</v>
      </c>
      <c r="CD10" s="1267">
        <v>3.3482546642359736</v>
      </c>
      <c r="CE10" s="1267">
        <v>10.280395745798389</v>
      </c>
      <c r="CF10" s="1267">
        <v>23.441515082459887</v>
      </c>
      <c r="CG10" s="1267">
        <v>19.858036404213518</v>
      </c>
      <c r="CH10" s="1263">
        <v>177.84277500000007</v>
      </c>
      <c r="CI10" s="1263">
        <v>227</v>
      </c>
      <c r="CJ10" s="1293"/>
      <c r="CK10" s="1143" t="s">
        <v>359</v>
      </c>
      <c r="CL10" s="1267">
        <v>2.4403288077697116</v>
      </c>
      <c r="CM10" s="1267">
        <v>10.122220515743823</v>
      </c>
      <c r="CN10" s="1267">
        <v>19.702188159730216</v>
      </c>
      <c r="CO10" s="1195">
        <v>16.364641688782282</v>
      </c>
      <c r="CP10" s="1263">
        <v>191.58007999999961</v>
      </c>
      <c r="CQ10" s="1263">
        <v>350</v>
      </c>
      <c r="CR10" s="1779"/>
      <c r="CS10" s="1143">
        <v>15.660031676014638</v>
      </c>
      <c r="CT10" s="1267">
        <v>2.1473711405890503</v>
      </c>
      <c r="CU10" s="1267">
        <v>11.445040181030949</v>
      </c>
      <c r="CV10" s="1267">
        <v>19.875023170998325</v>
      </c>
      <c r="CW10" s="1195">
        <v>13.712431654132775</v>
      </c>
      <c r="CX10" s="1263">
        <v>169.05851500000028</v>
      </c>
      <c r="CY10" s="1263">
        <v>279</v>
      </c>
      <c r="CZ10" s="1195"/>
      <c r="DA10" s="1143" t="s">
        <v>196</v>
      </c>
      <c r="DB10" s="1267">
        <v>2.8685072088398673</v>
      </c>
      <c r="DC10" s="1267">
        <v>8.7414466678167333</v>
      </c>
      <c r="DD10" s="1267">
        <v>20.002573672586678</v>
      </c>
      <c r="DE10" s="1195">
        <v>19.958983989499977</v>
      </c>
      <c r="DF10" s="1263">
        <v>131.86641100000011</v>
      </c>
      <c r="DG10" s="1263">
        <v>244</v>
      </c>
      <c r="DH10" s="1293"/>
      <c r="DI10" s="1143" t="s">
        <v>168</v>
      </c>
      <c r="DJ10" s="1267">
        <v>3.0350016609628985</v>
      </c>
      <c r="DK10" s="1267">
        <v>11.281132799744729</v>
      </c>
      <c r="DL10" s="1267">
        <v>23.195902254216609</v>
      </c>
      <c r="DM10" s="1195">
        <v>17.605931926644509</v>
      </c>
      <c r="DN10" s="1263">
        <v>147.61954999999995</v>
      </c>
      <c r="DO10" s="1263">
        <v>329</v>
      </c>
      <c r="DP10" s="1195"/>
      <c r="DQ10" s="1317">
        <v>0.3</v>
      </c>
      <c r="DR10" s="1195">
        <v>2.8</v>
      </c>
      <c r="DS10" s="1195"/>
      <c r="DT10" s="1195" t="s">
        <v>390</v>
      </c>
      <c r="DU10" s="1195" t="s">
        <v>390</v>
      </c>
      <c r="DV10" s="1195"/>
    </row>
    <row r="11" spans="1:126" s="17" customFormat="1" ht="20.25" customHeight="1">
      <c r="A11" s="1385" t="s">
        <v>49</v>
      </c>
      <c r="B11" s="1385"/>
      <c r="C11" s="1096">
        <v>3.8674033149171532</v>
      </c>
      <c r="D11" s="1096">
        <v>1.0834086822761486</v>
      </c>
      <c r="E11" s="1150">
        <v>1.7350622936915101</v>
      </c>
      <c r="F11" s="1150">
        <v>5.999744336142796</v>
      </c>
      <c r="G11" s="1150">
        <v>28.01385307028308</v>
      </c>
      <c r="H11" s="1150">
        <v>187.37843999999876</v>
      </c>
      <c r="I11" s="1274">
        <v>543</v>
      </c>
      <c r="J11" s="1540"/>
      <c r="K11" s="1200">
        <v>8.0428954423592902</v>
      </c>
      <c r="L11" s="1096">
        <v>1.2852847162543481</v>
      </c>
      <c r="M11" s="1096">
        <v>5.5175714306010475</v>
      </c>
      <c r="N11" s="1096">
        <v>10.568219454117532</v>
      </c>
      <c r="O11" s="1096">
        <v>15.980373305428982</v>
      </c>
      <c r="P11" s="1096">
        <v>176.10113299999901</v>
      </c>
      <c r="Q11" s="1105">
        <v>373</v>
      </c>
      <c r="R11" s="1105"/>
      <c r="S11" s="1096">
        <v>8.9798436706320146</v>
      </c>
      <c r="T11" s="1096"/>
      <c r="U11" s="1096">
        <v>3.7997440250306926</v>
      </c>
      <c r="V11" s="1096">
        <v>14.159943316233337</v>
      </c>
      <c r="W11" s="1096">
        <v>29.346470569660539</v>
      </c>
      <c r="X11" s="1096"/>
      <c r="Y11" s="1105">
        <v>291</v>
      </c>
      <c r="Z11" s="1096"/>
      <c r="AA11" s="1096">
        <v>9.0698834245448925</v>
      </c>
      <c r="AB11" s="1096">
        <v>1.9104424557126527</v>
      </c>
      <c r="AC11" s="1096">
        <v>5.3144260475084861</v>
      </c>
      <c r="AD11" s="1096">
        <v>12.825340801581298</v>
      </c>
      <c r="AE11" s="1096">
        <v>21.063583359215169</v>
      </c>
      <c r="AF11" s="1097">
        <v>121.91073999999981</v>
      </c>
      <c r="AG11" s="1093">
        <v>252</v>
      </c>
      <c r="AH11" s="1200">
        <v>9.0238471132171547</v>
      </c>
      <c r="AI11" s="1096">
        <v>1.6674519214688619</v>
      </c>
      <c r="AJ11" s="1096">
        <v>5.7494504829729385</v>
      </c>
      <c r="AK11" s="1096">
        <v>12.298243743461372</v>
      </c>
      <c r="AL11" s="1096">
        <v>18.478282051416393</v>
      </c>
      <c r="AM11" s="1097">
        <v>249.45350600000015</v>
      </c>
      <c r="AN11" s="1194">
        <v>543</v>
      </c>
      <c r="AO11" s="1105"/>
      <c r="AP11" s="1096">
        <v>8.9798436706320146</v>
      </c>
      <c r="AQ11" s="1096"/>
      <c r="AR11" s="1096">
        <v>3.7997440250306926</v>
      </c>
      <c r="AS11" s="1096">
        <v>14.159943316233337</v>
      </c>
      <c r="AT11" s="1096">
        <v>29.346470569660539</v>
      </c>
      <c r="AU11" s="1096"/>
      <c r="AV11" s="1105">
        <v>291</v>
      </c>
      <c r="AW11" s="1096"/>
      <c r="AX11" s="1096">
        <v>9.0698834245448925</v>
      </c>
      <c r="AY11" s="1096">
        <v>1.9104424557126527</v>
      </c>
      <c r="AZ11" s="1096">
        <v>5.3144260475084861</v>
      </c>
      <c r="BA11" s="1096">
        <v>12.825340801581298</v>
      </c>
      <c r="BB11" s="1096">
        <v>21.063583359215169</v>
      </c>
      <c r="BC11" s="1097">
        <v>121.91073999999981</v>
      </c>
      <c r="BD11" s="1093">
        <v>252</v>
      </c>
      <c r="BE11" s="1261">
        <v>8.3984211538182869</v>
      </c>
      <c r="BF11" s="1096">
        <v>1.90801356451673</v>
      </c>
      <c r="BG11" s="1096">
        <v>4.6478186420898551</v>
      </c>
      <c r="BH11" s="1096">
        <v>12.149023665546718</v>
      </c>
      <c r="BI11" s="1096">
        <v>22.718717358550951</v>
      </c>
      <c r="BJ11" s="1097">
        <v>110.97775200000005</v>
      </c>
      <c r="BK11" s="1093">
        <v>240</v>
      </c>
      <c r="BL11" s="1093"/>
      <c r="BM11" s="1261">
        <v>14.23</v>
      </c>
      <c r="BN11" s="1092">
        <v>2.6539999999999999</v>
      </c>
      <c r="BO11" s="1092">
        <v>9.01</v>
      </c>
      <c r="BP11" s="1092">
        <v>19.45</v>
      </c>
      <c r="BQ11" s="1092">
        <v>18.600000000000001</v>
      </c>
      <c r="BR11" s="1093">
        <v>107.99299999999999</v>
      </c>
      <c r="BS11" s="1194">
        <v>214</v>
      </c>
      <c r="BT11" s="1093"/>
      <c r="BU11" s="1267" t="s">
        <v>98</v>
      </c>
      <c r="BV11" s="1267">
        <v>2.0398559746365166</v>
      </c>
      <c r="BW11" s="1267">
        <v>6.7014318997909852</v>
      </c>
      <c r="BX11" s="1267">
        <v>14.720574054412753</v>
      </c>
      <c r="BY11" s="1267">
        <v>19.044490782024329</v>
      </c>
      <c r="BZ11" s="1263">
        <v>78.05006699999997</v>
      </c>
      <c r="CA11" s="1263">
        <v>208</v>
      </c>
      <c r="CB11" s="1263"/>
      <c r="CC11" s="1143" t="s">
        <v>295</v>
      </c>
      <c r="CD11" s="1267">
        <v>2.1975014308617329</v>
      </c>
      <c r="CE11" s="1267">
        <v>5.5704859164210569</v>
      </c>
      <c r="CF11" s="1267">
        <v>14.208293214348073</v>
      </c>
      <c r="CG11" s="1267">
        <v>22.220799538058035</v>
      </c>
      <c r="CH11" s="1263">
        <v>81.245408999999881</v>
      </c>
      <c r="CI11" s="1263">
        <v>203</v>
      </c>
      <c r="CJ11" s="1293"/>
      <c r="CK11" s="1143">
        <v>17.74135193324846</v>
      </c>
      <c r="CL11" s="1267">
        <v>2.2547907071085871</v>
      </c>
      <c r="CM11" s="1267">
        <v>13.315550387717579</v>
      </c>
      <c r="CN11" s="1267">
        <v>22.167153478779344</v>
      </c>
      <c r="CO11" s="1195">
        <v>12.709238369162614</v>
      </c>
      <c r="CP11" s="1263">
        <v>111.13556099999994</v>
      </c>
      <c r="CQ11" s="1263">
        <v>470</v>
      </c>
      <c r="CR11" s="1779"/>
      <c r="CS11" s="1143">
        <v>18.594425622884405</v>
      </c>
      <c r="CT11" s="1267">
        <v>2.1097209740610379</v>
      </c>
      <c r="CU11" s="1267">
        <v>14.453336178971757</v>
      </c>
      <c r="CV11" s="1267">
        <v>22.735515066797056</v>
      </c>
      <c r="CW11" s="1195">
        <v>11.34598624796765</v>
      </c>
      <c r="CX11" s="1263">
        <v>111.77370800000007</v>
      </c>
      <c r="CY11" s="1263">
        <v>431</v>
      </c>
      <c r="CZ11" s="1195"/>
      <c r="DA11" s="1143">
        <v>20.384631993827231</v>
      </c>
      <c r="DB11" s="1267">
        <v>2.6543047008557505</v>
      </c>
      <c r="DC11" s="1267">
        <v>15.174524406580947</v>
      </c>
      <c r="DD11" s="1267">
        <v>25.594739581073515</v>
      </c>
      <c r="DE11" s="1195">
        <v>13.021106790936981</v>
      </c>
      <c r="DF11" s="1263">
        <v>105.68741200000007</v>
      </c>
      <c r="DG11" s="1263">
        <v>401</v>
      </c>
      <c r="DH11" s="1293"/>
      <c r="DI11" s="1143">
        <v>22.937571926276469</v>
      </c>
      <c r="DJ11" s="1267">
        <v>2.4681099514792892</v>
      </c>
      <c r="DK11" s="1267">
        <v>18.092935193716379</v>
      </c>
      <c r="DL11" s="1267">
        <v>27.782208658836566</v>
      </c>
      <c r="DM11" s="1195">
        <v>10.760118635974326</v>
      </c>
      <c r="DN11" s="1263">
        <v>88.645454999999842</v>
      </c>
      <c r="DO11" s="1263">
        <v>452</v>
      </c>
      <c r="DP11" s="1195"/>
      <c r="DQ11" s="1317">
        <v>13</v>
      </c>
      <c r="DR11" s="1195">
        <v>2.5</v>
      </c>
      <c r="DS11" s="1195"/>
      <c r="DT11" s="1195" t="s">
        <v>393</v>
      </c>
      <c r="DU11" s="1195" t="s">
        <v>390</v>
      </c>
      <c r="DV11" s="1195"/>
    </row>
    <row r="12" spans="1:126" s="17" customFormat="1" ht="20.25" customHeight="1">
      <c r="A12" s="1385" t="s">
        <v>22</v>
      </c>
      <c r="B12" s="1385"/>
      <c r="C12" s="1096">
        <v>7.3170731707317058</v>
      </c>
      <c r="D12" s="1096">
        <v>4.9545302216654683</v>
      </c>
      <c r="E12" s="1150">
        <v>-2.4343236986046448</v>
      </c>
      <c r="F12" s="1150">
        <v>17.068470040068057</v>
      </c>
      <c r="G12" s="1150">
        <v>67.711913029428089</v>
      </c>
      <c r="H12" s="1150">
        <v>87.816260000000014</v>
      </c>
      <c r="I12" s="1274">
        <v>82</v>
      </c>
      <c r="J12" s="1540"/>
      <c r="K12" s="1200">
        <v>12.222222222222207</v>
      </c>
      <c r="L12" s="1096">
        <v>4.6291714450912815</v>
      </c>
      <c r="M12" s="1096">
        <v>3.1268384080407432</v>
      </c>
      <c r="N12" s="1096">
        <v>21.317606036403667</v>
      </c>
      <c r="O12" s="1096">
        <v>37.875039096201441</v>
      </c>
      <c r="P12" s="1096">
        <v>78.151140000000112</v>
      </c>
      <c r="Q12" s="1105">
        <v>90</v>
      </c>
      <c r="R12" s="1105"/>
      <c r="S12" s="1096">
        <v>35.90892237394344</v>
      </c>
      <c r="T12" s="1096"/>
      <c r="U12" s="1096">
        <v>12.712873689722882</v>
      </c>
      <c r="V12" s="1096">
        <v>59.104971058164004</v>
      </c>
      <c r="W12" s="1096">
        <v>32.862316851413723</v>
      </c>
      <c r="X12" s="1096"/>
      <c r="Y12" s="1105">
        <v>47</v>
      </c>
      <c r="Z12" s="1096"/>
      <c r="AA12" s="1096">
        <v>24.435611610617443</v>
      </c>
      <c r="AB12" s="1096">
        <v>11.575025791720172</v>
      </c>
      <c r="AC12" s="1096">
        <v>1.6819736410892034</v>
      </c>
      <c r="AD12" s="1096">
        <v>47.189249580145685</v>
      </c>
      <c r="AE12" s="1096">
        <v>47.369494883814347</v>
      </c>
      <c r="AF12" s="1097">
        <v>42.772230000000015</v>
      </c>
      <c r="AG12" s="1093">
        <v>43</v>
      </c>
      <c r="AH12" s="1200">
        <v>30.241599174362094</v>
      </c>
      <c r="AI12" s="1096">
        <v>9.5163371790774711</v>
      </c>
      <c r="AJ12" s="1096">
        <v>11.554246339630955</v>
      </c>
      <c r="AK12" s="1096">
        <v>48.928952009093237</v>
      </c>
      <c r="AL12" s="1096">
        <v>31.467704879658388</v>
      </c>
      <c r="AM12" s="1097">
        <v>86.590982999999937</v>
      </c>
      <c r="AN12" s="1194">
        <v>90</v>
      </c>
      <c r="AO12" s="1105"/>
      <c r="AP12" s="1096">
        <v>35.90892237394344</v>
      </c>
      <c r="AQ12" s="1096"/>
      <c r="AR12" s="1096">
        <v>12.712873689722882</v>
      </c>
      <c r="AS12" s="1096">
        <v>59.104971058164004</v>
      </c>
      <c r="AT12" s="1096">
        <v>32.862316851413723</v>
      </c>
      <c r="AU12" s="1096"/>
      <c r="AV12" s="1105">
        <v>47</v>
      </c>
      <c r="AW12" s="1096"/>
      <c r="AX12" s="1096">
        <v>24.435611610617443</v>
      </c>
      <c r="AY12" s="1096">
        <v>11.575025791720172</v>
      </c>
      <c r="AZ12" s="1096">
        <v>1.6819736410892034</v>
      </c>
      <c r="BA12" s="1096">
        <v>47.189249580145685</v>
      </c>
      <c r="BB12" s="1096">
        <v>47.369494883814347</v>
      </c>
      <c r="BC12" s="1097">
        <v>42.772230000000015</v>
      </c>
      <c r="BD12" s="1093">
        <v>43</v>
      </c>
      <c r="BE12" s="1261">
        <v>11.638342764249883</v>
      </c>
      <c r="BF12" s="1096">
        <v>4.0378429054455713</v>
      </c>
      <c r="BG12" s="1096">
        <v>3.7011121151770023</v>
      </c>
      <c r="BH12" s="1096">
        <v>19.575573413322765</v>
      </c>
      <c r="BI12" s="1096">
        <v>34.694311614956277</v>
      </c>
      <c r="BJ12" s="1097">
        <v>40.231862000000014</v>
      </c>
      <c r="BK12" s="1093">
        <v>53</v>
      </c>
      <c r="BL12" s="1093"/>
      <c r="BM12" s="1261">
        <v>18.559999999999999</v>
      </c>
      <c r="BN12" s="1092">
        <v>6.5469999999999997</v>
      </c>
      <c r="BO12" s="1092">
        <v>5.7</v>
      </c>
      <c r="BP12" s="1092">
        <v>31.430000000000003</v>
      </c>
      <c r="BQ12" s="1092">
        <v>35.299999999999997</v>
      </c>
      <c r="BR12" s="1093">
        <v>49.384999999999998</v>
      </c>
      <c r="BS12" s="1194">
        <v>58</v>
      </c>
      <c r="BT12" s="1093"/>
      <c r="BU12" s="1267" t="s">
        <v>174</v>
      </c>
      <c r="BV12" s="1267">
        <v>2.6414986486605594</v>
      </c>
      <c r="BW12" s="1267">
        <v>8.5956704830198767</v>
      </c>
      <c r="BX12" s="1267">
        <v>18.980008116771131</v>
      </c>
      <c r="BY12" s="1267">
        <v>19.158176935530275</v>
      </c>
      <c r="BZ12" s="1263">
        <v>49.16340299999996</v>
      </c>
      <c r="CA12" s="1263">
        <v>61</v>
      </c>
      <c r="CB12" s="1263"/>
      <c r="CC12" s="1143" t="s">
        <v>157</v>
      </c>
      <c r="CD12" s="1267">
        <v>7.7226813978230071</v>
      </c>
      <c r="CE12" s="1267">
        <v>11.185868789892094</v>
      </c>
      <c r="CF12" s="1267">
        <v>41.541723307594104</v>
      </c>
      <c r="CG12" s="1267">
        <v>29.292752013195717</v>
      </c>
      <c r="CH12" s="1263">
        <v>50.554039999999986</v>
      </c>
      <c r="CI12" s="1263">
        <v>66</v>
      </c>
      <c r="CJ12" s="1293"/>
      <c r="CK12" s="1143" t="s">
        <v>360</v>
      </c>
      <c r="CL12" s="1267">
        <v>7.3445612766305235</v>
      </c>
      <c r="CM12" s="1267">
        <v>7.2326193288477638</v>
      </c>
      <c r="CN12" s="1267">
        <v>36.065069761500922</v>
      </c>
      <c r="CO12" s="1195">
        <v>33.92588117719044</v>
      </c>
      <c r="CP12" s="1263">
        <v>50.585447999999992</v>
      </c>
      <c r="CQ12" s="1263">
        <v>93</v>
      </c>
      <c r="CR12" s="1779"/>
      <c r="CS12" s="1143" t="s">
        <v>383</v>
      </c>
      <c r="CT12" s="1267">
        <v>6.7859583472725191</v>
      </c>
      <c r="CU12" s="1267">
        <v>17.432629877968775</v>
      </c>
      <c r="CV12" s="1267">
        <v>44.072418574412886</v>
      </c>
      <c r="CW12" s="1195">
        <v>22.066345830216953</v>
      </c>
      <c r="CX12" s="1263">
        <v>43.240082999999942</v>
      </c>
      <c r="CY12" s="1263">
        <v>68</v>
      </c>
      <c r="CZ12" s="1195"/>
      <c r="DA12" s="1143" t="s">
        <v>395</v>
      </c>
      <c r="DB12" s="1267">
        <v>6.5607673015782293</v>
      </c>
      <c r="DC12" s="1267">
        <v>13.898473698437872</v>
      </c>
      <c r="DD12" s="1267">
        <v>39.654599952586203</v>
      </c>
      <c r="DE12" s="1195">
        <v>24.50192623613405</v>
      </c>
      <c r="DF12" s="1263">
        <v>40.428629999999977</v>
      </c>
      <c r="DG12" s="1263">
        <v>69</v>
      </c>
      <c r="DH12" s="1293"/>
      <c r="DI12" s="1143" t="s">
        <v>395</v>
      </c>
      <c r="DJ12" s="1267">
        <v>5.8222246339527608</v>
      </c>
      <c r="DK12" s="1267">
        <v>15.332414976188469</v>
      </c>
      <c r="DL12" s="1267">
        <v>38.189227582902255</v>
      </c>
      <c r="DM12" s="1195">
        <v>21.756524484556756</v>
      </c>
      <c r="DN12" s="1263">
        <v>52.728306999999994</v>
      </c>
      <c r="DO12" s="1263">
        <v>101</v>
      </c>
      <c r="DP12" s="1195"/>
      <c r="DQ12" s="1317">
        <v>0.4</v>
      </c>
      <c r="DR12" s="1195">
        <v>0</v>
      </c>
      <c r="DS12" s="1195"/>
      <c r="DT12" s="1195" t="s">
        <v>390</v>
      </c>
      <c r="DU12" s="1195" t="s">
        <v>390</v>
      </c>
      <c r="DV12" s="1195"/>
    </row>
    <row r="13" spans="1:126" s="17" customFormat="1" ht="20.25" customHeight="1">
      <c r="A13" s="1385" t="s">
        <v>23</v>
      </c>
      <c r="B13" s="1385"/>
      <c r="C13" s="1096">
        <v>1.9264448336252269</v>
      </c>
      <c r="D13" s="1096">
        <v>0.64380883115501064</v>
      </c>
      <c r="E13" s="1150">
        <v>0.65931452263769974</v>
      </c>
      <c r="F13" s="1150">
        <v>3.1935751446127543</v>
      </c>
      <c r="G13" s="1150">
        <v>33.419531144500866</v>
      </c>
      <c r="H13" s="1150">
        <v>204.43855599999921</v>
      </c>
      <c r="I13" s="1274">
        <v>571</v>
      </c>
      <c r="J13" s="1540"/>
      <c r="K13" s="1200">
        <v>5.3990610328638899</v>
      </c>
      <c r="L13" s="1096">
        <v>1.1978132711271567</v>
      </c>
      <c r="M13" s="1096">
        <v>3.0456006851867334</v>
      </c>
      <c r="N13" s="1096">
        <v>7.7525213805410473</v>
      </c>
      <c r="O13" s="1096">
        <v>22.18558493478978</v>
      </c>
      <c r="P13" s="1096">
        <v>266.00760599999785</v>
      </c>
      <c r="Q13" s="1105">
        <v>426</v>
      </c>
      <c r="R13" s="1105"/>
      <c r="S13" s="1096">
        <v>7.3120022641681048</v>
      </c>
      <c r="T13" s="1096"/>
      <c r="U13" s="1096">
        <v>4.0142506211164894</v>
      </c>
      <c r="V13" s="1096">
        <v>10.609753907219721</v>
      </c>
      <c r="W13" s="1096">
        <v>22.943948938158837</v>
      </c>
      <c r="X13" s="1096"/>
      <c r="Y13" s="1105">
        <v>282</v>
      </c>
      <c r="Z13" s="1096"/>
      <c r="AA13" s="1096">
        <v>5.9625907302248198</v>
      </c>
      <c r="AB13" s="1096">
        <v>1.4383309466848946</v>
      </c>
      <c r="AC13" s="1096">
        <v>3.1351878172527101</v>
      </c>
      <c r="AD13" s="1096">
        <v>8.7899936431969294</v>
      </c>
      <c r="AE13" s="1096">
        <v>24.122583819041729</v>
      </c>
      <c r="AF13" s="1097">
        <v>184.09838100000047</v>
      </c>
      <c r="AG13" s="1093">
        <v>317</v>
      </c>
      <c r="AH13" s="1200">
        <v>6.5596581612572615</v>
      </c>
      <c r="AI13" s="1096">
        <v>1.1475177044980152</v>
      </c>
      <c r="AJ13" s="1096">
        <v>4.3062629920316615</v>
      </c>
      <c r="AK13" s="1096">
        <v>8.8130533304828624</v>
      </c>
      <c r="AL13" s="1096">
        <v>17.493559516187887</v>
      </c>
      <c r="AM13" s="1097">
        <v>330.2006060000009</v>
      </c>
      <c r="AN13" s="1194">
        <v>599</v>
      </c>
      <c r="AO13" s="1105"/>
      <c r="AP13" s="1096">
        <v>7.3120022641681048</v>
      </c>
      <c r="AQ13" s="1096"/>
      <c r="AR13" s="1096">
        <v>4.0142506211164894</v>
      </c>
      <c r="AS13" s="1096">
        <v>10.609753907219721</v>
      </c>
      <c r="AT13" s="1096">
        <v>22.943948938158837</v>
      </c>
      <c r="AU13" s="1096"/>
      <c r="AV13" s="1105">
        <v>282</v>
      </c>
      <c r="AW13" s="1096"/>
      <c r="AX13" s="1096">
        <v>5.9625907302248198</v>
      </c>
      <c r="AY13" s="1096">
        <v>1.4383309466848946</v>
      </c>
      <c r="AZ13" s="1096">
        <v>3.1351878172527101</v>
      </c>
      <c r="BA13" s="1096">
        <v>8.7899936431969294</v>
      </c>
      <c r="BB13" s="1096">
        <v>24.122583819041729</v>
      </c>
      <c r="BC13" s="1097">
        <v>184.09838100000047</v>
      </c>
      <c r="BD13" s="1093">
        <v>317</v>
      </c>
      <c r="BE13" s="1261">
        <v>6.9428535649655689</v>
      </c>
      <c r="BF13" s="1096">
        <v>1.9451220365358786</v>
      </c>
      <c r="BG13" s="1096">
        <v>3.119306535991698</v>
      </c>
      <c r="BH13" s="1096">
        <v>10.766400593939441</v>
      </c>
      <c r="BI13" s="1096">
        <v>28.016175457756827</v>
      </c>
      <c r="BJ13" s="1097">
        <v>175.78589100000019</v>
      </c>
      <c r="BK13" s="1093">
        <v>288</v>
      </c>
      <c r="BL13" s="1093"/>
      <c r="BM13" s="1261">
        <v>10.059999999999999</v>
      </c>
      <c r="BN13" s="1092">
        <v>2.8090000000000002</v>
      </c>
      <c r="BO13" s="1092">
        <v>4.54</v>
      </c>
      <c r="BP13" s="1092">
        <v>15.58</v>
      </c>
      <c r="BQ13" s="1092">
        <v>27.900000000000002</v>
      </c>
      <c r="BR13" s="1093">
        <v>215.684</v>
      </c>
      <c r="BS13" s="1194">
        <v>283</v>
      </c>
      <c r="BT13" s="1093"/>
      <c r="BU13" s="1267" t="s">
        <v>175</v>
      </c>
      <c r="BV13" s="1267">
        <v>3.189154906652699</v>
      </c>
      <c r="BW13" s="1267">
        <v>7.6350229966157102</v>
      </c>
      <c r="BX13" s="1267">
        <v>20.172323113656869</v>
      </c>
      <c r="BY13" s="1267">
        <v>22.937499278110273</v>
      </c>
      <c r="BZ13" s="1263">
        <v>113.65669300000022</v>
      </c>
      <c r="CA13" s="1263">
        <v>232</v>
      </c>
      <c r="CB13" s="1263"/>
      <c r="CC13" s="1143" t="s">
        <v>104</v>
      </c>
      <c r="CD13" s="1267">
        <v>2.9180344015094781</v>
      </c>
      <c r="CE13" s="1267">
        <v>7.2904649062481148</v>
      </c>
      <c r="CF13" s="1267">
        <v>18.760500144894827</v>
      </c>
      <c r="CG13" s="1267">
        <v>22.402505210696248</v>
      </c>
      <c r="CH13" s="1263">
        <v>80.071145000000058</v>
      </c>
      <c r="CI13" s="1263">
        <v>187</v>
      </c>
      <c r="CJ13" s="1293"/>
      <c r="CK13" s="1143">
        <v>12.159111095198693</v>
      </c>
      <c r="CL13" s="1267">
        <v>1.7549616802647026</v>
      </c>
      <c r="CM13" s="1267">
        <v>8.7143957642476018</v>
      </c>
      <c r="CN13" s="1267">
        <v>15.60382642614978</v>
      </c>
      <c r="CO13" s="1195">
        <v>14.433305745168246</v>
      </c>
      <c r="CP13" s="1263">
        <v>101.66757999999994</v>
      </c>
      <c r="CQ13" s="1263">
        <v>444</v>
      </c>
      <c r="CR13" s="1779"/>
      <c r="CS13" s="1143" t="s">
        <v>110</v>
      </c>
      <c r="CT13" s="1267">
        <v>2.3314338830187609</v>
      </c>
      <c r="CU13" s="1267">
        <v>9.1658711098389283</v>
      </c>
      <c r="CV13" s="1267">
        <v>18.318433330960346</v>
      </c>
      <c r="CW13" s="1195">
        <v>16.965565841701615</v>
      </c>
      <c r="CX13" s="1263">
        <v>99.90724000000003</v>
      </c>
      <c r="CY13" s="1263">
        <v>355</v>
      </c>
      <c r="CZ13" s="1195"/>
      <c r="DA13" s="1143">
        <v>16.106926206811824</v>
      </c>
      <c r="DB13" s="1267">
        <v>2.281680775833967</v>
      </c>
      <c r="DC13" s="1267">
        <v>11.62823831615108</v>
      </c>
      <c r="DD13" s="1267">
        <v>20.585614097472568</v>
      </c>
      <c r="DE13" s="1195">
        <v>14.165836153573579</v>
      </c>
      <c r="DF13" s="1263">
        <v>94.419920999999832</v>
      </c>
      <c r="DG13" s="1263">
        <v>308</v>
      </c>
      <c r="DH13" s="1293"/>
      <c r="DI13" s="1143" t="s">
        <v>396</v>
      </c>
      <c r="DJ13" s="1267">
        <v>3.5311919341914897</v>
      </c>
      <c r="DK13" s="1267">
        <v>13.720155213457922</v>
      </c>
      <c r="DL13" s="1267">
        <v>27.582861892186344</v>
      </c>
      <c r="DM13" s="1195">
        <v>17.098953934331032</v>
      </c>
      <c r="DN13" s="1263">
        <v>101.98300499999986</v>
      </c>
      <c r="DO13" s="1263">
        <v>394</v>
      </c>
      <c r="DP13" s="1195"/>
      <c r="DQ13" s="1317">
        <v>7.7</v>
      </c>
      <c r="DR13" s="1195">
        <v>4.5999999999999996</v>
      </c>
      <c r="DS13" s="1195"/>
      <c r="DT13" s="1195" t="s">
        <v>392</v>
      </c>
      <c r="DU13" s="1195" t="s">
        <v>390</v>
      </c>
      <c r="DV13" s="1195"/>
    </row>
    <row r="14" spans="1:126" s="17" customFormat="1" ht="20.25" customHeight="1">
      <c r="A14" s="1385" t="s">
        <v>24</v>
      </c>
      <c r="B14" s="1385"/>
      <c r="C14" s="1096">
        <v>1.6317016317016275</v>
      </c>
      <c r="D14" s="1096">
        <v>0.74410738278341571</v>
      </c>
      <c r="E14" s="1150">
        <v>0.16716592835796562</v>
      </c>
      <c r="F14" s="1150">
        <v>3.0962373350452892</v>
      </c>
      <c r="G14" s="1150">
        <v>45.603152459155169</v>
      </c>
      <c r="H14" s="1150">
        <v>677.5364310000017</v>
      </c>
      <c r="I14" s="1274">
        <v>429</v>
      </c>
      <c r="J14" s="1540"/>
      <c r="K14" s="1200">
        <v>3.9800995024875774</v>
      </c>
      <c r="L14" s="1096">
        <v>1.2372325877004819</v>
      </c>
      <c r="M14" s="1096">
        <v>1.5491881858454877</v>
      </c>
      <c r="N14" s="1096">
        <v>6.4110108191296673</v>
      </c>
      <c r="O14" s="1096">
        <v>31.08546876597449</v>
      </c>
      <c r="P14" s="1096">
        <v>639.07748999999774</v>
      </c>
      <c r="Q14" s="1105">
        <v>402</v>
      </c>
      <c r="R14" s="1105"/>
      <c r="S14" s="1096">
        <v>6.3793223110620083</v>
      </c>
      <c r="T14" s="1096"/>
      <c r="U14" s="1096">
        <v>3.1695684876906114</v>
      </c>
      <c r="V14" s="1096">
        <v>9.5890761344334052</v>
      </c>
      <c r="W14" s="1096">
        <v>25.596684708432129</v>
      </c>
      <c r="X14" s="1096"/>
      <c r="Y14" s="1105">
        <v>350</v>
      </c>
      <c r="Z14" s="1096"/>
      <c r="AA14" s="1096">
        <v>7.438365047514929</v>
      </c>
      <c r="AB14" s="1096">
        <v>1.6878746851186295</v>
      </c>
      <c r="AC14" s="1096">
        <v>4.1204208619743001</v>
      </c>
      <c r="AD14" s="1096">
        <v>10.756309233055559</v>
      </c>
      <c r="AE14" s="1096">
        <v>22.691474192739825</v>
      </c>
      <c r="AF14" s="1097">
        <v>396.48335100000088</v>
      </c>
      <c r="AG14" s="1093">
        <v>335</v>
      </c>
      <c r="AH14" s="1200">
        <v>6.8805263948089594</v>
      </c>
      <c r="AI14" s="1096">
        <v>1.1529327445057718</v>
      </c>
      <c r="AJ14" s="1096">
        <v>4.6164976423743047</v>
      </c>
      <c r="AK14" s="1096">
        <v>9.1445551472436151</v>
      </c>
      <c r="AL14" s="1096">
        <v>16.75646132795314</v>
      </c>
      <c r="AM14" s="1097">
        <v>837.76813999999888</v>
      </c>
      <c r="AN14" s="1194">
        <v>685</v>
      </c>
      <c r="AO14" s="1105"/>
      <c r="AP14" s="1096">
        <v>6.3793223110620083</v>
      </c>
      <c r="AQ14" s="1096"/>
      <c r="AR14" s="1096">
        <v>3.1695684876906114</v>
      </c>
      <c r="AS14" s="1096">
        <v>9.5890761344334052</v>
      </c>
      <c r="AT14" s="1096">
        <v>25.596684708432129</v>
      </c>
      <c r="AU14" s="1096"/>
      <c r="AV14" s="1105">
        <v>350</v>
      </c>
      <c r="AW14" s="1096"/>
      <c r="AX14" s="1096">
        <v>7.438365047514929</v>
      </c>
      <c r="AY14" s="1096">
        <v>1.6878746851186295</v>
      </c>
      <c r="AZ14" s="1096">
        <v>4.1204208619743001</v>
      </c>
      <c r="BA14" s="1096">
        <v>10.756309233055559</v>
      </c>
      <c r="BB14" s="1096">
        <v>22.691474192739825</v>
      </c>
      <c r="BC14" s="1097">
        <v>396.48335100000088</v>
      </c>
      <c r="BD14" s="1093">
        <v>335</v>
      </c>
      <c r="BE14" s="1261">
        <v>8.28956915537748</v>
      </c>
      <c r="BF14" s="1096">
        <v>1.867468646437354</v>
      </c>
      <c r="BG14" s="1096">
        <v>4.6186662193828543</v>
      </c>
      <c r="BH14" s="1096">
        <v>11.960472091372104</v>
      </c>
      <c r="BI14" s="1096">
        <v>22.52793373737547</v>
      </c>
      <c r="BJ14" s="1097">
        <v>330.39597699999911</v>
      </c>
      <c r="BK14" s="1093">
        <v>284</v>
      </c>
      <c r="BL14" s="1093"/>
      <c r="BM14" s="1261">
        <v>11.959999999999999</v>
      </c>
      <c r="BN14" s="1092">
        <v>2.2309999999999999</v>
      </c>
      <c r="BO14" s="1092">
        <v>7.580000000000001</v>
      </c>
      <c r="BP14" s="1092">
        <v>16.350000000000001</v>
      </c>
      <c r="BQ14" s="1092">
        <v>18.7</v>
      </c>
      <c r="BR14" s="1093">
        <v>378.58</v>
      </c>
      <c r="BS14" s="1194">
        <v>310</v>
      </c>
      <c r="BT14" s="1093"/>
      <c r="BU14" s="1267" t="s">
        <v>103</v>
      </c>
      <c r="BV14" s="1267">
        <v>2.7521843319641341</v>
      </c>
      <c r="BW14" s="1267">
        <v>5.9049525836333183</v>
      </c>
      <c r="BX14" s="1267">
        <v>16.72442105011455</v>
      </c>
      <c r="BY14" s="1267">
        <v>24.323999210121467</v>
      </c>
      <c r="BZ14" s="1263">
        <v>304.14363700000075</v>
      </c>
      <c r="CA14" s="1263">
        <v>267</v>
      </c>
      <c r="CB14" s="1263"/>
      <c r="CC14" s="1143" t="s">
        <v>295</v>
      </c>
      <c r="CD14" s="1267">
        <v>2.4833114256175404</v>
      </c>
      <c r="CE14" s="1267">
        <v>5.0635615561843208</v>
      </c>
      <c r="CF14" s="1267">
        <v>14.824813700995501</v>
      </c>
      <c r="CG14" s="1267">
        <v>24.972491654098793</v>
      </c>
      <c r="CH14" s="1263">
        <v>310.7834260000011</v>
      </c>
      <c r="CI14" s="1263">
        <v>262</v>
      </c>
      <c r="CJ14" s="1293"/>
      <c r="CK14" s="1143">
        <v>11.525105133728696</v>
      </c>
      <c r="CL14" s="1267">
        <v>1.6299391786993129</v>
      </c>
      <c r="CM14" s="1267">
        <v>8.3257894218685458</v>
      </c>
      <c r="CN14" s="1267">
        <v>14.724420845588845</v>
      </c>
      <c r="CO14" s="1195">
        <v>14.142510283305171</v>
      </c>
      <c r="CP14" s="1263">
        <v>465.42580200000043</v>
      </c>
      <c r="CQ14" s="1263">
        <v>524</v>
      </c>
      <c r="CR14" s="1779"/>
      <c r="CS14" s="1143" t="s">
        <v>91</v>
      </c>
      <c r="CT14" s="1267">
        <v>1.7366753878058547</v>
      </c>
      <c r="CU14" s="1267">
        <v>6.4292414465074179</v>
      </c>
      <c r="CV14" s="1267">
        <v>13.246946919759884</v>
      </c>
      <c r="CW14" s="1195">
        <v>17.652559077785586</v>
      </c>
      <c r="CX14" s="1263">
        <v>451.31862100000018</v>
      </c>
      <c r="CY14" s="1263">
        <v>488</v>
      </c>
      <c r="CZ14" s="1195"/>
      <c r="DA14" s="1143" t="s">
        <v>333</v>
      </c>
      <c r="DB14" s="1267">
        <v>1.9538971862520398</v>
      </c>
      <c r="DC14" s="1267">
        <v>8.3814474993323458</v>
      </c>
      <c r="DD14" s="1267">
        <v>16.052017160388118</v>
      </c>
      <c r="DE14" s="1195">
        <v>15.993615424284194</v>
      </c>
      <c r="DF14" s="1263">
        <v>382.20117900000014</v>
      </c>
      <c r="DG14" s="1263">
        <v>458</v>
      </c>
      <c r="DH14" s="1293"/>
      <c r="DI14" s="1143">
        <v>13.444358931407347</v>
      </c>
      <c r="DJ14" s="1267">
        <v>1.897565093861205</v>
      </c>
      <c r="DK14" s="1267">
        <v>9.7196409338830065</v>
      </c>
      <c r="DL14" s="1267">
        <v>17.169076928931688</v>
      </c>
      <c r="DM14" s="1195">
        <v>14.114210305917272</v>
      </c>
      <c r="DN14" s="1263">
        <v>376.21293999999887</v>
      </c>
      <c r="DO14" s="1263">
        <v>601</v>
      </c>
      <c r="DP14" s="1195"/>
      <c r="DQ14" s="1317">
        <v>3.5</v>
      </c>
      <c r="DR14" s="1195">
        <v>1.2</v>
      </c>
      <c r="DS14" s="1195"/>
      <c r="DT14" s="1195" t="s">
        <v>390</v>
      </c>
      <c r="DU14" s="1195" t="s">
        <v>390</v>
      </c>
      <c r="DV14" s="1195"/>
    </row>
    <row r="15" spans="1:126" s="17" customFormat="1" ht="20.25" customHeight="1">
      <c r="A15" s="1410" t="s">
        <v>185</v>
      </c>
      <c r="B15" s="1410"/>
      <c r="C15" s="1096"/>
      <c r="D15" s="1096"/>
      <c r="E15" s="1150"/>
      <c r="F15" s="1150"/>
      <c r="G15" s="1150"/>
      <c r="H15" s="1150"/>
      <c r="I15" s="1274"/>
      <c r="J15" s="1540"/>
      <c r="K15" s="1200" t="s">
        <v>79</v>
      </c>
      <c r="L15" s="1096"/>
      <c r="M15" s="1096" t="s">
        <v>79</v>
      </c>
      <c r="N15" s="1096" t="s">
        <v>79</v>
      </c>
      <c r="O15" s="1096" t="s">
        <v>79</v>
      </c>
      <c r="P15" s="1096" t="s">
        <v>79</v>
      </c>
      <c r="Q15" s="1105" t="s">
        <v>79</v>
      </c>
      <c r="R15" s="1105" t="s">
        <v>79</v>
      </c>
      <c r="S15" s="1096" t="s">
        <v>79</v>
      </c>
      <c r="T15" s="1096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105" t="s">
        <v>79</v>
      </c>
      <c r="Z15" s="1096" t="s">
        <v>79</v>
      </c>
      <c r="AA15" s="1096" t="s">
        <v>79</v>
      </c>
      <c r="AB15" s="1096" t="s">
        <v>79</v>
      </c>
      <c r="AC15" s="1096" t="s">
        <v>79</v>
      </c>
      <c r="AD15" s="1096" t="s">
        <v>79</v>
      </c>
      <c r="AE15" s="1096" t="s">
        <v>79</v>
      </c>
      <c r="AF15" s="1097" t="s">
        <v>79</v>
      </c>
      <c r="AG15" s="1093" t="s">
        <v>79</v>
      </c>
      <c r="AH15" s="1200" t="s">
        <v>79</v>
      </c>
      <c r="AI15" s="1096" t="s">
        <v>79</v>
      </c>
      <c r="AJ15" s="1096" t="s">
        <v>79</v>
      </c>
      <c r="AK15" s="1096" t="s">
        <v>79</v>
      </c>
      <c r="AL15" s="1096" t="s">
        <v>79</v>
      </c>
      <c r="AM15" s="1097" t="s">
        <v>79</v>
      </c>
      <c r="AN15" s="1194" t="s">
        <v>79</v>
      </c>
      <c r="AO15" s="1105" t="s">
        <v>79</v>
      </c>
      <c r="AP15" s="1096" t="s">
        <v>79</v>
      </c>
      <c r="AQ15" s="1096" t="s">
        <v>79</v>
      </c>
      <c r="AR15" s="1096" t="s">
        <v>79</v>
      </c>
      <c r="AS15" s="1096" t="s">
        <v>79</v>
      </c>
      <c r="AT15" s="1096" t="s">
        <v>79</v>
      </c>
      <c r="AU15" s="1096" t="s">
        <v>79</v>
      </c>
      <c r="AV15" s="1105" t="s">
        <v>79</v>
      </c>
      <c r="AW15" s="1096" t="s">
        <v>79</v>
      </c>
      <c r="AX15" s="1096" t="s">
        <v>79</v>
      </c>
      <c r="AY15" s="1096" t="s">
        <v>79</v>
      </c>
      <c r="AZ15" s="1096" t="s">
        <v>79</v>
      </c>
      <c r="BA15" s="1096" t="s">
        <v>79</v>
      </c>
      <c r="BB15" s="1096" t="s">
        <v>79</v>
      </c>
      <c r="BC15" s="1097" t="s">
        <v>79</v>
      </c>
      <c r="BD15" s="1093" t="s">
        <v>79</v>
      </c>
      <c r="BE15" s="1261" t="s">
        <v>79</v>
      </c>
      <c r="BF15" s="1096" t="s">
        <v>79</v>
      </c>
      <c r="BG15" s="1096" t="s">
        <v>79</v>
      </c>
      <c r="BH15" s="1096" t="s">
        <v>79</v>
      </c>
      <c r="BI15" s="1096" t="s">
        <v>79</v>
      </c>
      <c r="BJ15" s="1097" t="s">
        <v>79</v>
      </c>
      <c r="BK15" s="1093" t="s">
        <v>79</v>
      </c>
      <c r="BL15" s="1093" t="s">
        <v>79</v>
      </c>
      <c r="BM15" s="1261" t="s">
        <v>79</v>
      </c>
      <c r="BN15" s="1092" t="s">
        <v>79</v>
      </c>
      <c r="BO15" s="1092" t="s">
        <v>79</v>
      </c>
      <c r="BP15" s="1092" t="s">
        <v>79</v>
      </c>
      <c r="BQ15" s="1092" t="s">
        <v>79</v>
      </c>
      <c r="BR15" s="1093" t="s">
        <v>79</v>
      </c>
      <c r="BS15" s="1194" t="s">
        <v>79</v>
      </c>
      <c r="BT15" s="1093" t="s">
        <v>79</v>
      </c>
      <c r="BU15" s="1267" t="s">
        <v>79</v>
      </c>
      <c r="BV15" s="1267" t="s">
        <v>79</v>
      </c>
      <c r="BW15" s="1267" t="s">
        <v>79</v>
      </c>
      <c r="BX15" s="1267" t="s">
        <v>79</v>
      </c>
      <c r="BY15" s="1267" t="s">
        <v>79</v>
      </c>
      <c r="BZ15" s="1263" t="s">
        <v>79</v>
      </c>
      <c r="CA15" s="1263" t="s">
        <v>79</v>
      </c>
      <c r="CB15" s="1263"/>
      <c r="CC15" s="1262" t="s">
        <v>79</v>
      </c>
      <c r="CD15" s="1758" t="s">
        <v>79</v>
      </c>
      <c r="CE15" s="1758" t="s">
        <v>79</v>
      </c>
      <c r="CF15" s="1758" t="s">
        <v>79</v>
      </c>
      <c r="CG15" s="1758" t="s">
        <v>79</v>
      </c>
      <c r="CH15" s="1758" t="s">
        <v>79</v>
      </c>
      <c r="CI15" s="1758" t="s">
        <v>79</v>
      </c>
      <c r="CJ15" s="1293"/>
      <c r="CK15" s="1143" t="s">
        <v>79</v>
      </c>
      <c r="CL15" s="1267" t="s">
        <v>79</v>
      </c>
      <c r="CM15" s="1267" t="s">
        <v>79</v>
      </c>
      <c r="CN15" s="1267" t="s">
        <v>79</v>
      </c>
      <c r="CO15" s="1195" t="s">
        <v>79</v>
      </c>
      <c r="CP15" s="1263" t="s">
        <v>79</v>
      </c>
      <c r="CQ15" s="1263" t="s">
        <v>79</v>
      </c>
      <c r="CR15" s="1779"/>
      <c r="CS15" s="1143" t="s">
        <v>79</v>
      </c>
      <c r="CT15" s="1267" t="s">
        <v>79</v>
      </c>
      <c r="CU15" s="1267" t="s">
        <v>79</v>
      </c>
      <c r="CV15" s="1267" t="s">
        <v>79</v>
      </c>
      <c r="CW15" s="1195" t="s">
        <v>79</v>
      </c>
      <c r="CX15" s="1263" t="s">
        <v>79</v>
      </c>
      <c r="CY15" s="1263" t="s">
        <v>79</v>
      </c>
      <c r="CZ15" s="1195"/>
      <c r="DA15" s="1195" t="s">
        <v>79</v>
      </c>
      <c r="DB15" s="1195" t="s">
        <v>79</v>
      </c>
      <c r="DC15" s="1195" t="s">
        <v>79</v>
      </c>
      <c r="DD15" s="1195" t="s">
        <v>79</v>
      </c>
      <c r="DE15" s="1195" t="s">
        <v>79</v>
      </c>
      <c r="DF15" s="1195" t="s">
        <v>79</v>
      </c>
      <c r="DG15" s="1263" t="s">
        <v>79</v>
      </c>
      <c r="DH15" s="1195"/>
      <c r="DI15" s="1263" t="s">
        <v>79</v>
      </c>
      <c r="DJ15" s="1263" t="s">
        <v>79</v>
      </c>
      <c r="DK15" s="1263" t="s">
        <v>79</v>
      </c>
      <c r="DL15" s="1263" t="s">
        <v>79</v>
      </c>
      <c r="DM15" s="1263" t="s">
        <v>79</v>
      </c>
      <c r="DN15" s="1263" t="s">
        <v>79</v>
      </c>
      <c r="DO15" s="1263" t="s">
        <v>79</v>
      </c>
      <c r="DP15" s="1195"/>
      <c r="DQ15" s="1263" t="s">
        <v>79</v>
      </c>
      <c r="DR15" s="1263" t="s">
        <v>79</v>
      </c>
      <c r="DS15" s="2174"/>
      <c r="DT15" s="2174" t="s">
        <v>79</v>
      </c>
      <c r="DU15" s="2174" t="s">
        <v>79</v>
      </c>
      <c r="DV15" s="2174"/>
    </row>
    <row r="16" spans="1:126" s="17" customFormat="1" ht="20.25" customHeight="1">
      <c r="A16" s="1385" t="s">
        <v>25</v>
      </c>
      <c r="B16" s="1385"/>
      <c r="C16" s="1096">
        <v>3.1630170316301749</v>
      </c>
      <c r="D16" s="1096">
        <v>0.93930309553890212</v>
      </c>
      <c r="E16" s="1150">
        <v>1.3143014409687828</v>
      </c>
      <c r="F16" s="1150">
        <v>5.011732622291567</v>
      </c>
      <c r="G16" s="1150">
        <v>29.696428635883709</v>
      </c>
      <c r="H16" s="1150">
        <v>503.34019199999932</v>
      </c>
      <c r="I16" s="1274">
        <v>411</v>
      </c>
      <c r="J16" s="1540"/>
      <c r="K16" s="1200">
        <v>6.0836501901140778</v>
      </c>
      <c r="L16" s="1096">
        <v>1.8885911646120364</v>
      </c>
      <c r="M16" s="1096">
        <v>2.3729512639740205</v>
      </c>
      <c r="N16" s="1096">
        <v>9.7943491162541356</v>
      </c>
      <c r="O16" s="1096">
        <v>31.043717268310299</v>
      </c>
      <c r="P16" s="1096">
        <v>368.95139099999955</v>
      </c>
      <c r="Q16" s="1105">
        <v>263</v>
      </c>
      <c r="R16" s="1105"/>
      <c r="S16" s="1096">
        <v>4.9034652465479622</v>
      </c>
      <c r="T16" s="1096"/>
      <c r="U16" s="1096">
        <v>2.1316829156330801</v>
      </c>
      <c r="V16" s="1096">
        <v>7.6752475774628444</v>
      </c>
      <c r="W16" s="1096">
        <v>28.756932609972825</v>
      </c>
      <c r="X16" s="1096"/>
      <c r="Y16" s="1105">
        <v>219</v>
      </c>
      <c r="Z16" s="1096"/>
      <c r="AA16" s="1096">
        <v>8.7539902012980129</v>
      </c>
      <c r="AB16" s="1096">
        <v>2.8763518368917977</v>
      </c>
      <c r="AC16" s="1096">
        <v>3.0997938697063128</v>
      </c>
      <c r="AD16" s="1096">
        <v>14.408186532889712</v>
      </c>
      <c r="AE16" s="1096">
        <v>32.857608596195391</v>
      </c>
      <c r="AF16" s="1097">
        <v>244.78119700000022</v>
      </c>
      <c r="AG16" s="1093">
        <v>227</v>
      </c>
      <c r="AH16" s="1200">
        <v>6.8349633319699965</v>
      </c>
      <c r="AI16" s="1096">
        <v>1.7843387380034044</v>
      </c>
      <c r="AJ16" s="1096">
        <v>3.3310345675437474</v>
      </c>
      <c r="AK16" s="1096">
        <v>10.338892096396247</v>
      </c>
      <c r="AL16" s="1096">
        <v>26.106046972590214</v>
      </c>
      <c r="AM16" s="1097">
        <v>487.98190099999817</v>
      </c>
      <c r="AN16" s="1194">
        <v>446</v>
      </c>
      <c r="AO16" s="1105"/>
      <c r="AP16" s="1096">
        <v>4.9034652465479622</v>
      </c>
      <c r="AQ16" s="1096"/>
      <c r="AR16" s="1096">
        <v>2.1316829156330801</v>
      </c>
      <c r="AS16" s="1096">
        <v>7.6752475774628444</v>
      </c>
      <c r="AT16" s="1096">
        <v>28.756932609972825</v>
      </c>
      <c r="AU16" s="1096"/>
      <c r="AV16" s="1105">
        <v>219</v>
      </c>
      <c r="AW16" s="1096"/>
      <c r="AX16" s="1096">
        <v>8.7539902012980129</v>
      </c>
      <c r="AY16" s="1096">
        <v>2.8763518368917977</v>
      </c>
      <c r="AZ16" s="1096">
        <v>3.0997938697063128</v>
      </c>
      <c r="BA16" s="1096">
        <v>14.408186532889712</v>
      </c>
      <c r="BB16" s="1096">
        <v>32.857608596195391</v>
      </c>
      <c r="BC16" s="1097">
        <v>244.78119700000022</v>
      </c>
      <c r="BD16" s="1093">
        <v>227</v>
      </c>
      <c r="BE16" s="1261">
        <v>5.0909204547384155</v>
      </c>
      <c r="BF16" s="1096">
        <v>1.8048345302517106</v>
      </c>
      <c r="BG16" s="1096">
        <v>1.5431380656070222</v>
      </c>
      <c r="BH16" s="1096">
        <v>8.6387028438698081</v>
      </c>
      <c r="BI16" s="1096">
        <v>35.452027708895869</v>
      </c>
      <c r="BJ16" s="1097">
        <v>207.64447400000017</v>
      </c>
      <c r="BK16" s="1093">
        <v>196</v>
      </c>
      <c r="BL16" s="1093"/>
      <c r="BM16" s="1261">
        <v>13.28</v>
      </c>
      <c r="BN16" s="1092">
        <v>2.8740000000000001</v>
      </c>
      <c r="BO16" s="1092">
        <v>7.6300000000000008</v>
      </c>
      <c r="BP16" s="1092">
        <v>18.93</v>
      </c>
      <c r="BQ16" s="1092">
        <v>21.6</v>
      </c>
      <c r="BR16" s="1093">
        <v>182.214</v>
      </c>
      <c r="BS16" s="1194">
        <v>150</v>
      </c>
      <c r="BT16" s="1093"/>
      <c r="BU16" s="1267" t="s">
        <v>153</v>
      </c>
      <c r="BV16" s="1267">
        <v>3.4068808400998019</v>
      </c>
      <c r="BW16" s="1267">
        <v>6.5045820588235586</v>
      </c>
      <c r="BX16" s="1267">
        <v>19.897812806639347</v>
      </c>
      <c r="BY16" s="1267">
        <v>25.80736222952531</v>
      </c>
      <c r="BZ16" s="1263">
        <v>199.98718400000055</v>
      </c>
      <c r="CA16" s="1263">
        <v>172</v>
      </c>
      <c r="CB16" s="1263"/>
      <c r="CC16" s="1268" t="s">
        <v>296</v>
      </c>
      <c r="CD16" s="1267">
        <v>2.6014081019126403</v>
      </c>
      <c r="CE16" s="1267">
        <v>6.7042270686274694</v>
      </c>
      <c r="CF16" s="1267">
        <v>16.929686570956829</v>
      </c>
      <c r="CG16" s="1267">
        <v>22.014196561635547</v>
      </c>
      <c r="CH16" s="1263">
        <v>185.29968699999992</v>
      </c>
      <c r="CI16" s="1263">
        <v>163</v>
      </c>
      <c r="CJ16" s="1293"/>
      <c r="CK16" s="1143" t="s">
        <v>103</v>
      </c>
      <c r="CL16" s="1267">
        <v>1.8796936879188701</v>
      </c>
      <c r="CM16" s="1267">
        <v>7.571221799170555</v>
      </c>
      <c r="CN16" s="1267">
        <v>14.950311311016184</v>
      </c>
      <c r="CO16" s="1195">
        <v>16.692413244892851</v>
      </c>
      <c r="CP16" s="1263">
        <v>248.20903499999994</v>
      </c>
      <c r="CQ16" s="1263">
        <v>385</v>
      </c>
      <c r="CR16" s="1779"/>
      <c r="CS16" s="1143" t="s">
        <v>206</v>
      </c>
      <c r="CT16" s="1267">
        <v>2.0534756853704375</v>
      </c>
      <c r="CU16" s="1267">
        <v>4.8046364177731382</v>
      </c>
      <c r="CV16" s="1267">
        <v>12.866011915832518</v>
      </c>
      <c r="CW16" s="1195">
        <v>23.241656407877031</v>
      </c>
      <c r="CX16" s="1263">
        <v>217.56155900000007</v>
      </c>
      <c r="CY16" s="1263">
        <v>285</v>
      </c>
      <c r="CZ16" s="1195"/>
      <c r="DA16" s="1143" t="s">
        <v>180</v>
      </c>
      <c r="DB16" s="1267">
        <v>2.6402552573248275</v>
      </c>
      <c r="DC16" s="1267">
        <v>8.3312326205874001</v>
      </c>
      <c r="DD16" s="1267">
        <v>18.696292776657668</v>
      </c>
      <c r="DE16" s="1195">
        <v>19.537528638074654</v>
      </c>
      <c r="DF16" s="1263">
        <v>194.677808</v>
      </c>
      <c r="DG16" s="1263">
        <v>290</v>
      </c>
      <c r="DH16" s="1293"/>
      <c r="DI16" s="1143">
        <v>16.537428248162215</v>
      </c>
      <c r="DJ16" s="1267">
        <v>2.4192523815503715</v>
      </c>
      <c r="DK16" s="1267">
        <v>11.788693717122516</v>
      </c>
      <c r="DL16" s="1267">
        <v>21.286162779201913</v>
      </c>
      <c r="DM16" s="1195">
        <v>14.628951643791533</v>
      </c>
      <c r="DN16" s="1263">
        <v>167.54692799999992</v>
      </c>
      <c r="DO16" s="1263">
        <v>345</v>
      </c>
      <c r="DP16" s="1195"/>
      <c r="DQ16" s="1317">
        <v>4.7</v>
      </c>
      <c r="DR16" s="1195">
        <v>3</v>
      </c>
      <c r="DS16" s="1195"/>
      <c r="DT16" s="1195" t="s">
        <v>390</v>
      </c>
      <c r="DU16" s="1195" t="s">
        <v>390</v>
      </c>
      <c r="DV16" s="1195"/>
    </row>
    <row r="17" spans="1:126" s="17" customFormat="1" ht="20.25" customHeight="1">
      <c r="A17" s="1385" t="s">
        <v>26</v>
      </c>
      <c r="B17" s="1385"/>
      <c r="C17" s="1096">
        <v>2.5710419485791864</v>
      </c>
      <c r="D17" s="1096">
        <v>0.42427190674511467</v>
      </c>
      <c r="E17" s="1150">
        <v>1.7359993596592345</v>
      </c>
      <c r="F17" s="1150">
        <v>3.4060845374991384</v>
      </c>
      <c r="G17" s="1150">
        <v>16.5019441623493</v>
      </c>
      <c r="H17" s="1150">
        <v>310.3696539999969</v>
      </c>
      <c r="I17" s="1274">
        <v>739</v>
      </c>
      <c r="J17" s="1540"/>
      <c r="K17" s="1200">
        <v>5.4151624548736486</v>
      </c>
      <c r="L17" s="1096">
        <v>1.0942900201409638</v>
      </c>
      <c r="M17" s="1096">
        <v>3.265104316982804</v>
      </c>
      <c r="N17" s="1096">
        <v>7.5652205927644918</v>
      </c>
      <c r="O17" s="1096">
        <v>20.20788903860312</v>
      </c>
      <c r="P17" s="1096">
        <v>297.2980059999997</v>
      </c>
      <c r="Q17" s="1105">
        <v>554</v>
      </c>
      <c r="R17" s="1105"/>
      <c r="S17" s="1096">
        <v>3.7483571148921029</v>
      </c>
      <c r="T17" s="1096"/>
      <c r="U17" s="1096">
        <v>1.1143618833657656</v>
      </c>
      <c r="V17" s="1096">
        <v>6.3823523464184406</v>
      </c>
      <c r="W17" s="1096">
        <v>35.748725509159769</v>
      </c>
      <c r="X17" s="1096"/>
      <c r="Y17" s="1105">
        <v>355</v>
      </c>
      <c r="Z17" s="1096"/>
      <c r="AA17" s="1096">
        <v>4.7564753775898394</v>
      </c>
      <c r="AB17" s="1096">
        <v>1.2721632384901851</v>
      </c>
      <c r="AC17" s="1096">
        <v>2.2557170823077564</v>
      </c>
      <c r="AD17" s="1096">
        <v>7.2572336728719229</v>
      </c>
      <c r="AE17" s="1096">
        <v>26.745922926122763</v>
      </c>
      <c r="AF17" s="1097">
        <v>174.94485599999996</v>
      </c>
      <c r="AG17" s="1093">
        <v>293</v>
      </c>
      <c r="AH17" s="1200">
        <v>4.2217260396354002</v>
      </c>
      <c r="AI17" s="1096">
        <v>0.97990039063976697</v>
      </c>
      <c r="AJ17" s="1096">
        <v>2.2974831299751339</v>
      </c>
      <c r="AK17" s="1096">
        <v>6.145968949295666</v>
      </c>
      <c r="AL17" s="1096">
        <v>23.210894819797307</v>
      </c>
      <c r="AM17" s="1097">
        <v>372.57431800000006</v>
      </c>
      <c r="AN17" s="1194">
        <v>648</v>
      </c>
      <c r="AO17" s="1105"/>
      <c r="AP17" s="1096">
        <v>3.7483571148921029</v>
      </c>
      <c r="AQ17" s="1096"/>
      <c r="AR17" s="1096">
        <v>1.1143618833657656</v>
      </c>
      <c r="AS17" s="1096">
        <v>6.3823523464184406</v>
      </c>
      <c r="AT17" s="1096">
        <v>35.748725509159769</v>
      </c>
      <c r="AU17" s="1096"/>
      <c r="AV17" s="1105">
        <v>355</v>
      </c>
      <c r="AW17" s="1096"/>
      <c r="AX17" s="1096">
        <v>4.7564753775898394</v>
      </c>
      <c r="AY17" s="1096">
        <v>1.2721632384901851</v>
      </c>
      <c r="AZ17" s="1096">
        <v>2.2557170823077564</v>
      </c>
      <c r="BA17" s="1096">
        <v>7.2572336728719229</v>
      </c>
      <c r="BB17" s="1096">
        <v>26.745922926122763</v>
      </c>
      <c r="BC17" s="1097">
        <v>174.94485599999996</v>
      </c>
      <c r="BD17" s="1093">
        <v>293</v>
      </c>
      <c r="BE17" s="1261">
        <v>6.5200831715651679</v>
      </c>
      <c r="BF17" s="1096">
        <v>1.1516708046709754</v>
      </c>
      <c r="BG17" s="1096">
        <v>4.2562316492216592</v>
      </c>
      <c r="BH17" s="1096">
        <v>8.7839346939086766</v>
      </c>
      <c r="BI17" s="1096">
        <v>17.663437326897053</v>
      </c>
      <c r="BJ17" s="1097">
        <v>165.48011299999965</v>
      </c>
      <c r="BK17" s="1093">
        <v>314</v>
      </c>
      <c r="BL17" s="1093"/>
      <c r="BM17" s="1261">
        <v>5.9799999999999995</v>
      </c>
      <c r="BN17" s="1092">
        <v>1.6660000000000001</v>
      </c>
      <c r="BO17" s="1092">
        <v>2.71</v>
      </c>
      <c r="BP17" s="1092">
        <v>9.26</v>
      </c>
      <c r="BQ17" s="1092">
        <v>27.800000000000004</v>
      </c>
      <c r="BR17" s="1093">
        <v>132.58699999999999</v>
      </c>
      <c r="BS17" s="1194">
        <v>300</v>
      </c>
      <c r="BT17" s="1093"/>
      <c r="BU17" s="1267" t="s">
        <v>161</v>
      </c>
      <c r="BV17" s="1267">
        <v>1.533890006435505</v>
      </c>
      <c r="BW17" s="1267">
        <v>5.5857825653363706</v>
      </c>
      <c r="BX17" s="1267">
        <v>11.615856337261295</v>
      </c>
      <c r="BY17" s="1267">
        <v>17.834230972071715</v>
      </c>
      <c r="BZ17" s="1263">
        <v>87.389208000000039</v>
      </c>
      <c r="CA17" s="1263">
        <v>227</v>
      </c>
      <c r="CB17" s="1263"/>
      <c r="CC17" s="1268" t="s">
        <v>297</v>
      </c>
      <c r="CD17" s="1267">
        <v>1.8359625358959388</v>
      </c>
      <c r="CE17" s="1267">
        <v>4.3541836887939001</v>
      </c>
      <c r="CF17" s="1267">
        <v>11.570875504582009</v>
      </c>
      <c r="CG17" s="1267">
        <v>23.057528560516928</v>
      </c>
      <c r="CH17" s="1263">
        <v>97.252435999999847</v>
      </c>
      <c r="CI17" s="1263">
        <v>247</v>
      </c>
      <c r="CJ17" s="1293"/>
      <c r="CK17" s="1143" t="s">
        <v>315</v>
      </c>
      <c r="CL17" s="1267">
        <v>1.4289382896020713</v>
      </c>
      <c r="CM17" s="1267">
        <v>6.5830611318480798</v>
      </c>
      <c r="CN17" s="1267">
        <v>12.19262593149983</v>
      </c>
      <c r="CO17" s="1195">
        <v>15.221155793457031</v>
      </c>
      <c r="CP17" s="1263">
        <v>138.65515499999998</v>
      </c>
      <c r="CQ17" s="1263">
        <v>585</v>
      </c>
      <c r="CR17" s="1779"/>
      <c r="CS17" s="1143" t="s">
        <v>182</v>
      </c>
      <c r="CT17" s="1267">
        <v>1.6154908785180753</v>
      </c>
      <c r="CU17" s="1267">
        <v>6.8442515025935453</v>
      </c>
      <c r="CV17" s="1267">
        <v>13.186220233075364</v>
      </c>
      <c r="CW17" s="1195">
        <v>16.130332823278628</v>
      </c>
      <c r="CX17" s="1263">
        <v>129.32246599999979</v>
      </c>
      <c r="CY17" s="1263">
        <v>510</v>
      </c>
      <c r="CZ17" s="1195"/>
      <c r="DA17" s="1143">
        <v>9.1241793961104829</v>
      </c>
      <c r="DB17" s="1267">
        <v>1.3372801872138202</v>
      </c>
      <c r="DC17" s="1267">
        <v>6.4992457751021</v>
      </c>
      <c r="DD17" s="1267">
        <v>11.749113017118864</v>
      </c>
      <c r="DE17" s="1195">
        <v>14.656443381460532</v>
      </c>
      <c r="DF17" s="1263">
        <v>107.69827700000003</v>
      </c>
      <c r="DG17" s="1263">
        <v>448</v>
      </c>
      <c r="DH17" s="1293"/>
      <c r="DI17" s="1143">
        <v>11.906671998425651</v>
      </c>
      <c r="DJ17" s="1267">
        <v>1.585316131198786</v>
      </c>
      <c r="DK17" s="1267">
        <v>8.7948654286565731</v>
      </c>
      <c r="DL17" s="1267">
        <v>15.018478568194729</v>
      </c>
      <c r="DM17" s="1195">
        <v>13.314519215851439</v>
      </c>
      <c r="DN17" s="1263">
        <v>99.374334000000133</v>
      </c>
      <c r="DO17" s="1263">
        <v>586</v>
      </c>
      <c r="DP17" s="1195"/>
      <c r="DQ17" s="1317">
        <v>3.9</v>
      </c>
      <c r="DR17" s="1195">
        <v>2.8</v>
      </c>
      <c r="DS17" s="1195"/>
      <c r="DT17" s="1195" t="s">
        <v>390</v>
      </c>
      <c r="DU17" s="1195" t="s">
        <v>390</v>
      </c>
      <c r="DV17" s="1195"/>
    </row>
    <row r="18" spans="1:126" s="20" customFormat="1" ht="20.25" customHeight="1">
      <c r="A18" s="1385" t="s">
        <v>27</v>
      </c>
      <c r="B18" s="1385"/>
      <c r="C18" s="1096">
        <v>2.5000000000000071</v>
      </c>
      <c r="D18" s="1096">
        <v>0.84602631339644963</v>
      </c>
      <c r="E18" s="1150">
        <v>0.83486971019886991</v>
      </c>
      <c r="F18" s="1150">
        <v>4.1651302898011444</v>
      </c>
      <c r="G18" s="1150">
        <v>33.841052535857891</v>
      </c>
      <c r="H18" s="1150">
        <v>398.82191999999895</v>
      </c>
      <c r="I18" s="1274">
        <v>560</v>
      </c>
      <c r="J18" s="1540"/>
      <c r="K18" s="1200">
        <v>2.6737967914438543</v>
      </c>
      <c r="L18" s="1096">
        <v>0.79489993053373575</v>
      </c>
      <c r="M18" s="1096">
        <v>1.1119795099221186</v>
      </c>
      <c r="N18" s="1096">
        <v>4.23561407296559</v>
      </c>
      <c r="O18" s="1096">
        <v>29.729257401961672</v>
      </c>
      <c r="P18" s="1096">
        <v>342.98791999999952</v>
      </c>
      <c r="Q18" s="1105">
        <v>374</v>
      </c>
      <c r="R18" s="1105"/>
      <c r="S18" s="1096">
        <v>6.1387653107807312</v>
      </c>
      <c r="T18" s="1096"/>
      <c r="U18" s="1096">
        <v>3.5175549927160681</v>
      </c>
      <c r="V18" s="1096">
        <v>8.7599756288453943</v>
      </c>
      <c r="W18" s="1096">
        <v>21.722378551654462</v>
      </c>
      <c r="X18" s="1096"/>
      <c r="Y18" s="1105">
        <v>322</v>
      </c>
      <c r="Z18" s="1096"/>
      <c r="AA18" s="1096">
        <v>6.7850306891568124</v>
      </c>
      <c r="AB18" s="1096">
        <v>2.1662516710109934</v>
      </c>
      <c r="AC18" s="1096">
        <v>2.5267156616146838</v>
      </c>
      <c r="AD18" s="1096">
        <v>11.043345716698941</v>
      </c>
      <c r="AE18" s="1096">
        <v>31.926925171803422</v>
      </c>
      <c r="AF18" s="1097">
        <v>202.90163199999969</v>
      </c>
      <c r="AG18" s="1093">
        <v>291</v>
      </c>
      <c r="AH18" s="1200">
        <v>6.4512703757737002</v>
      </c>
      <c r="AI18" s="1096">
        <v>1.3911296880178421</v>
      </c>
      <c r="AJ18" s="1096">
        <v>3.7194912437758769</v>
      </c>
      <c r="AK18" s="1096">
        <v>9.1830495077715231</v>
      </c>
      <c r="AL18" s="1096">
        <v>21.563655016567246</v>
      </c>
      <c r="AM18" s="1097">
        <v>419.60375900000213</v>
      </c>
      <c r="AN18" s="1194">
        <v>613</v>
      </c>
      <c r="AO18" s="1105"/>
      <c r="AP18" s="1096">
        <v>6.1387653107807312</v>
      </c>
      <c r="AQ18" s="1096"/>
      <c r="AR18" s="1096">
        <v>3.5175549927160681</v>
      </c>
      <c r="AS18" s="1096">
        <v>8.7599756288453943</v>
      </c>
      <c r="AT18" s="1096">
        <v>21.722378551654462</v>
      </c>
      <c r="AU18" s="1096"/>
      <c r="AV18" s="1105">
        <v>322</v>
      </c>
      <c r="AW18" s="1096"/>
      <c r="AX18" s="1096">
        <v>6.7850306891568124</v>
      </c>
      <c r="AY18" s="1096">
        <v>2.1662516710109934</v>
      </c>
      <c r="AZ18" s="1096">
        <v>2.5267156616146838</v>
      </c>
      <c r="BA18" s="1096">
        <v>11.043345716698941</v>
      </c>
      <c r="BB18" s="1096">
        <v>31.926925171803422</v>
      </c>
      <c r="BC18" s="1097">
        <v>202.90163199999969</v>
      </c>
      <c r="BD18" s="1093">
        <v>291</v>
      </c>
      <c r="BE18" s="1261">
        <v>4.7863875967093001</v>
      </c>
      <c r="BF18" s="1096">
        <v>1.682331387224234</v>
      </c>
      <c r="BG18" s="1096">
        <v>1.4794109358379448</v>
      </c>
      <c r="BH18" s="1096">
        <v>8.0933642575806548</v>
      </c>
      <c r="BI18" s="1096">
        <v>35.148248093841325</v>
      </c>
      <c r="BJ18" s="1097">
        <v>188.09563200000059</v>
      </c>
      <c r="BK18" s="1093">
        <v>264</v>
      </c>
      <c r="BL18" s="1093"/>
      <c r="BM18" s="1261">
        <v>8.1199999999999992</v>
      </c>
      <c r="BN18" s="1092">
        <v>1.9429999999999998</v>
      </c>
      <c r="BO18" s="1092">
        <v>4.3</v>
      </c>
      <c r="BP18" s="1092">
        <v>11.940000000000001</v>
      </c>
      <c r="BQ18" s="1092">
        <v>23.9</v>
      </c>
      <c r="BR18" s="1093">
        <v>192.167</v>
      </c>
      <c r="BS18" s="1194">
        <v>268</v>
      </c>
      <c r="BT18" s="1093"/>
      <c r="BU18" s="1267" t="s">
        <v>176</v>
      </c>
      <c r="BV18" s="1267">
        <v>2.4506549502901929</v>
      </c>
      <c r="BW18" s="1267">
        <v>4.2959689499845179</v>
      </c>
      <c r="BX18" s="1267">
        <v>13.930056190779263</v>
      </c>
      <c r="BY18" s="1267">
        <v>26.891820145788465</v>
      </c>
      <c r="BZ18" s="1263">
        <v>138.00336499999995</v>
      </c>
      <c r="CA18" s="1263">
        <v>258</v>
      </c>
      <c r="CB18" s="1263"/>
      <c r="CC18" s="1268" t="s">
        <v>298</v>
      </c>
      <c r="CD18" s="1267">
        <v>2.0449867146542902</v>
      </c>
      <c r="CE18" s="1267">
        <v>4.1844072894819151</v>
      </c>
      <c r="CF18" s="1267">
        <v>12.222718855485192</v>
      </c>
      <c r="CG18" s="1267">
        <v>24.928030620177694</v>
      </c>
      <c r="CH18" s="1263">
        <v>141.47469700000002</v>
      </c>
      <c r="CI18" s="1263">
        <v>246</v>
      </c>
      <c r="CJ18" s="1293"/>
      <c r="CK18" s="1143">
        <v>10.533138211355118</v>
      </c>
      <c r="CL18" s="1267">
        <v>1.492460057614023</v>
      </c>
      <c r="CM18" s="1267">
        <v>7.6036725146911692</v>
      </c>
      <c r="CN18" s="1267">
        <v>13.462603908019066</v>
      </c>
      <c r="CO18" s="1195">
        <v>14.169187071001263</v>
      </c>
      <c r="CP18" s="1263">
        <v>192.57013999999958</v>
      </c>
      <c r="CQ18" s="1263">
        <v>566</v>
      </c>
      <c r="CR18" s="1779"/>
      <c r="CS18" s="1143" t="s">
        <v>308</v>
      </c>
      <c r="CT18" s="1267">
        <v>2.1516728153475264</v>
      </c>
      <c r="CU18" s="1267">
        <v>7.214467900793335</v>
      </c>
      <c r="CV18" s="1267">
        <v>15.661338071722069</v>
      </c>
      <c r="CW18" s="1195">
        <v>18.811777105757031</v>
      </c>
      <c r="CX18" s="1263">
        <v>190.07177300000026</v>
      </c>
      <c r="CY18" s="1263">
        <v>511</v>
      </c>
      <c r="CZ18" s="1195"/>
      <c r="DA18" s="1143">
        <v>11.326781770271092</v>
      </c>
      <c r="DB18" s="1267">
        <v>1.6075739691332211</v>
      </c>
      <c r="DC18" s="1267">
        <v>8.1712912454114903</v>
      </c>
      <c r="DD18" s="1267">
        <v>14.482272295130693</v>
      </c>
      <c r="DE18" s="1195">
        <v>14.192680690225268</v>
      </c>
      <c r="DF18" s="1263">
        <v>175.73373800000024</v>
      </c>
      <c r="DG18" s="1263">
        <v>499</v>
      </c>
      <c r="DH18" s="1293"/>
      <c r="DI18" s="1143" t="s">
        <v>197</v>
      </c>
      <c r="DJ18" s="1267">
        <v>1.7156075339775367</v>
      </c>
      <c r="DK18" s="1267">
        <v>6.7036010910394435</v>
      </c>
      <c r="DL18" s="1267">
        <v>13.438710499583276</v>
      </c>
      <c r="DM18" s="1195">
        <v>17.034862421413838</v>
      </c>
      <c r="DN18" s="1263">
        <v>171.36397600000026</v>
      </c>
      <c r="DO18" s="1263">
        <v>588</v>
      </c>
      <c r="DP18" s="1195"/>
      <c r="DQ18" s="1317">
        <v>1.9</v>
      </c>
      <c r="DR18" s="1195">
        <v>-1.2</v>
      </c>
      <c r="DS18" s="1195"/>
      <c r="DT18" s="1195" t="s">
        <v>390</v>
      </c>
      <c r="DU18" s="1195" t="s">
        <v>390</v>
      </c>
      <c r="DV18" s="1195"/>
    </row>
    <row r="19" spans="1:126" s="17" customFormat="1" ht="20.25" customHeight="1">
      <c r="A19" s="1385" t="s">
        <v>28</v>
      </c>
      <c r="B19" s="1385"/>
      <c r="C19" s="1096">
        <v>17.283950617283971</v>
      </c>
      <c r="D19" s="1096">
        <v>5.8593118025184046</v>
      </c>
      <c r="E19" s="1150">
        <v>5.7517826394414548</v>
      </c>
      <c r="F19" s="1150">
        <v>28.81611859512649</v>
      </c>
      <c r="G19" s="1150">
        <v>33.900304000285011</v>
      </c>
      <c r="H19" s="1150">
        <v>63.11738699999993</v>
      </c>
      <c r="I19" s="1274">
        <v>81</v>
      </c>
      <c r="J19" s="1540"/>
      <c r="K19" s="1200">
        <v>22.935779816513776</v>
      </c>
      <c r="L19" s="1096">
        <v>4.9057582331870204</v>
      </c>
      <c r="M19" s="1096">
        <v>13.296959012473145</v>
      </c>
      <c r="N19" s="1096">
        <v>32.574600620554413</v>
      </c>
      <c r="O19" s="1096">
        <v>21.389105896695394</v>
      </c>
      <c r="P19" s="1096">
        <v>56.532304999999944</v>
      </c>
      <c r="Q19" s="1105">
        <v>109</v>
      </c>
      <c r="R19" s="1105"/>
      <c r="S19" s="1096">
        <v>21.998112057872117</v>
      </c>
      <c r="T19" s="1096"/>
      <c r="U19" s="1096">
        <v>-1.2905379295429649</v>
      </c>
      <c r="V19" s="1096">
        <v>45.286762045287198</v>
      </c>
      <c r="W19" s="1096">
        <v>53.85740735585847</v>
      </c>
      <c r="X19" s="1096"/>
      <c r="Y19" s="1105">
        <v>38</v>
      </c>
      <c r="Z19" s="1096"/>
      <c r="AA19" s="1096">
        <v>18.587446001454367</v>
      </c>
      <c r="AB19" s="1096">
        <v>7.1104317813961426</v>
      </c>
      <c r="AC19" s="1096">
        <v>4.6100956722096891</v>
      </c>
      <c r="AD19" s="1096">
        <v>32.564796330699039</v>
      </c>
      <c r="AE19" s="1096">
        <v>38.253947211681421</v>
      </c>
      <c r="AF19" s="1097">
        <v>31.800625000000014</v>
      </c>
      <c r="AG19" s="1093">
        <v>53</v>
      </c>
      <c r="AH19" s="1200">
        <v>19.809751753037805</v>
      </c>
      <c r="AI19" s="1096">
        <v>7.1600180183105584</v>
      </c>
      <c r="AJ19" s="1096">
        <v>5.749532942655887</v>
      </c>
      <c r="AK19" s="1096">
        <v>33.86997056341972</v>
      </c>
      <c r="AL19" s="1096">
        <v>36.14390582765671</v>
      </c>
      <c r="AM19" s="1097">
        <v>49.562821999999969</v>
      </c>
      <c r="AN19" s="1194">
        <v>91</v>
      </c>
      <c r="AO19" s="1105"/>
      <c r="AP19" s="1096">
        <v>21.998112057872117</v>
      </c>
      <c r="AQ19" s="1096"/>
      <c r="AR19" s="1096">
        <v>-1.2905379295429649</v>
      </c>
      <c r="AS19" s="1096">
        <v>45.286762045287198</v>
      </c>
      <c r="AT19" s="1096">
        <v>53.85740735585847</v>
      </c>
      <c r="AU19" s="1096"/>
      <c r="AV19" s="1105">
        <v>38</v>
      </c>
      <c r="AW19" s="1096"/>
      <c r="AX19" s="1096">
        <v>18.587446001454367</v>
      </c>
      <c r="AY19" s="1096">
        <v>7.1104317813961426</v>
      </c>
      <c r="AZ19" s="1096">
        <v>4.6100956722096891</v>
      </c>
      <c r="BA19" s="1096">
        <v>32.564796330699039</v>
      </c>
      <c r="BB19" s="1096">
        <v>38.253947211681421</v>
      </c>
      <c r="BC19" s="1097">
        <v>31.800625000000014</v>
      </c>
      <c r="BD19" s="1093">
        <v>53</v>
      </c>
      <c r="BE19" s="1261">
        <v>34.975903870339145</v>
      </c>
      <c r="BF19" s="1096">
        <v>9.6457122348234581</v>
      </c>
      <c r="BG19" s="1096">
        <v>16.015224969452163</v>
      </c>
      <c r="BH19" s="1096">
        <v>53.936582771226128</v>
      </c>
      <c r="BI19" s="1096">
        <v>27.578164300146586</v>
      </c>
      <c r="BJ19" s="1097">
        <v>32.724134999999983</v>
      </c>
      <c r="BK19" s="1093">
        <v>47</v>
      </c>
      <c r="BL19" s="1093"/>
      <c r="BM19" s="1261">
        <v>29.13</v>
      </c>
      <c r="BN19" s="1092">
        <v>8.6650000000000009</v>
      </c>
      <c r="BO19" s="1092">
        <v>12.1</v>
      </c>
      <c r="BP19" s="1092">
        <v>46.160000000000004</v>
      </c>
      <c r="BQ19" s="1092">
        <v>29.7</v>
      </c>
      <c r="BR19" s="1093">
        <v>18.834</v>
      </c>
      <c r="BS19" s="1194">
        <v>33</v>
      </c>
      <c r="BT19" s="1093"/>
      <c r="BU19" s="1267" t="s">
        <v>177</v>
      </c>
      <c r="BV19" s="1267">
        <v>11.522706814671945</v>
      </c>
      <c r="BW19" s="1267">
        <v>15.129305050303948</v>
      </c>
      <c r="BX19" s="1267">
        <v>60.427710968078863</v>
      </c>
      <c r="BY19" s="1267">
        <v>30.500693176841452</v>
      </c>
      <c r="BZ19" s="1263">
        <v>44.676857000000027</v>
      </c>
      <c r="CA19" s="1263">
        <v>64</v>
      </c>
      <c r="CB19" s="1263"/>
      <c r="CC19" s="1268" t="s">
        <v>299</v>
      </c>
      <c r="CD19" s="1267">
        <v>4.6121818973671864</v>
      </c>
      <c r="CE19" s="1267">
        <v>16.655726040236168</v>
      </c>
      <c r="CF19" s="1267">
        <v>34.785015010401949</v>
      </c>
      <c r="CG19" s="1267">
        <v>17.932019652776649</v>
      </c>
      <c r="CH19" s="1263">
        <v>39.523237000000016</v>
      </c>
      <c r="CI19" s="1263">
        <v>52</v>
      </c>
      <c r="CJ19" s="1293"/>
      <c r="CK19" s="1143" t="s">
        <v>361</v>
      </c>
      <c r="CL19" s="1267">
        <v>7.0048810687716916</v>
      </c>
      <c r="CM19" s="1267">
        <v>15.258692406366588</v>
      </c>
      <c r="CN19" s="1267">
        <v>42.757664583864361</v>
      </c>
      <c r="CO19" s="1195">
        <v>24.147952171320249</v>
      </c>
      <c r="CP19" s="1263">
        <v>38.350943000000015</v>
      </c>
      <c r="CQ19" s="1263">
        <v>72</v>
      </c>
      <c r="CR19" s="1779"/>
      <c r="CS19" s="1143">
        <v>38.612645973946897</v>
      </c>
      <c r="CT19" s="1267">
        <v>4.644347892664852</v>
      </c>
      <c r="CU19" s="1267">
        <v>29.49643569370728</v>
      </c>
      <c r="CV19" s="1267">
        <v>47.72885625418651</v>
      </c>
      <c r="CW19" s="1195">
        <v>12.028048779144873</v>
      </c>
      <c r="CX19" s="1263">
        <v>39.786038000000033</v>
      </c>
      <c r="CY19" s="1263">
        <v>81</v>
      </c>
      <c r="CZ19" s="1195"/>
      <c r="DA19" s="1143" t="s">
        <v>198</v>
      </c>
      <c r="DB19" s="1267">
        <v>8.5101196183593419</v>
      </c>
      <c r="DC19" s="1267">
        <v>23.537367622005533</v>
      </c>
      <c r="DD19" s="1267">
        <v>56.946221381479823</v>
      </c>
      <c r="DE19" s="1195">
        <v>21.147465523662991</v>
      </c>
      <c r="DF19" s="1263">
        <v>32.435476999999977</v>
      </c>
      <c r="DG19" s="1263">
        <v>65</v>
      </c>
      <c r="DH19" s="1293"/>
      <c r="DI19" s="1143" t="s">
        <v>445</v>
      </c>
      <c r="DJ19" s="1267">
        <v>6.8690344494736921</v>
      </c>
      <c r="DK19" s="1267">
        <v>20.19816095734711</v>
      </c>
      <c r="DL19" s="1267">
        <v>47.164525718524317</v>
      </c>
      <c r="DM19" s="1195">
        <v>20.394181967608798</v>
      </c>
      <c r="DN19" s="1263">
        <v>33.19885399999999</v>
      </c>
      <c r="DO19" s="1263">
        <v>77</v>
      </c>
      <c r="DP19" s="1195"/>
      <c r="DQ19" s="1317">
        <v>8</v>
      </c>
      <c r="DR19" s="1195">
        <v>-6.5</v>
      </c>
      <c r="DS19" s="1195"/>
      <c r="DT19" s="1195" t="s">
        <v>390</v>
      </c>
      <c r="DU19" s="1195" t="s">
        <v>390</v>
      </c>
      <c r="DV19" s="1195"/>
    </row>
    <row r="20" spans="1:126" s="17" customFormat="1" ht="20.25" customHeight="1">
      <c r="A20" s="1385" t="s">
        <v>29</v>
      </c>
      <c r="B20" s="1385"/>
      <c r="C20" s="1096">
        <v>3.1034482758620769</v>
      </c>
      <c r="D20" s="1096">
        <v>1.1134637114741706</v>
      </c>
      <c r="E20" s="1150">
        <v>0.91195361049317825</v>
      </c>
      <c r="F20" s="1150">
        <v>5.2949429412309756</v>
      </c>
      <c r="G20" s="1150">
        <v>35.878275147500958</v>
      </c>
      <c r="H20" s="1150">
        <v>352.21050999999903</v>
      </c>
      <c r="I20" s="1274">
        <v>290</v>
      </c>
      <c r="J20" s="1540"/>
      <c r="K20" s="1200">
        <v>3.9823008849557482</v>
      </c>
      <c r="L20" s="1096">
        <v>1.1158821858462333</v>
      </c>
      <c r="M20" s="1096">
        <v>1.7898185169843606</v>
      </c>
      <c r="N20" s="1096">
        <v>6.1747832529271358</v>
      </c>
      <c r="O20" s="1096">
        <v>28.021041555694332</v>
      </c>
      <c r="P20" s="1096">
        <v>311.39093600000035</v>
      </c>
      <c r="Q20" s="1105">
        <v>226</v>
      </c>
      <c r="R20" s="1105"/>
      <c r="S20" s="1096">
        <v>4.3020955886090144</v>
      </c>
      <c r="T20" s="1096"/>
      <c r="U20" s="1096">
        <v>1.1758491356699801</v>
      </c>
      <c r="V20" s="1096">
        <v>7.4283420415480483</v>
      </c>
      <c r="W20" s="1096">
        <v>36.968318355011284</v>
      </c>
      <c r="X20" s="1096"/>
      <c r="Y20" s="1105">
        <v>191</v>
      </c>
      <c r="Z20" s="1096"/>
      <c r="AA20" s="1096">
        <v>9.758648167826335</v>
      </c>
      <c r="AB20" s="1096">
        <v>3.0575588656519272</v>
      </c>
      <c r="AC20" s="1096">
        <v>3.7482436338398539</v>
      </c>
      <c r="AD20" s="1096">
        <v>15.769052701812816</v>
      </c>
      <c r="AE20" s="1096">
        <v>31.331787078178628</v>
      </c>
      <c r="AF20" s="1097">
        <v>190.53619600000005</v>
      </c>
      <c r="AG20" s="1093">
        <v>191</v>
      </c>
      <c r="AH20" s="1200">
        <v>7.0274422865792534</v>
      </c>
      <c r="AI20" s="1096">
        <v>1.7811588938272642</v>
      </c>
      <c r="AJ20" s="1096">
        <v>3.529757822765812</v>
      </c>
      <c r="AK20" s="1096">
        <v>10.525126750392696</v>
      </c>
      <c r="AL20" s="1096">
        <v>25.345763382914647</v>
      </c>
      <c r="AM20" s="1097">
        <v>381.4820230000002</v>
      </c>
      <c r="AN20" s="1194">
        <v>382</v>
      </c>
      <c r="AO20" s="1105"/>
      <c r="AP20" s="1096">
        <v>4.3020955886090144</v>
      </c>
      <c r="AQ20" s="1096"/>
      <c r="AR20" s="1096">
        <v>1.1758491356699801</v>
      </c>
      <c r="AS20" s="1096">
        <v>7.4283420415480483</v>
      </c>
      <c r="AT20" s="1096">
        <v>36.968318355011284</v>
      </c>
      <c r="AU20" s="1096"/>
      <c r="AV20" s="1105">
        <v>191</v>
      </c>
      <c r="AW20" s="1096"/>
      <c r="AX20" s="1096">
        <v>9.758648167826335</v>
      </c>
      <c r="AY20" s="1096">
        <v>3.0575588656519272</v>
      </c>
      <c r="AZ20" s="1096">
        <v>3.7482436338398539</v>
      </c>
      <c r="BA20" s="1096">
        <v>15.769052701812816</v>
      </c>
      <c r="BB20" s="1096">
        <v>31.331787078178628</v>
      </c>
      <c r="BC20" s="1097">
        <v>190.53619600000005</v>
      </c>
      <c r="BD20" s="1093">
        <v>191</v>
      </c>
      <c r="BE20" s="1261">
        <v>11.117116802760478</v>
      </c>
      <c r="BF20" s="1096">
        <v>2.5697743702798261</v>
      </c>
      <c r="BG20" s="1096">
        <v>6.0656840524969491</v>
      </c>
      <c r="BH20" s="1096">
        <v>16.168549553024008</v>
      </c>
      <c r="BI20" s="1096">
        <v>23.115475135079347</v>
      </c>
      <c r="BJ20" s="1097">
        <v>177.33918200000014</v>
      </c>
      <c r="BK20" s="1093">
        <v>173</v>
      </c>
      <c r="BL20" s="1093"/>
      <c r="BM20" s="1261">
        <v>10.83</v>
      </c>
      <c r="BN20" s="1092">
        <v>2.2440000000000002</v>
      </c>
      <c r="BO20" s="1092">
        <v>6.419999999999999</v>
      </c>
      <c r="BP20" s="1092">
        <v>15.24</v>
      </c>
      <c r="BQ20" s="1092">
        <v>20.7</v>
      </c>
      <c r="BR20" s="1093">
        <v>146.73400000000001</v>
      </c>
      <c r="BS20" s="1194">
        <v>148</v>
      </c>
      <c r="BT20" s="1093"/>
      <c r="BU20" s="1267" t="s">
        <v>106</v>
      </c>
      <c r="BV20" s="1267">
        <v>3.749761625514215</v>
      </c>
      <c r="BW20" s="1267">
        <v>1.9555384060990875</v>
      </c>
      <c r="BX20" s="1267">
        <v>16.696712241326477</v>
      </c>
      <c r="BY20" s="1267">
        <v>40.20706880251759</v>
      </c>
      <c r="BZ20" s="1263">
        <v>136.03108000000009</v>
      </c>
      <c r="CA20" s="1263">
        <v>143</v>
      </c>
      <c r="CB20" s="1263"/>
      <c r="CC20" s="1268" t="s">
        <v>153</v>
      </c>
      <c r="CD20" s="1267">
        <v>3.8769406382756335</v>
      </c>
      <c r="CE20" s="1267">
        <v>5.6043032168058424</v>
      </c>
      <c r="CF20" s="1267">
        <v>20.843549785029882</v>
      </c>
      <c r="CG20" s="1267">
        <v>29.317620889729973</v>
      </c>
      <c r="CH20" s="1263">
        <v>128.34859599999996</v>
      </c>
      <c r="CI20" s="1263">
        <v>136</v>
      </c>
      <c r="CJ20" s="1293"/>
      <c r="CK20" s="1143" t="s">
        <v>97</v>
      </c>
      <c r="CL20" s="1267">
        <v>2.8536645959349944</v>
      </c>
      <c r="CM20" s="1267">
        <v>8.0169063151707398</v>
      </c>
      <c r="CN20" s="1267">
        <v>19.219500985530658</v>
      </c>
      <c r="CO20" s="1195">
        <v>20.954779860862974</v>
      </c>
      <c r="CP20" s="1263">
        <v>186.31722399999941</v>
      </c>
      <c r="CQ20" s="1263">
        <v>309</v>
      </c>
      <c r="CR20" s="1779"/>
      <c r="CS20" s="1143" t="s">
        <v>384</v>
      </c>
      <c r="CT20" s="1267">
        <v>3.5462092309723254</v>
      </c>
      <c r="CU20" s="1267">
        <v>12.186924008190864</v>
      </c>
      <c r="CV20" s="1267">
        <v>26.108357025010481</v>
      </c>
      <c r="CW20" s="1195">
        <v>18.520345772617901</v>
      </c>
      <c r="CX20" s="1263">
        <v>193.47336800000031</v>
      </c>
      <c r="CY20" s="1263">
        <v>278</v>
      </c>
      <c r="CZ20" s="1195"/>
      <c r="DA20" s="1143" t="s">
        <v>376</v>
      </c>
      <c r="DB20" s="1267">
        <v>3.7378276159750214</v>
      </c>
      <c r="DC20" s="1267">
        <v>10.2680087718569</v>
      </c>
      <c r="DD20" s="1267">
        <v>24.941896073138892</v>
      </c>
      <c r="DE20" s="1195">
        <v>21.231682575854848</v>
      </c>
      <c r="DF20" s="1263">
        <v>176.59575699999996</v>
      </c>
      <c r="DG20" s="1263">
        <v>224</v>
      </c>
      <c r="DH20" s="1293"/>
      <c r="DI20" s="1143">
        <v>15.093517794892522</v>
      </c>
      <c r="DJ20" s="1267">
        <v>2.1404421668175346</v>
      </c>
      <c r="DK20" s="1267">
        <v>10.892057994015509</v>
      </c>
      <c r="DL20" s="1267">
        <v>19.294977595769534</v>
      </c>
      <c r="DM20" s="1195">
        <v>14.181201466114391</v>
      </c>
      <c r="DN20" s="1263">
        <v>170.84101500000003</v>
      </c>
      <c r="DO20" s="1263">
        <v>285</v>
      </c>
      <c r="DP20" s="1195"/>
      <c r="DQ20" s="1690">
        <v>1.9</v>
      </c>
      <c r="DR20" s="1195">
        <v>-2.5</v>
      </c>
      <c r="DS20" s="1195"/>
      <c r="DT20" s="1195" t="s">
        <v>390</v>
      </c>
      <c r="DU20" s="1195" t="s">
        <v>390</v>
      </c>
      <c r="DV20" s="1195"/>
    </row>
    <row r="21" spans="1:126" s="17" customFormat="1" ht="20.25" customHeight="1">
      <c r="A21" s="1385" t="s">
        <v>30</v>
      </c>
      <c r="B21" s="1385"/>
      <c r="C21" s="1096">
        <v>5.5335968379446365</v>
      </c>
      <c r="D21" s="1096">
        <v>1.6961889581548459</v>
      </c>
      <c r="E21" s="1150">
        <v>2.1951952223835853</v>
      </c>
      <c r="F21" s="1150">
        <v>8.8719984535056877</v>
      </c>
      <c r="G21" s="1150">
        <v>30.6525576009413</v>
      </c>
      <c r="H21" s="1150">
        <v>335.24954100000161</v>
      </c>
      <c r="I21" s="1274">
        <v>253</v>
      </c>
      <c r="J21" s="1540"/>
      <c r="K21" s="1200">
        <v>5.2419354838709626</v>
      </c>
      <c r="L21" s="1096">
        <v>2.3476537560696276</v>
      </c>
      <c r="M21" s="1096">
        <v>0.62927159195564453</v>
      </c>
      <c r="N21" s="1096">
        <v>9.8545993757862806</v>
      </c>
      <c r="O21" s="1096">
        <v>44.786010115789857</v>
      </c>
      <c r="P21" s="1096">
        <v>323.28486400000031</v>
      </c>
      <c r="Q21" s="1105">
        <v>248</v>
      </c>
      <c r="R21" s="1105"/>
      <c r="S21" s="1096">
        <v>5.0611901634333893</v>
      </c>
      <c r="T21" s="1096"/>
      <c r="U21" s="1096">
        <v>0.80711290728056506</v>
      </c>
      <c r="V21" s="1096">
        <v>9.3152674195862133</v>
      </c>
      <c r="W21" s="1096">
        <v>42.760153603326792</v>
      </c>
      <c r="X21" s="1096"/>
      <c r="Y21" s="1105">
        <v>177</v>
      </c>
      <c r="Z21" s="1096"/>
      <c r="AA21" s="1096">
        <v>3.0148663686171346</v>
      </c>
      <c r="AB21" s="1096">
        <v>1.4325853247579183</v>
      </c>
      <c r="AC21" s="1096">
        <v>0.19875792734544398</v>
      </c>
      <c r="AD21" s="1096">
        <v>5.8309748098888248</v>
      </c>
      <c r="AE21" s="1096">
        <v>47.517373893258814</v>
      </c>
      <c r="AF21" s="1097">
        <v>143.15271299999972</v>
      </c>
      <c r="AG21" s="1093">
        <v>155</v>
      </c>
      <c r="AH21" s="1200">
        <v>4.2334523569090932</v>
      </c>
      <c r="AI21" s="1096">
        <v>1.5658798612591169</v>
      </c>
      <c r="AJ21" s="1096">
        <v>1.1585140782944547</v>
      </c>
      <c r="AK21" s="1096">
        <v>7.3083906355237316</v>
      </c>
      <c r="AL21" s="1096">
        <v>36.988248106856915</v>
      </c>
      <c r="AM21" s="1097">
        <v>353.90047500000054</v>
      </c>
      <c r="AN21" s="1194">
        <v>332</v>
      </c>
      <c r="AO21" s="1105"/>
      <c r="AP21" s="1096">
        <v>5.0611901634333893</v>
      </c>
      <c r="AQ21" s="1096"/>
      <c r="AR21" s="1096">
        <v>0.80711290728056506</v>
      </c>
      <c r="AS21" s="1096">
        <v>9.3152674195862133</v>
      </c>
      <c r="AT21" s="1096">
        <v>42.760153603326792</v>
      </c>
      <c r="AU21" s="1096"/>
      <c r="AV21" s="1105">
        <v>177</v>
      </c>
      <c r="AW21" s="1096"/>
      <c r="AX21" s="1096">
        <v>3.0148663686171346</v>
      </c>
      <c r="AY21" s="1096">
        <v>1.4325853247579183</v>
      </c>
      <c r="AZ21" s="1096">
        <v>0.19875792734544398</v>
      </c>
      <c r="BA21" s="1096">
        <v>5.8309748098888248</v>
      </c>
      <c r="BB21" s="1096">
        <v>47.517373893258814</v>
      </c>
      <c r="BC21" s="1097">
        <v>143.15271299999972</v>
      </c>
      <c r="BD21" s="1093">
        <v>155</v>
      </c>
      <c r="BE21" s="1261">
        <v>2.091559025931967</v>
      </c>
      <c r="BF21" s="1096">
        <v>1.3253165614584927</v>
      </c>
      <c r="BG21" s="1096">
        <v>0</v>
      </c>
      <c r="BH21" s="1096">
        <v>4.6967478551322044</v>
      </c>
      <c r="BI21" s="1096">
        <v>63.365008829619406</v>
      </c>
      <c r="BJ21" s="1097">
        <v>142.93806499999991</v>
      </c>
      <c r="BK21" s="1093">
        <v>141</v>
      </c>
      <c r="BL21" s="1093"/>
      <c r="BM21" s="1261">
        <v>8.6499999999999986</v>
      </c>
      <c r="BN21" s="1092">
        <v>2.052</v>
      </c>
      <c r="BO21" s="1092">
        <v>4.62</v>
      </c>
      <c r="BP21" s="1092">
        <v>12.690000000000001</v>
      </c>
      <c r="BQ21" s="1092">
        <v>23.7</v>
      </c>
      <c r="BR21" s="1093">
        <v>217.672</v>
      </c>
      <c r="BS21" s="1194">
        <v>165</v>
      </c>
      <c r="BT21" s="1093"/>
      <c r="BU21" s="1267" t="s">
        <v>98</v>
      </c>
      <c r="BV21" s="1267">
        <v>3.585255158305757</v>
      </c>
      <c r="BW21" s="1267">
        <v>3.6630843674514151</v>
      </c>
      <c r="BX21" s="1267">
        <v>17.757545512027047</v>
      </c>
      <c r="BY21" s="1267">
        <v>33.47478742201254</v>
      </c>
      <c r="BZ21" s="1263">
        <v>180.8778090000001</v>
      </c>
      <c r="CA21" s="1263">
        <v>156</v>
      </c>
      <c r="CB21" s="1263"/>
      <c r="CC21" s="1268" t="s">
        <v>196</v>
      </c>
      <c r="CD21" s="1267">
        <v>5.0875965559948773</v>
      </c>
      <c r="CE21" s="1267">
        <v>4.3515815085451894</v>
      </c>
      <c r="CF21" s="1267">
        <v>24.349602007238534</v>
      </c>
      <c r="CG21" s="1267">
        <v>35.452172578158944</v>
      </c>
      <c r="CH21" s="1263">
        <v>187.68368200000012</v>
      </c>
      <c r="CI21" s="1263">
        <v>152</v>
      </c>
      <c r="CJ21" s="1293"/>
      <c r="CK21" s="1143" t="s">
        <v>362</v>
      </c>
      <c r="CL21" s="1267">
        <v>3.628196590584031</v>
      </c>
      <c r="CM21" s="1267">
        <v>8.2983874914369817</v>
      </c>
      <c r="CN21" s="1267">
        <v>22.541552524424123</v>
      </c>
      <c r="CO21" s="1195">
        <v>23.529206533592706</v>
      </c>
      <c r="CP21" s="1263">
        <v>250.44553899999983</v>
      </c>
      <c r="CQ21" s="1263">
        <v>270</v>
      </c>
      <c r="CR21" s="1779"/>
      <c r="CS21" s="1143" t="s">
        <v>174</v>
      </c>
      <c r="CT21" s="1267">
        <v>3.1270264142934892</v>
      </c>
      <c r="CU21" s="1267">
        <v>7.6991505269815432</v>
      </c>
      <c r="CV21" s="1267">
        <v>19.974988170232031</v>
      </c>
      <c r="CW21" s="1195">
        <v>22.598906860348574</v>
      </c>
      <c r="CX21" s="1263">
        <v>209.74209399999972</v>
      </c>
      <c r="CY21" s="1263">
        <v>227</v>
      </c>
      <c r="CZ21" s="1195"/>
      <c r="DA21" s="1143" t="s">
        <v>88</v>
      </c>
      <c r="DB21" s="1267">
        <v>4.7885750232387139</v>
      </c>
      <c r="DC21" s="1267">
        <v>5.4156133853073669</v>
      </c>
      <c r="DD21" s="1267">
        <v>24.214503394152615</v>
      </c>
      <c r="DE21" s="1195">
        <v>32.32234998518954</v>
      </c>
      <c r="DF21" s="1263">
        <v>196.28914199999994</v>
      </c>
      <c r="DG21" s="1263">
        <v>201</v>
      </c>
      <c r="DH21" s="1293"/>
      <c r="DI21" s="1143" t="s">
        <v>105</v>
      </c>
      <c r="DJ21" s="1267">
        <v>3.1308796503401815</v>
      </c>
      <c r="DK21" s="1267">
        <v>6.686395087318024</v>
      </c>
      <c r="DL21" s="1267">
        <v>18.977561086767803</v>
      </c>
      <c r="DM21" s="1195">
        <v>24.399041434629524</v>
      </c>
      <c r="DN21" s="1263">
        <v>199.17056299999993</v>
      </c>
      <c r="DO21" s="1263">
        <v>229</v>
      </c>
      <c r="DP21" s="1195"/>
      <c r="DQ21" s="1690">
        <v>-1.6</v>
      </c>
      <c r="DR21" s="1195">
        <v>-2</v>
      </c>
      <c r="DS21" s="1195"/>
      <c r="DT21" s="1195" t="s">
        <v>390</v>
      </c>
      <c r="DU21" s="1195" t="s">
        <v>390</v>
      </c>
      <c r="DV21" s="1195"/>
    </row>
    <row r="22" spans="1:126" s="17" customFormat="1" ht="20.25" customHeight="1">
      <c r="A22" s="1385" t="s">
        <v>31</v>
      </c>
      <c r="B22" s="1385"/>
      <c r="C22" s="1096">
        <v>7.0063694267516103</v>
      </c>
      <c r="D22" s="1096">
        <v>1.9870075885596059</v>
      </c>
      <c r="E22" s="1150">
        <v>3.0955850109660856</v>
      </c>
      <c r="F22" s="1150">
        <v>10.917153842537134</v>
      </c>
      <c r="G22" s="1150">
        <v>28.360017400350667</v>
      </c>
      <c r="H22" s="1150">
        <v>199.43866999999949</v>
      </c>
      <c r="I22" s="1274">
        <v>157</v>
      </c>
      <c r="J22" s="1540"/>
      <c r="K22" s="1200">
        <v>12.025316455696187</v>
      </c>
      <c r="L22" s="1096">
        <v>3.2543303819486407</v>
      </c>
      <c r="M22" s="1096">
        <v>5.6312167268210596</v>
      </c>
      <c r="N22" s="1096">
        <v>18.419416184571315</v>
      </c>
      <c r="O22" s="1096">
        <v>27.062326334099257</v>
      </c>
      <c r="P22" s="1096">
        <v>137.62384600000016</v>
      </c>
      <c r="Q22" s="1105">
        <v>158</v>
      </c>
      <c r="R22" s="1105"/>
      <c r="S22" s="1096">
        <v>11.272430980505369</v>
      </c>
      <c r="T22" s="1096"/>
      <c r="U22" s="1096">
        <v>-0.78147240187709732</v>
      </c>
      <c r="V22" s="1096">
        <v>23.326334362887835</v>
      </c>
      <c r="W22" s="1096">
        <v>54.39971951607285</v>
      </c>
      <c r="X22" s="1096"/>
      <c r="Y22" s="1105">
        <v>69</v>
      </c>
      <c r="Z22" s="1096"/>
      <c r="AA22" s="1096">
        <v>13.455291217896271</v>
      </c>
      <c r="AB22" s="1096">
        <v>6.2516362617019299</v>
      </c>
      <c r="AC22" s="1096">
        <v>1.166120482942675</v>
      </c>
      <c r="AD22" s="1096">
        <v>25.744461952849868</v>
      </c>
      <c r="AE22" s="1096">
        <v>46.462288778907393</v>
      </c>
      <c r="AF22" s="1097">
        <v>105.48898400000003</v>
      </c>
      <c r="AG22" s="1093">
        <v>106</v>
      </c>
      <c r="AH22" s="1200">
        <v>12.62091895834555</v>
      </c>
      <c r="AI22" s="1096">
        <v>5.060828681236301</v>
      </c>
      <c r="AJ22" s="1096">
        <v>2.682905054181012</v>
      </c>
      <c r="AK22" s="1096">
        <v>22.55893286251009</v>
      </c>
      <c r="AL22" s="1096">
        <v>40.098733681273195</v>
      </c>
      <c r="AM22" s="1097">
        <v>170.75992699999986</v>
      </c>
      <c r="AN22" s="1194">
        <v>175</v>
      </c>
      <c r="AO22" s="1105"/>
      <c r="AP22" s="1096">
        <v>11.272430980505369</v>
      </c>
      <c r="AQ22" s="1096"/>
      <c r="AR22" s="1096">
        <v>-0.78147240187709732</v>
      </c>
      <c r="AS22" s="1096">
        <v>23.326334362887835</v>
      </c>
      <c r="AT22" s="1096">
        <v>54.39971951607285</v>
      </c>
      <c r="AU22" s="1096"/>
      <c r="AV22" s="1105">
        <v>69</v>
      </c>
      <c r="AW22" s="1096"/>
      <c r="AX22" s="1096">
        <v>13.455291217896271</v>
      </c>
      <c r="AY22" s="1096">
        <v>6.2516362617019299</v>
      </c>
      <c r="AZ22" s="1096">
        <v>1.166120482942675</v>
      </c>
      <c r="BA22" s="1096">
        <v>25.744461952849868</v>
      </c>
      <c r="BB22" s="1096">
        <v>46.462288778907393</v>
      </c>
      <c r="BC22" s="1097">
        <v>105.48898400000003</v>
      </c>
      <c r="BD22" s="1093">
        <v>106</v>
      </c>
      <c r="BE22" s="1261">
        <v>20.117115266311604</v>
      </c>
      <c r="BF22" s="1096">
        <v>4.0391476428772197</v>
      </c>
      <c r="BG22" s="1096">
        <v>12.177319881023376</v>
      </c>
      <c r="BH22" s="1096">
        <v>28.056910651599832</v>
      </c>
      <c r="BI22" s="1096">
        <v>20.078165230982357</v>
      </c>
      <c r="BJ22" s="1097">
        <v>96.607559000000052</v>
      </c>
      <c r="BK22" s="1093">
        <v>77</v>
      </c>
      <c r="BL22" s="1093"/>
      <c r="BM22" s="1261">
        <v>11.690000000000001</v>
      </c>
      <c r="BN22" s="1092">
        <v>4.1280000000000001</v>
      </c>
      <c r="BO22" s="1092">
        <v>3.58</v>
      </c>
      <c r="BP22" s="1092">
        <v>19.8</v>
      </c>
      <c r="BQ22" s="1092">
        <v>35.299999999999997</v>
      </c>
      <c r="BR22" s="1093">
        <v>79.953999999999994</v>
      </c>
      <c r="BS22" s="1194">
        <v>81</v>
      </c>
      <c r="BT22" s="1093"/>
      <c r="BU22" s="1267" t="s">
        <v>109</v>
      </c>
      <c r="BV22" s="1267">
        <v>5.5740263910821497</v>
      </c>
      <c r="BW22" s="1267">
        <v>8.3936799131959194</v>
      </c>
      <c r="BX22" s="1267">
        <v>30.306457363901007</v>
      </c>
      <c r="BY22" s="1267">
        <v>28.806235756589455</v>
      </c>
      <c r="BZ22" s="1263">
        <v>96.667254000000071</v>
      </c>
      <c r="CA22" s="1263">
        <v>99</v>
      </c>
      <c r="CB22" s="1263"/>
      <c r="CC22" s="1268" t="s">
        <v>300</v>
      </c>
      <c r="CD22" s="1267">
        <v>5.1580481641761908</v>
      </c>
      <c r="CE22" s="1267">
        <v>0.97123135290511919</v>
      </c>
      <c r="CF22" s="1267">
        <v>21.246178822727043</v>
      </c>
      <c r="CG22" s="1267">
        <v>46.432488065899676</v>
      </c>
      <c r="CH22" s="1263">
        <v>102.58051600000013</v>
      </c>
      <c r="CI22" s="1263">
        <v>111</v>
      </c>
      <c r="CJ22" s="1293"/>
      <c r="CK22" s="1143" t="s">
        <v>110</v>
      </c>
      <c r="CL22" s="1267">
        <v>3.1661863712075333</v>
      </c>
      <c r="CM22" s="1267">
        <v>7.4457672650404483</v>
      </c>
      <c r="CN22" s="1267">
        <v>19.875224678494551</v>
      </c>
      <c r="CO22" s="1195">
        <v>23.177682404439579</v>
      </c>
      <c r="CP22" s="1263">
        <v>153.21521300000003</v>
      </c>
      <c r="CQ22" s="1263">
        <v>178</v>
      </c>
      <c r="CR22" s="1779"/>
      <c r="CS22" s="1143" t="s">
        <v>362</v>
      </c>
      <c r="CT22" s="1267">
        <v>3.9348569840963985</v>
      </c>
      <c r="CU22" s="1267">
        <v>7.6919970233038315</v>
      </c>
      <c r="CV22" s="1267">
        <v>23.139153230678318</v>
      </c>
      <c r="CW22" s="1195">
        <v>25.525203903725085</v>
      </c>
      <c r="CX22" s="1263">
        <v>137.19802100000013</v>
      </c>
      <c r="CY22" s="1263">
        <v>183</v>
      </c>
      <c r="CZ22" s="1195"/>
      <c r="DA22" s="1143" t="s">
        <v>396</v>
      </c>
      <c r="DB22" s="1267">
        <v>4.4820734890375231</v>
      </c>
      <c r="DC22" s="1267">
        <v>11.916906633357838</v>
      </c>
      <c r="DD22" s="1267">
        <v>29.512539180217352</v>
      </c>
      <c r="DE22" s="1195">
        <v>21.637139483863827</v>
      </c>
      <c r="DF22" s="1263">
        <v>146.00139300000009</v>
      </c>
      <c r="DG22" s="1263">
        <v>185</v>
      </c>
      <c r="DH22" s="1293"/>
      <c r="DI22" s="1143" t="s">
        <v>446</v>
      </c>
      <c r="DJ22" s="1267">
        <v>4.4566022121841335</v>
      </c>
      <c r="DK22" s="1267">
        <v>19.700647483188835</v>
      </c>
      <c r="DL22" s="1267">
        <v>37.196317614590598</v>
      </c>
      <c r="DM22" s="1195">
        <v>15.66551820303704</v>
      </c>
      <c r="DN22" s="1263">
        <v>123.90059800000003</v>
      </c>
      <c r="DO22" s="1263">
        <v>162</v>
      </c>
      <c r="DP22" s="1195"/>
      <c r="DQ22" s="1690">
        <v>17.3</v>
      </c>
      <c r="DR22" s="1195">
        <v>7.7</v>
      </c>
      <c r="DS22" s="1195"/>
      <c r="DT22" s="1195" t="s">
        <v>393</v>
      </c>
      <c r="DU22" s="1195" t="s">
        <v>390</v>
      </c>
      <c r="DV22" s="1195"/>
    </row>
    <row r="23" spans="1:126" s="2203" customFormat="1" ht="20.25" customHeight="1">
      <c r="A23" s="2186" t="s">
        <v>440</v>
      </c>
      <c r="B23" s="2186"/>
      <c r="C23" s="2187"/>
      <c r="D23" s="2187"/>
      <c r="E23" s="2188"/>
      <c r="F23" s="2188"/>
      <c r="G23" s="2188"/>
      <c r="H23" s="2188"/>
      <c r="I23" s="2189"/>
      <c r="J23" s="2190"/>
      <c r="K23" s="2191"/>
      <c r="L23" s="2187"/>
      <c r="M23" s="2187"/>
      <c r="N23" s="2187"/>
      <c r="O23" s="2187"/>
      <c r="P23" s="2187"/>
      <c r="Q23" s="2192"/>
      <c r="R23" s="2192"/>
      <c r="S23" s="2187"/>
      <c r="T23" s="2187"/>
      <c r="U23" s="2187"/>
      <c r="V23" s="2187"/>
      <c r="W23" s="2187"/>
      <c r="X23" s="2187"/>
      <c r="Y23" s="2192"/>
      <c r="Z23" s="2187"/>
      <c r="AA23" s="2187"/>
      <c r="AB23" s="2187"/>
      <c r="AC23" s="2187"/>
      <c r="AD23" s="2187"/>
      <c r="AE23" s="2187"/>
      <c r="AF23" s="2193"/>
      <c r="AG23" s="2194"/>
      <c r="AH23" s="2191"/>
      <c r="AI23" s="2187"/>
      <c r="AJ23" s="2187"/>
      <c r="AK23" s="2187"/>
      <c r="AL23" s="2187"/>
      <c r="AM23" s="2193"/>
      <c r="AN23" s="2195"/>
      <c r="AO23" s="2192"/>
      <c r="AP23" s="2187"/>
      <c r="AQ23" s="2187"/>
      <c r="AR23" s="2187"/>
      <c r="AS23" s="2187"/>
      <c r="AT23" s="2187"/>
      <c r="AU23" s="2187"/>
      <c r="AV23" s="2192"/>
      <c r="AW23" s="2187"/>
      <c r="AX23" s="2187"/>
      <c r="AY23" s="2187"/>
      <c r="AZ23" s="2187"/>
      <c r="BA23" s="2187"/>
      <c r="BB23" s="2187"/>
      <c r="BC23" s="2193"/>
      <c r="BD23" s="2194"/>
      <c r="BE23" s="2196"/>
      <c r="BF23" s="2187"/>
      <c r="BG23" s="2187"/>
      <c r="BH23" s="2187"/>
      <c r="BI23" s="2187"/>
      <c r="BJ23" s="2193"/>
      <c r="BK23" s="2194"/>
      <c r="BL23" s="2194"/>
      <c r="BM23" s="2196"/>
      <c r="BN23" s="2197"/>
      <c r="BO23" s="2197"/>
      <c r="BP23" s="2197"/>
      <c r="BQ23" s="2197"/>
      <c r="BR23" s="2194"/>
      <c r="BS23" s="2195"/>
      <c r="BT23" s="2194"/>
      <c r="BU23" s="2171"/>
      <c r="BV23" s="2171"/>
      <c r="BW23" s="2171"/>
      <c r="BX23" s="2171"/>
      <c r="BY23" s="2171"/>
      <c r="BZ23" s="2198"/>
      <c r="CA23" s="2198"/>
      <c r="CB23" s="2198"/>
      <c r="CC23" s="2199">
        <v>23.704586001544055</v>
      </c>
      <c r="CD23" s="2171">
        <v>4.7006802399018301</v>
      </c>
      <c r="CE23" s="2171">
        <v>14.002858815738042</v>
      </c>
      <c r="CF23" s="2171">
        <v>33.406313187350065</v>
      </c>
      <c r="CG23" s="2171">
        <v>19.830256641460185</v>
      </c>
      <c r="CH23" s="2198">
        <v>111.21045099999996</v>
      </c>
      <c r="CI23" s="2198">
        <v>118</v>
      </c>
      <c r="CJ23" s="2200"/>
      <c r="CK23" s="2201">
        <v>26.917606665185271</v>
      </c>
      <c r="CL23" s="2171">
        <v>1.1594686452484211</v>
      </c>
      <c r="CM23" s="2171">
        <v>24.644219392201865</v>
      </c>
      <c r="CN23" s="2171">
        <v>29.190993938168681</v>
      </c>
      <c r="CO23" s="2174">
        <v>4.3074730219163806</v>
      </c>
      <c r="CP23" s="2198">
        <v>3206.2206559999913</v>
      </c>
      <c r="CQ23" s="2198">
        <v>2661</v>
      </c>
      <c r="CR23" s="2202"/>
      <c r="CS23" s="2201">
        <v>34.755240148843583</v>
      </c>
      <c r="CT23" s="2171">
        <v>4.0825345471672501</v>
      </c>
      <c r="CU23" s="2171">
        <v>26.741791486416872</v>
      </c>
      <c r="CV23" s="2171">
        <v>42.768688811270287</v>
      </c>
      <c r="CW23" s="2174">
        <v>11.746529529599838</v>
      </c>
      <c r="CX23" s="2198">
        <v>89.613819000000007</v>
      </c>
      <c r="CY23" s="2198">
        <v>195</v>
      </c>
      <c r="CZ23" s="2174"/>
      <c r="DA23" s="1711">
        <v>37.637395529874077</v>
      </c>
      <c r="DB23" s="1711">
        <v>4.4922191568948548</v>
      </c>
      <c r="DC23" s="1711">
        <v>28.819664428631171</v>
      </c>
      <c r="DD23" s="1711">
        <v>46.455126631116975</v>
      </c>
      <c r="DE23" s="2174">
        <v>11.935520759743401</v>
      </c>
      <c r="DF23" s="2200">
        <v>91.189465999999911</v>
      </c>
      <c r="DG23" s="2198">
        <v>176</v>
      </c>
      <c r="DH23" s="2200"/>
      <c r="DI23" s="1711">
        <v>29.117900078936998</v>
      </c>
      <c r="DJ23" s="1711">
        <v>3.7119587561132006</v>
      </c>
      <c r="DK23" s="1711">
        <v>21.831720738006215</v>
      </c>
      <c r="DL23" s="1711">
        <v>36.404079419867784</v>
      </c>
      <c r="DM23" s="2174">
        <v>12.748030407585325</v>
      </c>
      <c r="DN23" s="2200">
        <v>67.420820000000063</v>
      </c>
      <c r="DO23" s="2200">
        <v>200</v>
      </c>
      <c r="DP23" s="2174"/>
      <c r="DQ23" s="2174">
        <v>5.4</v>
      </c>
      <c r="DR23" s="2174">
        <v>-8.5</v>
      </c>
      <c r="DS23" s="2174"/>
      <c r="DT23" s="2174"/>
      <c r="DU23" s="2174"/>
      <c r="DV23" s="2174"/>
    </row>
    <row r="24" spans="1:126" s="17" customFormat="1" ht="20.25" customHeight="1">
      <c r="A24" s="1385" t="s">
        <v>441</v>
      </c>
      <c r="B24" s="1385"/>
      <c r="C24" s="1096"/>
      <c r="D24" s="1096"/>
      <c r="E24" s="1150"/>
      <c r="F24" s="1150"/>
      <c r="G24" s="1150"/>
      <c r="H24" s="1150"/>
      <c r="I24" s="1274"/>
      <c r="J24" s="1540"/>
      <c r="K24" s="1200" t="s">
        <v>79</v>
      </c>
      <c r="L24" s="1096"/>
      <c r="M24" s="1096" t="s">
        <v>79</v>
      </c>
      <c r="N24" s="1096" t="s">
        <v>79</v>
      </c>
      <c r="O24" s="1096" t="s">
        <v>79</v>
      </c>
      <c r="P24" s="1096" t="s">
        <v>79</v>
      </c>
      <c r="Q24" s="1105" t="s">
        <v>79</v>
      </c>
      <c r="R24" s="1105" t="s">
        <v>79</v>
      </c>
      <c r="S24" s="1096" t="s">
        <v>79</v>
      </c>
      <c r="T24" s="1096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105" t="s">
        <v>79</v>
      </c>
      <c r="Z24" s="1096" t="s">
        <v>79</v>
      </c>
      <c r="AA24" s="1096" t="s">
        <v>79</v>
      </c>
      <c r="AB24" s="1096" t="s">
        <v>79</v>
      </c>
      <c r="AC24" s="1096" t="s">
        <v>79</v>
      </c>
      <c r="AD24" s="1096" t="s">
        <v>79</v>
      </c>
      <c r="AE24" s="1096" t="s">
        <v>79</v>
      </c>
      <c r="AF24" s="1097" t="s">
        <v>79</v>
      </c>
      <c r="AG24" s="1093" t="s">
        <v>79</v>
      </c>
      <c r="AH24" s="1200" t="s">
        <v>79</v>
      </c>
      <c r="AI24" s="1096" t="s">
        <v>79</v>
      </c>
      <c r="AJ24" s="1096" t="s">
        <v>79</v>
      </c>
      <c r="AK24" s="1096" t="s">
        <v>79</v>
      </c>
      <c r="AL24" s="1096" t="s">
        <v>79</v>
      </c>
      <c r="AM24" s="1097" t="s">
        <v>79</v>
      </c>
      <c r="AN24" s="1194" t="s">
        <v>79</v>
      </c>
      <c r="AO24" s="1105" t="s">
        <v>79</v>
      </c>
      <c r="AP24" s="1096" t="s">
        <v>79</v>
      </c>
      <c r="AQ24" s="1096" t="s">
        <v>79</v>
      </c>
      <c r="AR24" s="1096" t="s">
        <v>79</v>
      </c>
      <c r="AS24" s="1096" t="s">
        <v>79</v>
      </c>
      <c r="AT24" s="1096" t="s">
        <v>79</v>
      </c>
      <c r="AU24" s="1096" t="s">
        <v>79</v>
      </c>
      <c r="AV24" s="1105" t="s">
        <v>79</v>
      </c>
      <c r="AW24" s="1096" t="s">
        <v>79</v>
      </c>
      <c r="AX24" s="1096" t="s">
        <v>79</v>
      </c>
      <c r="AY24" s="1096" t="s">
        <v>79</v>
      </c>
      <c r="AZ24" s="1096" t="s">
        <v>79</v>
      </c>
      <c r="BA24" s="1096" t="s">
        <v>79</v>
      </c>
      <c r="BB24" s="1096" t="s">
        <v>79</v>
      </c>
      <c r="BC24" s="1097" t="s">
        <v>79</v>
      </c>
      <c r="BD24" s="1093" t="s">
        <v>79</v>
      </c>
      <c r="BE24" s="1261" t="s">
        <v>79</v>
      </c>
      <c r="BF24" s="1096" t="s">
        <v>79</v>
      </c>
      <c r="BG24" s="1096" t="s">
        <v>79</v>
      </c>
      <c r="BH24" s="1096" t="s">
        <v>79</v>
      </c>
      <c r="BI24" s="1096" t="s">
        <v>79</v>
      </c>
      <c r="BJ24" s="1097" t="s">
        <v>79</v>
      </c>
      <c r="BK24" s="1093" t="s">
        <v>79</v>
      </c>
      <c r="BL24" s="1093" t="s">
        <v>79</v>
      </c>
      <c r="BM24" s="1261" t="s">
        <v>79</v>
      </c>
      <c r="BN24" s="1092" t="s">
        <v>79</v>
      </c>
      <c r="BO24" s="1092" t="s">
        <v>79</v>
      </c>
      <c r="BP24" s="1092" t="s">
        <v>79</v>
      </c>
      <c r="BQ24" s="1092" t="s">
        <v>79</v>
      </c>
      <c r="BR24" s="1093" t="s">
        <v>79</v>
      </c>
      <c r="BS24" s="1194" t="s">
        <v>79</v>
      </c>
      <c r="BT24" s="1093" t="s">
        <v>79</v>
      </c>
      <c r="BU24" s="1267" t="s">
        <v>79</v>
      </c>
      <c r="BV24" s="1267" t="s">
        <v>79</v>
      </c>
      <c r="BW24" s="1267" t="s">
        <v>79</v>
      </c>
      <c r="BX24" s="1267" t="s">
        <v>79</v>
      </c>
      <c r="BY24" s="1267" t="s">
        <v>79</v>
      </c>
      <c r="BZ24" s="1263" t="s">
        <v>79</v>
      </c>
      <c r="CA24" s="1263" t="s">
        <v>79</v>
      </c>
      <c r="CB24" s="1263"/>
      <c r="CC24" s="1264" t="s">
        <v>79</v>
      </c>
      <c r="CD24" s="1779" t="s">
        <v>79</v>
      </c>
      <c r="CE24" s="1779" t="s">
        <v>79</v>
      </c>
      <c r="CF24" s="1779" t="s">
        <v>79</v>
      </c>
      <c r="CG24" s="1779" t="s">
        <v>79</v>
      </c>
      <c r="CH24" s="1779" t="s">
        <v>79</v>
      </c>
      <c r="CI24" s="1779" t="s">
        <v>79</v>
      </c>
      <c r="CJ24" s="1293"/>
      <c r="CK24" s="1143" t="s">
        <v>79</v>
      </c>
      <c r="CL24" s="1267" t="s">
        <v>79</v>
      </c>
      <c r="CM24" s="1267" t="s">
        <v>79</v>
      </c>
      <c r="CN24" s="1267" t="s">
        <v>79</v>
      </c>
      <c r="CO24" s="1195" t="s">
        <v>79</v>
      </c>
      <c r="CP24" s="1263" t="s">
        <v>79</v>
      </c>
      <c r="CQ24" s="1263" t="s">
        <v>79</v>
      </c>
      <c r="CR24" s="1779"/>
      <c r="CS24" s="1143" t="s">
        <v>79</v>
      </c>
      <c r="CT24" s="1267" t="s">
        <v>79</v>
      </c>
      <c r="CU24" s="1267" t="s">
        <v>79</v>
      </c>
      <c r="CV24" s="1267" t="s">
        <v>79</v>
      </c>
      <c r="CW24" s="1195" t="s">
        <v>79</v>
      </c>
      <c r="CX24" s="1263" t="s">
        <v>79</v>
      </c>
      <c r="CY24" s="1263" t="s">
        <v>79</v>
      </c>
      <c r="CZ24" s="1195"/>
      <c r="DA24" s="1195" t="s">
        <v>79</v>
      </c>
      <c r="DB24" s="1195" t="s">
        <v>79</v>
      </c>
      <c r="DC24" s="1195" t="s">
        <v>79</v>
      </c>
      <c r="DD24" s="1195" t="s">
        <v>79</v>
      </c>
      <c r="DE24" s="1195" t="s">
        <v>79</v>
      </c>
      <c r="DF24" s="1195" t="s">
        <v>79</v>
      </c>
      <c r="DG24" s="1263" t="s">
        <v>79</v>
      </c>
      <c r="DH24" s="1293"/>
      <c r="DI24" s="1263" t="s">
        <v>79</v>
      </c>
      <c r="DJ24" s="1263" t="s">
        <v>79</v>
      </c>
      <c r="DK24" s="1263" t="s">
        <v>79</v>
      </c>
      <c r="DL24" s="1263" t="s">
        <v>79</v>
      </c>
      <c r="DM24" s="1263" t="s">
        <v>79</v>
      </c>
      <c r="DN24" s="1263" t="s">
        <v>79</v>
      </c>
      <c r="DO24" s="1263" t="s">
        <v>79</v>
      </c>
      <c r="DP24" s="1195"/>
      <c r="DQ24" s="1263" t="s">
        <v>79</v>
      </c>
      <c r="DR24" s="1263" t="s">
        <v>79</v>
      </c>
      <c r="DS24" s="2174"/>
      <c r="DT24" s="2174" t="s">
        <v>79</v>
      </c>
      <c r="DU24" s="2174" t="s">
        <v>79</v>
      </c>
      <c r="DV24" s="2174"/>
    </row>
    <row r="25" spans="1:126" s="17" customFormat="1" ht="20.25" customHeight="1">
      <c r="A25" s="1484" t="s">
        <v>442</v>
      </c>
      <c r="B25" s="1484"/>
      <c r="C25" s="1064"/>
      <c r="D25" s="1064"/>
      <c r="E25" s="1148"/>
      <c r="F25" s="1148"/>
      <c r="G25" s="1148"/>
      <c r="H25" s="1148"/>
      <c r="I25" s="1447"/>
      <c r="J25" s="1541"/>
      <c r="K25" s="1555" t="s">
        <v>79</v>
      </c>
      <c r="L25" s="1064"/>
      <c r="M25" s="1064" t="s">
        <v>79</v>
      </c>
      <c r="N25" s="1064" t="s">
        <v>79</v>
      </c>
      <c r="O25" s="1064" t="s">
        <v>79</v>
      </c>
      <c r="P25" s="1064" t="s">
        <v>79</v>
      </c>
      <c r="Q25" s="1073" t="s">
        <v>79</v>
      </c>
      <c r="R25" s="1073" t="s">
        <v>79</v>
      </c>
      <c r="S25" s="1064" t="s">
        <v>79</v>
      </c>
      <c r="T25" s="1064" t="s">
        <v>79</v>
      </c>
      <c r="U25" s="1064" t="s">
        <v>79</v>
      </c>
      <c r="V25" s="1064" t="s">
        <v>79</v>
      </c>
      <c r="W25" s="1064" t="s">
        <v>79</v>
      </c>
      <c r="X25" s="1064" t="s">
        <v>79</v>
      </c>
      <c r="Y25" s="1073" t="s">
        <v>79</v>
      </c>
      <c r="Z25" s="1064" t="s">
        <v>79</v>
      </c>
      <c r="AA25" s="1064" t="s">
        <v>79</v>
      </c>
      <c r="AB25" s="1064" t="s">
        <v>79</v>
      </c>
      <c r="AC25" s="1064" t="s">
        <v>79</v>
      </c>
      <c r="AD25" s="1064" t="s">
        <v>79</v>
      </c>
      <c r="AE25" s="1064" t="s">
        <v>79</v>
      </c>
      <c r="AF25" s="1065" t="s">
        <v>79</v>
      </c>
      <c r="AG25" s="1061" t="s">
        <v>79</v>
      </c>
      <c r="AH25" s="1555" t="s">
        <v>79</v>
      </c>
      <c r="AI25" s="1064" t="s">
        <v>79</v>
      </c>
      <c r="AJ25" s="1064" t="s">
        <v>79</v>
      </c>
      <c r="AK25" s="1064" t="s">
        <v>79</v>
      </c>
      <c r="AL25" s="1064" t="s">
        <v>79</v>
      </c>
      <c r="AM25" s="1065" t="s">
        <v>79</v>
      </c>
      <c r="AN25" s="1198" t="s">
        <v>79</v>
      </c>
      <c r="AO25" s="1073" t="s">
        <v>79</v>
      </c>
      <c r="AP25" s="1064" t="s">
        <v>79</v>
      </c>
      <c r="AQ25" s="1064" t="s">
        <v>79</v>
      </c>
      <c r="AR25" s="1064" t="s">
        <v>79</v>
      </c>
      <c r="AS25" s="1064" t="s">
        <v>79</v>
      </c>
      <c r="AT25" s="1064" t="s">
        <v>79</v>
      </c>
      <c r="AU25" s="1064" t="s">
        <v>79</v>
      </c>
      <c r="AV25" s="1073" t="s">
        <v>79</v>
      </c>
      <c r="AW25" s="1064" t="s">
        <v>79</v>
      </c>
      <c r="AX25" s="1064" t="s">
        <v>79</v>
      </c>
      <c r="AY25" s="1064" t="s">
        <v>79</v>
      </c>
      <c r="AZ25" s="1064" t="s">
        <v>79</v>
      </c>
      <c r="BA25" s="1064" t="s">
        <v>79</v>
      </c>
      <c r="BB25" s="1064" t="s">
        <v>79</v>
      </c>
      <c r="BC25" s="1065" t="s">
        <v>79</v>
      </c>
      <c r="BD25" s="1061" t="s">
        <v>79</v>
      </c>
      <c r="BE25" s="1265" t="s">
        <v>79</v>
      </c>
      <c r="BF25" s="1064" t="s">
        <v>79</v>
      </c>
      <c r="BG25" s="1064" t="s">
        <v>79</v>
      </c>
      <c r="BH25" s="1064" t="s">
        <v>79</v>
      </c>
      <c r="BI25" s="1064" t="s">
        <v>79</v>
      </c>
      <c r="BJ25" s="1065" t="s">
        <v>79</v>
      </c>
      <c r="BK25" s="1061" t="s">
        <v>79</v>
      </c>
      <c r="BL25" s="1061" t="s">
        <v>79</v>
      </c>
      <c r="BM25" s="1265" t="s">
        <v>79</v>
      </c>
      <c r="BN25" s="1060" t="s">
        <v>79</v>
      </c>
      <c r="BO25" s="1060" t="s">
        <v>79</v>
      </c>
      <c r="BP25" s="1060" t="s">
        <v>79</v>
      </c>
      <c r="BQ25" s="1060" t="s">
        <v>79</v>
      </c>
      <c r="BR25" s="1061" t="s">
        <v>79</v>
      </c>
      <c r="BS25" s="1198" t="s">
        <v>79</v>
      </c>
      <c r="BT25" s="1061" t="s">
        <v>79</v>
      </c>
      <c r="BU25" s="1271" t="s">
        <v>79</v>
      </c>
      <c r="BV25" s="1271" t="s">
        <v>79</v>
      </c>
      <c r="BW25" s="1271" t="s">
        <v>79</v>
      </c>
      <c r="BX25" s="1271" t="s">
        <v>79</v>
      </c>
      <c r="BY25" s="1271" t="s">
        <v>79</v>
      </c>
      <c r="BZ25" s="1294" t="s">
        <v>79</v>
      </c>
      <c r="CA25" s="1294" t="s">
        <v>79</v>
      </c>
      <c r="CB25" s="1294"/>
      <c r="CC25" s="1272" t="s">
        <v>334</v>
      </c>
      <c r="CD25" s="1271">
        <v>4.7006802399018301</v>
      </c>
      <c r="CE25" s="1271">
        <v>14.002858815738028</v>
      </c>
      <c r="CF25" s="1271">
        <v>33.406313187350079</v>
      </c>
      <c r="CG25" s="1271">
        <v>19.830256641460185</v>
      </c>
      <c r="CH25" s="1294">
        <v>111.21045099999996</v>
      </c>
      <c r="CI25" s="1294">
        <v>118</v>
      </c>
      <c r="CJ25" s="1830"/>
      <c r="CK25" s="1269">
        <v>29.069143971105543</v>
      </c>
      <c r="CL25" s="1271">
        <v>3.0680456040679838</v>
      </c>
      <c r="CM25" s="1271">
        <v>22.750385767922722</v>
      </c>
      <c r="CN25" s="1271">
        <v>35.387902174288364</v>
      </c>
      <c r="CO25" s="1314">
        <v>10.55430324029353</v>
      </c>
      <c r="CP25" s="1294">
        <v>91.897411999999932</v>
      </c>
      <c r="CQ25" s="1294">
        <v>208</v>
      </c>
      <c r="CR25" s="1800"/>
      <c r="CS25" s="1143">
        <v>34.755240148843555</v>
      </c>
      <c r="CT25" s="1267">
        <v>4.1641810129924899</v>
      </c>
      <c r="CU25" s="1267">
        <v>26.160792945770204</v>
      </c>
      <c r="CV25" s="1267">
        <v>43.349687351916913</v>
      </c>
      <c r="CW25" s="1195">
        <v>11.98144796341178</v>
      </c>
      <c r="CX25" s="1263">
        <v>89.613819000000021</v>
      </c>
      <c r="CY25" s="1263">
        <v>195</v>
      </c>
      <c r="CZ25" s="1195"/>
      <c r="DA25" s="1143">
        <v>37.637395529874084</v>
      </c>
      <c r="DB25" s="1267">
        <v>4.5820313982109502</v>
      </c>
      <c r="DC25" s="1267">
        <v>28.180547517772698</v>
      </c>
      <c r="DD25" s="1267">
        <v>47.094243541975473</v>
      </c>
      <c r="DE25" s="1195">
        <v>12.174145776303877</v>
      </c>
      <c r="DF25" s="1263">
        <v>91.189465999999882</v>
      </c>
      <c r="DG25" s="1263">
        <v>176</v>
      </c>
      <c r="DH25" s="1293"/>
      <c r="DI25" s="1143">
        <v>29.117900078936998</v>
      </c>
      <c r="DJ25" s="1267">
        <v>3.7119587561132006</v>
      </c>
      <c r="DK25" s="1267">
        <v>21.472977914492258</v>
      </c>
      <c r="DL25" s="1267">
        <v>36.762822243381734</v>
      </c>
      <c r="DM25" s="1195">
        <v>12.748030407585325</v>
      </c>
      <c r="DN25" s="1263">
        <v>67.420820000000063</v>
      </c>
      <c r="DO25" s="1263">
        <v>200</v>
      </c>
      <c r="DP25" s="1195"/>
      <c r="DQ25" s="2170">
        <v>5.4</v>
      </c>
      <c r="DR25" s="1195">
        <v>-8.5</v>
      </c>
      <c r="DS25" s="1195"/>
      <c r="DT25" s="2174" t="s">
        <v>390</v>
      </c>
      <c r="DU25" s="1195" t="s">
        <v>390</v>
      </c>
      <c r="DV25" s="1195"/>
    </row>
    <row r="26" spans="1:126" s="17" customFormat="1" ht="20.25" customHeight="1">
      <c r="A26" s="1385" t="s">
        <v>32</v>
      </c>
      <c r="B26" s="1385"/>
      <c r="C26" s="1096">
        <v>1.7094017094017009</v>
      </c>
      <c r="D26" s="1096">
        <v>0.76948968527173001</v>
      </c>
      <c r="E26" s="1150">
        <v>0.19490911934075608</v>
      </c>
      <c r="F26" s="1150">
        <v>3.2238942994626458</v>
      </c>
      <c r="G26" s="1150">
        <v>45.015146588396433</v>
      </c>
      <c r="H26" s="1150">
        <v>269.36582400000134</v>
      </c>
      <c r="I26" s="1274">
        <v>351</v>
      </c>
      <c r="J26" s="1540"/>
      <c r="K26" s="1200">
        <v>1.1695906432748588</v>
      </c>
      <c r="L26" s="1096">
        <v>0.67391795512739061</v>
      </c>
      <c r="M26" s="1096">
        <v>-0.15452157288676824</v>
      </c>
      <c r="N26" s="1096">
        <v>2.4937028594364863</v>
      </c>
      <c r="O26" s="1096">
        <v>57.619985163391654</v>
      </c>
      <c r="P26" s="1096">
        <v>291.21197399999869</v>
      </c>
      <c r="Q26" s="1105">
        <v>342</v>
      </c>
      <c r="R26" s="1105"/>
      <c r="S26" s="1096">
        <v>0.55541677469877238</v>
      </c>
      <c r="T26" s="1096"/>
      <c r="U26" s="1096">
        <v>-0.23188874525538911</v>
      </c>
      <c r="V26" s="1096">
        <v>1.3427222946529338</v>
      </c>
      <c r="W26" s="1096">
        <v>72.112548404510719</v>
      </c>
      <c r="X26" s="1096"/>
      <c r="Y26" s="1105">
        <v>311</v>
      </c>
      <c r="Z26" s="1096"/>
      <c r="AA26" s="1096">
        <v>0.7645644530570791</v>
      </c>
      <c r="AB26" s="1096">
        <v>0.56737495385733228</v>
      </c>
      <c r="AC26" s="1096">
        <v>-0.35075438297369455</v>
      </c>
      <c r="AD26" s="1096">
        <v>1.879883289087853</v>
      </c>
      <c r="AE26" s="1096">
        <v>74.208910915058524</v>
      </c>
      <c r="AF26" s="1097">
        <v>201.69130199999978</v>
      </c>
      <c r="AG26" s="1093">
        <v>232</v>
      </c>
      <c r="AH26" s="1200">
        <v>0.65381766449667189</v>
      </c>
      <c r="AI26" s="1096">
        <v>0.32884949575797229</v>
      </c>
      <c r="AJ26" s="1096">
        <v>8.0517105260931223E-3</v>
      </c>
      <c r="AK26" s="1096">
        <v>1.2995836184672507</v>
      </c>
      <c r="AL26" s="1096">
        <v>50.296820293335202</v>
      </c>
      <c r="AM26" s="1097">
        <v>428.68786700000021</v>
      </c>
      <c r="AN26" s="1194">
        <v>543</v>
      </c>
      <c r="AO26" s="1105"/>
      <c r="AP26" s="1096">
        <v>0.55541677469877238</v>
      </c>
      <c r="AQ26" s="1096"/>
      <c r="AR26" s="1096">
        <v>-0.23188874525538911</v>
      </c>
      <c r="AS26" s="1096">
        <v>1.3427222946529338</v>
      </c>
      <c r="AT26" s="1096">
        <v>72.112548404510719</v>
      </c>
      <c r="AU26" s="1096"/>
      <c r="AV26" s="1105">
        <v>311</v>
      </c>
      <c r="AW26" s="1096"/>
      <c r="AX26" s="1096">
        <v>0.7645644530570791</v>
      </c>
      <c r="AY26" s="1096">
        <v>0.56737495385733228</v>
      </c>
      <c r="AZ26" s="1096">
        <v>-0.35075438297369455</v>
      </c>
      <c r="BA26" s="1096">
        <v>1.879883289087853</v>
      </c>
      <c r="BB26" s="1096">
        <v>74.208910915058524</v>
      </c>
      <c r="BC26" s="1097">
        <v>201.69130199999978</v>
      </c>
      <c r="BD26" s="1093">
        <v>232</v>
      </c>
      <c r="BE26" s="1261">
        <v>0.88103463945280758</v>
      </c>
      <c r="BF26" s="1096">
        <v>0.50847004903961512</v>
      </c>
      <c r="BG26" s="1096">
        <v>0</v>
      </c>
      <c r="BH26" s="1096">
        <v>1.8805396107655716</v>
      </c>
      <c r="BI26" s="1096">
        <v>57.712832875154078</v>
      </c>
      <c r="BJ26" s="1097">
        <v>219.41486900000004</v>
      </c>
      <c r="BK26" s="1093">
        <v>310</v>
      </c>
      <c r="BL26" s="1093"/>
      <c r="BM26" s="1261">
        <v>3.4299999999999997</v>
      </c>
      <c r="BN26" s="1092">
        <v>1.6160000000000001</v>
      </c>
      <c r="BO26" s="1092">
        <v>0.25</v>
      </c>
      <c r="BP26" s="1092">
        <v>6.6000000000000005</v>
      </c>
      <c r="BQ26" s="1092">
        <v>47.199999999999996</v>
      </c>
      <c r="BR26" s="1093">
        <v>208.88800000000001</v>
      </c>
      <c r="BS26" s="1194">
        <v>291</v>
      </c>
      <c r="BT26" s="1093"/>
      <c r="BU26" s="1267" t="s">
        <v>179</v>
      </c>
      <c r="BV26" s="1267">
        <v>1.0236080100946294</v>
      </c>
      <c r="BW26" s="1267">
        <v>0.30362605455719166</v>
      </c>
      <c r="BX26" s="1267">
        <v>4.3276641462763967</v>
      </c>
      <c r="BY26" s="1267">
        <v>44.2040107920851</v>
      </c>
      <c r="BZ26" s="1263">
        <v>194.84872700000022</v>
      </c>
      <c r="CA26" s="1263">
        <v>257</v>
      </c>
      <c r="CB26" s="1263"/>
      <c r="CC26" s="1268" t="s">
        <v>301</v>
      </c>
      <c r="CD26" s="1267">
        <v>1.4188092526827758</v>
      </c>
      <c r="CE26" s="1267">
        <v>2.6746362099551446E-2</v>
      </c>
      <c r="CF26" s="1267">
        <v>5.6037169820384856</v>
      </c>
      <c r="CG26" s="1267">
        <v>50.397601972133252</v>
      </c>
      <c r="CH26" s="1263">
        <v>209.58946499999962</v>
      </c>
      <c r="CI26" s="1263">
        <v>253</v>
      </c>
      <c r="CJ26" s="1293"/>
      <c r="CK26" s="1143" t="s">
        <v>102</v>
      </c>
      <c r="CL26" s="1267">
        <v>0.87354159230999018</v>
      </c>
      <c r="CM26" s="1267">
        <v>1.6687556369671337</v>
      </c>
      <c r="CN26" s="1267">
        <v>5.098006713035967</v>
      </c>
      <c r="CO26" s="1195">
        <v>25.818598234341415</v>
      </c>
      <c r="CP26" s="1263">
        <v>334.59744600000067</v>
      </c>
      <c r="CQ26" s="1263">
        <v>414</v>
      </c>
      <c r="CR26" s="1779"/>
      <c r="CS26" s="1143" t="s">
        <v>305</v>
      </c>
      <c r="CT26" s="1267">
        <v>1.0443784747420988</v>
      </c>
      <c r="CU26" s="1267">
        <v>1.8269626741847869</v>
      </c>
      <c r="CV26" s="1267">
        <v>5.9269026476487578</v>
      </c>
      <c r="CW26" s="1195">
        <v>26.938267080840557</v>
      </c>
      <c r="CX26" s="1263">
        <v>322.97440000000057</v>
      </c>
      <c r="CY26" s="1263">
        <v>408</v>
      </c>
      <c r="CZ26" s="1195"/>
      <c r="DA26" s="1143" t="s">
        <v>317</v>
      </c>
      <c r="DB26" s="1267">
        <v>1.301263721259708</v>
      </c>
      <c r="DC26" s="1267">
        <v>2.4178874965447519</v>
      </c>
      <c r="DD26" s="1267">
        <v>7.526362032235963</v>
      </c>
      <c r="DE26" s="1195">
        <v>26.171179986857368</v>
      </c>
      <c r="DF26" s="1263">
        <v>299.30437599999942</v>
      </c>
      <c r="DG26" s="1263">
        <v>398</v>
      </c>
      <c r="DH26" s="1293"/>
      <c r="DI26" s="1143" t="s">
        <v>447</v>
      </c>
      <c r="DJ26" s="1267">
        <v>1.1059671460945706</v>
      </c>
      <c r="DK26" s="1267">
        <v>1.458575042064449</v>
      </c>
      <c r="DL26" s="1267">
        <v>5.8003662639369002</v>
      </c>
      <c r="DM26" s="1195">
        <v>30.471858070548365</v>
      </c>
      <c r="DN26" s="1263">
        <v>250.58050799999984</v>
      </c>
      <c r="DO26" s="1263">
        <v>350</v>
      </c>
      <c r="DP26" s="1195"/>
      <c r="DQ26" s="1317">
        <v>0.8</v>
      </c>
      <c r="DR26" s="1195">
        <v>-1.4</v>
      </c>
      <c r="DS26" s="1195"/>
      <c r="DT26" s="1195" t="s">
        <v>390</v>
      </c>
      <c r="DU26" s="1195" t="s">
        <v>390</v>
      </c>
      <c r="DV26" s="1195"/>
    </row>
    <row r="27" spans="1:126" s="17" customFormat="1" ht="20.25" customHeight="1">
      <c r="A27" s="1385" t="s">
        <v>33</v>
      </c>
      <c r="B27" s="1385"/>
      <c r="C27" s="1096">
        <v>3.1372549019608043</v>
      </c>
      <c r="D27" s="1096">
        <v>1.3044873352453172</v>
      </c>
      <c r="E27" s="1150">
        <v>0.5697917625949741</v>
      </c>
      <c r="F27" s="1150">
        <v>5.7047180413266352</v>
      </c>
      <c r="G27" s="1150">
        <v>41.580533810944218</v>
      </c>
      <c r="H27" s="1150">
        <v>15.991049999999897</v>
      </c>
      <c r="I27" s="1274">
        <v>255</v>
      </c>
      <c r="J27" s="1540"/>
      <c r="K27" s="1200">
        <v>6.6433566433566762</v>
      </c>
      <c r="L27" s="1096">
        <v>1.4871605582577427</v>
      </c>
      <c r="M27" s="1096">
        <v>3.7213875110598664</v>
      </c>
      <c r="N27" s="1096">
        <v>9.565325775653486</v>
      </c>
      <c r="O27" s="1096">
        <v>22.385679982195384</v>
      </c>
      <c r="P27" s="1096">
        <v>18.642909999999915</v>
      </c>
      <c r="Q27" s="1105">
        <v>286</v>
      </c>
      <c r="R27" s="1105"/>
      <c r="S27" s="1096">
        <v>11.975409015069316</v>
      </c>
      <c r="T27" s="1096"/>
      <c r="U27" s="1096">
        <v>8.0890222023369542</v>
      </c>
      <c r="V27" s="1096">
        <v>15.861795827801679</v>
      </c>
      <c r="W27" s="1096">
        <v>16.509815029963988</v>
      </c>
      <c r="X27" s="1096"/>
      <c r="Y27" s="1105">
        <v>189</v>
      </c>
      <c r="Z27" s="1096"/>
      <c r="AA27" s="1096">
        <v>7.8548968096954717</v>
      </c>
      <c r="AB27" s="1096">
        <v>3.3011683199608046</v>
      </c>
      <c r="AC27" s="1096">
        <v>1.3656163380619635</v>
      </c>
      <c r="AD27" s="1096">
        <v>14.34417728132898</v>
      </c>
      <c r="AE27" s="1096">
        <v>42.026883356202717</v>
      </c>
      <c r="AF27" s="1097">
        <v>13.925097000000003</v>
      </c>
      <c r="AG27" s="1093">
        <v>136</v>
      </c>
      <c r="AH27" s="1200">
        <v>10.264324060464913</v>
      </c>
      <c r="AI27" s="1096">
        <v>2.2175125602217416</v>
      </c>
      <c r="AJ27" s="1096">
        <v>5.9097663300578791</v>
      </c>
      <c r="AK27" s="1096">
        <v>14.618881790871946</v>
      </c>
      <c r="AL27" s="1096">
        <v>21.604077844374892</v>
      </c>
      <c r="AM27" s="1097">
        <v>33.533421000000054</v>
      </c>
      <c r="AN27" s="1194">
        <v>325</v>
      </c>
      <c r="AO27" s="1105"/>
      <c r="AP27" s="1096">
        <v>11.975409015069316</v>
      </c>
      <c r="AQ27" s="1096"/>
      <c r="AR27" s="1096">
        <v>8.0890222023369542</v>
      </c>
      <c r="AS27" s="1096">
        <v>15.861795827801679</v>
      </c>
      <c r="AT27" s="1096">
        <v>16.509815029963988</v>
      </c>
      <c r="AU27" s="1096"/>
      <c r="AV27" s="1105">
        <v>189</v>
      </c>
      <c r="AW27" s="1096"/>
      <c r="AX27" s="1096">
        <v>7.8548968096954717</v>
      </c>
      <c r="AY27" s="1096">
        <v>3.3011683199608046</v>
      </c>
      <c r="AZ27" s="1096">
        <v>1.3656163380619635</v>
      </c>
      <c r="BA27" s="1096">
        <v>14.34417728132898</v>
      </c>
      <c r="BB27" s="1096">
        <v>42.026883356202717</v>
      </c>
      <c r="BC27" s="1097">
        <v>13.925097000000003</v>
      </c>
      <c r="BD27" s="1093">
        <v>136</v>
      </c>
      <c r="BE27" s="1261">
        <v>12.201187892292923</v>
      </c>
      <c r="BF27" s="1096">
        <v>3.0265313334241766</v>
      </c>
      <c r="BG27" s="1096">
        <v>6.2519031324434176</v>
      </c>
      <c r="BH27" s="1096">
        <v>18.15047265214243</v>
      </c>
      <c r="BI27" s="1096">
        <v>24.805218640522153</v>
      </c>
      <c r="BJ27" s="1097">
        <v>15.72836199999999</v>
      </c>
      <c r="BK27" s="1093">
        <v>173</v>
      </c>
      <c r="BL27" s="1093"/>
      <c r="BM27" s="1261">
        <v>20.54</v>
      </c>
      <c r="BN27" s="1092">
        <v>4.6040000000000001</v>
      </c>
      <c r="BO27" s="1092">
        <v>11.49</v>
      </c>
      <c r="BP27" s="1092">
        <v>29.59</v>
      </c>
      <c r="BQ27" s="1092">
        <v>22.400000000000002</v>
      </c>
      <c r="BR27" s="1093">
        <v>15.201000000000001</v>
      </c>
      <c r="BS27" s="1194">
        <v>123</v>
      </c>
      <c r="BT27" s="1093"/>
      <c r="BU27" s="1267" t="s">
        <v>180</v>
      </c>
      <c r="BV27" s="1267">
        <v>3.1460926490514676</v>
      </c>
      <c r="BW27" s="1267">
        <v>7.3413321785221637</v>
      </c>
      <c r="BX27" s="1267">
        <v>19.709344674526868</v>
      </c>
      <c r="BY27" s="1267">
        <v>23.260731449659485</v>
      </c>
      <c r="BZ27" s="1263">
        <v>13.862166999999992</v>
      </c>
      <c r="CA27" s="1263">
        <v>145</v>
      </c>
      <c r="CB27" s="1263"/>
      <c r="CC27" s="1143" t="s">
        <v>153</v>
      </c>
      <c r="CD27" s="1267">
        <v>3.9532284459577918</v>
      </c>
      <c r="CE27" s="1267">
        <v>5.4117225494688572</v>
      </c>
      <c r="CF27" s="1267">
        <v>20.950836673037969</v>
      </c>
      <c r="CG27" s="1267">
        <v>29.991234254546534</v>
      </c>
      <c r="CH27" s="1263">
        <v>12.342435999999992</v>
      </c>
      <c r="CI27" s="1263">
        <v>114</v>
      </c>
      <c r="CJ27" s="1293"/>
      <c r="CK27" s="1143" t="s">
        <v>363</v>
      </c>
      <c r="CL27" s="1267">
        <v>3.1630307408772653</v>
      </c>
      <c r="CM27" s="1267">
        <v>12.117819285262518</v>
      </c>
      <c r="CN27" s="1267">
        <v>24.534888681018309</v>
      </c>
      <c r="CO27" s="1195">
        <v>17.259465487718611</v>
      </c>
      <c r="CP27" s="1263">
        <v>22.073926999999962</v>
      </c>
      <c r="CQ27" s="1263">
        <v>236</v>
      </c>
      <c r="CR27" s="1779"/>
      <c r="CS27" s="1143" t="s">
        <v>208</v>
      </c>
      <c r="CT27" s="1267">
        <v>2.7391981916041463</v>
      </c>
      <c r="CU27" s="1267">
        <v>8.7580277022790849</v>
      </c>
      <c r="CV27" s="1267">
        <v>19.511359403960661</v>
      </c>
      <c r="CW27" s="1195">
        <v>19.379254182695306</v>
      </c>
      <c r="CX27" s="1263">
        <v>21.827845000000011</v>
      </c>
      <c r="CY27" s="1263">
        <v>194</v>
      </c>
      <c r="CZ27" s="1195"/>
      <c r="DA27" s="1143">
        <v>18.583493301806879</v>
      </c>
      <c r="DB27" s="1267">
        <v>2.648536074076969</v>
      </c>
      <c r="DC27" s="1267">
        <v>13.384708893146094</v>
      </c>
      <c r="DD27" s="1267">
        <v>23.78227771046766</v>
      </c>
      <c r="DE27" s="1195">
        <v>14.25208937341964</v>
      </c>
      <c r="DF27" s="1263">
        <v>15.622870000000017</v>
      </c>
      <c r="DG27" s="1263">
        <v>209</v>
      </c>
      <c r="DH27" s="1293"/>
      <c r="DI27" s="1143" t="s">
        <v>362</v>
      </c>
      <c r="DJ27" s="1267">
        <v>3.2329670508368076</v>
      </c>
      <c r="DK27" s="1267">
        <v>9.0414587959267525</v>
      </c>
      <c r="DL27" s="1267">
        <v>21.733398164554103</v>
      </c>
      <c r="DM27" s="1195">
        <v>21.0104440452047</v>
      </c>
      <c r="DN27" s="1263">
        <v>14.738759000000009</v>
      </c>
      <c r="DO27" s="1263">
        <v>196</v>
      </c>
      <c r="DP27" s="1195"/>
      <c r="DQ27" s="1317">
        <v>2.2000000000000002</v>
      </c>
      <c r="DR27" s="1195">
        <v>-3.2</v>
      </c>
      <c r="DS27" s="1195"/>
      <c r="DT27" s="1195" t="s">
        <v>390</v>
      </c>
      <c r="DU27" s="1195" t="s">
        <v>390</v>
      </c>
      <c r="DV27" s="1195"/>
    </row>
    <row r="28" spans="1:126" s="17" customFormat="1" ht="20.25" customHeight="1">
      <c r="A28" s="1385" t="s">
        <v>34</v>
      </c>
      <c r="B28" s="1385"/>
      <c r="C28" s="1096">
        <v>8.5365853658536714</v>
      </c>
      <c r="D28" s="1096">
        <v>3.2145073002769724</v>
      </c>
      <c r="E28" s="1150">
        <v>2.2098631496265275</v>
      </c>
      <c r="F28" s="1150">
        <v>14.863307582080814</v>
      </c>
      <c r="G28" s="1150">
        <v>37.655656946101615</v>
      </c>
      <c r="H28" s="1150">
        <v>13.691293999999981</v>
      </c>
      <c r="I28" s="1274">
        <v>82</v>
      </c>
      <c r="J28" s="1540"/>
      <c r="K28" s="1200">
        <v>25.454545454545439</v>
      </c>
      <c r="L28" s="1096">
        <v>8.9773606756314681</v>
      </c>
      <c r="M28" s="1096">
        <v>7.8158509383181336</v>
      </c>
      <c r="N28" s="1096">
        <v>43.09323997077275</v>
      </c>
      <c r="O28" s="1096">
        <v>35.268202654266503</v>
      </c>
      <c r="P28" s="1096">
        <v>9.1198800000000055</v>
      </c>
      <c r="Q28" s="1105">
        <v>55</v>
      </c>
      <c r="R28" s="1105"/>
      <c r="S28" s="1096">
        <v>19.019888720879379</v>
      </c>
      <c r="T28" s="1096"/>
      <c r="U28" s="1096">
        <v>7.5786028612690712</v>
      </c>
      <c r="V28" s="1096">
        <v>30.461174580489686</v>
      </c>
      <c r="W28" s="1096">
        <v>30.602253199739405</v>
      </c>
      <c r="X28" s="1096"/>
      <c r="Y28" s="1105">
        <v>60</v>
      </c>
      <c r="Z28" s="1096"/>
      <c r="AA28" s="1096">
        <v>12.326124365112193</v>
      </c>
      <c r="AB28" s="1096">
        <v>3.7012239851852486</v>
      </c>
      <c r="AC28" s="1096">
        <v>5.0504333974703615</v>
      </c>
      <c r="AD28" s="1096">
        <v>19.601815332754025</v>
      </c>
      <c r="AE28" s="1096">
        <v>30.027475592094273</v>
      </c>
      <c r="AF28" s="1097">
        <v>9.4857309999999977</v>
      </c>
      <c r="AG28" s="1093">
        <v>63</v>
      </c>
      <c r="AH28" s="1200">
        <v>15.802628237439636</v>
      </c>
      <c r="AI28" s="1096">
        <v>4.2203065231580954</v>
      </c>
      <c r="AJ28" s="1096">
        <v>7.5151584279032972</v>
      </c>
      <c r="AK28" s="1096">
        <v>24.090098046975974</v>
      </c>
      <c r="AL28" s="1096">
        <v>26.706358333225431</v>
      </c>
      <c r="AM28" s="1097">
        <v>19.735811999999999</v>
      </c>
      <c r="AN28" s="1194">
        <v>123</v>
      </c>
      <c r="AO28" s="1105"/>
      <c r="AP28" s="1096">
        <v>19.019888720879379</v>
      </c>
      <c r="AQ28" s="1096"/>
      <c r="AR28" s="1096">
        <v>7.5786028612690712</v>
      </c>
      <c r="AS28" s="1096">
        <v>30.461174580489686</v>
      </c>
      <c r="AT28" s="1096">
        <v>30.602253199739405</v>
      </c>
      <c r="AU28" s="1096"/>
      <c r="AV28" s="1105">
        <v>60</v>
      </c>
      <c r="AW28" s="1096"/>
      <c r="AX28" s="1096">
        <v>12.326124365112193</v>
      </c>
      <c r="AY28" s="1096">
        <v>3.7012239851852486</v>
      </c>
      <c r="AZ28" s="1096">
        <v>5.0504333974703615</v>
      </c>
      <c r="BA28" s="1096">
        <v>19.601815332754025</v>
      </c>
      <c r="BB28" s="1096">
        <v>30.027475592094273</v>
      </c>
      <c r="BC28" s="1097">
        <v>9.4857309999999977</v>
      </c>
      <c r="BD28" s="1093">
        <v>63</v>
      </c>
      <c r="BE28" s="1261">
        <v>18.363020752061992</v>
      </c>
      <c r="BF28" s="1096">
        <v>5.5036729088047842</v>
      </c>
      <c r="BG28" s="1096">
        <v>7.5443925099072953</v>
      </c>
      <c r="BH28" s="1096">
        <v>29.18164899421669</v>
      </c>
      <c r="BI28" s="1096">
        <v>29.971500784732136</v>
      </c>
      <c r="BJ28" s="1097">
        <v>5.7613069999999986</v>
      </c>
      <c r="BK28" s="1093">
        <v>39</v>
      </c>
      <c r="BL28" s="1093"/>
      <c r="BM28" s="1261">
        <v>20.13</v>
      </c>
      <c r="BN28" s="1092">
        <v>7.3830000000000009</v>
      </c>
      <c r="BO28" s="1092">
        <v>5.6099999999999994</v>
      </c>
      <c r="BP28" s="1092">
        <v>34.64</v>
      </c>
      <c r="BQ28" s="1092">
        <v>36.700000000000003</v>
      </c>
      <c r="BR28" s="1093">
        <v>5.7450000000000001</v>
      </c>
      <c r="BS28" s="1194">
        <v>36</v>
      </c>
      <c r="BT28" s="1093"/>
      <c r="BU28" s="1267" t="s">
        <v>181</v>
      </c>
      <c r="BV28" s="1267">
        <v>7.5904290218893191</v>
      </c>
      <c r="BW28" s="1267">
        <v>14.289629530176482</v>
      </c>
      <c r="BX28" s="1267">
        <v>44.129348656397319</v>
      </c>
      <c r="BY28" s="1267">
        <v>25.986175237942788</v>
      </c>
      <c r="BZ28" s="1263">
        <v>5.536039999999999</v>
      </c>
      <c r="CA28" s="1263">
        <v>40</v>
      </c>
      <c r="CB28" s="1263"/>
      <c r="CC28" s="1143" t="s">
        <v>302</v>
      </c>
      <c r="CD28" s="1267">
        <v>8.4710698450329325</v>
      </c>
      <c r="CE28" s="1267">
        <v>13.734533943211295</v>
      </c>
      <c r="CF28" s="1267">
        <v>47.032109044211943</v>
      </c>
      <c r="CG28" s="1267">
        <v>27.880657639047712</v>
      </c>
      <c r="CH28" s="1263">
        <v>6.7316340000000023</v>
      </c>
      <c r="CI28" s="1263">
        <v>50</v>
      </c>
      <c r="CJ28" s="1293"/>
      <c r="CK28" s="1143" t="s">
        <v>170</v>
      </c>
      <c r="CL28" s="1267">
        <v>4.811304592786974</v>
      </c>
      <c r="CM28" s="1267">
        <v>9.0450753524776655</v>
      </c>
      <c r="CN28" s="1267">
        <v>27.932752364489538</v>
      </c>
      <c r="CO28" s="1195">
        <v>26.022645946718587</v>
      </c>
      <c r="CP28" s="1263">
        <v>7.2514860000000096</v>
      </c>
      <c r="CQ28" s="1263">
        <v>85</v>
      </c>
      <c r="CR28" s="1779"/>
      <c r="CS28" s="1143" t="s">
        <v>192</v>
      </c>
      <c r="CT28" s="1267">
        <v>7.7464738231362631</v>
      </c>
      <c r="CU28" s="1267">
        <v>15.361162981636568</v>
      </c>
      <c r="CV28" s="1267">
        <v>45.771668798229101</v>
      </c>
      <c r="CW28" s="1195">
        <v>25.343088476681995</v>
      </c>
      <c r="CX28" s="1263">
        <v>6.675925000000003</v>
      </c>
      <c r="CY28" s="1263">
        <v>78</v>
      </c>
      <c r="CZ28" s="1195"/>
      <c r="DA28" s="1143" t="s">
        <v>397</v>
      </c>
      <c r="DB28" s="1267">
        <v>6.3682254120364616</v>
      </c>
      <c r="DC28" s="1267">
        <v>23.332465503821549</v>
      </c>
      <c r="DD28" s="1267">
        <v>48.332714741106756</v>
      </c>
      <c r="DE28" s="1195">
        <v>17.772160455808343</v>
      </c>
      <c r="DF28" s="1263">
        <v>4.2708829999999978</v>
      </c>
      <c r="DG28" s="1263">
        <v>49</v>
      </c>
      <c r="DH28" s="1293"/>
      <c r="DI28" s="1143" t="s">
        <v>448</v>
      </c>
      <c r="DJ28" s="1267">
        <v>6.0375700410300261</v>
      </c>
      <c r="DK28" s="1267">
        <v>14.751974446034122</v>
      </c>
      <c r="DL28" s="1267">
        <v>38.454187209000537</v>
      </c>
      <c r="DM28" s="1195">
        <v>22.695003184687419</v>
      </c>
      <c r="DN28" s="1263">
        <v>5.3840080000000023</v>
      </c>
      <c r="DO28" s="1263">
        <v>78</v>
      </c>
      <c r="DP28" s="1195"/>
      <c r="DQ28" s="1317">
        <v>-3.8</v>
      </c>
      <c r="DR28" s="1195">
        <v>-9.1999999999999993</v>
      </c>
      <c r="DS28" s="1195"/>
      <c r="DT28" s="1195" t="s">
        <v>390</v>
      </c>
      <c r="DU28" s="1195" t="s">
        <v>390</v>
      </c>
      <c r="DV28" s="1195"/>
    </row>
    <row r="29" spans="1:126" s="17" customFormat="1" ht="20.25" customHeight="1">
      <c r="A29" s="1385" t="s">
        <v>35</v>
      </c>
      <c r="B29" s="1385"/>
      <c r="C29" s="1096">
        <v>4.511278195488706</v>
      </c>
      <c r="D29" s="1096">
        <v>1.8300255630573525</v>
      </c>
      <c r="E29" s="1150">
        <v>0.90946233242908925</v>
      </c>
      <c r="F29" s="1150">
        <v>8.113094058548322</v>
      </c>
      <c r="G29" s="1150">
        <v>40.565566647771462</v>
      </c>
      <c r="H29" s="1150">
        <v>63.625870000000226</v>
      </c>
      <c r="I29" s="1274">
        <v>266</v>
      </c>
      <c r="J29" s="1540"/>
      <c r="K29" s="1200">
        <v>5.66801619433196</v>
      </c>
      <c r="L29" s="1096">
        <v>1.9795952216226087</v>
      </c>
      <c r="M29" s="1096">
        <v>1.7785127376238004</v>
      </c>
      <c r="N29" s="1096">
        <v>9.5575196510401188</v>
      </c>
      <c r="O29" s="1096">
        <v>34.925715695770457</v>
      </c>
      <c r="P29" s="1096">
        <v>58.075381000000263</v>
      </c>
      <c r="Q29" s="1105">
        <v>247</v>
      </c>
      <c r="R29" s="1105"/>
      <c r="S29" s="1096">
        <v>6.7445869455186696</v>
      </c>
      <c r="T29" s="1096"/>
      <c r="U29" s="1096">
        <v>3.1742022744379996</v>
      </c>
      <c r="V29" s="1096">
        <v>10.31497161659934</v>
      </c>
      <c r="W29" s="1096">
        <v>26.930610018217514</v>
      </c>
      <c r="X29" s="1096"/>
      <c r="Y29" s="1105">
        <v>241</v>
      </c>
      <c r="Z29" s="1096"/>
      <c r="AA29" s="1096">
        <v>8.3466487006688705</v>
      </c>
      <c r="AB29" s="1096">
        <v>2.4765235708042064</v>
      </c>
      <c r="AC29" s="1096">
        <v>3.4784158546228272</v>
      </c>
      <c r="AD29" s="1096">
        <v>13.214881546714913</v>
      </c>
      <c r="AE29" s="1096">
        <v>29.670873420199733</v>
      </c>
      <c r="AF29" s="1097">
        <v>37.956143999999938</v>
      </c>
      <c r="AG29" s="1093">
        <v>166</v>
      </c>
      <c r="AH29" s="1200">
        <v>7.4057835109959171</v>
      </c>
      <c r="AI29" s="1096">
        <v>1.6237005690656816</v>
      </c>
      <c r="AJ29" s="1096">
        <v>4.217301970136349</v>
      </c>
      <c r="AK29" s="1096">
        <v>10.594265051855485</v>
      </c>
      <c r="AL29" s="1096">
        <v>21.924764161075633</v>
      </c>
      <c r="AM29" s="1097">
        <v>91.966731000000408</v>
      </c>
      <c r="AN29" s="1194">
        <v>407</v>
      </c>
      <c r="AO29" s="1105"/>
      <c r="AP29" s="1096">
        <v>6.7445869455186696</v>
      </c>
      <c r="AQ29" s="1096"/>
      <c r="AR29" s="1096">
        <v>3.1742022744379996</v>
      </c>
      <c r="AS29" s="1096">
        <v>10.31497161659934</v>
      </c>
      <c r="AT29" s="1096">
        <v>26.930610018217514</v>
      </c>
      <c r="AU29" s="1096"/>
      <c r="AV29" s="1105">
        <v>241</v>
      </c>
      <c r="AW29" s="1096"/>
      <c r="AX29" s="1096">
        <v>8.3466487006688705</v>
      </c>
      <c r="AY29" s="1096">
        <v>2.4765235708042064</v>
      </c>
      <c r="AZ29" s="1096">
        <v>3.4784158546228272</v>
      </c>
      <c r="BA29" s="1096">
        <v>13.214881546714913</v>
      </c>
      <c r="BB29" s="1096">
        <v>29.670873420199733</v>
      </c>
      <c r="BC29" s="1097">
        <v>37.956143999999938</v>
      </c>
      <c r="BD29" s="1093">
        <v>166</v>
      </c>
      <c r="BE29" s="1261">
        <v>8.0999810474114273</v>
      </c>
      <c r="BF29" s="1096">
        <v>3.0752973160440829</v>
      </c>
      <c r="BG29" s="1096">
        <v>2.0548364780183497</v>
      </c>
      <c r="BH29" s="1096">
        <v>14.145125616804508</v>
      </c>
      <c r="BI29" s="1096">
        <v>37.966722366923051</v>
      </c>
      <c r="BJ29" s="1097">
        <v>38.501336999999971</v>
      </c>
      <c r="BK29" s="1093">
        <v>181</v>
      </c>
      <c r="BL29" s="1093"/>
      <c r="BM29" s="1261">
        <v>15.39</v>
      </c>
      <c r="BN29" s="1092">
        <v>3.5900000000000003</v>
      </c>
      <c r="BO29" s="1092">
        <v>8.33</v>
      </c>
      <c r="BP29" s="1092">
        <v>22.439999999999998</v>
      </c>
      <c r="BQ29" s="1092">
        <v>23.3</v>
      </c>
      <c r="BR29" s="1093">
        <v>46.276000000000003</v>
      </c>
      <c r="BS29" s="1194">
        <v>196</v>
      </c>
      <c r="BT29" s="1093"/>
      <c r="BU29" s="1267" t="s">
        <v>182</v>
      </c>
      <c r="BV29" s="1267">
        <v>2.5078812958727581</v>
      </c>
      <c r="BW29" s="1267">
        <v>5.0418928135633818</v>
      </c>
      <c r="BX29" s="1267">
        <v>14.900949957097403</v>
      </c>
      <c r="BY29" s="1267">
        <v>25.150690146966063</v>
      </c>
      <c r="BZ29" s="1263">
        <v>39.950152000000017</v>
      </c>
      <c r="CA29" s="1263">
        <v>185</v>
      </c>
      <c r="CB29" s="1263"/>
      <c r="CC29" s="1143" t="s">
        <v>295</v>
      </c>
      <c r="CD29" s="1267">
        <v>2.8984520452218958</v>
      </c>
      <c r="CE29" s="1267">
        <v>4.1677834555939368</v>
      </c>
      <c r="CF29" s="1267">
        <v>15.560845538421065</v>
      </c>
      <c r="CG29" s="1267">
        <v>29.383207987754119</v>
      </c>
      <c r="CH29" s="1263">
        <v>41.352686000000084</v>
      </c>
      <c r="CI29" s="1263">
        <v>186</v>
      </c>
      <c r="CJ29" s="1293"/>
      <c r="CK29" s="1143" t="s">
        <v>97</v>
      </c>
      <c r="CL29" s="1267">
        <v>3.1195569820927926</v>
      </c>
      <c r="CM29" s="1267">
        <v>7.4436184363402536</v>
      </c>
      <c r="CN29" s="1267">
        <v>19.690023452283086</v>
      </c>
      <c r="CO29" s="1195">
        <v>22.994016025550689</v>
      </c>
      <c r="CP29" s="1263">
        <v>54.84570799999986</v>
      </c>
      <c r="CQ29" s="1263">
        <v>319</v>
      </c>
      <c r="CR29" s="1779"/>
      <c r="CS29" s="1143" t="s">
        <v>385</v>
      </c>
      <c r="CT29" s="1267">
        <v>3.3868471952753341</v>
      </c>
      <c r="CU29" s="1267">
        <v>11.412691195551544</v>
      </c>
      <c r="CV29" s="1267">
        <v>24.70851309895939</v>
      </c>
      <c r="CW29" s="1195">
        <v>18.752681486813039</v>
      </c>
      <c r="CX29" s="1263">
        <v>53.492098000000006</v>
      </c>
      <c r="CY29" s="1263">
        <v>263</v>
      </c>
      <c r="CZ29" s="1195"/>
      <c r="DA29" s="1143" t="s">
        <v>306</v>
      </c>
      <c r="DB29" s="1267">
        <v>3.6467447705012814</v>
      </c>
      <c r="DC29" s="1267">
        <v>8.4004964863694678</v>
      </c>
      <c r="DD29" s="1267">
        <v>22.716812613462061</v>
      </c>
      <c r="DE29" s="1195">
        <v>23.438689758177226</v>
      </c>
      <c r="DF29" s="1263">
        <v>43.66506100000003</v>
      </c>
      <c r="DG29" s="1263">
        <v>263</v>
      </c>
      <c r="DH29" s="1293"/>
      <c r="DI29" s="1143" t="s">
        <v>296</v>
      </c>
      <c r="DJ29" s="1267">
        <v>2.6750392345081089</v>
      </c>
      <c r="DK29" s="1267">
        <v>6.5958457746045474</v>
      </c>
      <c r="DL29" s="1267">
        <v>17.097479487292215</v>
      </c>
      <c r="DM29" s="1195">
        <v>22.580530212110538</v>
      </c>
      <c r="DN29" s="1263">
        <v>30.045044000000019</v>
      </c>
      <c r="DO29" s="1263">
        <v>263</v>
      </c>
      <c r="DP29" s="1195"/>
      <c r="DQ29" s="1317">
        <v>1.9</v>
      </c>
      <c r="DR29" s="1195">
        <v>-3.8</v>
      </c>
      <c r="DS29" s="1195"/>
      <c r="DT29" s="1195" t="s">
        <v>390</v>
      </c>
      <c r="DU29" s="1195" t="s">
        <v>390</v>
      </c>
      <c r="DV29" s="1195"/>
    </row>
    <row r="30" spans="1:126" s="17" customFormat="1" ht="20.25" customHeight="1">
      <c r="A30" s="1385" t="s">
        <v>36</v>
      </c>
      <c r="B30" s="1385"/>
      <c r="C30" s="1096">
        <v>6.0747663551401896</v>
      </c>
      <c r="D30" s="1096">
        <v>1.4004535277945076</v>
      </c>
      <c r="E30" s="1150">
        <v>3.3184246767972105</v>
      </c>
      <c r="F30" s="1150">
        <v>8.8311080334831686</v>
      </c>
      <c r="G30" s="1150">
        <v>23.053619611386502</v>
      </c>
      <c r="H30" s="1150">
        <v>347.87540399999972</v>
      </c>
      <c r="I30" s="1274">
        <v>214</v>
      </c>
      <c r="J30" s="1540"/>
      <c r="K30" s="1200">
        <v>10.628019323671504</v>
      </c>
      <c r="L30" s="1096">
        <v>2.8551141631478232</v>
      </c>
      <c r="M30" s="1096">
        <v>5.0182985658301602</v>
      </c>
      <c r="N30" s="1096">
        <v>16.237740081512847</v>
      </c>
      <c r="O30" s="1096">
        <v>26.864028716890871</v>
      </c>
      <c r="P30" s="1096">
        <v>272.06796599999979</v>
      </c>
      <c r="Q30" s="1105">
        <v>207</v>
      </c>
      <c r="R30" s="1105"/>
      <c r="S30" s="1096">
        <v>16.926714153123505</v>
      </c>
      <c r="T30" s="1096"/>
      <c r="U30" s="1096">
        <v>6.5224901863417131</v>
      </c>
      <c r="V30" s="1096">
        <v>27.330938119905294</v>
      </c>
      <c r="W30" s="1096">
        <v>31.269689696305541</v>
      </c>
      <c r="X30" s="1096"/>
      <c r="Y30" s="1105">
        <v>110</v>
      </c>
      <c r="Z30" s="1096"/>
      <c r="AA30" s="1096">
        <v>13.81963339355004</v>
      </c>
      <c r="AB30" s="1096">
        <v>3.7079902045559816</v>
      </c>
      <c r="AC30" s="1096">
        <v>6.5306417120476663</v>
      </c>
      <c r="AD30" s="1096">
        <v>21.108625075052416</v>
      </c>
      <c r="AE30" s="1096">
        <v>26.831321055785683</v>
      </c>
      <c r="AF30" s="1097">
        <v>148.36520200000021</v>
      </c>
      <c r="AG30" s="1093">
        <v>147</v>
      </c>
      <c r="AH30" s="1200">
        <v>15.322466757386731</v>
      </c>
      <c r="AI30" s="1096">
        <v>3.383688006985123</v>
      </c>
      <c r="AJ30" s="1096">
        <v>8.6778754110228338</v>
      </c>
      <c r="AK30" s="1096">
        <v>21.967058103750631</v>
      </c>
      <c r="AL30" s="1096">
        <v>22.083180603762102</v>
      </c>
      <c r="AM30" s="1097">
        <v>287.35135599999995</v>
      </c>
      <c r="AN30" s="1194">
        <v>257</v>
      </c>
      <c r="AO30" s="1105"/>
      <c r="AP30" s="1096">
        <v>16.926714153123505</v>
      </c>
      <c r="AQ30" s="1096"/>
      <c r="AR30" s="1096">
        <v>6.5224901863417131</v>
      </c>
      <c r="AS30" s="1096">
        <v>27.330938119905294</v>
      </c>
      <c r="AT30" s="1096">
        <v>31.269689696305541</v>
      </c>
      <c r="AU30" s="1096"/>
      <c r="AV30" s="1105">
        <v>110</v>
      </c>
      <c r="AW30" s="1096"/>
      <c r="AX30" s="1096">
        <v>13.81963339355004</v>
      </c>
      <c r="AY30" s="1096">
        <v>3.7079902045559816</v>
      </c>
      <c r="AZ30" s="1096">
        <v>6.5306417120476663</v>
      </c>
      <c r="BA30" s="1096">
        <v>21.108625075052416</v>
      </c>
      <c r="BB30" s="1096">
        <v>26.831321055785683</v>
      </c>
      <c r="BC30" s="1097">
        <v>148.36520200000021</v>
      </c>
      <c r="BD30" s="1093">
        <v>147</v>
      </c>
      <c r="BE30" s="1261">
        <v>11.86976476499115</v>
      </c>
      <c r="BF30" s="1096">
        <v>2.9742458442449724</v>
      </c>
      <c r="BG30" s="1096">
        <v>6.0232581460780485</v>
      </c>
      <c r="BH30" s="1096">
        <v>17.716271383904253</v>
      </c>
      <c r="BI30" s="1096">
        <v>25.057327614589759</v>
      </c>
      <c r="BJ30" s="1097">
        <v>168.39525800000047</v>
      </c>
      <c r="BK30" s="1093">
        <v>165</v>
      </c>
      <c r="BL30" s="1093"/>
      <c r="BM30" s="1261">
        <v>7.5200000000000005</v>
      </c>
      <c r="BN30" s="1092">
        <v>3.1510000000000002</v>
      </c>
      <c r="BO30" s="1092">
        <v>1.32</v>
      </c>
      <c r="BP30" s="1092">
        <v>13.71</v>
      </c>
      <c r="BQ30" s="1092">
        <v>41.9</v>
      </c>
      <c r="BR30" s="1093">
        <v>169.19900000000001</v>
      </c>
      <c r="BS30" s="1194">
        <v>148</v>
      </c>
      <c r="BT30" s="1093"/>
      <c r="BU30" s="1267" t="s">
        <v>183</v>
      </c>
      <c r="BV30" s="1267">
        <v>4.0817317557510764</v>
      </c>
      <c r="BW30" s="1267">
        <v>3.2164803732033844</v>
      </c>
      <c r="BX30" s="1267">
        <v>19.262705005427389</v>
      </c>
      <c r="BY30" s="1267">
        <v>36.315655456369555</v>
      </c>
      <c r="BZ30" s="1263">
        <v>230.14687199999969</v>
      </c>
      <c r="CA30" s="1263">
        <v>172</v>
      </c>
      <c r="CB30" s="1263"/>
      <c r="CC30" s="1143" t="s">
        <v>167</v>
      </c>
      <c r="CD30" s="1267">
        <v>5.890103456106452</v>
      </c>
      <c r="CE30" s="1267">
        <v>2.9005283627498795</v>
      </c>
      <c r="CF30" s="1267">
        <v>26.052995025194868</v>
      </c>
      <c r="CG30" s="1267">
        <v>40.68660920597241</v>
      </c>
      <c r="CH30" s="1263">
        <v>195.83157200000042</v>
      </c>
      <c r="CI30" s="1263">
        <v>154</v>
      </c>
      <c r="CJ30" s="1293"/>
      <c r="CK30" s="1143" t="s">
        <v>364</v>
      </c>
      <c r="CL30" s="1267">
        <v>4.2235617339035159</v>
      </c>
      <c r="CM30" s="1267">
        <v>9.5843954514461736</v>
      </c>
      <c r="CN30" s="1267">
        <v>26.164777826292529</v>
      </c>
      <c r="CO30" s="1195">
        <v>23.628863812263663</v>
      </c>
      <c r="CP30" s="1263">
        <v>243.03748600000029</v>
      </c>
      <c r="CQ30" s="1263">
        <v>229</v>
      </c>
      <c r="CR30" s="1779"/>
      <c r="CS30" s="1143" t="s">
        <v>196</v>
      </c>
      <c r="CT30" s="1267">
        <v>3.8717714590672356</v>
      </c>
      <c r="CU30" s="1267">
        <v>6.8121292124423878</v>
      </c>
      <c r="CV30" s="1267">
        <v>22.011629161028221</v>
      </c>
      <c r="CW30" s="1195">
        <v>26.865139576182507</v>
      </c>
      <c r="CX30" s="1263">
        <v>238.55774499999939</v>
      </c>
      <c r="CY30" s="1263">
        <v>221</v>
      </c>
      <c r="CZ30" s="1195"/>
      <c r="DA30" s="1143" t="s">
        <v>398</v>
      </c>
      <c r="DB30" s="1267">
        <v>4.8009621894821652</v>
      </c>
      <c r="DC30" s="1267">
        <v>19.095076200588654</v>
      </c>
      <c r="DD30" s="1267">
        <v>37.942595493636787</v>
      </c>
      <c r="DE30" s="1195">
        <v>16.834355424673547</v>
      </c>
      <c r="DF30" s="1263">
        <v>213.71234199999964</v>
      </c>
      <c r="DG30" s="1263">
        <v>224</v>
      </c>
      <c r="DH30" s="1293"/>
      <c r="DI30" s="1143" t="s">
        <v>449</v>
      </c>
      <c r="DJ30" s="1267">
        <v>4.9820700987308761</v>
      </c>
      <c r="DK30" s="1267">
        <v>10.283123145474663</v>
      </c>
      <c r="DL30" s="1267">
        <v>29.841668168993181</v>
      </c>
      <c r="DM30" s="1195">
        <v>24.832877308620347</v>
      </c>
      <c r="DN30" s="1263">
        <v>197.91441500000025</v>
      </c>
      <c r="DO30" s="1263">
        <v>237</v>
      </c>
      <c r="DP30" s="1195"/>
      <c r="DQ30" s="1317">
        <v>5.6</v>
      </c>
      <c r="DR30" s="1195">
        <v>-8.4</v>
      </c>
      <c r="DS30" s="1195"/>
      <c r="DT30" s="1195" t="s">
        <v>390</v>
      </c>
      <c r="DU30" s="1195" t="s">
        <v>390</v>
      </c>
      <c r="DV30" s="1195"/>
    </row>
    <row r="31" spans="1:126" s="17" customFormat="1" ht="20.25" customHeight="1">
      <c r="A31" s="1385" t="s">
        <v>37</v>
      </c>
      <c r="B31" s="1385"/>
      <c r="C31" s="1096">
        <v>2.7944111776446805</v>
      </c>
      <c r="D31" s="1096">
        <v>0.74823007143507148</v>
      </c>
      <c r="E31" s="1150">
        <v>1.3217612896230837</v>
      </c>
      <c r="F31" s="1150">
        <v>4.2670610656662777</v>
      </c>
      <c r="G31" s="1150">
        <v>26.775947556355344</v>
      </c>
      <c r="H31" s="1150">
        <v>469.91946300000501</v>
      </c>
      <c r="I31" s="1274">
        <v>501</v>
      </c>
      <c r="J31" s="1540"/>
      <c r="K31" s="1200">
        <v>4.2813455657492527</v>
      </c>
      <c r="L31" s="1096">
        <v>1.000471086518659</v>
      </c>
      <c r="M31" s="1096">
        <v>2.3156226205497319</v>
      </c>
      <c r="N31" s="1096">
        <v>6.2470685109487727</v>
      </c>
      <c r="O31" s="1096">
        <v>23.36814609225716</v>
      </c>
      <c r="P31" s="1096">
        <v>468.56287799999814</v>
      </c>
      <c r="Q31" s="1105">
        <v>327</v>
      </c>
      <c r="R31" s="1105"/>
      <c r="S31" s="1096">
        <v>6.3864531259174742</v>
      </c>
      <c r="T31" s="1096"/>
      <c r="U31" s="1096">
        <v>2.8149622422320544</v>
      </c>
      <c r="V31" s="1096">
        <v>9.9579440096028939</v>
      </c>
      <c r="W31" s="1096">
        <v>28.449612551811033</v>
      </c>
      <c r="X31" s="1096"/>
      <c r="Y31" s="1105">
        <v>244</v>
      </c>
      <c r="Z31" s="1096"/>
      <c r="AA31" s="1096">
        <v>4.2896212974333521</v>
      </c>
      <c r="AB31" s="1096">
        <v>1.4292618464571643</v>
      </c>
      <c r="AC31" s="1096">
        <v>1.4800459925378266</v>
      </c>
      <c r="AD31" s="1096">
        <v>7.0991966023288775</v>
      </c>
      <c r="AE31" s="1096">
        <v>33.319068219666562</v>
      </c>
      <c r="AF31" s="1097">
        <v>222.73910299999974</v>
      </c>
      <c r="AG31" s="1093">
        <v>210</v>
      </c>
      <c r="AH31" s="1200">
        <v>5.4612459143856551</v>
      </c>
      <c r="AI31" s="1096">
        <v>1.0120218397429315</v>
      </c>
      <c r="AJ31" s="1096">
        <v>3.473925704955743</v>
      </c>
      <c r="AK31" s="1096">
        <v>7.4485661238155672</v>
      </c>
      <c r="AL31" s="1096">
        <v>18.530969958286079</v>
      </c>
      <c r="AM31" s="1097">
        <v>504.80198899999942</v>
      </c>
      <c r="AN31" s="1194">
        <v>454</v>
      </c>
      <c r="AO31" s="1105"/>
      <c r="AP31" s="1096">
        <v>6.3864531259174742</v>
      </c>
      <c r="AQ31" s="1096"/>
      <c r="AR31" s="1096">
        <v>2.8149622422320544</v>
      </c>
      <c r="AS31" s="1096">
        <v>9.9579440096028939</v>
      </c>
      <c r="AT31" s="1096">
        <v>28.449612551811033</v>
      </c>
      <c r="AU31" s="1096"/>
      <c r="AV31" s="1105">
        <v>244</v>
      </c>
      <c r="AW31" s="1096"/>
      <c r="AX31" s="1096">
        <v>4.2896212974333521</v>
      </c>
      <c r="AY31" s="1096">
        <v>1.4292618464571643</v>
      </c>
      <c r="AZ31" s="1096">
        <v>1.4800459925378266</v>
      </c>
      <c r="BA31" s="1096">
        <v>7.0991966023288775</v>
      </c>
      <c r="BB31" s="1096">
        <v>33.319068219666562</v>
      </c>
      <c r="BC31" s="1097">
        <v>222.73910299999974</v>
      </c>
      <c r="BD31" s="1093">
        <v>210</v>
      </c>
      <c r="BE31" s="1261">
        <v>7.20748123943621</v>
      </c>
      <c r="BF31" s="1096">
        <v>1.938970330052094</v>
      </c>
      <c r="BG31" s="1096">
        <v>3.3960266851798044</v>
      </c>
      <c r="BH31" s="1096">
        <v>11.018935793692616</v>
      </c>
      <c r="BI31" s="1096">
        <v>26.902190455146659</v>
      </c>
      <c r="BJ31" s="1097">
        <v>201.13041599999997</v>
      </c>
      <c r="BK31" s="1093">
        <v>215</v>
      </c>
      <c r="BL31" s="1093"/>
      <c r="BM31" s="1261">
        <v>7.4499999999999993</v>
      </c>
      <c r="BN31" s="1092">
        <v>1.923</v>
      </c>
      <c r="BO31" s="1092">
        <v>3.6700000000000004</v>
      </c>
      <c r="BP31" s="1092">
        <v>11.23</v>
      </c>
      <c r="BQ31" s="1092">
        <v>25.8</v>
      </c>
      <c r="BR31" s="1093">
        <v>216.892</v>
      </c>
      <c r="BS31" s="1194">
        <v>225</v>
      </c>
      <c r="BT31" s="1093"/>
      <c r="BU31" s="1267" t="s">
        <v>126</v>
      </c>
      <c r="BV31" s="1267">
        <v>2.5734420383588699</v>
      </c>
      <c r="BW31" s="1267">
        <v>4.1181728510199509</v>
      </c>
      <c r="BX31" s="1267">
        <v>14.234964324965393</v>
      </c>
      <c r="BY31" s="1267">
        <v>28.043620158042071</v>
      </c>
      <c r="BZ31" s="1263">
        <v>141.5393660000002</v>
      </c>
      <c r="CA31" s="1263">
        <v>184</v>
      </c>
      <c r="CB31" s="1263"/>
      <c r="CC31" s="1143" t="s">
        <v>120</v>
      </c>
      <c r="CD31" s="1267">
        <v>1.974329342446099</v>
      </c>
      <c r="CE31" s="1267">
        <v>3.8643888986818364</v>
      </c>
      <c r="CF31" s="1267">
        <v>11.624964688616505</v>
      </c>
      <c r="CG31" s="1267">
        <v>25.492727392640823</v>
      </c>
      <c r="CH31" s="1263">
        <v>178.33387199999981</v>
      </c>
      <c r="CI31" s="1263">
        <v>227</v>
      </c>
      <c r="CJ31" s="1293"/>
      <c r="CK31" s="1143" t="s">
        <v>129</v>
      </c>
      <c r="CL31" s="1267">
        <v>1.3082375078436257</v>
      </c>
      <c r="CM31" s="1267">
        <v>5.5473590909167241</v>
      </c>
      <c r="CN31" s="1267">
        <v>10.683090372655553</v>
      </c>
      <c r="CO31" s="1195">
        <v>16.120779782221586</v>
      </c>
      <c r="CP31" s="1263">
        <v>189.93481399999999</v>
      </c>
      <c r="CQ31" s="1263">
        <v>336</v>
      </c>
      <c r="CR31" s="1779"/>
      <c r="CS31" s="1143" t="s">
        <v>112</v>
      </c>
      <c r="CT31" s="1267">
        <v>2.3409491367677995</v>
      </c>
      <c r="CU31" s="1267">
        <v>5.6394662960478739</v>
      </c>
      <c r="CV31" s="1267">
        <v>14.829382761963517</v>
      </c>
      <c r="CW31" s="1195">
        <v>22.87328545081596</v>
      </c>
      <c r="CX31" s="1263">
        <v>179.09171100000009</v>
      </c>
      <c r="CY31" s="1263">
        <v>232</v>
      </c>
      <c r="CZ31" s="1195"/>
      <c r="DA31" s="1143" t="s">
        <v>300</v>
      </c>
      <c r="DB31" s="1267">
        <v>2.6085226234147374</v>
      </c>
      <c r="DC31" s="1267">
        <v>6.0135487591155261</v>
      </c>
      <c r="DD31" s="1267">
        <v>16.254033589191781</v>
      </c>
      <c r="DE31" s="1195">
        <v>23.428880447032697</v>
      </c>
      <c r="DF31" s="1263">
        <v>183.52535700000013</v>
      </c>
      <c r="DG31" s="1263">
        <v>250</v>
      </c>
      <c r="DH31" s="1293"/>
      <c r="DI31" s="1143" t="s">
        <v>450</v>
      </c>
      <c r="DJ31" s="1267">
        <v>2.0588594709452752</v>
      </c>
      <c r="DK31" s="1267">
        <v>8.5661599346868194</v>
      </c>
      <c r="DL31" s="1267">
        <v>16.648803265987709</v>
      </c>
      <c r="DM31" s="1195">
        <v>16.330457867891703</v>
      </c>
      <c r="DN31" s="1263">
        <v>115.99927300000007</v>
      </c>
      <c r="DO31" s="1263">
        <v>290</v>
      </c>
      <c r="DP31" s="1195"/>
      <c r="DQ31" s="1317">
        <v>4.9000000000000004</v>
      </c>
      <c r="DR31" s="1195">
        <v>1.5</v>
      </c>
      <c r="DS31" s="1195"/>
      <c r="DT31" s="1195" t="s">
        <v>392</v>
      </c>
      <c r="DU31" s="1195" t="s">
        <v>390</v>
      </c>
      <c r="DV31" s="1195"/>
    </row>
    <row r="32" spans="1:126" s="17" customFormat="1" ht="20.25" customHeight="1">
      <c r="A32" s="1385" t="s">
        <v>38</v>
      </c>
      <c r="B32" s="1385"/>
      <c r="C32" s="1096">
        <v>4.868913857677903</v>
      </c>
      <c r="D32" s="1096">
        <v>1.2913295272789442</v>
      </c>
      <c r="E32" s="1150">
        <v>2.3273476251165865</v>
      </c>
      <c r="F32" s="1150">
        <v>7.4104800902392185</v>
      </c>
      <c r="G32" s="1150">
        <v>26.521921829498314</v>
      </c>
      <c r="H32" s="1150">
        <v>188.49559199999996</v>
      </c>
      <c r="I32" s="1274">
        <v>267</v>
      </c>
      <c r="J32" s="1540"/>
      <c r="K32" s="1200">
        <v>6.9364161849711374</v>
      </c>
      <c r="L32" s="1096">
        <v>1.3905697990851806</v>
      </c>
      <c r="M32" s="1096">
        <v>4.2042283208771289</v>
      </c>
      <c r="N32" s="1096">
        <v>9.6686040490651468</v>
      </c>
      <c r="O32" s="1096">
        <v>20.047381270144573</v>
      </c>
      <c r="P32" s="1096">
        <v>197.45354999999878</v>
      </c>
      <c r="Q32" s="1105">
        <v>346</v>
      </c>
      <c r="R32" s="1105"/>
      <c r="S32" s="1096">
        <v>5.8317378578074548</v>
      </c>
      <c r="T32" s="1096"/>
      <c r="U32" s="1096">
        <v>2.5174200185568991</v>
      </c>
      <c r="V32" s="1096">
        <v>9.1460556970580118</v>
      </c>
      <c r="W32" s="1096">
        <v>28.91230388333847</v>
      </c>
      <c r="X32" s="1096"/>
      <c r="Y32" s="1105">
        <v>233</v>
      </c>
      <c r="Z32" s="1096"/>
      <c r="AA32" s="1096">
        <v>13.005786067722713</v>
      </c>
      <c r="AB32" s="1096">
        <v>3.5767106639289725</v>
      </c>
      <c r="AC32" s="1096">
        <v>5.9748574950187372</v>
      </c>
      <c r="AD32" s="1096">
        <v>20.036714640426688</v>
      </c>
      <c r="AE32" s="1096">
        <v>27.500918785720479</v>
      </c>
      <c r="AF32" s="1097">
        <v>142.66718599999965</v>
      </c>
      <c r="AG32" s="1093">
        <v>225</v>
      </c>
      <c r="AH32" s="1200">
        <v>9.3491494198013729</v>
      </c>
      <c r="AI32" s="1096">
        <v>2.001273478586072</v>
      </c>
      <c r="AJ32" s="1096">
        <v>5.4192231352061109</v>
      </c>
      <c r="AK32" s="1096">
        <v>13.279075704396634</v>
      </c>
      <c r="AL32" s="1096">
        <v>21.405941746394614</v>
      </c>
      <c r="AM32" s="1097">
        <v>290.98137999999977</v>
      </c>
      <c r="AN32" s="1194">
        <v>458</v>
      </c>
      <c r="AO32" s="1105"/>
      <c r="AP32" s="1096">
        <v>5.8317378578074548</v>
      </c>
      <c r="AQ32" s="1096"/>
      <c r="AR32" s="1096">
        <v>2.5174200185568991</v>
      </c>
      <c r="AS32" s="1096">
        <v>9.1460556970580118</v>
      </c>
      <c r="AT32" s="1096">
        <v>28.91230388333847</v>
      </c>
      <c r="AU32" s="1096"/>
      <c r="AV32" s="1105">
        <v>233</v>
      </c>
      <c r="AW32" s="1096"/>
      <c r="AX32" s="1096">
        <v>13.005786067722713</v>
      </c>
      <c r="AY32" s="1096">
        <v>3.5767106639289725</v>
      </c>
      <c r="AZ32" s="1096">
        <v>5.9748574950187372</v>
      </c>
      <c r="BA32" s="1096">
        <v>20.036714640426688</v>
      </c>
      <c r="BB32" s="1096">
        <v>27.500918785720479</v>
      </c>
      <c r="BC32" s="1097">
        <v>142.66718599999965</v>
      </c>
      <c r="BD32" s="1093">
        <v>225</v>
      </c>
      <c r="BE32" s="1261">
        <v>8.0645468694597078</v>
      </c>
      <c r="BF32" s="1096">
        <v>2.4131260601937465</v>
      </c>
      <c r="BG32" s="1096">
        <v>3.3210393646939376</v>
      </c>
      <c r="BH32" s="1096">
        <v>12.808054374225481</v>
      </c>
      <c r="BI32" s="1096">
        <v>29.922649086859554</v>
      </c>
      <c r="BJ32" s="1097">
        <v>110.28872600000004</v>
      </c>
      <c r="BK32" s="1093">
        <v>183</v>
      </c>
      <c r="BL32" s="1093"/>
      <c r="BM32" s="1261">
        <v>6.35</v>
      </c>
      <c r="BN32" s="1092">
        <v>1.379</v>
      </c>
      <c r="BO32" s="1092">
        <v>3.64</v>
      </c>
      <c r="BP32" s="1092">
        <v>9.06</v>
      </c>
      <c r="BQ32" s="1092">
        <v>21.7</v>
      </c>
      <c r="BR32" s="1093">
        <v>120.807</v>
      </c>
      <c r="BS32" s="1194">
        <v>195</v>
      </c>
      <c r="BT32" s="1093"/>
      <c r="BU32" s="1267" t="s">
        <v>101</v>
      </c>
      <c r="BV32" s="1267">
        <v>3.2204065524737189</v>
      </c>
      <c r="BW32" s="1267">
        <v>5.7720933883271233</v>
      </c>
      <c r="BX32" s="1267">
        <v>18.432250899969048</v>
      </c>
      <c r="BY32" s="1267">
        <v>26.61015323625951</v>
      </c>
      <c r="BZ32" s="1263">
        <v>123.67088999999986</v>
      </c>
      <c r="CA32" s="1263">
        <v>197</v>
      </c>
      <c r="CB32" s="1263"/>
      <c r="CC32" s="1143" t="s">
        <v>97</v>
      </c>
      <c r="CD32" s="1267">
        <v>2.7178216647900233</v>
      </c>
      <c r="CE32" s="1267" t="s">
        <v>417</v>
      </c>
      <c r="CF32" s="1267">
        <v>18.930520679031133</v>
      </c>
      <c r="CG32" s="1267">
        <v>20.000166508300101</v>
      </c>
      <c r="CH32" s="1263">
        <v>133.8603020000003</v>
      </c>
      <c r="CI32" s="1263">
        <v>192</v>
      </c>
      <c r="CJ32" s="1293"/>
      <c r="CK32" s="1143">
        <v>15.969545606702262</v>
      </c>
      <c r="CL32" s="1267">
        <v>1.9390202273484498</v>
      </c>
      <c r="CM32" s="1267">
        <v>12.163552131583183</v>
      </c>
      <c r="CN32" s="1267">
        <v>19.775539081821343</v>
      </c>
      <c r="CO32" s="1195">
        <v>12.141987474801173</v>
      </c>
      <c r="CP32" s="1263">
        <v>172.78531699999942</v>
      </c>
      <c r="CQ32" s="1263">
        <v>325</v>
      </c>
      <c r="CR32" s="1779"/>
      <c r="CS32" s="1143" t="s">
        <v>331</v>
      </c>
      <c r="CT32" s="1267">
        <v>2.4397403951881635</v>
      </c>
      <c r="CU32" s="1267">
        <v>8.5670429114273432</v>
      </c>
      <c r="CV32" s="1267">
        <v>18.144786433551204</v>
      </c>
      <c r="CW32" s="1195">
        <v>18.267115768668241</v>
      </c>
      <c r="CX32" s="1263">
        <v>142.72522299999969</v>
      </c>
      <c r="CY32" s="1263">
        <v>272</v>
      </c>
      <c r="CZ32" s="1195"/>
      <c r="DA32" s="1143" t="s">
        <v>364</v>
      </c>
      <c r="DB32" s="1267">
        <v>2.8659884455814901</v>
      </c>
      <c r="DC32" s="1267">
        <v>12.24711594779583</v>
      </c>
      <c r="DD32" s="1267">
        <v>23.498354843217424</v>
      </c>
      <c r="DE32" s="1195">
        <v>16.035533353792204</v>
      </c>
      <c r="DF32" s="1263">
        <v>132.31924199999963</v>
      </c>
      <c r="DG32" s="1263">
        <v>316</v>
      </c>
      <c r="DH32" s="1293"/>
      <c r="DI32" s="1143" t="s">
        <v>365</v>
      </c>
      <c r="DJ32" s="1267">
        <v>3.8293348676428267</v>
      </c>
      <c r="DK32" s="1267">
        <v>15.263258089433062</v>
      </c>
      <c r="DL32" s="1267">
        <v>30.296410360413851</v>
      </c>
      <c r="DM32" s="1195">
        <v>16.810196377343011</v>
      </c>
      <c r="DN32" s="1263">
        <v>144.86122100000003</v>
      </c>
      <c r="DO32" s="1263">
        <v>306</v>
      </c>
      <c r="DP32" s="1195"/>
      <c r="DQ32" s="1317">
        <v>9.1999999999999993</v>
      </c>
      <c r="DR32" s="1195">
        <v>4.9000000000000004</v>
      </c>
      <c r="DS32" s="1195"/>
      <c r="DT32" s="1195" t="s">
        <v>391</v>
      </c>
      <c r="DU32" s="1195" t="s">
        <v>390</v>
      </c>
      <c r="DV32" s="1195"/>
    </row>
    <row r="33" spans="1:126" s="17" customFormat="1" ht="20.25" customHeight="1">
      <c r="A33" s="1385" t="s">
        <v>39</v>
      </c>
      <c r="B33" s="1385"/>
      <c r="C33" s="1096">
        <v>12.499999999999991</v>
      </c>
      <c r="D33" s="1096">
        <v>7.0936658707688682</v>
      </c>
      <c r="E33" s="1150">
        <v>-1.4615963713066444</v>
      </c>
      <c r="F33" s="1150">
        <v>26.461596371306626</v>
      </c>
      <c r="G33" s="1150">
        <v>56.749326966150981</v>
      </c>
      <c r="H33" s="1150">
        <v>16.592928000000011</v>
      </c>
      <c r="I33" s="1274">
        <v>48</v>
      </c>
      <c r="J33" s="1540"/>
      <c r="K33" s="1200">
        <v>23.913043478260825</v>
      </c>
      <c r="L33" s="1096">
        <v>6.4677186179052377</v>
      </c>
      <c r="M33" s="1096">
        <v>11.205287040690511</v>
      </c>
      <c r="N33" s="1096">
        <v>36.620799915831142</v>
      </c>
      <c r="O33" s="1096">
        <v>27.046823311240136</v>
      </c>
      <c r="P33" s="1096">
        <v>28.164696000000042</v>
      </c>
      <c r="Q33" s="1105">
        <v>92</v>
      </c>
      <c r="R33" s="1105"/>
      <c r="S33" s="1096">
        <v>32.59996920966411</v>
      </c>
      <c r="T33" s="1096"/>
      <c r="U33" s="1096">
        <v>22.646821016390035</v>
      </c>
      <c r="V33" s="1096">
        <v>42.553117402938184</v>
      </c>
      <c r="W33" s="1096">
        <v>15.532087188278703</v>
      </c>
      <c r="X33" s="1096"/>
      <c r="Y33" s="1105">
        <v>34</v>
      </c>
      <c r="Z33" s="1096"/>
      <c r="AA33" s="1096">
        <v>15.22292991761946</v>
      </c>
      <c r="AB33" s="1096">
        <v>5.6893068891533405</v>
      </c>
      <c r="AC33" s="1096">
        <v>4.0391596537175243</v>
      </c>
      <c r="AD33" s="1096">
        <v>26.406700181521398</v>
      </c>
      <c r="AE33" s="1096">
        <v>37.373271242406311</v>
      </c>
      <c r="AF33" s="1097">
        <v>10.225837</v>
      </c>
      <c r="AG33" s="1093">
        <v>32</v>
      </c>
      <c r="AH33" s="1200">
        <v>25.214897569949052</v>
      </c>
      <c r="AI33" s="1096">
        <v>4.0911482097724878</v>
      </c>
      <c r="AJ33" s="1096">
        <v>17.18105758965859</v>
      </c>
      <c r="AK33" s="1096">
        <v>33.248737550239511</v>
      </c>
      <c r="AL33" s="1096">
        <v>16.225123256690484</v>
      </c>
      <c r="AM33" s="1097">
        <v>24.061346999999969</v>
      </c>
      <c r="AN33" s="1194">
        <v>66</v>
      </c>
      <c r="AO33" s="1105"/>
      <c r="AP33" s="1096">
        <v>32.59996920966411</v>
      </c>
      <c r="AQ33" s="1096"/>
      <c r="AR33" s="1096">
        <v>22.646821016390035</v>
      </c>
      <c r="AS33" s="1096">
        <v>42.553117402938184</v>
      </c>
      <c r="AT33" s="1096">
        <v>15.532087188278703</v>
      </c>
      <c r="AU33" s="1096"/>
      <c r="AV33" s="1105">
        <v>34</v>
      </c>
      <c r="AW33" s="1096"/>
      <c r="AX33" s="1096">
        <v>15.22292991761946</v>
      </c>
      <c r="AY33" s="1096">
        <v>5.6893068891533405</v>
      </c>
      <c r="AZ33" s="1096">
        <v>4.0391596537175243</v>
      </c>
      <c r="BA33" s="1096">
        <v>26.406700181521398</v>
      </c>
      <c r="BB33" s="1096">
        <v>37.373271242406311</v>
      </c>
      <c r="BC33" s="1097">
        <v>10.225837</v>
      </c>
      <c r="BD33" s="1093">
        <v>32</v>
      </c>
      <c r="BE33" s="1261">
        <v>19.337220462570908</v>
      </c>
      <c r="BF33" s="1096">
        <v>6.9003579203577567</v>
      </c>
      <c r="BG33" s="1096">
        <v>5.7731136714988533</v>
      </c>
      <c r="BH33" s="1096">
        <v>32.901327253642961</v>
      </c>
      <c r="BI33" s="1096">
        <v>35.684331849626879</v>
      </c>
      <c r="BJ33" s="1097">
        <v>8.4435919999999989</v>
      </c>
      <c r="BK33" s="1093">
        <v>27</v>
      </c>
      <c r="BL33" s="1093"/>
      <c r="BM33" s="1261">
        <v>15.61</v>
      </c>
      <c r="BN33" s="1092">
        <v>4.5969999999999995</v>
      </c>
      <c r="BO33" s="1092">
        <v>6.58</v>
      </c>
      <c r="BP33" s="1092">
        <v>24.65</v>
      </c>
      <c r="BQ33" s="1092">
        <v>29.4</v>
      </c>
      <c r="BR33" s="1093">
        <v>13.183</v>
      </c>
      <c r="BS33" s="1194">
        <v>43</v>
      </c>
      <c r="BT33" s="1093"/>
      <c r="BU33" s="1267" t="s">
        <v>94</v>
      </c>
      <c r="BV33" s="1267">
        <v>7.2020997617515778</v>
      </c>
      <c r="BW33" s="1267">
        <v>11.290375143270722</v>
      </c>
      <c r="BX33" s="1267">
        <v>39.603482793699229</v>
      </c>
      <c r="BY33" s="1267">
        <v>28.302431977827641</v>
      </c>
      <c r="BZ33" s="1263">
        <v>11.389169999999995</v>
      </c>
      <c r="CA33" s="1263">
        <v>51</v>
      </c>
      <c r="CB33" s="1263"/>
      <c r="CC33" s="1143" t="s">
        <v>303</v>
      </c>
      <c r="CD33" s="1267">
        <v>7.3691424029404669</v>
      </c>
      <c r="CE33" s="1267">
        <v>18.265640135741947</v>
      </c>
      <c r="CF33" s="1267">
        <v>47.231824700464372</v>
      </c>
      <c r="CG33" s="1267">
        <v>22.502069114793834</v>
      </c>
      <c r="CH33" s="1263">
        <v>12.958926000000003</v>
      </c>
      <c r="CI33" s="1263">
        <v>59</v>
      </c>
      <c r="CJ33" s="1293"/>
      <c r="CK33" s="1143" t="s">
        <v>365</v>
      </c>
      <c r="CL33" s="1267">
        <v>5.6425140240458651</v>
      </c>
      <c r="CM33" s="1267">
        <v>11.762480008089096</v>
      </c>
      <c r="CN33" s="1267">
        <v>33.913225272003508</v>
      </c>
      <c r="CO33" s="1195">
        <v>24.706850127194908</v>
      </c>
      <c r="CP33" s="1263">
        <v>14.74396499999999</v>
      </c>
      <c r="CQ33" s="1263">
        <v>85</v>
      </c>
      <c r="CR33" s="1779"/>
      <c r="CS33" s="1143" t="s">
        <v>383</v>
      </c>
      <c r="CT33" s="1267">
        <v>8.7927569692853371</v>
      </c>
      <c r="CU33" s="1267">
        <v>13.565804769763515</v>
      </c>
      <c r="CV33" s="1267">
        <v>48.083727771029011</v>
      </c>
      <c r="CW33" s="1195">
        <v>28.524975314183632</v>
      </c>
      <c r="CX33" s="1263">
        <v>13.289074000000005</v>
      </c>
      <c r="CY33" s="1263">
        <v>66</v>
      </c>
      <c r="CZ33" s="1195"/>
      <c r="DA33" s="1143">
        <v>38.427930763801861</v>
      </c>
      <c r="DB33" s="1267">
        <v>5.1324573493227987</v>
      </c>
      <c r="DC33" s="1267">
        <v>28.353482653792696</v>
      </c>
      <c r="DD33" s="1267">
        <v>48.502378873811026</v>
      </c>
      <c r="DE33" s="1195">
        <v>13.356059635033599</v>
      </c>
      <c r="DF33" s="1263">
        <v>13.255204999999997</v>
      </c>
      <c r="DG33" s="1263">
        <v>68</v>
      </c>
      <c r="DH33" s="1293"/>
      <c r="DI33" s="1143" t="s">
        <v>451</v>
      </c>
      <c r="DJ33" s="1267">
        <v>5.6817045061462927</v>
      </c>
      <c r="DK33" s="1267">
        <v>5.8973525585732611</v>
      </c>
      <c r="DL33" s="1267">
        <v>28.202513102600594</v>
      </c>
      <c r="DM33" s="1195">
        <v>33.323911376081981</v>
      </c>
      <c r="DN33" s="1263">
        <v>9.8125020000000056</v>
      </c>
      <c r="DO33" s="1263">
        <v>78</v>
      </c>
      <c r="DP33" s="1195"/>
      <c r="DQ33" s="1317">
        <v>-15.7</v>
      </c>
      <c r="DR33" s="1195">
        <v>-21.4</v>
      </c>
      <c r="DS33" s="1195"/>
      <c r="DT33" s="1195" t="s">
        <v>392</v>
      </c>
      <c r="DU33" s="1195" t="s">
        <v>393</v>
      </c>
      <c r="DV33" s="1195"/>
    </row>
    <row r="34" spans="1:126" s="23" customFormat="1" ht="20.25" customHeight="1">
      <c r="A34" s="1385" t="s">
        <v>40</v>
      </c>
      <c r="B34" s="1385"/>
      <c r="C34" s="1096">
        <v>19.402985074626866</v>
      </c>
      <c r="D34" s="1096">
        <v>5.6293474008454956</v>
      </c>
      <c r="E34" s="1150">
        <v>8.3234279491162173</v>
      </c>
      <c r="F34" s="1150">
        <v>30.482542200137512</v>
      </c>
      <c r="G34" s="1150">
        <v>29.0127904505114</v>
      </c>
      <c r="H34" s="1150">
        <v>14.812895999999999</v>
      </c>
      <c r="I34" s="1274">
        <v>67</v>
      </c>
      <c r="J34" s="1540"/>
      <c r="K34" s="1096">
        <v>32.098765432098787</v>
      </c>
      <c r="L34" s="1096">
        <v>4.3892770627599678</v>
      </c>
      <c r="M34" s="1096">
        <v>23.474725465957988</v>
      </c>
      <c r="N34" s="1096">
        <v>40.722805398239586</v>
      </c>
      <c r="O34" s="1096">
        <v>13.674286233982968</v>
      </c>
      <c r="P34" s="1096">
        <v>10.777535999999991</v>
      </c>
      <c r="Q34" s="1105">
        <v>81</v>
      </c>
      <c r="R34" s="1105"/>
      <c r="S34" s="1096">
        <v>39.909576986421754</v>
      </c>
      <c r="T34" s="1096"/>
      <c r="U34" s="1096">
        <v>28.182819325537096</v>
      </c>
      <c r="V34" s="1096">
        <v>51.636334647306406</v>
      </c>
      <c r="W34" s="1096">
        <v>14.94814717136294</v>
      </c>
      <c r="X34" s="1096"/>
      <c r="Y34" s="1105">
        <v>49</v>
      </c>
      <c r="Z34" s="1096"/>
      <c r="AA34" s="1096">
        <v>15.195811097596854</v>
      </c>
      <c r="AB34" s="1096">
        <v>5.7395169751160964</v>
      </c>
      <c r="AC34" s="1096">
        <v>3.9133402226576046</v>
      </c>
      <c r="AD34" s="1096">
        <v>26.478281972536106</v>
      </c>
      <c r="AE34" s="1096">
        <v>37.770389077972773</v>
      </c>
      <c r="AF34" s="1097">
        <v>6.3315870000000025</v>
      </c>
      <c r="AG34" s="1093">
        <v>32</v>
      </c>
      <c r="AH34" s="1200">
        <v>30.414909646230313</v>
      </c>
      <c r="AI34" s="1096">
        <v>7.0421038175064847</v>
      </c>
      <c r="AJ34" s="1096">
        <v>16.586240457639402</v>
      </c>
      <c r="AK34" s="1096">
        <v>44.243578834821228</v>
      </c>
      <c r="AL34" s="1096">
        <v>23.153459600624842</v>
      </c>
      <c r="AM34" s="1097">
        <v>16.480551999999992</v>
      </c>
      <c r="AN34" s="1194">
        <v>81</v>
      </c>
      <c r="AO34" s="1105"/>
      <c r="AP34" s="1096">
        <v>39.909576986421754</v>
      </c>
      <c r="AQ34" s="1096"/>
      <c r="AR34" s="1096">
        <v>28.182819325537096</v>
      </c>
      <c r="AS34" s="1096">
        <v>51.636334647306406</v>
      </c>
      <c r="AT34" s="1096">
        <v>14.94814717136294</v>
      </c>
      <c r="AU34" s="1096"/>
      <c r="AV34" s="1105">
        <v>49</v>
      </c>
      <c r="AW34" s="1096"/>
      <c r="AX34" s="1096">
        <v>15.195811097596854</v>
      </c>
      <c r="AY34" s="1096">
        <v>5.7395169751160964</v>
      </c>
      <c r="AZ34" s="1096">
        <v>3.9133402226576046</v>
      </c>
      <c r="BA34" s="1096">
        <v>26.478281972536106</v>
      </c>
      <c r="BB34" s="1096">
        <v>37.770389077972773</v>
      </c>
      <c r="BC34" s="1097">
        <v>6.3315870000000025</v>
      </c>
      <c r="BD34" s="1093">
        <v>32</v>
      </c>
      <c r="BE34" s="1261">
        <v>26.495148576627365</v>
      </c>
      <c r="BF34" s="1096">
        <v>10.760681130284553</v>
      </c>
      <c r="BG34" s="1096">
        <v>5.3427634858136663</v>
      </c>
      <c r="BH34" s="1096">
        <v>47.64753366744106</v>
      </c>
      <c r="BI34" s="1096">
        <v>40.613779157204135</v>
      </c>
      <c r="BJ34" s="1097">
        <v>10.319961000000003</v>
      </c>
      <c r="BK34" s="1093">
        <v>46</v>
      </c>
      <c r="BL34" s="1093"/>
      <c r="BM34" s="1261">
        <v>31.81</v>
      </c>
      <c r="BN34" s="1092">
        <v>7.371999999999999</v>
      </c>
      <c r="BO34" s="1092">
        <v>17.32</v>
      </c>
      <c r="BP34" s="1092">
        <v>46.300000000000004</v>
      </c>
      <c r="BQ34" s="1092">
        <v>23.200000000000003</v>
      </c>
      <c r="BR34" s="1093">
        <v>7.383</v>
      </c>
      <c r="BS34" s="1194">
        <v>33</v>
      </c>
      <c r="BT34" s="1093"/>
      <c r="BU34" s="1267" t="s">
        <v>184</v>
      </c>
      <c r="BV34" s="1267">
        <v>6.7484750445691812</v>
      </c>
      <c r="BW34" s="1267">
        <v>30.135785202599262</v>
      </c>
      <c r="BX34" s="1267">
        <v>56.665589944799699</v>
      </c>
      <c r="BY34" s="1267">
        <v>15.549235327457604</v>
      </c>
      <c r="BZ34" s="1263">
        <v>7.4618910000000023</v>
      </c>
      <c r="CA34" s="1263">
        <v>33</v>
      </c>
      <c r="CB34" s="1263"/>
      <c r="CC34" s="1143" t="s">
        <v>304</v>
      </c>
      <c r="CD34" s="1267">
        <v>21.108615581109124</v>
      </c>
      <c r="CE34" s="1267">
        <v>6.6872684350163691</v>
      </c>
      <c r="CF34" s="1267">
        <v>89.659753073690823</v>
      </c>
      <c r="CG34" s="1267">
        <v>43.817889231171449</v>
      </c>
      <c r="CH34" s="1263">
        <v>5.9399199999999981</v>
      </c>
      <c r="CI34" s="1263">
        <v>24</v>
      </c>
      <c r="CJ34" s="1293"/>
      <c r="CK34" s="1143" t="s">
        <v>366</v>
      </c>
      <c r="CL34" s="1267">
        <v>6.8356050821463343</v>
      </c>
      <c r="CM34" s="1267">
        <v>29.038245788318772</v>
      </c>
      <c r="CN34" s="1267">
        <v>55.872693386337083</v>
      </c>
      <c r="CO34" s="1195">
        <v>16.100646509364296</v>
      </c>
      <c r="CP34" s="1263">
        <v>12.859918999999994</v>
      </c>
      <c r="CQ34" s="1263">
        <v>97</v>
      </c>
      <c r="CR34" s="1779"/>
      <c r="CS34" s="1143">
        <v>34.811611492416255</v>
      </c>
      <c r="CT34" s="1267">
        <v>4.1711082056727067</v>
      </c>
      <c r="CU34" s="1267">
        <v>26.624305032320866</v>
      </c>
      <c r="CV34" s="1267">
        <v>42.998917952511647</v>
      </c>
      <c r="CW34" s="1195">
        <v>11.98194518108243</v>
      </c>
      <c r="CX34" s="1263">
        <v>13.544270999999993</v>
      </c>
      <c r="CY34" s="1263">
        <v>80</v>
      </c>
      <c r="CZ34" s="1195"/>
      <c r="DA34" s="1143" t="s">
        <v>399</v>
      </c>
      <c r="DB34" s="1267">
        <v>8.4132211044098497</v>
      </c>
      <c r="DC34" s="1267">
        <v>24.685297055619632</v>
      </c>
      <c r="DD34" s="1267">
        <v>57.713748608400486</v>
      </c>
      <c r="DE34" s="1195">
        <v>20.420676080920966</v>
      </c>
      <c r="DF34" s="1263">
        <v>10.622674000000012</v>
      </c>
      <c r="DG34" s="1263">
        <v>88</v>
      </c>
      <c r="DH34" s="1293"/>
      <c r="DI34" s="1143" t="s">
        <v>118</v>
      </c>
      <c r="DJ34" s="1267">
        <v>10.166069331331284</v>
      </c>
      <c r="DK34" s="1267">
        <v>19.433684618091956</v>
      </c>
      <c r="DL34" s="1267">
        <v>59.343505393135686</v>
      </c>
      <c r="DM34" s="1195">
        <v>25.809677471060784</v>
      </c>
      <c r="DN34" s="1263">
        <v>10.521372999999999</v>
      </c>
      <c r="DO34" s="1263">
        <v>87</v>
      </c>
      <c r="DP34" s="1195"/>
      <c r="DQ34" s="1317">
        <v>-8.8000000000000007</v>
      </c>
      <c r="DR34" s="1195">
        <v>-1.8</v>
      </c>
      <c r="DS34" s="1195"/>
      <c r="DT34" s="1195" t="s">
        <v>390</v>
      </c>
      <c r="DU34" s="1195" t="s">
        <v>390</v>
      </c>
      <c r="DV34" s="1195"/>
    </row>
    <row r="35" spans="1:126" s="23" customFormat="1" ht="20.25" customHeight="1">
      <c r="A35" s="1384" t="s">
        <v>41</v>
      </c>
      <c r="B35" s="1384"/>
      <c r="C35" s="1034">
        <v>5.2238805970149462</v>
      </c>
      <c r="D35" s="1034">
        <v>1.9770785549508139</v>
      </c>
      <c r="E35" s="1146">
        <v>1.3326382857108758</v>
      </c>
      <c r="F35" s="1146">
        <v>9.1151229083190159</v>
      </c>
      <c r="G35" s="1146">
        <v>37.846932337629717</v>
      </c>
      <c r="H35" s="1146">
        <v>99.439791999999628</v>
      </c>
      <c r="I35" s="1350">
        <v>268</v>
      </c>
      <c r="J35" s="1390"/>
      <c r="K35" s="1201">
        <v>3.9301310043668156</v>
      </c>
      <c r="L35" s="1034">
        <v>1.5699939675754848</v>
      </c>
      <c r="M35" s="1034">
        <v>0.8454110084827523</v>
      </c>
      <c r="N35" s="1034">
        <v>7.0148510002508795</v>
      </c>
      <c r="O35" s="1034">
        <v>39.947624286087297</v>
      </c>
      <c r="P35" s="1034">
        <v>79.080111999999914</v>
      </c>
      <c r="Q35" s="1043">
        <v>229</v>
      </c>
      <c r="R35" s="1043"/>
      <c r="S35" s="1034">
        <v>2.0902604975003585</v>
      </c>
      <c r="T35" s="1034"/>
      <c r="U35" s="1034">
        <v>-0.23913221897441717</v>
      </c>
      <c r="V35" s="1034">
        <v>4.4196532139751339</v>
      </c>
      <c r="W35" s="1034">
        <v>56.692921715725319</v>
      </c>
      <c r="X35" s="1034"/>
      <c r="Y35" s="1043">
        <v>192</v>
      </c>
      <c r="Z35" s="1034"/>
      <c r="AA35" s="1034">
        <v>5.1100873189460962</v>
      </c>
      <c r="AB35" s="1034">
        <v>2.1260002519380188</v>
      </c>
      <c r="AC35" s="1034">
        <v>0.93089662631485504</v>
      </c>
      <c r="AD35" s="1034">
        <v>9.2892780115773377</v>
      </c>
      <c r="AE35" s="1034">
        <v>41.603990680466204</v>
      </c>
      <c r="AF35" s="1035">
        <v>60.348185999999934</v>
      </c>
      <c r="AG35" s="1031">
        <v>173</v>
      </c>
      <c r="AH35" s="1201">
        <v>3.5686120043351477</v>
      </c>
      <c r="AI35" s="1034">
        <v>1.1458762534921669</v>
      </c>
      <c r="AJ35" s="1034">
        <v>1.3184401734097753</v>
      </c>
      <c r="AK35" s="1034">
        <v>5.8187838352605201</v>
      </c>
      <c r="AL35" s="1034">
        <v>32.109858177357395</v>
      </c>
      <c r="AM35" s="1035">
        <v>123.27316600000017</v>
      </c>
      <c r="AN35" s="1189">
        <v>365</v>
      </c>
      <c r="AO35" s="1043"/>
      <c r="AP35" s="1034">
        <v>2.0902604975003585</v>
      </c>
      <c r="AQ35" s="1034"/>
      <c r="AR35" s="1034">
        <v>-0.23913221897441717</v>
      </c>
      <c r="AS35" s="1034">
        <v>4.4196532139751339</v>
      </c>
      <c r="AT35" s="1034">
        <v>56.692921715725319</v>
      </c>
      <c r="AU35" s="1034"/>
      <c r="AV35" s="1043">
        <v>192</v>
      </c>
      <c r="AW35" s="1034"/>
      <c r="AX35" s="1034">
        <v>5.1100873189460962</v>
      </c>
      <c r="AY35" s="1034">
        <v>2.1260002519380188</v>
      </c>
      <c r="AZ35" s="1034">
        <v>0.93089662631485504</v>
      </c>
      <c r="BA35" s="1034">
        <v>9.2892780115773377</v>
      </c>
      <c r="BB35" s="1034">
        <v>41.603990680466204</v>
      </c>
      <c r="BC35" s="1035">
        <v>60.348185999999934</v>
      </c>
      <c r="BD35" s="1031">
        <v>173</v>
      </c>
      <c r="BE35" s="1260">
        <v>5.0082780824437103</v>
      </c>
      <c r="BF35" s="1034">
        <v>3.068477891200097</v>
      </c>
      <c r="BG35" s="1034">
        <v>0</v>
      </c>
      <c r="BH35" s="1034">
        <v>11.040017636052808</v>
      </c>
      <c r="BI35" s="1034">
        <v>61.268121312123348</v>
      </c>
      <c r="BJ35" s="1035">
        <v>51.696150999999901</v>
      </c>
      <c r="BK35" s="1031">
        <v>142</v>
      </c>
      <c r="BL35" s="1031"/>
      <c r="BM35" s="1260">
        <v>6.8199999999999994</v>
      </c>
      <c r="BN35" s="1030">
        <v>1.8370000000000002</v>
      </c>
      <c r="BO35" s="1030">
        <v>3.2099999999999995</v>
      </c>
      <c r="BP35" s="1030">
        <v>10.43</v>
      </c>
      <c r="BQ35" s="1030">
        <v>26.900000000000002</v>
      </c>
      <c r="BR35" s="1031">
        <v>43.820999999999998</v>
      </c>
      <c r="BS35" s="1189">
        <v>145</v>
      </c>
      <c r="BT35" s="1031"/>
      <c r="BU35" s="1193" t="s">
        <v>90</v>
      </c>
      <c r="BV35" s="1193">
        <v>2.5660132319302003</v>
      </c>
      <c r="BW35" s="1193">
        <v>0.99458445365365877</v>
      </c>
      <c r="BX35" s="1193">
        <v>11.082171583992791</v>
      </c>
      <c r="BY35" s="1193">
        <v>42.495074404604303</v>
      </c>
      <c r="BZ35" s="1293">
        <v>60.143385999999914</v>
      </c>
      <c r="CA35" s="1293">
        <v>171</v>
      </c>
      <c r="CB35" s="1293"/>
      <c r="CC35" s="1269" t="s">
        <v>305</v>
      </c>
      <c r="CD35" s="1271">
        <v>1.8219904955822133</v>
      </c>
      <c r="CE35" s="1271">
        <v>0.2814434577926947</v>
      </c>
      <c r="CF35" s="1271">
        <v>7.4432148125090203</v>
      </c>
      <c r="CG35" s="1271">
        <v>47.17336176765393</v>
      </c>
      <c r="CH35" s="1294">
        <v>69.708895999999726</v>
      </c>
      <c r="CI35" s="1294">
        <v>182</v>
      </c>
      <c r="CJ35" s="1293"/>
      <c r="CK35" s="1143" t="s">
        <v>205</v>
      </c>
      <c r="CL35" s="1267">
        <v>1.9108943087920438</v>
      </c>
      <c r="CM35" s="1267">
        <v>1.4135023073854946</v>
      </c>
      <c r="CN35" s="1267">
        <v>8.9150756982418642</v>
      </c>
      <c r="CO35" s="1692">
        <v>37.002079235901085</v>
      </c>
      <c r="CP35" s="1263">
        <v>71.929708000000176</v>
      </c>
      <c r="CQ35" s="1263">
        <v>281</v>
      </c>
      <c r="CR35" s="1831"/>
      <c r="CS35" s="1143" t="s">
        <v>207</v>
      </c>
      <c r="CT35" s="1267">
        <v>1.6292646945700775</v>
      </c>
      <c r="CU35" s="1267">
        <v>2.6890475535098357</v>
      </c>
      <c r="CV35" s="1267">
        <v>9.085088462214868</v>
      </c>
      <c r="CW35" s="1692">
        <v>27.675316344131694</v>
      </c>
      <c r="CX35" s="1263">
        <v>83.635521000000026</v>
      </c>
      <c r="CY35" s="1263">
        <v>262</v>
      </c>
      <c r="CZ35" s="1692"/>
      <c r="DA35" s="1143" t="s">
        <v>86</v>
      </c>
      <c r="DB35" s="1267">
        <v>1.7635940459797008</v>
      </c>
      <c r="DC35" s="1267">
        <v>2.6324990026105564</v>
      </c>
      <c r="DD35" s="1267">
        <v>9.5559804829536557</v>
      </c>
      <c r="DE35" s="1692">
        <v>28.9387047509653</v>
      </c>
      <c r="DF35" s="1263">
        <v>77.655559999999937</v>
      </c>
      <c r="DG35" s="1263">
        <v>266</v>
      </c>
      <c r="DH35" s="1703"/>
      <c r="DI35" s="1143" t="s">
        <v>129</v>
      </c>
      <c r="DJ35" s="1267">
        <v>1.9769875703519062</v>
      </c>
      <c r="DK35" s="1267">
        <v>4.2043537474102894</v>
      </c>
      <c r="DL35" s="1267">
        <v>11.965585452181807</v>
      </c>
      <c r="DM35" s="1692">
        <v>24.45262837354117</v>
      </c>
      <c r="DN35" s="1263">
        <v>63.853189999999856</v>
      </c>
      <c r="DO35" s="1263">
        <v>259</v>
      </c>
      <c r="DP35" s="1692"/>
      <c r="DQ35" s="1317">
        <v>4.2</v>
      </c>
      <c r="DR35" s="1195">
        <v>2</v>
      </c>
      <c r="DS35" s="1195"/>
      <c r="DT35" s="1195" t="s">
        <v>390</v>
      </c>
      <c r="DU35" s="1195" t="s">
        <v>390</v>
      </c>
      <c r="DV35" s="1195"/>
    </row>
    <row r="36" spans="1:126" s="23" customFormat="1" ht="20.25" customHeight="1">
      <c r="A36" s="1385"/>
      <c r="B36" s="1385"/>
      <c r="C36" s="1096"/>
      <c r="D36" s="1096"/>
      <c r="E36" s="1150"/>
      <c r="F36" s="1150"/>
      <c r="G36" s="1150"/>
      <c r="H36" s="1150"/>
      <c r="I36" s="1274"/>
      <c r="J36" s="1540"/>
      <c r="K36" s="1200"/>
      <c r="L36" s="1096"/>
      <c r="M36" s="1096"/>
      <c r="N36" s="1096"/>
      <c r="O36" s="1096"/>
      <c r="P36" s="1096"/>
      <c r="Q36" s="1105"/>
      <c r="R36" s="1105"/>
      <c r="S36" s="1096"/>
      <c r="T36" s="1096"/>
      <c r="U36" s="1096"/>
      <c r="V36" s="1096"/>
      <c r="W36" s="1096"/>
      <c r="X36" s="1096"/>
      <c r="Y36" s="1105"/>
      <c r="Z36" s="1096"/>
      <c r="AA36" s="1096"/>
      <c r="AB36" s="1096"/>
      <c r="AC36" s="1096"/>
      <c r="AD36" s="1096"/>
      <c r="AE36" s="1096"/>
      <c r="AF36" s="1097"/>
      <c r="AG36" s="1093"/>
      <c r="AH36" s="1200"/>
      <c r="AI36" s="1096"/>
      <c r="AJ36" s="1096"/>
      <c r="AK36" s="1096"/>
      <c r="AL36" s="1096"/>
      <c r="AM36" s="1097"/>
      <c r="AN36" s="1093"/>
      <c r="AO36" s="1105"/>
      <c r="AP36" s="1096"/>
      <c r="AQ36" s="1096"/>
      <c r="AR36" s="1096"/>
      <c r="AS36" s="1096"/>
      <c r="AT36" s="1096"/>
      <c r="AU36" s="1096"/>
      <c r="AV36" s="1105"/>
      <c r="AW36" s="1096"/>
      <c r="AX36" s="1096"/>
      <c r="AY36" s="1096"/>
      <c r="AZ36" s="1096"/>
      <c r="BA36" s="1096"/>
      <c r="BB36" s="1096"/>
      <c r="BC36" s="1097"/>
      <c r="BD36" s="1093"/>
      <c r="BE36" s="1261"/>
      <c r="BF36" s="1096"/>
      <c r="BG36" s="1096"/>
      <c r="BH36" s="1096"/>
      <c r="BI36" s="1096"/>
      <c r="BJ36" s="1097"/>
      <c r="BK36" s="1093"/>
      <c r="BL36" s="1093"/>
      <c r="BM36" s="1261"/>
      <c r="BN36" s="1092"/>
      <c r="BO36" s="1092"/>
      <c r="BP36" s="1092"/>
      <c r="BQ36" s="1092"/>
      <c r="BR36" s="1093"/>
      <c r="BS36" s="1093"/>
      <c r="BT36" s="1093"/>
      <c r="BU36" s="1267"/>
      <c r="BV36" s="1267"/>
      <c r="BW36" s="1267"/>
      <c r="BX36" s="1267"/>
      <c r="BY36" s="1267"/>
      <c r="BZ36" s="1263"/>
      <c r="CA36" s="1263"/>
      <c r="CB36" s="1263"/>
      <c r="CC36" s="1267"/>
      <c r="CD36" s="1267"/>
      <c r="CE36" s="1267"/>
      <c r="CF36" s="1267"/>
      <c r="CG36" s="1267"/>
      <c r="CH36" s="1263"/>
      <c r="CI36" s="1263"/>
      <c r="CJ36" s="1293"/>
      <c r="CK36" s="1196"/>
      <c r="CL36" s="1196"/>
      <c r="CM36" s="1196"/>
      <c r="CN36" s="1196"/>
      <c r="CO36" s="1196"/>
      <c r="CP36" s="1833"/>
      <c r="CQ36" s="1833"/>
      <c r="CR36" s="1834"/>
      <c r="CS36" s="1196"/>
      <c r="CT36" s="1196"/>
      <c r="CU36" s="1196"/>
      <c r="CV36" s="1196"/>
      <c r="CW36" s="1196"/>
      <c r="CX36" s="1833"/>
      <c r="CY36" s="1833"/>
      <c r="CZ36" s="1196"/>
      <c r="DA36" s="1196"/>
      <c r="DB36" s="1196"/>
      <c r="DC36" s="1196"/>
      <c r="DD36" s="1196"/>
      <c r="DE36" s="1196"/>
      <c r="DF36" s="1833"/>
      <c r="DG36" s="1833"/>
      <c r="DH36" s="1833"/>
      <c r="DI36" s="1196"/>
      <c r="DJ36" s="1196"/>
      <c r="DK36" s="1196"/>
      <c r="DL36" s="1196"/>
      <c r="DM36" s="1196"/>
      <c r="DN36" s="1833"/>
      <c r="DO36" s="1833"/>
      <c r="DP36" s="1196"/>
      <c r="DQ36" s="1195"/>
      <c r="DR36" s="1195"/>
      <c r="DS36" s="1195"/>
      <c r="DT36" s="1195"/>
      <c r="DU36" s="1195"/>
      <c r="DV36" s="1195"/>
    </row>
    <row r="37" spans="1:126" s="23" customFormat="1" ht="20.25" customHeight="1">
      <c r="A37" s="1484" t="s">
        <v>265</v>
      </c>
      <c r="B37" s="1484"/>
      <c r="C37" s="1064"/>
      <c r="D37" s="1064"/>
      <c r="E37" s="1148"/>
      <c r="F37" s="1148"/>
      <c r="G37" s="1148"/>
      <c r="H37" s="1148"/>
      <c r="I37" s="1447"/>
      <c r="J37" s="1541"/>
      <c r="K37" s="1555">
        <v>13.432835820895543</v>
      </c>
      <c r="L37" s="1064">
        <v>3.8138522141196272</v>
      </c>
      <c r="M37" s="1064">
        <v>5.9393890757405279</v>
      </c>
      <c r="N37" s="1064">
        <v>20.926282566050556</v>
      </c>
      <c r="O37" s="1064">
        <v>28.392010927334958</v>
      </c>
      <c r="P37" s="1064">
        <v>164.21398499999975</v>
      </c>
      <c r="Q37" s="1073">
        <v>67</v>
      </c>
      <c r="R37" s="1073"/>
      <c r="S37" s="1064">
        <v>25.335384028108511</v>
      </c>
      <c r="T37" s="1064"/>
      <c r="U37" s="1064">
        <v>9.2767424065773483</v>
      </c>
      <c r="V37" s="1064">
        <v>41.394025649639673</v>
      </c>
      <c r="W37" s="1064">
        <v>32.245406319329298</v>
      </c>
      <c r="X37" s="1064"/>
      <c r="Y37" s="1073">
        <v>32</v>
      </c>
      <c r="Z37" s="1064"/>
      <c r="AA37" s="1064">
        <v>12.199102345416305</v>
      </c>
      <c r="AB37" s="1064">
        <v>5.7942779575664032</v>
      </c>
      <c r="AC37" s="1064">
        <v>0.80898492247357179</v>
      </c>
      <c r="AD37" s="1064">
        <v>23.589219768359037</v>
      </c>
      <c r="AE37" s="1064">
        <v>47.49757640768992</v>
      </c>
      <c r="AF37" s="1065">
        <v>56.808933999999994</v>
      </c>
      <c r="AG37" s="1061">
        <v>23</v>
      </c>
      <c r="AH37" s="1555">
        <v>21.030517062950452</v>
      </c>
      <c r="AI37" s="1064">
        <v>4.6266794081659279</v>
      </c>
      <c r="AJ37" s="1064">
        <v>11.945047630060584</v>
      </c>
      <c r="AK37" s="1064">
        <v>30.115986495840318</v>
      </c>
      <c r="AL37" s="1064">
        <v>21.999836686453936</v>
      </c>
      <c r="AM37" s="1065">
        <v>173.35220000000004</v>
      </c>
      <c r="AN37" s="1198">
        <v>55</v>
      </c>
      <c r="AO37" s="1073"/>
      <c r="AP37" s="1064">
        <v>25.335384028108511</v>
      </c>
      <c r="AQ37" s="1064"/>
      <c r="AR37" s="1064">
        <v>9.2767424065773483</v>
      </c>
      <c r="AS37" s="1064">
        <v>41.394025649639673</v>
      </c>
      <c r="AT37" s="1064">
        <v>32.245406319329298</v>
      </c>
      <c r="AU37" s="1064"/>
      <c r="AV37" s="1073">
        <v>32</v>
      </c>
      <c r="AW37" s="1064"/>
      <c r="AX37" s="1064">
        <v>12.199102345416305</v>
      </c>
      <c r="AY37" s="1064">
        <v>5.7942779575664032</v>
      </c>
      <c r="AZ37" s="1064">
        <v>0.80898492247357179</v>
      </c>
      <c r="BA37" s="1064">
        <v>23.589219768359037</v>
      </c>
      <c r="BB37" s="1064">
        <v>47.49757640768992</v>
      </c>
      <c r="BC37" s="1065">
        <v>56.808933999999994</v>
      </c>
      <c r="BD37" s="1061">
        <v>23</v>
      </c>
      <c r="BE37" s="1265">
        <v>20.335298626298464</v>
      </c>
      <c r="BF37" s="1064">
        <v>8.3447867233221817</v>
      </c>
      <c r="BG37" s="1064">
        <v>3.9318628088714882</v>
      </c>
      <c r="BH37" s="1064">
        <v>36.738734443725441</v>
      </c>
      <c r="BI37" s="1064">
        <v>41.035968424532271</v>
      </c>
      <c r="BJ37" s="1065">
        <v>117.25953199999995</v>
      </c>
      <c r="BK37" s="1061">
        <v>36</v>
      </c>
      <c r="BL37" s="1061"/>
      <c r="BM37" s="1265">
        <v>35.24</v>
      </c>
      <c r="BN37" s="1060">
        <v>9.6289999999999996</v>
      </c>
      <c r="BO37" s="1060">
        <v>16.32</v>
      </c>
      <c r="BP37" s="1060">
        <v>54.169999999999995</v>
      </c>
      <c r="BQ37" s="1060">
        <v>27.3</v>
      </c>
      <c r="BR37" s="1061">
        <v>119.867</v>
      </c>
      <c r="BS37" s="1198">
        <v>42</v>
      </c>
      <c r="BT37" s="1061"/>
      <c r="BU37" s="1271" t="s">
        <v>178</v>
      </c>
      <c r="BV37" s="1271">
        <v>11.922768800262061</v>
      </c>
      <c r="BW37" s="1271">
        <v>1.6080643083876494</v>
      </c>
      <c r="BX37" s="1271">
        <v>48.479205739354406</v>
      </c>
      <c r="BY37" s="1271">
        <v>47.607980186971858</v>
      </c>
      <c r="BZ37" s="1294">
        <v>57.204048000000029</v>
      </c>
      <c r="CA37" s="1294">
        <v>27</v>
      </c>
      <c r="CB37" s="1294"/>
      <c r="CC37" s="1272" t="s">
        <v>334</v>
      </c>
      <c r="CD37" s="1271">
        <v>4.7006802399018301</v>
      </c>
      <c r="CE37" s="1271">
        <v>14.002858815738028</v>
      </c>
      <c r="CF37" s="1271">
        <v>33.406313187350079</v>
      </c>
      <c r="CG37" s="1271">
        <v>19.830256641460185</v>
      </c>
      <c r="CH37" s="1294">
        <v>111.21045099999996</v>
      </c>
      <c r="CI37" s="1294">
        <v>118</v>
      </c>
      <c r="CJ37" s="1293"/>
      <c r="CK37" s="1315">
        <v>29.069143971105543</v>
      </c>
      <c r="CL37" s="1193">
        <v>3.0680456040679838</v>
      </c>
      <c r="CM37" s="1193">
        <v>22.750385767922722</v>
      </c>
      <c r="CN37" s="1193">
        <v>35.387902174288364</v>
      </c>
      <c r="CO37" s="1193">
        <v>10.55430324029353</v>
      </c>
      <c r="CP37" s="1293">
        <v>91.897411999999932</v>
      </c>
      <c r="CQ37" s="1293">
        <v>208</v>
      </c>
      <c r="CR37" s="1758"/>
      <c r="CS37" s="1315">
        <v>34.755240148843555</v>
      </c>
      <c r="CT37" s="1193">
        <v>4.1641810129924899</v>
      </c>
      <c r="CU37" s="1193">
        <v>26.160792945770204</v>
      </c>
      <c r="CV37" s="1193">
        <v>43.349687351916913</v>
      </c>
      <c r="CW37" s="1193">
        <v>11.98144796341178</v>
      </c>
      <c r="CX37" s="1293">
        <v>89.613819000000021</v>
      </c>
      <c r="CY37" s="1293">
        <v>195</v>
      </c>
      <c r="CZ37" s="1193"/>
      <c r="DA37" s="1315">
        <v>37.637395529874084</v>
      </c>
      <c r="DB37" s="1193">
        <v>4.5820313982109502</v>
      </c>
      <c r="DC37" s="1193">
        <v>28.180547517772698</v>
      </c>
      <c r="DD37" s="1193">
        <v>47.094243541975473</v>
      </c>
      <c r="DE37" s="1193">
        <v>12.174145776303877</v>
      </c>
      <c r="DF37" s="1293">
        <v>91.189465999999882</v>
      </c>
      <c r="DG37" s="1293">
        <v>176</v>
      </c>
      <c r="DH37" s="1293"/>
      <c r="DI37" s="1315">
        <v>29.117900078936998</v>
      </c>
      <c r="DJ37" s="1193">
        <v>3.7119587561132006</v>
      </c>
      <c r="DK37" s="1193">
        <v>21.472977914492258</v>
      </c>
      <c r="DL37" s="1193">
        <v>36.762822243381734</v>
      </c>
      <c r="DM37" s="1193">
        <v>12.748030407585325</v>
      </c>
      <c r="DN37" s="1293">
        <v>67.420820000000063</v>
      </c>
      <c r="DO37" s="1293">
        <v>200</v>
      </c>
      <c r="DP37" s="1193"/>
      <c r="DQ37" s="1318">
        <v>5.4</v>
      </c>
      <c r="DR37" s="1314">
        <v>-8.5</v>
      </c>
      <c r="DS37" s="1314"/>
      <c r="DT37" s="1314"/>
      <c r="DU37" s="1314" t="s">
        <v>390</v>
      </c>
      <c r="DV37" s="1314"/>
    </row>
    <row r="38" spans="1:126" ht="5.25" customHeight="1" thickBot="1">
      <c r="A38" s="172"/>
      <c r="B38" s="172"/>
      <c r="C38" s="173"/>
      <c r="D38" s="173"/>
      <c r="E38" s="173"/>
      <c r="F38" s="173"/>
      <c r="G38" s="173"/>
      <c r="H38" s="173"/>
      <c r="I38" s="148"/>
      <c r="J38" s="174"/>
      <c r="K38" s="173"/>
      <c r="L38" s="173"/>
      <c r="M38" s="173"/>
      <c r="N38" s="173"/>
      <c r="O38" s="173"/>
      <c r="P38" s="173"/>
      <c r="Q38" s="148"/>
      <c r="R38" s="148"/>
      <c r="S38" s="173"/>
      <c r="T38" s="173"/>
      <c r="U38" s="173"/>
      <c r="V38" s="173"/>
      <c r="W38" s="173"/>
      <c r="X38" s="173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73"/>
      <c r="AQ38" s="173"/>
      <c r="AR38" s="173"/>
      <c r="AS38" s="173"/>
      <c r="AT38" s="173"/>
      <c r="AU38" s="173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  <c r="BF38" s="148"/>
      <c r="BG38" s="148"/>
      <c r="BH38" s="148"/>
      <c r="BI38" s="148"/>
      <c r="BJ38" s="148"/>
      <c r="BK38" s="148"/>
      <c r="BL38" s="148"/>
      <c r="BM38" s="148"/>
      <c r="BN38" s="148"/>
      <c r="BO38" s="148"/>
      <c r="BP38" s="148"/>
      <c r="BQ38" s="148"/>
      <c r="BR38" s="148"/>
      <c r="BS38" s="148"/>
      <c r="BT38" s="148"/>
      <c r="BU38" s="179"/>
      <c r="BV38" s="179"/>
      <c r="BW38" s="179"/>
      <c r="BX38" s="179"/>
      <c r="BY38" s="179"/>
      <c r="BZ38" s="179"/>
      <c r="CA38" s="180"/>
      <c r="CB38" s="148"/>
      <c r="CC38" s="179"/>
      <c r="CD38" s="179"/>
      <c r="CE38" s="179"/>
      <c r="CF38" s="179"/>
      <c r="CG38" s="179"/>
      <c r="CH38" s="179"/>
      <c r="CI38" s="180"/>
      <c r="CJ38" s="901"/>
      <c r="CK38" s="179"/>
      <c r="CL38" s="179"/>
      <c r="CM38" s="179"/>
      <c r="CN38" s="179"/>
      <c r="CO38" s="179"/>
      <c r="CP38" s="179"/>
      <c r="CQ38" s="179"/>
      <c r="CR38" s="179"/>
      <c r="CS38" s="825"/>
      <c r="CT38" s="825"/>
      <c r="CU38" s="825"/>
      <c r="CV38" s="825"/>
      <c r="CW38" s="825"/>
      <c r="CX38" s="825"/>
      <c r="CY38" s="826"/>
      <c r="CZ38" s="826"/>
      <c r="DA38" s="825"/>
      <c r="DB38" s="825"/>
      <c r="DC38" s="825"/>
      <c r="DD38" s="825"/>
      <c r="DE38" s="825"/>
      <c r="DF38" s="825"/>
      <c r="DG38" s="826"/>
      <c r="DH38" s="826"/>
      <c r="DI38" s="826"/>
      <c r="DJ38" s="826"/>
      <c r="DK38" s="826"/>
      <c r="DL38" s="826"/>
      <c r="DM38" s="826"/>
      <c r="DN38" s="826"/>
      <c r="DO38" s="826"/>
      <c r="DP38" s="826"/>
      <c r="DQ38" s="826"/>
      <c r="DR38" s="826"/>
      <c r="DS38" s="826"/>
      <c r="DT38" s="826"/>
      <c r="DU38" s="826"/>
      <c r="DV38" s="826"/>
    </row>
    <row r="39" spans="1:126" ht="142.5" customHeight="1" thickTop="1">
      <c r="A39" s="2422" t="s">
        <v>500</v>
      </c>
      <c r="B39" s="2422"/>
      <c r="C39" s="2422"/>
      <c r="D39" s="2422"/>
      <c r="E39" s="2422"/>
      <c r="F39" s="2422"/>
      <c r="G39" s="2422"/>
      <c r="H39" s="2422"/>
      <c r="I39" s="2422"/>
      <c r="J39" s="2422"/>
      <c r="K39" s="2422"/>
      <c r="L39" s="2422"/>
      <c r="M39" s="2422"/>
      <c r="N39" s="2422"/>
      <c r="O39" s="2422"/>
      <c r="P39" s="2422"/>
      <c r="Q39" s="2422"/>
      <c r="R39" s="2422"/>
      <c r="S39" s="2422"/>
      <c r="T39" s="2422"/>
      <c r="U39" s="2422"/>
      <c r="V39" s="2422"/>
      <c r="W39" s="2422"/>
      <c r="X39" s="2422"/>
      <c r="Y39" s="2422"/>
      <c r="Z39" s="2422"/>
      <c r="AA39" s="2422"/>
      <c r="AB39" s="2422"/>
      <c r="AC39" s="2422"/>
      <c r="AD39" s="2422"/>
      <c r="AE39" s="2422"/>
      <c r="AF39" s="2422"/>
      <c r="AG39" s="2422"/>
      <c r="AH39" s="2422"/>
      <c r="AI39" s="2422"/>
      <c r="AJ39" s="2422"/>
      <c r="AK39" s="2422"/>
      <c r="AL39" s="2422"/>
      <c r="AM39" s="2422"/>
      <c r="AN39" s="2422"/>
      <c r="AO39" s="2422"/>
      <c r="AP39" s="2422"/>
      <c r="AQ39" s="2422"/>
      <c r="AR39" s="2422"/>
      <c r="AS39" s="2422"/>
      <c r="AT39" s="2422"/>
      <c r="AU39" s="2422"/>
      <c r="AV39" s="2422"/>
      <c r="AW39" s="2422"/>
      <c r="AX39" s="2422"/>
      <c r="AY39" s="2422"/>
      <c r="AZ39" s="2422"/>
      <c r="BA39" s="2422"/>
      <c r="BB39" s="2422"/>
      <c r="BC39" s="2422"/>
      <c r="BD39" s="2422"/>
      <c r="BE39" s="2422"/>
      <c r="BF39" s="2422"/>
      <c r="BG39" s="2422"/>
      <c r="BH39" s="2422"/>
      <c r="BI39" s="2422"/>
      <c r="BJ39" s="2422"/>
      <c r="BK39" s="2422"/>
      <c r="BL39" s="2422"/>
      <c r="BM39" s="2422"/>
      <c r="BN39" s="2422"/>
      <c r="BO39" s="2422"/>
      <c r="BP39" s="2422"/>
      <c r="BQ39" s="2422"/>
      <c r="BR39" s="2422"/>
      <c r="BS39" s="2422"/>
      <c r="BT39" s="2422"/>
      <c r="BU39" s="2422"/>
      <c r="BV39" s="2422"/>
      <c r="BW39" s="2422"/>
      <c r="BX39" s="2422"/>
      <c r="BY39" s="2422"/>
      <c r="BZ39" s="2422"/>
      <c r="CA39" s="2422"/>
      <c r="CB39" s="2422"/>
      <c r="CC39" s="2422"/>
      <c r="CD39" s="2422"/>
      <c r="CE39" s="2422"/>
      <c r="CF39" s="2422"/>
      <c r="CG39" s="2422"/>
      <c r="CH39" s="2422"/>
      <c r="CI39" s="2422"/>
      <c r="CJ39" s="2422"/>
      <c r="CK39" s="2422"/>
      <c r="CL39" s="2422"/>
      <c r="CM39" s="2422"/>
      <c r="CN39" s="2422"/>
      <c r="CO39" s="2422"/>
      <c r="CP39" s="2422"/>
      <c r="CQ39" s="2422"/>
      <c r="CR39" s="2422"/>
      <c r="CS39" s="2422"/>
      <c r="CT39" s="2422"/>
      <c r="CU39" s="2422"/>
      <c r="CV39" s="2422"/>
      <c r="CW39" s="2422"/>
      <c r="CX39" s="2422"/>
      <c r="CY39" s="2422"/>
      <c r="CZ39" s="2422"/>
      <c r="DA39" s="2422"/>
      <c r="DB39" s="2422"/>
      <c r="DC39" s="2422"/>
      <c r="DD39" s="2422"/>
      <c r="DE39" s="2422"/>
      <c r="DF39" s="2422"/>
      <c r="DG39" s="2422"/>
      <c r="DH39" s="2422"/>
      <c r="DI39" s="2422"/>
      <c r="DJ39" s="2422"/>
      <c r="DK39" s="2422"/>
      <c r="DL39" s="2422"/>
      <c r="DM39" s="2422"/>
      <c r="DN39" s="2422"/>
      <c r="DO39" s="2422"/>
      <c r="DP39" s="2422"/>
      <c r="DQ39" s="2422"/>
      <c r="DR39" s="2422"/>
      <c r="DS39" s="2422"/>
      <c r="DT39" s="2422"/>
      <c r="DU39" s="2422"/>
      <c r="DV39" s="737"/>
    </row>
    <row r="40" spans="1:126" ht="20.25" customHeight="1">
      <c r="A40" s="2438"/>
      <c r="B40" s="2438"/>
      <c r="C40" s="2438"/>
      <c r="D40" s="2438"/>
      <c r="E40" s="2438"/>
      <c r="F40" s="2438"/>
      <c r="G40" s="2438"/>
      <c r="H40" s="2438"/>
      <c r="I40" s="2438"/>
      <c r="J40" s="2438"/>
      <c r="K40" s="2438"/>
      <c r="L40" s="2438"/>
      <c r="M40" s="2438"/>
      <c r="N40" s="2438"/>
      <c r="O40" s="2438"/>
      <c r="P40" s="2438"/>
      <c r="Q40" s="2438"/>
      <c r="R40" s="2438"/>
      <c r="S40" s="2438"/>
      <c r="T40" s="2438"/>
      <c r="U40" s="2438"/>
      <c r="V40" s="2438"/>
      <c r="W40" s="2438"/>
      <c r="X40" s="2438"/>
      <c r="Y40" s="2438"/>
      <c r="Z40" s="2437"/>
      <c r="AA40" s="2437"/>
      <c r="AB40" s="2437"/>
      <c r="AC40" s="2437"/>
      <c r="AD40" s="2437"/>
      <c r="AE40" s="2437"/>
      <c r="AF40" s="2437"/>
      <c r="AG40" s="2437"/>
      <c r="AH40" s="2437"/>
      <c r="AI40" s="2437"/>
      <c r="AJ40" s="2437"/>
      <c r="AK40" s="2437"/>
      <c r="AL40" s="2437"/>
      <c r="AM40" s="2437"/>
      <c r="AN40" s="2437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4"/>
      <c r="CB40" s="23"/>
      <c r="CC40" s="23"/>
      <c r="CD40" s="23"/>
      <c r="CE40" s="23"/>
      <c r="CF40" s="23"/>
      <c r="CG40" s="23"/>
      <c r="CH40" s="23"/>
      <c r="CI40" s="24"/>
      <c r="CK40" s="23"/>
      <c r="CL40" s="23"/>
      <c r="CM40" s="23"/>
      <c r="CN40" s="23"/>
      <c r="CO40" s="23"/>
      <c r="CP40" s="23"/>
      <c r="CQ40" s="23"/>
      <c r="CR40" s="23"/>
      <c r="CS40" s="827"/>
      <c r="CT40" s="827"/>
      <c r="CU40" s="827"/>
      <c r="CV40" s="827"/>
      <c r="CW40" s="827"/>
      <c r="CX40" s="827"/>
      <c r="CY40" s="828"/>
      <c r="CZ40" s="828"/>
      <c r="DA40" s="827"/>
      <c r="DB40" s="827"/>
      <c r="DC40" s="827"/>
      <c r="DD40" s="827"/>
      <c r="DE40" s="827"/>
      <c r="DF40" s="827"/>
      <c r="DG40" s="828"/>
      <c r="DH40" s="828"/>
      <c r="DI40" s="828"/>
      <c r="DJ40" s="828"/>
      <c r="DK40" s="828"/>
      <c r="DL40" s="828"/>
      <c r="DM40" s="828"/>
      <c r="DN40" s="828"/>
      <c r="DO40" s="828"/>
      <c r="DP40" s="828"/>
      <c r="DQ40" s="828"/>
      <c r="DR40" s="828"/>
      <c r="DS40" s="828"/>
      <c r="DT40" s="828"/>
      <c r="DU40" s="828"/>
      <c r="DV40" s="828"/>
    </row>
    <row r="41" spans="1:126" ht="20.25" customHeight="1">
      <c r="A41" s="2438"/>
      <c r="B41" s="2438"/>
      <c r="C41" s="2438"/>
      <c r="D41" s="2438"/>
      <c r="E41" s="2438"/>
      <c r="F41" s="2438"/>
      <c r="G41" s="2438"/>
      <c r="H41" s="2438"/>
      <c r="I41" s="2438"/>
      <c r="J41" s="2438"/>
      <c r="K41" s="2438"/>
      <c r="L41" s="2438"/>
      <c r="M41" s="2438"/>
      <c r="N41" s="2438"/>
      <c r="O41" s="2438"/>
      <c r="P41" s="2438"/>
      <c r="Q41" s="2438"/>
      <c r="R41" s="2438"/>
      <c r="S41" s="2438"/>
      <c r="T41" s="2438"/>
      <c r="U41" s="2438"/>
      <c r="V41" s="2438"/>
      <c r="W41" s="2438"/>
      <c r="X41" s="2438"/>
      <c r="Y41" s="2438"/>
      <c r="Z41" s="2437"/>
      <c r="AA41" s="2437"/>
      <c r="AB41" s="2437"/>
      <c r="AC41" s="2437"/>
      <c r="AD41" s="2437"/>
      <c r="AE41" s="2437"/>
      <c r="AF41" s="2437"/>
      <c r="AG41" s="2437"/>
      <c r="AH41" s="2437"/>
      <c r="AI41" s="2437"/>
      <c r="AJ41" s="2437"/>
      <c r="AK41" s="2437"/>
      <c r="AL41" s="2437"/>
      <c r="AM41" s="2437"/>
      <c r="AN41" s="2437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4"/>
      <c r="CB41" s="23"/>
      <c r="CC41" s="23"/>
      <c r="CD41" s="23"/>
      <c r="CE41" s="23"/>
      <c r="CF41" s="23"/>
      <c r="CG41" s="23"/>
      <c r="CH41" s="23"/>
      <c r="CI41" s="24"/>
      <c r="CK41" s="23"/>
      <c r="CL41" s="23"/>
      <c r="CM41" s="23"/>
      <c r="CN41" s="23"/>
      <c r="CO41" s="23"/>
      <c r="CP41" s="23"/>
      <c r="CQ41" s="23"/>
      <c r="CR41" s="23"/>
      <c r="CS41" s="827"/>
      <c r="CT41" s="827"/>
      <c r="CU41" s="827"/>
      <c r="CV41" s="827"/>
      <c r="CW41" s="827"/>
      <c r="CX41" s="827"/>
      <c r="CY41" s="828"/>
      <c r="CZ41" s="828"/>
      <c r="DA41" s="827"/>
      <c r="DB41" s="827"/>
      <c r="DC41" s="827"/>
      <c r="DD41" s="827"/>
      <c r="DE41" s="827"/>
      <c r="DF41" s="827"/>
      <c r="DG41" s="828"/>
      <c r="DH41" s="828"/>
      <c r="DI41" s="828"/>
      <c r="DJ41" s="828"/>
      <c r="DK41" s="828"/>
      <c r="DL41" s="828"/>
      <c r="DM41" s="828"/>
      <c r="DN41" s="828"/>
      <c r="DO41" s="828"/>
      <c r="DP41" s="828"/>
      <c r="DQ41" s="828"/>
      <c r="DR41" s="828"/>
      <c r="DS41" s="828"/>
      <c r="DT41" s="828"/>
      <c r="DU41" s="828"/>
      <c r="DV41" s="828"/>
    </row>
    <row r="42" spans="1:126" ht="20.25" customHeight="1">
      <c r="A42" s="2436"/>
      <c r="B42" s="2436"/>
      <c r="C42" s="2436"/>
      <c r="D42" s="2436"/>
      <c r="E42" s="2436"/>
      <c r="F42" s="2436"/>
      <c r="G42" s="2436"/>
      <c r="H42" s="2436"/>
      <c r="I42" s="2436"/>
      <c r="J42" s="2436"/>
      <c r="K42" s="2436"/>
      <c r="L42" s="2436"/>
      <c r="M42" s="2436"/>
      <c r="N42" s="2436"/>
      <c r="O42" s="2436"/>
      <c r="P42" s="2436"/>
      <c r="Q42" s="2436"/>
      <c r="R42" s="2436"/>
      <c r="S42" s="2436"/>
      <c r="T42" s="2436"/>
      <c r="U42" s="2436"/>
      <c r="V42" s="2436"/>
      <c r="W42" s="2436"/>
      <c r="X42" s="2436"/>
      <c r="Y42" s="2436"/>
      <c r="Z42" s="2437"/>
      <c r="AA42" s="2437"/>
      <c r="AB42" s="2437"/>
      <c r="AC42" s="2437"/>
      <c r="AD42" s="2437"/>
      <c r="AE42" s="2437"/>
      <c r="AF42" s="2437"/>
      <c r="AG42" s="2437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4"/>
      <c r="CB42" s="23"/>
      <c r="CC42" s="23"/>
      <c r="CD42" s="23"/>
      <c r="CE42" s="23"/>
      <c r="CF42" s="23"/>
      <c r="CG42" s="23"/>
      <c r="CH42" s="23"/>
      <c r="CI42" s="24"/>
      <c r="CK42" s="23"/>
      <c r="CL42" s="23"/>
      <c r="CM42" s="23"/>
      <c r="CN42" s="23"/>
      <c r="CO42" s="23"/>
      <c r="CP42" s="23"/>
      <c r="CQ42" s="23"/>
      <c r="CR42" s="23"/>
      <c r="CS42" s="827"/>
      <c r="CT42" s="827"/>
      <c r="CU42" s="827"/>
      <c r="CV42" s="827"/>
      <c r="CW42" s="827"/>
      <c r="CX42" s="827"/>
      <c r="CY42" s="828"/>
      <c r="CZ42" s="828"/>
      <c r="DA42" s="827"/>
      <c r="DB42" s="827"/>
      <c r="DC42" s="827"/>
      <c r="DD42" s="827"/>
      <c r="DE42" s="827"/>
      <c r="DF42" s="827"/>
      <c r="DG42" s="828"/>
      <c r="DH42" s="828"/>
      <c r="DI42" s="828"/>
      <c r="DJ42" s="828"/>
      <c r="DK42" s="828"/>
      <c r="DL42" s="828"/>
      <c r="DM42" s="828"/>
      <c r="DN42" s="828"/>
      <c r="DO42" s="828"/>
      <c r="DP42" s="828"/>
      <c r="DQ42" s="828"/>
      <c r="DR42" s="828"/>
      <c r="DS42" s="828"/>
      <c r="DT42" s="828"/>
      <c r="DU42" s="828"/>
      <c r="DV42" s="828"/>
    </row>
    <row r="43" spans="1:126" ht="12" customHeight="1">
      <c r="A43" s="23"/>
      <c r="B43" s="23"/>
    </row>
    <row r="44" spans="1:126" ht="12" customHeight="1"/>
    <row r="45" spans="1:126" ht="13.5" customHeight="1"/>
    <row r="46" spans="1:126" ht="13.5" customHeight="1"/>
    <row r="48" spans="1:126" ht="16.5" customHeight="1"/>
    <row r="49" ht="13.5" customHeight="1"/>
    <row r="66" ht="13.5" customHeight="1"/>
    <row r="67" ht="13.5" customHeight="1"/>
  </sheetData>
  <mergeCells count="114">
    <mergeCell ref="A39:DU39"/>
    <mergeCell ref="DI3:DO3"/>
    <mergeCell ref="DI4:DI5"/>
    <mergeCell ref="DK4:DL4"/>
    <mergeCell ref="DM4:DM5"/>
    <mergeCell ref="DO4:DO5"/>
    <mergeCell ref="A1:DU1"/>
    <mergeCell ref="DT3:DU4"/>
    <mergeCell ref="DA3:DG3"/>
    <mergeCell ref="DA4:DA5"/>
    <mergeCell ref="DB4:DB5"/>
    <mergeCell ref="DC4:DD4"/>
    <mergeCell ref="DE4:DE5"/>
    <mergeCell ref="DF4:DF5"/>
    <mergeCell ref="DG4:DG5"/>
    <mergeCell ref="CA4:CA5"/>
    <mergeCell ref="BU4:BU5"/>
    <mergeCell ref="CC3:CI3"/>
    <mergeCell ref="CC4:CC5"/>
    <mergeCell ref="CD4:CD5"/>
    <mergeCell ref="CH4:CH5"/>
    <mergeCell ref="CI4:CI5"/>
    <mergeCell ref="X4:X5"/>
    <mergeCell ref="T4:T5"/>
    <mergeCell ref="BV4:BV5"/>
    <mergeCell ref="CE4:CF4"/>
    <mergeCell ref="CG4:CG5"/>
    <mergeCell ref="AA4:AA5"/>
    <mergeCell ref="A42:AG42"/>
    <mergeCell ref="AV4:AV5"/>
    <mergeCell ref="A40:AN40"/>
    <mergeCell ref="A41:AN41"/>
    <mergeCell ref="G4:G5"/>
    <mergeCell ref="AG4:AG5"/>
    <mergeCell ref="W4:W5"/>
    <mergeCell ref="D4:D5"/>
    <mergeCell ref="H4:H5"/>
    <mergeCell ref="AP4:AP5"/>
    <mergeCell ref="AQ4:AQ5"/>
    <mergeCell ref="A3:A5"/>
    <mergeCell ref="P4:P5"/>
    <mergeCell ref="L4:L5"/>
    <mergeCell ref="I4:I5"/>
    <mergeCell ref="Y4:Y5"/>
    <mergeCell ref="C3:I3"/>
    <mergeCell ref="M4:N4"/>
    <mergeCell ref="O4:O5"/>
    <mergeCell ref="AA3:AG3"/>
    <mergeCell ref="C4:C5"/>
    <mergeCell ref="BN4:BN5"/>
    <mergeCell ref="BE3:BK3"/>
    <mergeCell ref="BI4:BI5"/>
    <mergeCell ref="BJ4:BJ5"/>
    <mergeCell ref="BK4:BK5"/>
    <mergeCell ref="K3:Q3"/>
    <mergeCell ref="S3:Y3"/>
    <mergeCell ref="AP3:AV3"/>
    <mergeCell ref="AL4:AL5"/>
    <mergeCell ref="AH3:AN3"/>
    <mergeCell ref="AH4:AH5"/>
    <mergeCell ref="AI4:AI5"/>
    <mergeCell ref="AM4:AM5"/>
    <mergeCell ref="AX3:BD3"/>
    <mergeCell ref="AY4:AY5"/>
    <mergeCell ref="BD4:BD5"/>
    <mergeCell ref="BE4:BE5"/>
    <mergeCell ref="BY4:BY5"/>
    <mergeCell ref="BZ4:BZ5"/>
    <mergeCell ref="BR4:BR5"/>
    <mergeCell ref="BS4:BS5"/>
    <mergeCell ref="AE4:AE5"/>
    <mergeCell ref="AN4:AN5"/>
    <mergeCell ref="E4:F4"/>
    <mergeCell ref="U4:V4"/>
    <mergeCell ref="S4:S5"/>
    <mergeCell ref="AR4:AS4"/>
    <mergeCell ref="AT4:AT5"/>
    <mergeCell ref="AU4:AU5"/>
    <mergeCell ref="BF4:BF5"/>
    <mergeCell ref="BG4:BH4"/>
    <mergeCell ref="AZ4:BA4"/>
    <mergeCell ref="AX4:AX5"/>
    <mergeCell ref="AC4:AD4"/>
    <mergeCell ref="AF4:AF5"/>
    <mergeCell ref="BB4:BB5"/>
    <mergeCell ref="BC4:BC5"/>
    <mergeCell ref="AJ4:AK4"/>
    <mergeCell ref="Q4:Q5"/>
    <mergeCell ref="K4:K5"/>
    <mergeCell ref="AB4:AB5"/>
    <mergeCell ref="DJ4:DJ5"/>
    <mergeCell ref="DN4:DN5"/>
    <mergeCell ref="BU3:CA3"/>
    <mergeCell ref="BO4:BP4"/>
    <mergeCell ref="BQ4:BQ5"/>
    <mergeCell ref="BM3:BS3"/>
    <mergeCell ref="BM4:BM5"/>
    <mergeCell ref="DA2:DU2"/>
    <mergeCell ref="DQ3:DR4"/>
    <mergeCell ref="CK3:CQ3"/>
    <mergeCell ref="CK4:CK5"/>
    <mergeCell ref="CL4:CL5"/>
    <mergeCell ref="CM4:CN4"/>
    <mergeCell ref="CO4:CO5"/>
    <mergeCell ref="CP4:CP5"/>
    <mergeCell ref="CQ4:CQ5"/>
    <mergeCell ref="CS3:CY3"/>
    <mergeCell ref="CS4:CS5"/>
    <mergeCell ref="CT4:CT5"/>
    <mergeCell ref="CU4:CV4"/>
    <mergeCell ref="CW4:CW5"/>
    <mergeCell ref="CX4:CX5"/>
    <mergeCell ref="CY4:CY5"/>
    <mergeCell ref="BW4:BX4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>
    <tabColor rgb="FF92D050"/>
  </sheetPr>
  <dimension ref="A1:EH135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29.85546875" style="42" customWidth="1"/>
    <col min="2" max="2" width="1.28515625" style="42" customWidth="1"/>
    <col min="3" max="3" width="11.28515625" style="42" hidden="1" customWidth="1"/>
    <col min="4" max="4" width="1.28515625" style="42" hidden="1" customWidth="1"/>
    <col min="5" max="11" width="11.28515625" style="42" hidden="1" customWidth="1"/>
    <col min="12" max="12" width="1.28515625" style="42" hidden="1" customWidth="1"/>
    <col min="13" max="19" width="11.28515625" style="42" hidden="1" customWidth="1"/>
    <col min="20" max="20" width="1.28515625" style="42" hidden="1" customWidth="1"/>
    <col min="21" max="27" width="11.28515625" style="42" hidden="1" customWidth="1"/>
    <col min="28" max="28" width="1.28515625" style="42" hidden="1" customWidth="1"/>
    <col min="29" max="35" width="11.28515625" style="3" hidden="1" customWidth="1"/>
    <col min="36" max="36" width="1.28515625" style="42" hidden="1" customWidth="1"/>
    <col min="37" max="43" width="11.28515625" style="3" hidden="1" customWidth="1"/>
    <col min="44" max="44" width="1.28515625" style="42" hidden="1" customWidth="1"/>
    <col min="45" max="51" width="11.28515625" style="42" hidden="1" customWidth="1"/>
    <col min="52" max="52" width="1.28515625" style="42" hidden="1" customWidth="1"/>
    <col min="53" max="59" width="11.28515625" style="42" hidden="1" customWidth="1"/>
    <col min="60" max="60" width="1.28515625" style="42" hidden="1" customWidth="1"/>
    <col min="61" max="62" width="11.28515625" style="42" hidden="1" customWidth="1"/>
    <col min="63" max="64" width="9.5703125" style="42" hidden="1" customWidth="1"/>
    <col min="65" max="65" width="11.7109375" style="42" hidden="1" customWidth="1"/>
    <col min="66" max="66" width="9.5703125" style="42" hidden="1" customWidth="1"/>
    <col min="67" max="67" width="11.28515625" style="42" hidden="1" customWidth="1"/>
    <col min="68" max="68" width="1.28515625" style="42" hidden="1" customWidth="1"/>
    <col min="69" max="69" width="9.7109375" style="3" hidden="1" customWidth="1"/>
    <col min="70" max="72" width="11.28515625" style="3" hidden="1" customWidth="1"/>
    <col min="73" max="73" width="11.5703125" style="3" hidden="1" customWidth="1"/>
    <col min="74" max="74" width="11.28515625" style="3" hidden="1" customWidth="1"/>
    <col min="75" max="75" width="11.28515625" style="16" hidden="1" customWidth="1"/>
    <col min="76" max="76" width="1.28515625" style="42" hidden="1" customWidth="1"/>
    <col min="77" max="77" width="9" style="42" customWidth="1"/>
    <col min="78" max="80" width="11.28515625" style="42" hidden="1" customWidth="1"/>
    <col min="81" max="81" width="11.5703125" style="42" customWidth="1"/>
    <col min="82" max="82" width="11.28515625" style="42" hidden="1" customWidth="1"/>
    <col min="83" max="83" width="11.28515625" style="42" customWidth="1"/>
    <col min="84" max="84" width="1.28515625" style="42" customWidth="1"/>
    <col min="85" max="85" width="10.7109375" style="3" customWidth="1"/>
    <col min="86" max="88" width="11.28515625" style="3" hidden="1" customWidth="1"/>
    <col min="89" max="89" width="11.5703125" style="3" customWidth="1"/>
    <col min="90" max="90" width="11.28515625" style="3" hidden="1" customWidth="1"/>
    <col min="91" max="91" width="11.28515625" style="3" customWidth="1"/>
    <col min="92" max="92" width="1.28515625" style="3" customWidth="1"/>
    <col min="93" max="93" width="10.7109375" style="3" customWidth="1"/>
    <col min="94" max="96" width="11.28515625" style="3" hidden="1" customWidth="1"/>
    <col min="97" max="97" width="11.5703125" style="3" customWidth="1"/>
    <col min="98" max="98" width="11.28515625" style="3" hidden="1" customWidth="1"/>
    <col min="99" max="99" width="11.28515625" style="3" customWidth="1"/>
    <col min="100" max="100" width="1.28515625" style="3" customWidth="1"/>
    <col min="101" max="101" width="10.7109375" style="3" customWidth="1"/>
    <col min="102" max="104" width="11.28515625" style="3" hidden="1" customWidth="1"/>
    <col min="105" max="105" width="11.5703125" style="3" customWidth="1"/>
    <col min="106" max="106" width="11.28515625" style="3" hidden="1" customWidth="1"/>
    <col min="107" max="107" width="11.28515625" style="3" customWidth="1"/>
    <col min="108" max="108" width="1.28515625" style="3" customWidth="1"/>
    <col min="109" max="109" width="10.7109375" style="3" hidden="1" customWidth="1"/>
    <col min="110" max="110" width="11.28515625" style="3" hidden="1" customWidth="1"/>
    <col min="111" max="112" width="10.7109375" style="3" hidden="1" customWidth="1"/>
    <col min="113" max="114" width="11.28515625" style="3" hidden="1" customWidth="1"/>
    <col min="115" max="115" width="12.42578125" style="3" hidden="1" customWidth="1"/>
    <col min="116" max="116" width="1.28515625" style="3" hidden="1" customWidth="1"/>
    <col min="117" max="117" width="10.5703125" style="3" customWidth="1"/>
    <col min="118" max="118" width="7.7109375" style="3" hidden="1" customWidth="1"/>
    <col min="119" max="120" width="12.42578125" style="3" hidden="1" customWidth="1"/>
    <col min="121" max="121" width="11.5703125" style="3" customWidth="1"/>
    <col min="122" max="122" width="5.28515625" style="3" hidden="1" customWidth="1"/>
    <col min="123" max="123" width="12.42578125" style="3" customWidth="1"/>
    <col min="124" max="124" width="12.42578125" style="2159" customWidth="1"/>
    <col min="125" max="125" width="12.42578125" style="2159" hidden="1" customWidth="1"/>
    <col min="126" max="128" width="12.42578125" style="2159" customWidth="1"/>
    <col min="129" max="129" width="12.42578125" style="2159" hidden="1" customWidth="1"/>
    <col min="130" max="130" width="12.42578125" style="2159" customWidth="1"/>
    <col min="131" max="131" width="0.42578125" style="2162" customWidth="1"/>
    <col min="132" max="132" width="1.28515625" style="3" customWidth="1"/>
    <col min="133" max="134" width="7.7109375" style="3" customWidth="1"/>
    <col min="135" max="135" width="1.28515625" style="3" customWidth="1"/>
    <col min="136" max="137" width="7.7109375" style="3" customWidth="1"/>
    <col min="138" max="138" width="1" style="42" customWidth="1"/>
    <col min="139" max="16384" width="11.42578125" style="42"/>
  </cols>
  <sheetData>
    <row r="1" spans="1:138" ht="45" customHeight="1">
      <c r="A1" s="2290" t="s">
        <v>475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  <c r="EF1" s="2290"/>
      <c r="EG1" s="2290"/>
    </row>
    <row r="2" spans="1:138" ht="24" customHeight="1" thickBot="1">
      <c r="A2" s="2439"/>
      <c r="B2" s="2439"/>
      <c r="C2" s="2439"/>
      <c r="D2" s="2439"/>
      <c r="E2" s="2439"/>
      <c r="F2" s="2439"/>
      <c r="G2" s="2439"/>
      <c r="H2" s="2439"/>
      <c r="I2" s="2439"/>
      <c r="J2" s="2439"/>
      <c r="K2" s="2439"/>
      <c r="L2" s="2439"/>
      <c r="M2" s="2439"/>
      <c r="N2" s="2439"/>
      <c r="O2" s="2439"/>
      <c r="P2" s="2439"/>
      <c r="Q2" s="2439"/>
      <c r="R2" s="2439"/>
      <c r="S2" s="2439"/>
      <c r="T2" s="2439"/>
      <c r="U2" s="2439"/>
      <c r="V2" s="2439"/>
      <c r="W2" s="2439"/>
      <c r="X2" s="2439"/>
      <c r="BP2" s="42">
        <v>0</v>
      </c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  <c r="EF2" s="2396"/>
      <c r="EG2" s="2396"/>
      <c r="EH2" s="3"/>
    </row>
    <row r="3" spans="1:138" s="1164" customFormat="1" ht="22.5" customHeight="1" thickTop="1">
      <c r="A3" s="2398" t="s">
        <v>67</v>
      </c>
      <c r="B3" s="1159"/>
      <c r="C3" s="1175">
        <v>1996</v>
      </c>
      <c r="D3" s="1159"/>
      <c r="E3" s="2401">
        <v>2000</v>
      </c>
      <c r="F3" s="2401"/>
      <c r="G3" s="2401"/>
      <c r="H3" s="2401"/>
      <c r="I3" s="2401"/>
      <c r="J3" s="2401"/>
      <c r="K3" s="2401"/>
      <c r="L3" s="1159"/>
      <c r="M3" s="2401">
        <v>2005</v>
      </c>
      <c r="N3" s="2401"/>
      <c r="O3" s="2401"/>
      <c r="P3" s="2401"/>
      <c r="Q3" s="2401"/>
      <c r="R3" s="2401"/>
      <c r="S3" s="2401"/>
      <c r="T3" s="1159"/>
      <c r="U3" s="2402" t="s">
        <v>78</v>
      </c>
      <c r="V3" s="2402"/>
      <c r="W3" s="2402"/>
      <c r="X3" s="2402"/>
      <c r="Y3" s="2402"/>
      <c r="Z3" s="2402"/>
      <c r="AA3" s="2402"/>
      <c r="AB3" s="1161"/>
      <c r="AC3" s="2357">
        <v>2008</v>
      </c>
      <c r="AD3" s="2357"/>
      <c r="AE3" s="2357"/>
      <c r="AF3" s="2357"/>
      <c r="AG3" s="2357"/>
      <c r="AH3" s="2357"/>
      <c r="AI3" s="2357"/>
      <c r="AJ3" s="1161"/>
      <c r="AK3" s="2346">
        <v>2009</v>
      </c>
      <c r="AL3" s="2346"/>
      <c r="AM3" s="2346"/>
      <c r="AN3" s="2346"/>
      <c r="AO3" s="2346"/>
      <c r="AP3" s="2346"/>
      <c r="AQ3" s="2346"/>
      <c r="AR3" s="1162"/>
      <c r="AS3" s="2346">
        <v>2010</v>
      </c>
      <c r="AT3" s="2346"/>
      <c r="AU3" s="2346"/>
      <c r="AV3" s="2346"/>
      <c r="AW3" s="2346"/>
      <c r="AX3" s="2346"/>
      <c r="AY3" s="2346"/>
      <c r="AZ3" s="1162"/>
      <c r="BA3" s="2346">
        <v>2011</v>
      </c>
      <c r="BB3" s="2346"/>
      <c r="BC3" s="2346"/>
      <c r="BD3" s="2346"/>
      <c r="BE3" s="2346"/>
      <c r="BF3" s="2346"/>
      <c r="BG3" s="2346"/>
      <c r="BH3" s="1162"/>
      <c r="BI3" s="2346">
        <v>2012</v>
      </c>
      <c r="BJ3" s="2346"/>
      <c r="BK3" s="2346"/>
      <c r="BL3" s="2346"/>
      <c r="BM3" s="2346"/>
      <c r="BN3" s="2346"/>
      <c r="BO3" s="2346"/>
      <c r="BP3" s="1356"/>
      <c r="BQ3" s="2346">
        <v>2013</v>
      </c>
      <c r="BR3" s="2346"/>
      <c r="BS3" s="2346"/>
      <c r="BT3" s="2346"/>
      <c r="BU3" s="2346"/>
      <c r="BV3" s="2346"/>
      <c r="BW3" s="2346"/>
      <c r="BX3" s="1356"/>
      <c r="BY3" s="2403">
        <v>2014</v>
      </c>
      <c r="BZ3" s="2403"/>
      <c r="CA3" s="2403"/>
      <c r="CB3" s="2403"/>
      <c r="CC3" s="2403"/>
      <c r="CD3" s="2403"/>
      <c r="CE3" s="2403"/>
      <c r="CF3" s="1356"/>
      <c r="CG3" s="2288">
        <v>2015</v>
      </c>
      <c r="CH3" s="2288"/>
      <c r="CI3" s="2288"/>
      <c r="CJ3" s="2288"/>
      <c r="CK3" s="2288"/>
      <c r="CL3" s="2288"/>
      <c r="CM3" s="2288"/>
      <c r="CN3" s="1163"/>
      <c r="CO3" s="2367">
        <v>2016</v>
      </c>
      <c r="CP3" s="2367"/>
      <c r="CQ3" s="2367"/>
      <c r="CR3" s="2367"/>
      <c r="CS3" s="2367"/>
      <c r="CT3" s="2367"/>
      <c r="CU3" s="2367"/>
      <c r="CV3" s="926"/>
      <c r="CW3" s="2367">
        <v>2017</v>
      </c>
      <c r="CX3" s="2367"/>
      <c r="CY3" s="2367"/>
      <c r="CZ3" s="2367"/>
      <c r="DA3" s="2367"/>
      <c r="DB3" s="2367"/>
      <c r="DC3" s="2367"/>
      <c r="DD3" s="926"/>
      <c r="DE3" s="2367" t="s">
        <v>406</v>
      </c>
      <c r="DF3" s="2367"/>
      <c r="DG3" s="2367"/>
      <c r="DH3" s="2367"/>
      <c r="DI3" s="2367"/>
      <c r="DJ3" s="2367"/>
      <c r="DK3" s="2367"/>
      <c r="DL3" s="1938"/>
      <c r="DM3" s="2404">
        <v>2018</v>
      </c>
      <c r="DN3" s="2404"/>
      <c r="DO3" s="2404"/>
      <c r="DP3" s="2404"/>
      <c r="DQ3" s="2404"/>
      <c r="DR3" s="2404"/>
      <c r="DS3" s="2404"/>
      <c r="DT3" s="2367" t="s">
        <v>439</v>
      </c>
      <c r="DU3" s="2367"/>
      <c r="DV3" s="2367"/>
      <c r="DW3" s="2367"/>
      <c r="DX3" s="2367"/>
      <c r="DY3" s="2367"/>
      <c r="DZ3" s="2367"/>
      <c r="EA3" s="2161"/>
      <c r="EB3" s="1684"/>
      <c r="EC3" s="2358" t="s">
        <v>373</v>
      </c>
      <c r="ED3" s="2358"/>
      <c r="EE3" s="1654"/>
      <c r="EF3" s="2358" t="s">
        <v>339</v>
      </c>
      <c r="EG3" s="2358"/>
    </row>
    <row r="4" spans="1:138" s="44" customFormat="1" ht="36" customHeight="1">
      <c r="A4" s="2399"/>
      <c r="B4" s="43"/>
      <c r="C4" s="2441" t="s">
        <v>0</v>
      </c>
      <c r="D4" s="893"/>
      <c r="E4" s="2280" t="s">
        <v>0</v>
      </c>
      <c r="F4" s="2283" t="s">
        <v>63</v>
      </c>
      <c r="G4" s="2280" t="s">
        <v>1</v>
      </c>
      <c r="H4" s="2280"/>
      <c r="I4" s="2280" t="s">
        <v>2</v>
      </c>
      <c r="J4" s="2283" t="s">
        <v>52</v>
      </c>
      <c r="K4" s="2280" t="s">
        <v>43</v>
      </c>
      <c r="L4" s="879"/>
      <c r="M4" s="2280" t="s">
        <v>0</v>
      </c>
      <c r="N4" s="2283" t="s">
        <v>68</v>
      </c>
      <c r="O4" s="2280" t="s">
        <v>1</v>
      </c>
      <c r="P4" s="2280"/>
      <c r="Q4" s="2280" t="s">
        <v>2</v>
      </c>
      <c r="R4" s="2283" t="s">
        <v>52</v>
      </c>
      <c r="S4" s="2262" t="s">
        <v>43</v>
      </c>
      <c r="T4" s="875"/>
      <c r="U4" s="2262" t="s">
        <v>0</v>
      </c>
      <c r="V4" s="2266" t="s">
        <v>68</v>
      </c>
      <c r="W4" s="2262" t="s">
        <v>1</v>
      </c>
      <c r="X4" s="2262"/>
      <c r="Y4" s="2262" t="s">
        <v>2</v>
      </c>
      <c r="Z4" s="2262" t="s">
        <v>2</v>
      </c>
      <c r="AA4" s="2262" t="s">
        <v>43</v>
      </c>
      <c r="AB4" s="875"/>
      <c r="AC4" s="2262" t="s">
        <v>0</v>
      </c>
      <c r="AD4" s="2266" t="s">
        <v>68</v>
      </c>
      <c r="AE4" s="2262" t="s">
        <v>1</v>
      </c>
      <c r="AF4" s="2262"/>
      <c r="AG4" s="2262" t="s">
        <v>2</v>
      </c>
      <c r="AH4" s="2266" t="s">
        <v>52</v>
      </c>
      <c r="AI4" s="2262" t="s">
        <v>43</v>
      </c>
      <c r="AJ4" s="232"/>
      <c r="AK4" s="2262" t="s">
        <v>0</v>
      </c>
      <c r="AL4" s="2266" t="s">
        <v>68</v>
      </c>
      <c r="AM4" s="2262" t="s">
        <v>1</v>
      </c>
      <c r="AN4" s="2262"/>
      <c r="AO4" s="2262" t="s">
        <v>2</v>
      </c>
      <c r="AP4" s="2266" t="s">
        <v>52</v>
      </c>
      <c r="AQ4" s="2262" t="s">
        <v>43</v>
      </c>
      <c r="AR4" s="232"/>
      <c r="AS4" s="2262" t="s">
        <v>0</v>
      </c>
      <c r="AT4" s="2266" t="s">
        <v>56</v>
      </c>
      <c r="AU4" s="2262" t="s">
        <v>1</v>
      </c>
      <c r="AV4" s="2262"/>
      <c r="AW4" s="2262" t="s">
        <v>2</v>
      </c>
      <c r="AX4" s="2266" t="s">
        <v>57</v>
      </c>
      <c r="AY4" s="2262" t="s">
        <v>43</v>
      </c>
      <c r="AZ4" s="232"/>
      <c r="BA4" s="2262" t="s">
        <v>0</v>
      </c>
      <c r="BB4" s="2266" t="s">
        <v>56</v>
      </c>
      <c r="BC4" s="2262" t="s">
        <v>1</v>
      </c>
      <c r="BD4" s="2262"/>
      <c r="BE4" s="2262" t="s">
        <v>2</v>
      </c>
      <c r="BF4" s="2266" t="s">
        <v>57</v>
      </c>
      <c r="BG4" s="2262" t="s">
        <v>43</v>
      </c>
      <c r="BH4" s="232"/>
      <c r="BI4" s="2262" t="s">
        <v>0</v>
      </c>
      <c r="BJ4" s="2266" t="s">
        <v>56</v>
      </c>
      <c r="BK4" s="2262" t="s">
        <v>1</v>
      </c>
      <c r="BL4" s="2262"/>
      <c r="BM4" s="2262" t="s">
        <v>2</v>
      </c>
      <c r="BN4" s="2266" t="s">
        <v>57</v>
      </c>
      <c r="BO4" s="2262" t="s">
        <v>43</v>
      </c>
      <c r="BP4" s="1354"/>
      <c r="BQ4" s="2262" t="s">
        <v>0</v>
      </c>
      <c r="BR4" s="2266" t="s">
        <v>56</v>
      </c>
      <c r="BS4" s="2270" t="s">
        <v>1</v>
      </c>
      <c r="BT4" s="2270"/>
      <c r="BU4" s="2262" t="s">
        <v>2</v>
      </c>
      <c r="BV4" s="2266" t="s">
        <v>57</v>
      </c>
      <c r="BW4" s="2262" t="s">
        <v>43</v>
      </c>
      <c r="BX4" s="1354"/>
      <c r="BY4" s="2262" t="s">
        <v>0</v>
      </c>
      <c r="BZ4" s="2266" t="s">
        <v>56</v>
      </c>
      <c r="CA4" s="2270" t="s">
        <v>1</v>
      </c>
      <c r="CB4" s="2270"/>
      <c r="CC4" s="2262" t="s">
        <v>2</v>
      </c>
      <c r="CD4" s="2266" t="s">
        <v>57</v>
      </c>
      <c r="CE4" s="2263" t="s">
        <v>43</v>
      </c>
      <c r="CF4" s="1354"/>
      <c r="CG4" s="2272" t="s">
        <v>0</v>
      </c>
      <c r="CH4" s="2273" t="s">
        <v>56</v>
      </c>
      <c r="CI4" s="2271" t="s">
        <v>1</v>
      </c>
      <c r="CJ4" s="2271"/>
      <c r="CK4" s="2272" t="s">
        <v>2</v>
      </c>
      <c r="CL4" s="2273" t="s">
        <v>57</v>
      </c>
      <c r="CM4" s="2289" t="s">
        <v>43</v>
      </c>
      <c r="CN4" s="232"/>
      <c r="CO4" s="2262" t="s">
        <v>0</v>
      </c>
      <c r="CP4" s="2266" t="s">
        <v>56</v>
      </c>
      <c r="CQ4" s="2270" t="s">
        <v>1</v>
      </c>
      <c r="CR4" s="2270"/>
      <c r="CS4" s="2262" t="s">
        <v>2</v>
      </c>
      <c r="CT4" s="2266" t="s">
        <v>57</v>
      </c>
      <c r="CU4" s="2263" t="s">
        <v>43</v>
      </c>
      <c r="CV4" s="1363"/>
      <c r="CW4" s="2262" t="s">
        <v>0</v>
      </c>
      <c r="CX4" s="2266" t="s">
        <v>56</v>
      </c>
      <c r="CY4" s="2270" t="s">
        <v>1</v>
      </c>
      <c r="CZ4" s="2270"/>
      <c r="DA4" s="2262" t="s">
        <v>2</v>
      </c>
      <c r="DB4" s="2266" t="s">
        <v>57</v>
      </c>
      <c r="DC4" s="2263" t="s">
        <v>43</v>
      </c>
      <c r="DD4" s="1311"/>
      <c r="DE4" s="2262" t="s">
        <v>0</v>
      </c>
      <c r="DF4" s="2266" t="s">
        <v>56</v>
      </c>
      <c r="DG4" s="2270" t="s">
        <v>1</v>
      </c>
      <c r="DH4" s="2270"/>
      <c r="DI4" s="2262" t="s">
        <v>2</v>
      </c>
      <c r="DJ4" s="2266" t="s">
        <v>57</v>
      </c>
      <c r="DK4" s="2263" t="s">
        <v>43</v>
      </c>
      <c r="DL4" s="1937"/>
      <c r="DM4" s="2262" t="s">
        <v>0</v>
      </c>
      <c r="DN4" s="2266" t="s">
        <v>56</v>
      </c>
      <c r="DO4" s="2270" t="s">
        <v>1</v>
      </c>
      <c r="DP4" s="2270"/>
      <c r="DQ4" s="2262" t="s">
        <v>2</v>
      </c>
      <c r="DR4" s="2266" t="s">
        <v>57</v>
      </c>
      <c r="DS4" s="2263" t="s">
        <v>43</v>
      </c>
      <c r="DT4" s="2262" t="s">
        <v>0</v>
      </c>
      <c r="DU4" s="2266" t="s">
        <v>56</v>
      </c>
      <c r="DV4" s="2270" t="s">
        <v>1</v>
      </c>
      <c r="DW4" s="2270"/>
      <c r="DX4" s="2262" t="s">
        <v>2</v>
      </c>
      <c r="DY4" s="2266" t="s">
        <v>57</v>
      </c>
      <c r="DZ4" s="2263" t="s">
        <v>43</v>
      </c>
      <c r="EA4" s="2414"/>
      <c r="EB4" s="1679"/>
      <c r="EC4" s="2359"/>
      <c r="ED4" s="2359"/>
      <c r="EE4" s="1655"/>
      <c r="EF4" s="2359"/>
      <c r="EG4" s="2359"/>
    </row>
    <row r="5" spans="1:138" s="44" customFormat="1" ht="42" customHeight="1" thickBot="1">
      <c r="A5" s="2400"/>
      <c r="B5" s="158"/>
      <c r="C5" s="2442"/>
      <c r="D5" s="894"/>
      <c r="E5" s="2281"/>
      <c r="F5" s="2284"/>
      <c r="G5" s="880" t="s">
        <v>3</v>
      </c>
      <c r="H5" s="880" t="s">
        <v>4</v>
      </c>
      <c r="I5" s="2281"/>
      <c r="J5" s="2284"/>
      <c r="K5" s="2281"/>
      <c r="L5" s="880"/>
      <c r="M5" s="2281"/>
      <c r="N5" s="2284"/>
      <c r="O5" s="880" t="s">
        <v>3</v>
      </c>
      <c r="P5" s="880" t="s">
        <v>4</v>
      </c>
      <c r="Q5" s="2281"/>
      <c r="R5" s="2284"/>
      <c r="S5" s="2265"/>
      <c r="T5" s="876"/>
      <c r="U5" s="2265"/>
      <c r="V5" s="2267"/>
      <c r="W5" s="876" t="s">
        <v>3</v>
      </c>
      <c r="X5" s="876" t="s">
        <v>4</v>
      </c>
      <c r="Y5" s="2265"/>
      <c r="Z5" s="2265"/>
      <c r="AA5" s="2265"/>
      <c r="AB5" s="876"/>
      <c r="AC5" s="2265"/>
      <c r="AD5" s="2267"/>
      <c r="AE5" s="876" t="s">
        <v>3</v>
      </c>
      <c r="AF5" s="876" t="s">
        <v>4</v>
      </c>
      <c r="AG5" s="2265"/>
      <c r="AH5" s="2267"/>
      <c r="AI5" s="2265"/>
      <c r="AJ5" s="231"/>
      <c r="AK5" s="2265"/>
      <c r="AL5" s="2267"/>
      <c r="AM5" s="876" t="s">
        <v>3</v>
      </c>
      <c r="AN5" s="876" t="s">
        <v>4</v>
      </c>
      <c r="AO5" s="2265"/>
      <c r="AP5" s="2267"/>
      <c r="AQ5" s="2265"/>
      <c r="AR5" s="231"/>
      <c r="AS5" s="2265"/>
      <c r="AT5" s="2267"/>
      <c r="AU5" s="876" t="s">
        <v>3</v>
      </c>
      <c r="AV5" s="876" t="s">
        <v>4</v>
      </c>
      <c r="AW5" s="2265"/>
      <c r="AX5" s="2267"/>
      <c r="AY5" s="2265"/>
      <c r="AZ5" s="231"/>
      <c r="BA5" s="2265"/>
      <c r="BB5" s="2267"/>
      <c r="BC5" s="1155" t="s">
        <v>3</v>
      </c>
      <c r="BD5" s="1155" t="s">
        <v>4</v>
      </c>
      <c r="BE5" s="2265"/>
      <c r="BF5" s="2267"/>
      <c r="BG5" s="2265"/>
      <c r="BH5" s="231"/>
      <c r="BI5" s="2265"/>
      <c r="BJ5" s="2267"/>
      <c r="BK5" s="1355" t="s">
        <v>3</v>
      </c>
      <c r="BL5" s="1355" t="s">
        <v>4</v>
      </c>
      <c r="BM5" s="2265"/>
      <c r="BN5" s="2267"/>
      <c r="BO5" s="2265"/>
      <c r="BP5" s="1355"/>
      <c r="BQ5" s="2265"/>
      <c r="BR5" s="2267"/>
      <c r="BS5" s="1355" t="s">
        <v>3</v>
      </c>
      <c r="BT5" s="1355" t="s">
        <v>4</v>
      </c>
      <c r="BU5" s="2265"/>
      <c r="BV5" s="2267"/>
      <c r="BW5" s="2265"/>
      <c r="BX5" s="1355"/>
      <c r="BY5" s="2265"/>
      <c r="BZ5" s="2267"/>
      <c r="CA5" s="1355" t="s">
        <v>3</v>
      </c>
      <c r="CB5" s="1355" t="s">
        <v>4</v>
      </c>
      <c r="CC5" s="2265"/>
      <c r="CD5" s="2267"/>
      <c r="CE5" s="2264"/>
      <c r="CF5" s="1355"/>
      <c r="CG5" s="2265"/>
      <c r="CH5" s="2267"/>
      <c r="CI5" s="1355" t="s">
        <v>3</v>
      </c>
      <c r="CJ5" s="1355" t="s">
        <v>4</v>
      </c>
      <c r="CK5" s="2265"/>
      <c r="CL5" s="2267"/>
      <c r="CM5" s="2264"/>
      <c r="CN5" s="231"/>
      <c r="CO5" s="2265"/>
      <c r="CP5" s="2267"/>
      <c r="CQ5" s="1355" t="s">
        <v>3</v>
      </c>
      <c r="CR5" s="1355" t="s">
        <v>4</v>
      </c>
      <c r="CS5" s="2265"/>
      <c r="CT5" s="2267"/>
      <c r="CU5" s="2264"/>
      <c r="CV5" s="1360"/>
      <c r="CW5" s="2265"/>
      <c r="CX5" s="2267"/>
      <c r="CY5" s="1355" t="s">
        <v>3</v>
      </c>
      <c r="CZ5" s="1355" t="s">
        <v>4</v>
      </c>
      <c r="DA5" s="2265"/>
      <c r="DB5" s="2267"/>
      <c r="DC5" s="2264"/>
      <c r="DD5" s="1312"/>
      <c r="DE5" s="2265"/>
      <c r="DF5" s="2267"/>
      <c r="DG5" s="1648" t="s">
        <v>3</v>
      </c>
      <c r="DH5" s="1648" t="s">
        <v>4</v>
      </c>
      <c r="DI5" s="2265"/>
      <c r="DJ5" s="2267"/>
      <c r="DK5" s="2264"/>
      <c r="DL5" s="1936"/>
      <c r="DM5" s="2265"/>
      <c r="DN5" s="2267"/>
      <c r="DO5" s="1944" t="s">
        <v>3</v>
      </c>
      <c r="DP5" s="1944" t="s">
        <v>4</v>
      </c>
      <c r="DQ5" s="2265"/>
      <c r="DR5" s="2267"/>
      <c r="DS5" s="2264"/>
      <c r="DT5" s="2265"/>
      <c r="DU5" s="2267"/>
      <c r="DV5" s="2158" t="s">
        <v>3</v>
      </c>
      <c r="DW5" s="2158" t="s">
        <v>4</v>
      </c>
      <c r="DX5" s="2265"/>
      <c r="DY5" s="2267"/>
      <c r="DZ5" s="2264"/>
      <c r="EA5" s="2415"/>
      <c r="EB5" s="1678"/>
      <c r="EC5" s="2164" t="s">
        <v>437</v>
      </c>
      <c r="ED5" s="2165" t="s">
        <v>438</v>
      </c>
      <c r="EE5" s="2165"/>
      <c r="EF5" s="2164" t="s">
        <v>437</v>
      </c>
      <c r="EG5" s="2165" t="s">
        <v>438</v>
      </c>
    </row>
    <row r="6" spans="1:138" s="44" customFormat="1" ht="8.1" customHeight="1" thickTop="1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89"/>
      <c r="Y6" s="89"/>
      <c r="Z6" s="89"/>
      <c r="AA6" s="89"/>
      <c r="AB6" s="89"/>
      <c r="AC6" s="891"/>
      <c r="AD6" s="891"/>
      <c r="AE6" s="891"/>
      <c r="AF6" s="7"/>
      <c r="AG6" s="7"/>
      <c r="AH6" s="7"/>
      <c r="AI6" s="7"/>
      <c r="AJ6" s="89"/>
      <c r="AK6" s="891"/>
      <c r="AL6" s="891"/>
      <c r="AM6" s="891"/>
      <c r="AN6" s="7"/>
      <c r="AO6" s="7"/>
      <c r="AP6" s="7"/>
      <c r="AQ6" s="7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2"/>
      <c r="BR6" s="2"/>
      <c r="BS6" s="2"/>
      <c r="BT6" s="2"/>
      <c r="BU6" s="2"/>
      <c r="BV6" s="2"/>
      <c r="BW6" s="123"/>
      <c r="BX6" s="89"/>
      <c r="BY6" s="2"/>
      <c r="BZ6" s="2"/>
      <c r="CA6" s="2"/>
      <c r="CB6" s="2"/>
      <c r="CC6" s="2"/>
      <c r="CD6" s="2"/>
      <c r="CE6" s="123"/>
      <c r="CF6" s="89"/>
      <c r="CG6" s="2"/>
      <c r="CH6" s="2"/>
      <c r="CI6" s="2"/>
      <c r="CJ6" s="2"/>
      <c r="CK6" s="2"/>
      <c r="CL6" s="2"/>
      <c r="CM6" s="123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123"/>
      <c r="DD6" s="123"/>
      <c r="DE6" s="2"/>
      <c r="DF6" s="2"/>
      <c r="DG6" s="2"/>
      <c r="DH6" s="2"/>
      <c r="DI6" s="2"/>
      <c r="DJ6" s="2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  <c r="EF6" s="123"/>
      <c r="EG6" s="123"/>
    </row>
    <row r="7" spans="1:138" s="44" customFormat="1" ht="24.95" customHeight="1">
      <c r="A7" s="1556" t="s">
        <v>6</v>
      </c>
      <c r="B7" s="1423"/>
      <c r="C7" s="1542">
        <v>8.6999999999999993</v>
      </c>
      <c r="D7" s="1543"/>
      <c r="E7" s="1424">
        <v>12.67238930658505</v>
      </c>
      <c r="F7" s="1424">
        <v>0.50399590137348116</v>
      </c>
      <c r="G7" s="1424">
        <v>11.682886318155411</v>
      </c>
      <c r="H7" s="1424">
        <v>13.661892295014688</v>
      </c>
      <c r="I7" s="1424">
        <v>3.9771181991038254</v>
      </c>
      <c r="J7" s="1425">
        <v>12222.228377999472</v>
      </c>
      <c r="K7" s="1369">
        <v>13697</v>
      </c>
      <c r="L7" s="1425"/>
      <c r="M7" s="1424">
        <v>15.856161739675883</v>
      </c>
      <c r="N7" s="1424">
        <v>1.2864609532911047</v>
      </c>
      <c r="O7" s="1424">
        <v>13.321464885718823</v>
      </c>
      <c r="P7" s="1424">
        <v>18.390858593632945</v>
      </c>
      <c r="Q7" s="1424">
        <v>8.1133188120304922</v>
      </c>
      <c r="R7" s="1425">
        <v>2381.0429800000061</v>
      </c>
      <c r="S7" s="1369">
        <v>2631</v>
      </c>
      <c r="T7" s="1425"/>
      <c r="U7" s="1426">
        <v>16.867202327612915</v>
      </c>
      <c r="V7" s="1426">
        <v>1.4845876390519501</v>
      </c>
      <c r="W7" s="1426">
        <v>13.941798271175074</v>
      </c>
      <c r="X7" s="1426">
        <v>19.792606384050757</v>
      </c>
      <c r="Y7" s="1426">
        <v>8.801623471496308</v>
      </c>
      <c r="Z7" s="1331">
        <v>2530.9130269999878</v>
      </c>
      <c r="AA7" s="1024">
        <v>2696</v>
      </c>
      <c r="AB7" s="1015"/>
      <c r="AC7" s="1426">
        <v>19.079090156064311</v>
      </c>
      <c r="AD7" s="1426">
        <v>0.95970411792103716</v>
      </c>
      <c r="AE7" s="1426">
        <v>17.194674938825464</v>
      </c>
      <c r="AF7" s="1426">
        <v>20.963505373303153</v>
      </c>
      <c r="AG7" s="1426">
        <v>5.0301356619775399</v>
      </c>
      <c r="AH7" s="1024">
        <v>5968.2621009999657</v>
      </c>
      <c r="AI7" s="1024">
        <v>6542</v>
      </c>
      <c r="AJ7" s="1426"/>
      <c r="AK7" s="1426">
        <v>21.422340297145652</v>
      </c>
      <c r="AL7" s="1426">
        <v>0.73199902270784056</v>
      </c>
      <c r="AM7" s="1426">
        <v>19.986037439101338</v>
      </c>
      <c r="AN7" s="1426">
        <v>22.858643155189963</v>
      </c>
      <c r="AO7" s="1426">
        <v>3.4169890523369819</v>
      </c>
      <c r="AP7" s="1331">
        <v>9305.2901240001465</v>
      </c>
      <c r="AQ7" s="1016">
        <v>10289</v>
      </c>
      <c r="AR7" s="1426"/>
      <c r="AS7" s="1426">
        <v>20.407562840518349</v>
      </c>
      <c r="AT7" s="1426">
        <v>0.751263762875643</v>
      </c>
      <c r="AU7" s="1426">
        <v>18.933454768358601</v>
      </c>
      <c r="AV7" s="1426">
        <v>21.881670912678093</v>
      </c>
      <c r="AW7" s="1426">
        <v>3.6813007449573587</v>
      </c>
      <c r="AX7" s="1331">
        <v>8484.3198060000177</v>
      </c>
      <c r="AY7" s="1024">
        <v>9281</v>
      </c>
      <c r="AZ7" s="1426"/>
      <c r="BA7" s="1557">
        <v>22.871819993668129</v>
      </c>
      <c r="BB7" s="1426">
        <v>0.75001177563844812</v>
      </c>
      <c r="BC7" s="1426">
        <v>21.400163901288742</v>
      </c>
      <c r="BD7" s="1426">
        <v>24.34347608604752</v>
      </c>
      <c r="BE7" s="1426">
        <v>3.2791958656813605</v>
      </c>
      <c r="BF7" s="1331">
        <v>8425.5352680000778</v>
      </c>
      <c r="BG7" s="1016">
        <v>9146</v>
      </c>
      <c r="BH7" s="1426"/>
      <c r="BI7" s="1145">
        <v>25.31</v>
      </c>
      <c r="BJ7" s="1014">
        <v>0.77300000000000002</v>
      </c>
      <c r="BK7" s="1014">
        <v>23.79</v>
      </c>
      <c r="BL7" s="1014">
        <v>26.83</v>
      </c>
      <c r="BM7" s="1014">
        <v>3.1</v>
      </c>
      <c r="BN7" s="1015">
        <v>8802.8739999999998</v>
      </c>
      <c r="BO7" s="1134">
        <v>9619</v>
      </c>
      <c r="BP7" s="1331"/>
      <c r="BQ7" s="1185">
        <v>26.481524266861456</v>
      </c>
      <c r="BR7" s="1185">
        <v>0.79412078255567209</v>
      </c>
      <c r="BS7" s="1185">
        <v>24.923664794815082</v>
      </c>
      <c r="BT7" s="1185">
        <v>28.03938373890783</v>
      </c>
      <c r="BU7" s="1185">
        <v>2.99877293524762</v>
      </c>
      <c r="BV7" s="1741">
        <v>8178.7023480000489</v>
      </c>
      <c r="BW7" s="1366">
        <v>8983</v>
      </c>
      <c r="BX7" s="1892"/>
      <c r="BY7" s="1185">
        <v>28.59941524007219</v>
      </c>
      <c r="BZ7" s="1185">
        <v>0.74098188614444227</v>
      </c>
      <c r="CA7" s="1185">
        <v>27.145923922736021</v>
      </c>
      <c r="CB7" s="1185">
        <v>30.05290655740836</v>
      </c>
      <c r="CC7" s="1185">
        <v>2.5908987296572845</v>
      </c>
      <c r="CD7" s="1741">
        <v>8981.1424269999279</v>
      </c>
      <c r="CE7" s="1366">
        <v>9610</v>
      </c>
      <c r="CF7" s="1892"/>
      <c r="CG7" s="1185">
        <v>31.637376701608606</v>
      </c>
      <c r="CH7" s="1185">
        <v>0.54039609573574543</v>
      </c>
      <c r="CI7" s="1185">
        <v>30.577814106750917</v>
      </c>
      <c r="CJ7" s="1185">
        <v>32.69693929646629</v>
      </c>
      <c r="CK7" s="1185">
        <v>1.708093881589964</v>
      </c>
      <c r="CL7" s="1741">
        <v>13110.170242999649</v>
      </c>
      <c r="CM7" s="1366">
        <v>23818</v>
      </c>
      <c r="CN7" s="1894"/>
      <c r="CO7" s="1185">
        <v>31.597071841051289</v>
      </c>
      <c r="CP7" s="1185">
        <v>0.60775238069251458</v>
      </c>
      <c r="CQ7" s="1185">
        <v>30.405441336294402</v>
      </c>
      <c r="CR7" s="1185">
        <v>32.788702345808176</v>
      </c>
      <c r="CS7" s="1185">
        <v>1.9234452602121046</v>
      </c>
      <c r="CT7" s="1741">
        <v>12200.757755000024</v>
      </c>
      <c r="CU7" s="1366">
        <v>21175</v>
      </c>
      <c r="CV7" s="1869"/>
      <c r="CW7" s="1185">
        <v>34.225114048899449</v>
      </c>
      <c r="CX7" s="1185">
        <v>0.63464604400203883</v>
      </c>
      <c r="CY7" s="1185">
        <v>32.980751917799644</v>
      </c>
      <c r="CZ7" s="1185">
        <v>35.469476179999262</v>
      </c>
      <c r="DA7" s="1185">
        <v>1.8543285001045791</v>
      </c>
      <c r="DB7" s="1741">
        <v>11308.625492000288</v>
      </c>
      <c r="DC7" s="1366">
        <v>21528</v>
      </c>
      <c r="DD7" s="1901"/>
      <c r="DE7" s="1185">
        <v>34.467699268370431</v>
      </c>
      <c r="DF7" s="1185">
        <v>0.7390412867241194</v>
      </c>
      <c r="DG7" s="1185">
        <v>33.017927870481941</v>
      </c>
      <c r="DH7" s="1185">
        <v>35.917470666258929</v>
      </c>
      <c r="DI7" s="1185">
        <v>2.1441561299750189</v>
      </c>
      <c r="DJ7" s="1741">
        <v>5384.9916310000217</v>
      </c>
      <c r="DK7" s="1366">
        <v>11482</v>
      </c>
      <c r="DL7" s="1366"/>
      <c r="DM7" s="1185">
        <v>34.453500359619554</v>
      </c>
      <c r="DN7" s="1185">
        <v>0.51963361884444881</v>
      </c>
      <c r="DO7" s="1185">
        <v>33.434625152774288</v>
      </c>
      <c r="DP7" s="1185">
        <v>35.472375566464819</v>
      </c>
      <c r="DQ7" s="1185">
        <v>1.508217201214985</v>
      </c>
      <c r="DR7" s="1741">
        <v>10688.77085800016</v>
      </c>
      <c r="DS7" s="1366">
        <v>23077</v>
      </c>
      <c r="DT7" s="1185">
        <v>33.665683624640813</v>
      </c>
      <c r="DU7" s="1185">
        <v>0.68472585594679947</v>
      </c>
      <c r="DV7" s="1185">
        <v>32.322456309848903</v>
      </c>
      <c r="DW7" s="1185">
        <v>35.008910939432724</v>
      </c>
      <c r="DX7" s="1185">
        <v>2.0338985644290624</v>
      </c>
      <c r="DY7" s="1741">
        <v>4871.3973650000298</v>
      </c>
      <c r="DZ7" s="1366">
        <v>10523</v>
      </c>
      <c r="EA7" s="1366"/>
      <c r="EB7" s="1880"/>
      <c r="EC7" s="1185">
        <v>5.0999999999999996</v>
      </c>
      <c r="ED7" s="1185">
        <v>-0.8</v>
      </c>
      <c r="EE7" s="1185"/>
      <c r="EF7" s="1185" t="s">
        <v>393</v>
      </c>
      <c r="EG7" s="1185" t="s">
        <v>390</v>
      </c>
    </row>
    <row r="8" spans="1:138" s="44" customFormat="1" ht="5.0999999999999996" customHeight="1">
      <c r="A8" s="1428"/>
      <c r="B8" s="1429"/>
      <c r="C8" s="1545"/>
      <c r="D8" s="1547"/>
      <c r="E8" s="1430"/>
      <c r="F8" s="1430"/>
      <c r="G8" s="1430"/>
      <c r="H8" s="1430"/>
      <c r="I8" s="1430"/>
      <c r="J8" s="1431"/>
      <c r="K8" s="1350"/>
      <c r="L8" s="1432"/>
      <c r="M8" s="1430"/>
      <c r="N8" s="1430"/>
      <c r="O8" s="1430"/>
      <c r="P8" s="1430"/>
      <c r="Q8" s="1430"/>
      <c r="R8" s="1431"/>
      <c r="S8" s="1350"/>
      <c r="T8" s="1432"/>
      <c r="U8" s="1433"/>
      <c r="V8" s="1433"/>
      <c r="W8" s="1433"/>
      <c r="X8" s="1433"/>
      <c r="Y8" s="1433"/>
      <c r="Z8" s="1346"/>
      <c r="AA8" s="1043"/>
      <c r="AB8" s="1035"/>
      <c r="AC8" s="1433"/>
      <c r="AD8" s="1433"/>
      <c r="AE8" s="1433"/>
      <c r="AF8" s="1433"/>
      <c r="AG8" s="1433"/>
      <c r="AH8" s="1043"/>
      <c r="AI8" s="1043"/>
      <c r="AJ8" s="1433"/>
      <c r="AK8" s="1433"/>
      <c r="AL8" s="1433"/>
      <c r="AM8" s="1433"/>
      <c r="AN8" s="1433"/>
      <c r="AO8" s="1433"/>
      <c r="AP8" s="1346"/>
      <c r="AQ8" s="1036"/>
      <c r="AR8" s="1433"/>
      <c r="AS8" s="1433"/>
      <c r="AT8" s="1433"/>
      <c r="AU8" s="1433"/>
      <c r="AV8" s="1433"/>
      <c r="AW8" s="1433"/>
      <c r="AX8" s="1346"/>
      <c r="AY8" s="1043"/>
      <c r="AZ8" s="1433"/>
      <c r="BA8" s="1558"/>
      <c r="BB8" s="1433"/>
      <c r="BC8" s="1433"/>
      <c r="BD8" s="1433"/>
      <c r="BE8" s="1433"/>
      <c r="BF8" s="1346"/>
      <c r="BG8" s="1036"/>
      <c r="BH8" s="1433"/>
      <c r="BI8" s="1146"/>
      <c r="BJ8" s="1034"/>
      <c r="BK8" s="1034"/>
      <c r="BL8" s="1034"/>
      <c r="BM8" s="1034"/>
      <c r="BN8" s="1035"/>
      <c r="BO8" s="1036"/>
      <c r="BP8" s="1043"/>
      <c r="BQ8" s="1193"/>
      <c r="BR8" s="1193"/>
      <c r="BS8" s="1193"/>
      <c r="BT8" s="1193"/>
      <c r="BU8" s="1193"/>
      <c r="BV8" s="1746"/>
      <c r="BW8" s="1348"/>
      <c r="BX8" s="1790"/>
      <c r="BY8" s="1193"/>
      <c r="BZ8" s="1193"/>
      <c r="CA8" s="1193"/>
      <c r="CB8" s="1193"/>
      <c r="CC8" s="1193"/>
      <c r="CD8" s="1746"/>
      <c r="CE8" s="1348"/>
      <c r="CF8" s="1790"/>
      <c r="CG8" s="1193"/>
      <c r="CH8" s="1193"/>
      <c r="CI8" s="1193"/>
      <c r="CJ8" s="1193"/>
      <c r="CK8" s="1193"/>
      <c r="CL8" s="1746"/>
      <c r="CM8" s="1348"/>
      <c r="CN8" s="1895"/>
      <c r="CO8" s="1193"/>
      <c r="CP8" s="1193"/>
      <c r="CQ8" s="1193"/>
      <c r="CR8" s="1193"/>
      <c r="CS8" s="1193"/>
      <c r="CT8" s="1746"/>
      <c r="CU8" s="1348"/>
      <c r="CV8" s="1870"/>
      <c r="CW8" s="1193"/>
      <c r="CX8" s="1193"/>
      <c r="CY8" s="1193"/>
      <c r="CZ8" s="1193"/>
      <c r="DA8" s="1193"/>
      <c r="DB8" s="1746"/>
      <c r="DC8" s="1348"/>
      <c r="DD8" s="1888"/>
      <c r="DE8" s="1193"/>
      <c r="DF8" s="1193"/>
      <c r="DG8" s="1193"/>
      <c r="DH8" s="1193"/>
      <c r="DI8" s="1193"/>
      <c r="DJ8" s="1746"/>
      <c r="DK8" s="1348"/>
      <c r="DL8" s="1348"/>
      <c r="DM8" s="1193"/>
      <c r="DN8" s="1193"/>
      <c r="DO8" s="1193"/>
      <c r="DP8" s="1193"/>
      <c r="DQ8" s="1193"/>
      <c r="DR8" s="1746"/>
      <c r="DS8" s="1348"/>
      <c r="DT8" s="1193"/>
      <c r="DU8" s="1193"/>
      <c r="DV8" s="1193"/>
      <c r="DW8" s="1193"/>
      <c r="DX8" s="1193"/>
      <c r="DY8" s="1746"/>
      <c r="DZ8" s="1348"/>
      <c r="EA8" s="1348"/>
      <c r="EB8" s="1881"/>
      <c r="EC8" s="1193"/>
      <c r="ED8" s="1193"/>
      <c r="EE8" s="1193"/>
      <c r="EF8" s="1193"/>
      <c r="EG8" s="1193"/>
    </row>
    <row r="9" spans="1:138" s="44" customFormat="1" ht="24.95" customHeight="1">
      <c r="A9" s="1434" t="s">
        <v>7</v>
      </c>
      <c r="B9" s="1435"/>
      <c r="C9" s="1549"/>
      <c r="D9" s="1552"/>
      <c r="E9" s="1436"/>
      <c r="F9" s="1436"/>
      <c r="G9" s="1436"/>
      <c r="H9" s="1436"/>
      <c r="I9" s="1436"/>
      <c r="J9" s="1437"/>
      <c r="K9" s="1353"/>
      <c r="L9" s="1438"/>
      <c r="M9" s="1436"/>
      <c r="N9" s="1436"/>
      <c r="O9" s="1436"/>
      <c r="P9" s="1436"/>
      <c r="Q9" s="1436"/>
      <c r="R9" s="1437"/>
      <c r="S9" s="1353"/>
      <c r="T9" s="1438"/>
      <c r="U9" s="1439"/>
      <c r="V9" s="1439"/>
      <c r="W9" s="1439"/>
      <c r="X9" s="1439"/>
      <c r="Y9" s="1439"/>
      <c r="Z9" s="1440"/>
      <c r="AA9" s="1058"/>
      <c r="AB9" s="1050"/>
      <c r="AC9" s="1439"/>
      <c r="AD9" s="1439"/>
      <c r="AE9" s="1439"/>
      <c r="AF9" s="1439"/>
      <c r="AG9" s="1439"/>
      <c r="AH9" s="1058"/>
      <c r="AI9" s="1058"/>
      <c r="AJ9" s="1439"/>
      <c r="AK9" s="1439"/>
      <c r="AL9" s="1439"/>
      <c r="AM9" s="1439"/>
      <c r="AN9" s="1439"/>
      <c r="AO9" s="1439"/>
      <c r="AP9" s="1440"/>
      <c r="AQ9" s="1051"/>
      <c r="AR9" s="1439"/>
      <c r="AS9" s="1439"/>
      <c r="AT9" s="1439"/>
      <c r="AU9" s="1439"/>
      <c r="AV9" s="1439"/>
      <c r="AW9" s="1439"/>
      <c r="AX9" s="1440"/>
      <c r="AY9" s="1058"/>
      <c r="AZ9" s="1439"/>
      <c r="BA9" s="1559"/>
      <c r="BB9" s="1439"/>
      <c r="BC9" s="1439"/>
      <c r="BD9" s="1439"/>
      <c r="BE9" s="1439"/>
      <c r="BF9" s="1440"/>
      <c r="BG9" s="1051"/>
      <c r="BH9" s="1439"/>
      <c r="BI9" s="1147"/>
      <c r="BJ9" s="1049"/>
      <c r="BK9" s="1049"/>
      <c r="BL9" s="1049"/>
      <c r="BM9" s="1049"/>
      <c r="BN9" s="1050"/>
      <c r="BO9" s="1051"/>
      <c r="BP9" s="1058"/>
      <c r="BQ9" s="1310"/>
      <c r="BR9" s="1310"/>
      <c r="BS9" s="1310"/>
      <c r="BT9" s="1310"/>
      <c r="BU9" s="1310"/>
      <c r="BV9" s="1792"/>
      <c r="BW9" s="1351"/>
      <c r="BX9" s="1793"/>
      <c r="BY9" s="1310"/>
      <c r="BZ9" s="1310"/>
      <c r="CA9" s="1310"/>
      <c r="CB9" s="1310"/>
      <c r="CC9" s="1310"/>
      <c r="CD9" s="1792"/>
      <c r="CE9" s="1351"/>
      <c r="CF9" s="1793"/>
      <c r="CG9" s="1310"/>
      <c r="CH9" s="1310"/>
      <c r="CI9" s="1310"/>
      <c r="CJ9" s="1310"/>
      <c r="CK9" s="1310"/>
      <c r="CL9" s="1792"/>
      <c r="CM9" s="1351"/>
      <c r="CN9" s="1896"/>
      <c r="CO9" s="1310"/>
      <c r="CP9" s="1310"/>
      <c r="CQ9" s="1310"/>
      <c r="CR9" s="1310"/>
      <c r="CS9" s="1310"/>
      <c r="CT9" s="1792"/>
      <c r="CU9" s="1351"/>
      <c r="CV9" s="1837"/>
      <c r="CW9" s="1310"/>
      <c r="CX9" s="1310"/>
      <c r="CY9" s="1310"/>
      <c r="CZ9" s="1310"/>
      <c r="DA9" s="1310"/>
      <c r="DB9" s="1792"/>
      <c r="DC9" s="1351"/>
      <c r="DD9" s="1902"/>
      <c r="DE9" s="1310"/>
      <c r="DF9" s="1310"/>
      <c r="DG9" s="1310"/>
      <c r="DH9" s="1310"/>
      <c r="DI9" s="1310"/>
      <c r="DJ9" s="1792"/>
      <c r="DK9" s="1351"/>
      <c r="DL9" s="1351"/>
      <c r="DM9" s="1310"/>
      <c r="DN9" s="1310"/>
      <c r="DO9" s="1310"/>
      <c r="DP9" s="1310"/>
      <c r="DQ9" s="1310"/>
      <c r="DR9" s="1792"/>
      <c r="DS9" s="1351"/>
      <c r="DT9" s="1310"/>
      <c r="DU9" s="1310"/>
      <c r="DV9" s="1310"/>
      <c r="DW9" s="1310"/>
      <c r="DX9" s="1310"/>
      <c r="DY9" s="1792"/>
      <c r="DZ9" s="1351"/>
      <c r="EA9" s="1351"/>
      <c r="EB9" s="1882"/>
      <c r="EC9" s="1310"/>
      <c r="ED9" s="1310"/>
      <c r="EE9" s="1310"/>
      <c r="EF9" s="1310"/>
      <c r="EG9" s="1310"/>
    </row>
    <row r="10" spans="1:138" s="44" customFormat="1" ht="24.95" customHeight="1">
      <c r="A10" s="1441" t="s">
        <v>8</v>
      </c>
      <c r="B10" s="1442"/>
      <c r="C10" s="1545">
        <v>13</v>
      </c>
      <c r="D10" s="1546"/>
      <c r="E10" s="1430">
        <v>20.181082989051696</v>
      </c>
      <c r="F10" s="1430">
        <v>0.85754472918269831</v>
      </c>
      <c r="G10" s="1430">
        <v>18.497452090613969</v>
      </c>
      <c r="H10" s="1430">
        <v>21.864713887489422</v>
      </c>
      <c r="I10" s="1430">
        <v>4.2492502986480902</v>
      </c>
      <c r="J10" s="1431">
        <v>6640.5545120003271</v>
      </c>
      <c r="K10" s="1350">
        <v>6217</v>
      </c>
      <c r="L10" s="1431"/>
      <c r="M10" s="1430">
        <v>23.576904915401116</v>
      </c>
      <c r="N10" s="1430">
        <v>2.0643785466709503</v>
      </c>
      <c r="O10" s="1430">
        <v>19.50948740518675</v>
      </c>
      <c r="P10" s="1430">
        <v>27.644322425615481</v>
      </c>
      <c r="Q10" s="1430">
        <v>8.7559353277216569</v>
      </c>
      <c r="R10" s="1431">
        <v>1373.4277639999991</v>
      </c>
      <c r="S10" s="1350">
        <v>1222</v>
      </c>
      <c r="T10" s="1431"/>
      <c r="U10" s="1433">
        <v>24.183631067366033</v>
      </c>
      <c r="V10" s="1433">
        <v>2.34157481775188</v>
      </c>
      <c r="W10" s="1433">
        <v>19.569519855529151</v>
      </c>
      <c r="X10" s="1433">
        <v>28.797742279202915</v>
      </c>
      <c r="Y10" s="1433">
        <v>9.6824782483208534</v>
      </c>
      <c r="Z10" s="1346">
        <v>1454.5922529999709</v>
      </c>
      <c r="AA10" s="1043">
        <v>1215</v>
      </c>
      <c r="AB10" s="1035"/>
      <c r="AC10" s="1433">
        <v>27.225627009616666</v>
      </c>
      <c r="AD10" s="1433">
        <v>1.5386445087497349</v>
      </c>
      <c r="AE10" s="1433">
        <v>24.204440508416774</v>
      </c>
      <c r="AF10" s="1433">
        <v>30.246813510816555</v>
      </c>
      <c r="AG10" s="1433">
        <v>5.651456652242584</v>
      </c>
      <c r="AH10" s="1043">
        <v>3650.9344399998877</v>
      </c>
      <c r="AI10" s="1043">
        <v>3731</v>
      </c>
      <c r="AJ10" s="1433"/>
      <c r="AK10" s="1433">
        <v>29.122302966680248</v>
      </c>
      <c r="AL10" s="1433">
        <v>1.0546627895580074</v>
      </c>
      <c r="AM10" s="1433">
        <v>27.052880560470623</v>
      </c>
      <c r="AN10" s="1433">
        <v>31.191725372889874</v>
      </c>
      <c r="AO10" s="1433">
        <v>3.6214951501764152</v>
      </c>
      <c r="AP10" s="1346">
        <v>5993.9564909999499</v>
      </c>
      <c r="AQ10" s="1036">
        <v>5652</v>
      </c>
      <c r="AR10" s="1433"/>
      <c r="AS10" s="1433">
        <v>27.096856392090928</v>
      </c>
      <c r="AT10" s="1433">
        <v>1.1010243336109151</v>
      </c>
      <c r="AU10" s="1433">
        <v>24.936458223000994</v>
      </c>
      <c r="AV10" s="1433">
        <v>29.257254561180869</v>
      </c>
      <c r="AW10" s="1433">
        <v>4.0632917622587525</v>
      </c>
      <c r="AX10" s="1346">
        <v>5447.4790420000227</v>
      </c>
      <c r="AY10" s="1043">
        <v>5028</v>
      </c>
      <c r="AZ10" s="1433"/>
      <c r="BA10" s="1558">
        <v>30.654492722431709</v>
      </c>
      <c r="BB10" s="1433">
        <v>1.075091666910764</v>
      </c>
      <c r="BC10" s="1433">
        <v>28.544972241731632</v>
      </c>
      <c r="BD10" s="1433">
        <v>32.764013203131789</v>
      </c>
      <c r="BE10" s="1433">
        <v>3.5071259428281314</v>
      </c>
      <c r="BF10" s="1346">
        <v>5505.7565599999853</v>
      </c>
      <c r="BG10" s="1036">
        <v>4973</v>
      </c>
      <c r="BH10" s="1433"/>
      <c r="BI10" s="1146">
        <v>32.912107802737175</v>
      </c>
      <c r="BJ10" s="1034">
        <v>1.0862157843294529</v>
      </c>
      <c r="BK10" s="1034">
        <v>30.78125780276736</v>
      </c>
      <c r="BL10" s="1034">
        <v>35.042957802707001</v>
      </c>
      <c r="BM10" s="1034">
        <v>3.3003531431041204</v>
      </c>
      <c r="BN10" s="1035">
        <v>5773.1226069999275</v>
      </c>
      <c r="BO10" s="1036">
        <v>5582</v>
      </c>
      <c r="BP10" s="1043"/>
      <c r="BQ10" s="1193">
        <v>33.460271119795294</v>
      </c>
      <c r="BR10" s="1193">
        <v>1.0731321426971232</v>
      </c>
      <c r="BS10" s="1193">
        <v>31.355063561975292</v>
      </c>
      <c r="BT10" s="1193">
        <v>35.565478677615289</v>
      </c>
      <c r="BU10" s="1193">
        <v>3.207183046589996</v>
      </c>
      <c r="BV10" s="1746">
        <v>5581.4512480000076</v>
      </c>
      <c r="BW10" s="1348">
        <v>5120</v>
      </c>
      <c r="BX10" s="1790"/>
      <c r="BY10" s="1193">
        <v>35.593599814880918</v>
      </c>
      <c r="BZ10" s="1193">
        <v>0.95259703733866585</v>
      </c>
      <c r="CA10" s="1193">
        <v>33.725009571877315</v>
      </c>
      <c r="CB10" s="1193">
        <v>37.462190057884513</v>
      </c>
      <c r="CC10" s="1193">
        <v>2.676315523838658</v>
      </c>
      <c r="CD10" s="1746">
        <v>6314.9317789999859</v>
      </c>
      <c r="CE10" s="1348">
        <v>5719</v>
      </c>
      <c r="CF10" s="1790"/>
      <c r="CG10" s="1193">
        <v>38.451587055159095</v>
      </c>
      <c r="CH10" s="1193">
        <v>0.63242973313787265</v>
      </c>
      <c r="CI10" s="1193">
        <v>37.21157275010313</v>
      </c>
      <c r="CJ10" s="1193">
        <v>39.691601360215067</v>
      </c>
      <c r="CK10" s="1193">
        <v>1.6447428612781245</v>
      </c>
      <c r="CL10" s="1746">
        <v>9618.9635649999873</v>
      </c>
      <c r="CM10" s="1348">
        <v>16353</v>
      </c>
      <c r="CN10" s="1895"/>
      <c r="CO10" s="1193">
        <v>38.419253233107995</v>
      </c>
      <c r="CP10" s="1193">
        <v>0.72713327992916521</v>
      </c>
      <c r="CQ10" s="1193">
        <v>36.993550554000095</v>
      </c>
      <c r="CR10" s="1193">
        <v>39.844955912215887</v>
      </c>
      <c r="CS10" s="1193">
        <v>1.8926273124500876</v>
      </c>
      <c r="CT10" s="1746">
        <v>8905.7577310000615</v>
      </c>
      <c r="CU10" s="1348">
        <v>14711</v>
      </c>
      <c r="CV10" s="1870"/>
      <c r="CW10" s="1193">
        <v>40.835835344972303</v>
      </c>
      <c r="CX10" s="1193">
        <v>0.73015171239199139</v>
      </c>
      <c r="CY10" s="1193">
        <v>39.404213499307176</v>
      </c>
      <c r="CZ10" s="1193">
        <v>42.267457190637437</v>
      </c>
      <c r="DA10" s="1193">
        <v>1.788017084072917</v>
      </c>
      <c r="DB10" s="1746">
        <v>8330.9807630000396</v>
      </c>
      <c r="DC10" s="1348">
        <v>15375</v>
      </c>
      <c r="DD10" s="1888"/>
      <c r="DE10" s="1693">
        <v>40.759276016301918</v>
      </c>
      <c r="DF10" s="1693">
        <v>0.89533998439298901</v>
      </c>
      <c r="DG10" s="1693">
        <v>39.002894709768178</v>
      </c>
      <c r="DH10" s="1693">
        <v>42.515657322835651</v>
      </c>
      <c r="DI10" s="1693">
        <v>2.1966533066850662</v>
      </c>
      <c r="DJ10" s="1794">
        <v>4016.2649609999758</v>
      </c>
      <c r="DK10" s="1795">
        <v>8035</v>
      </c>
      <c r="DL10" s="1348"/>
      <c r="DM10" s="1693">
        <v>41.027344917260258</v>
      </c>
      <c r="DN10" s="1693">
        <v>0.62523855719766164</v>
      </c>
      <c r="DO10" s="1693">
        <v>39.801404098209638</v>
      </c>
      <c r="DP10" s="1693">
        <v>42.253285736310886</v>
      </c>
      <c r="DQ10" s="1693">
        <v>1.5239556896956861</v>
      </c>
      <c r="DR10" s="1794">
        <v>7916.9098939998239</v>
      </c>
      <c r="DS10" s="1795">
        <v>15980</v>
      </c>
      <c r="DT10" s="1693">
        <v>40.034252657101788</v>
      </c>
      <c r="DU10" s="1693">
        <v>0.84370627173192736</v>
      </c>
      <c r="DV10" s="1693">
        <v>38.379153320616929</v>
      </c>
      <c r="DW10" s="1693">
        <v>41.689351993586641</v>
      </c>
      <c r="DX10" s="1693">
        <v>2.1074610258329876</v>
      </c>
      <c r="DY10" s="1794">
        <v>3585.38432900001</v>
      </c>
      <c r="DZ10" s="1795">
        <v>7525</v>
      </c>
      <c r="EA10" s="1795"/>
      <c r="EB10" s="1881"/>
      <c r="EC10" s="1193">
        <v>4.4000000000000004</v>
      </c>
      <c r="ED10" s="1193">
        <v>-1</v>
      </c>
      <c r="EE10" s="1193"/>
      <c r="EF10" s="1193" t="s">
        <v>393</v>
      </c>
      <c r="EG10" s="1193" t="s">
        <v>390</v>
      </c>
    </row>
    <row r="11" spans="1:138" s="44" customFormat="1" ht="24.95" customHeight="1">
      <c r="A11" s="1443" t="s">
        <v>9</v>
      </c>
      <c r="B11" s="1444"/>
      <c r="C11" s="1560">
        <v>2.5</v>
      </c>
      <c r="D11" s="1561"/>
      <c r="E11" s="1445">
        <v>3.7392465058077322</v>
      </c>
      <c r="F11" s="1445">
        <v>0.27988794301177783</v>
      </c>
      <c r="G11" s="1445">
        <v>3.1897381560754439</v>
      </c>
      <c r="H11" s="1445">
        <v>4.2887548555400201</v>
      </c>
      <c r="I11" s="1445">
        <v>7.485142864399573</v>
      </c>
      <c r="J11" s="1446">
        <v>5581.6738660003157</v>
      </c>
      <c r="K11" s="1447">
        <v>7480</v>
      </c>
      <c r="L11" s="1446"/>
      <c r="M11" s="1445">
        <v>5.3324192754151305</v>
      </c>
      <c r="N11" s="1445">
        <v>0.93809351999963253</v>
      </c>
      <c r="O11" s="1445">
        <v>3.4841061278006764</v>
      </c>
      <c r="P11" s="1445">
        <v>7.1807324230295846</v>
      </c>
      <c r="Q11" s="1445">
        <v>17.592268566064728</v>
      </c>
      <c r="R11" s="1446">
        <v>1007.6152160000034</v>
      </c>
      <c r="S11" s="1447">
        <v>1409</v>
      </c>
      <c r="T11" s="1446"/>
      <c r="U11" s="1555">
        <v>6.9794246115703391</v>
      </c>
      <c r="V11" s="1448">
        <v>1.0506598091944019</v>
      </c>
      <c r="W11" s="1448" t="s">
        <v>416</v>
      </c>
      <c r="X11" s="1448">
        <v>9.0497668311218238</v>
      </c>
      <c r="Y11" s="1448">
        <v>15.053673729101405</v>
      </c>
      <c r="Z11" s="1449">
        <v>1076.3207739999939</v>
      </c>
      <c r="AA11" s="1073">
        <v>1481</v>
      </c>
      <c r="AB11" s="1065"/>
      <c r="AC11" s="1448">
        <v>6.2442750947683416</v>
      </c>
      <c r="AD11" s="1448">
        <v>0.59130225160799244</v>
      </c>
      <c r="AE11" s="1448">
        <v>5.0832308311139762</v>
      </c>
      <c r="AF11" s="1448">
        <v>7.4053193584227071</v>
      </c>
      <c r="AG11" s="1448">
        <v>9.4695099532595037</v>
      </c>
      <c r="AH11" s="1073">
        <v>2317.3276609999893</v>
      </c>
      <c r="AI11" s="1073">
        <v>2811</v>
      </c>
      <c r="AJ11" s="1448"/>
      <c r="AK11" s="1448">
        <v>7.4843786361529707</v>
      </c>
      <c r="AL11" s="1448">
        <v>0.65344183462373406</v>
      </c>
      <c r="AM11" s="1448">
        <v>6.2022179425991713</v>
      </c>
      <c r="AN11" s="1448">
        <v>8.7665393297067702</v>
      </c>
      <c r="AO11" s="1448">
        <v>8.730742609243622</v>
      </c>
      <c r="AP11" s="1449">
        <v>3311.3336329999961</v>
      </c>
      <c r="AQ11" s="1066">
        <v>4637</v>
      </c>
      <c r="AR11" s="1448"/>
      <c r="AS11" s="1448">
        <v>8.4083211087981322</v>
      </c>
      <c r="AT11" s="1448">
        <v>0.63204610869526123</v>
      </c>
      <c r="AU11" s="1448">
        <v>7.1681384767508751</v>
      </c>
      <c r="AV11" s="1448">
        <v>9.6485037408453884</v>
      </c>
      <c r="AW11" s="1448">
        <v>7.5169121221347428</v>
      </c>
      <c r="AX11" s="1449">
        <v>3036.8407640000173</v>
      </c>
      <c r="AY11" s="1073">
        <v>4253</v>
      </c>
      <c r="AZ11" s="1448"/>
      <c r="BA11" s="1562">
        <v>8.1962210130617237</v>
      </c>
      <c r="BB11" s="1448">
        <v>0.62330568919818208</v>
      </c>
      <c r="BC11" s="1448">
        <v>6.973184729208187</v>
      </c>
      <c r="BD11" s="1448">
        <v>9.4192572969152586</v>
      </c>
      <c r="BE11" s="1448">
        <v>7.6047935774897351</v>
      </c>
      <c r="BF11" s="1449">
        <v>2919.7787080000276</v>
      </c>
      <c r="BG11" s="1066">
        <v>4173</v>
      </c>
      <c r="BH11" s="1448"/>
      <c r="BI11" s="1148">
        <v>10.824603442374116</v>
      </c>
      <c r="BJ11" s="1064">
        <v>0.83419176835533448</v>
      </c>
      <c r="BK11" s="1064">
        <v>9.1881537099923438</v>
      </c>
      <c r="BL11" s="1064">
        <v>12.461053174755888</v>
      </c>
      <c r="BM11" s="1064">
        <v>7.7064418368417806</v>
      </c>
      <c r="BN11" s="1065">
        <v>3029.7510920000041</v>
      </c>
      <c r="BO11" s="1066">
        <v>4037</v>
      </c>
      <c r="BP11" s="1073"/>
      <c r="BQ11" s="1271">
        <v>11.484308429015707</v>
      </c>
      <c r="BR11" s="1271">
        <v>0.86463730941819195</v>
      </c>
      <c r="BS11" s="1271">
        <v>9.7881137795986444</v>
      </c>
      <c r="BT11" s="1271">
        <v>13.180503078432771</v>
      </c>
      <c r="BU11" s="1271">
        <v>7.5288583092530015</v>
      </c>
      <c r="BV11" s="1836">
        <v>2597.2510999999736</v>
      </c>
      <c r="BW11" s="1798">
        <v>3863</v>
      </c>
      <c r="BX11" s="1893"/>
      <c r="BY11" s="1271">
        <v>12.033657964747512</v>
      </c>
      <c r="BZ11" s="1271">
        <v>0.86449009394441145</v>
      </c>
      <c r="CA11" s="1271">
        <v>10.337896072362479</v>
      </c>
      <c r="CB11" s="1271">
        <v>13.729419857132546</v>
      </c>
      <c r="CC11" s="1271">
        <v>7.1839343986419353</v>
      </c>
      <c r="CD11" s="1836">
        <v>2666.2106480000143</v>
      </c>
      <c r="CE11" s="1798">
        <v>3891</v>
      </c>
      <c r="CF11" s="1893"/>
      <c r="CG11" s="1271">
        <v>12.862882046767282</v>
      </c>
      <c r="CH11" s="1271">
        <v>0.65124430385199583</v>
      </c>
      <c r="CI11" s="1271">
        <v>11.585977735428333</v>
      </c>
      <c r="CJ11" s="1271">
        <v>14.139786358106232</v>
      </c>
      <c r="CK11" s="1271">
        <v>5.0629734571473231</v>
      </c>
      <c r="CL11" s="1836">
        <v>3491.2066779999791</v>
      </c>
      <c r="CM11" s="1798">
        <v>7465</v>
      </c>
      <c r="CN11" s="1897"/>
      <c r="CO11" s="1271">
        <v>13.158014410988624</v>
      </c>
      <c r="CP11" s="1271">
        <v>0.68195822828980313</v>
      </c>
      <c r="CQ11" s="1271">
        <v>11.820887229563008</v>
      </c>
      <c r="CR11" s="1271">
        <v>14.495141592414241</v>
      </c>
      <c r="CS11" s="1271">
        <v>5.1828353958959097</v>
      </c>
      <c r="CT11" s="1836">
        <v>3295.0000240000036</v>
      </c>
      <c r="CU11" s="1798">
        <v>6464</v>
      </c>
      <c r="CV11" s="1871"/>
      <c r="CW11" s="1271">
        <v>15.729357516646731</v>
      </c>
      <c r="CX11" s="1271">
        <v>0.86422093730017957</v>
      </c>
      <c r="CY11" s="1271">
        <v>14.034863684307533</v>
      </c>
      <c r="CZ11" s="1271">
        <v>17.423851348985927</v>
      </c>
      <c r="DA11" s="1271">
        <v>5.4943181015852378</v>
      </c>
      <c r="DB11" s="1836">
        <v>2977.6447290000178</v>
      </c>
      <c r="DC11" s="1798">
        <v>6153</v>
      </c>
      <c r="DD11" s="1888"/>
      <c r="DE11" s="1314">
        <v>16.006278302445885</v>
      </c>
      <c r="DF11" s="1314">
        <v>0.98904517236219369</v>
      </c>
      <c r="DG11" s="1314">
        <v>14.066076276025582</v>
      </c>
      <c r="DH11" s="1314">
        <v>17.946480328866183</v>
      </c>
      <c r="DI11" s="1314">
        <v>6.1791076830837053</v>
      </c>
      <c r="DJ11" s="1801">
        <v>1368.7266699999982</v>
      </c>
      <c r="DK11" s="1802">
        <v>3447</v>
      </c>
      <c r="DL11" s="1348"/>
      <c r="DM11" s="1314">
        <v>15.677473821518975</v>
      </c>
      <c r="DN11" s="1314">
        <v>0.71711444360325549</v>
      </c>
      <c r="DO11" s="1314">
        <v>14.271386723684929</v>
      </c>
      <c r="DP11" s="1314">
        <v>17.083560919353022</v>
      </c>
      <c r="DQ11" s="1314">
        <v>4.5741708885454546</v>
      </c>
      <c r="DR11" s="1801">
        <v>2771.8609639999813</v>
      </c>
      <c r="DS11" s="1802">
        <v>7097</v>
      </c>
      <c r="DT11" s="1314">
        <v>15.910212281860431</v>
      </c>
      <c r="DU11" s="1314">
        <v>0.99137020328274184</v>
      </c>
      <c r="DV11" s="1314">
        <v>13.965440480773877</v>
      </c>
      <c r="DW11" s="1314">
        <v>17.854984082946984</v>
      </c>
      <c r="DX11" s="1314">
        <v>6.2310306469827808</v>
      </c>
      <c r="DY11" s="1801">
        <v>1286.0130360000105</v>
      </c>
      <c r="DZ11" s="1802">
        <v>2998</v>
      </c>
      <c r="EA11" s="1802"/>
      <c r="EB11" s="1881"/>
      <c r="EC11" s="1271">
        <v>3.9</v>
      </c>
      <c r="ED11" s="1271">
        <v>0.2</v>
      </c>
      <c r="EE11" s="1271"/>
      <c r="EF11" s="1271" t="s">
        <v>393</v>
      </c>
      <c r="EG11" s="1271" t="s">
        <v>390</v>
      </c>
    </row>
    <row r="12" spans="1:138" s="44" customFormat="1" ht="5.0999999999999996" customHeight="1">
      <c r="A12" s="1450"/>
      <c r="B12" s="1442"/>
      <c r="C12" s="1545"/>
      <c r="D12" s="1546"/>
      <c r="E12" s="1430"/>
      <c r="F12" s="1430"/>
      <c r="G12" s="1430"/>
      <c r="H12" s="1430"/>
      <c r="I12" s="1430"/>
      <c r="J12" s="1431"/>
      <c r="K12" s="1350"/>
      <c r="L12" s="1431"/>
      <c r="M12" s="1430"/>
      <c r="N12" s="1430"/>
      <c r="O12" s="1430"/>
      <c r="P12" s="1430"/>
      <c r="Q12" s="1430"/>
      <c r="R12" s="1431"/>
      <c r="S12" s="1350"/>
      <c r="T12" s="1431"/>
      <c r="U12" s="1433"/>
      <c r="V12" s="1433"/>
      <c r="W12" s="1433"/>
      <c r="X12" s="1433"/>
      <c r="Y12" s="1433"/>
      <c r="Z12" s="1346"/>
      <c r="AA12" s="1043"/>
      <c r="AB12" s="1035"/>
      <c r="AC12" s="1433"/>
      <c r="AD12" s="1433"/>
      <c r="AE12" s="1433"/>
      <c r="AF12" s="1433"/>
      <c r="AG12" s="1433"/>
      <c r="AH12" s="1043"/>
      <c r="AI12" s="1043"/>
      <c r="AJ12" s="1433"/>
      <c r="AK12" s="1433"/>
      <c r="AL12" s="1433"/>
      <c r="AM12" s="1433"/>
      <c r="AN12" s="1433"/>
      <c r="AO12" s="1433"/>
      <c r="AP12" s="1346"/>
      <c r="AQ12" s="1036"/>
      <c r="AR12" s="1433"/>
      <c r="AS12" s="1433"/>
      <c r="AT12" s="1433"/>
      <c r="AU12" s="1433"/>
      <c r="AV12" s="1433"/>
      <c r="AW12" s="1433"/>
      <c r="AX12" s="1346"/>
      <c r="AY12" s="1043"/>
      <c r="AZ12" s="1433"/>
      <c r="BA12" s="1558"/>
      <c r="BB12" s="1433"/>
      <c r="BC12" s="1433"/>
      <c r="BD12" s="1433"/>
      <c r="BE12" s="1433"/>
      <c r="BF12" s="1346"/>
      <c r="BG12" s="1036"/>
      <c r="BH12" s="1433"/>
      <c r="BI12" s="1146"/>
      <c r="BJ12" s="1034"/>
      <c r="BK12" s="1034"/>
      <c r="BL12" s="1034"/>
      <c r="BM12" s="1034"/>
      <c r="BN12" s="1035"/>
      <c r="BO12" s="1036"/>
      <c r="BP12" s="1043"/>
      <c r="BQ12" s="1193"/>
      <c r="BR12" s="1193"/>
      <c r="BS12" s="1193"/>
      <c r="BT12" s="1193"/>
      <c r="BU12" s="1193"/>
      <c r="BV12" s="1746"/>
      <c r="BW12" s="1348"/>
      <c r="BX12" s="1790"/>
      <c r="BY12" s="1193"/>
      <c r="BZ12" s="1193"/>
      <c r="CA12" s="1193"/>
      <c r="CB12" s="1193"/>
      <c r="CC12" s="1193"/>
      <c r="CD12" s="1746"/>
      <c r="CE12" s="1348"/>
      <c r="CF12" s="1790"/>
      <c r="CG12" s="1193"/>
      <c r="CH12" s="1193"/>
      <c r="CI12" s="1193"/>
      <c r="CJ12" s="1193"/>
      <c r="CK12" s="1193"/>
      <c r="CL12" s="1746"/>
      <c r="CM12" s="1348"/>
      <c r="CN12" s="1895"/>
      <c r="CO12" s="1193"/>
      <c r="CP12" s="1193"/>
      <c r="CQ12" s="1193"/>
      <c r="CR12" s="1193"/>
      <c r="CS12" s="1193"/>
      <c r="CT12" s="1746"/>
      <c r="CU12" s="1348"/>
      <c r="CV12" s="1870"/>
      <c r="CW12" s="1193"/>
      <c r="CX12" s="1193"/>
      <c r="CY12" s="1193"/>
      <c r="CZ12" s="1193"/>
      <c r="DA12" s="1193"/>
      <c r="DB12" s="1746"/>
      <c r="DC12" s="1348"/>
      <c r="DD12" s="1888"/>
      <c r="DE12" s="1693"/>
      <c r="DF12" s="1693"/>
      <c r="DG12" s="1693"/>
      <c r="DH12" s="1693"/>
      <c r="DI12" s="1693"/>
      <c r="DJ12" s="1794"/>
      <c r="DK12" s="1795"/>
      <c r="DL12" s="1348"/>
      <c r="DM12" s="1693"/>
      <c r="DN12" s="1693"/>
      <c r="DO12" s="1693"/>
      <c r="DP12" s="1693"/>
      <c r="DQ12" s="1693"/>
      <c r="DR12" s="1794"/>
      <c r="DS12" s="1795"/>
      <c r="DT12" s="1693"/>
      <c r="DU12" s="1693"/>
      <c r="DV12" s="1693"/>
      <c r="DW12" s="1693"/>
      <c r="DX12" s="1693"/>
      <c r="DY12" s="1794"/>
      <c r="DZ12" s="1795"/>
      <c r="EA12" s="1795"/>
      <c r="EB12" s="1881"/>
      <c r="EC12" s="1193"/>
      <c r="ED12" s="1193"/>
      <c r="EE12" s="1193"/>
      <c r="EF12" s="1193"/>
      <c r="EG12" s="1193"/>
    </row>
    <row r="13" spans="1:138" s="44" customFormat="1" ht="24.95" customHeight="1">
      <c r="A13" s="1407" t="s">
        <v>64</v>
      </c>
      <c r="B13" s="1435"/>
      <c r="C13" s="1549"/>
      <c r="D13" s="1552"/>
      <c r="E13" s="1436"/>
      <c r="F13" s="1436"/>
      <c r="G13" s="1436"/>
      <c r="H13" s="1436"/>
      <c r="I13" s="1436"/>
      <c r="J13" s="1437"/>
      <c r="K13" s="1353"/>
      <c r="L13" s="1437"/>
      <c r="M13" s="1436"/>
      <c r="N13" s="1436"/>
      <c r="O13" s="1436"/>
      <c r="P13" s="1436"/>
      <c r="Q13" s="1436"/>
      <c r="R13" s="1437"/>
      <c r="S13" s="1353"/>
      <c r="T13" s="1437"/>
      <c r="U13" s="1439"/>
      <c r="V13" s="1439"/>
      <c r="W13" s="1439"/>
      <c r="X13" s="1439"/>
      <c r="Y13" s="1439"/>
      <c r="Z13" s="1440"/>
      <c r="AA13" s="1058"/>
      <c r="AB13" s="1050"/>
      <c r="AC13" s="1439"/>
      <c r="AD13" s="1439"/>
      <c r="AE13" s="1439"/>
      <c r="AF13" s="1439"/>
      <c r="AG13" s="1439"/>
      <c r="AH13" s="1058"/>
      <c r="AI13" s="1058"/>
      <c r="AJ13" s="1439"/>
      <c r="AK13" s="1439"/>
      <c r="AL13" s="1439"/>
      <c r="AM13" s="1439"/>
      <c r="AN13" s="1439"/>
      <c r="AO13" s="1439"/>
      <c r="AP13" s="1440"/>
      <c r="AQ13" s="1051"/>
      <c r="AR13" s="1439"/>
      <c r="AS13" s="1439"/>
      <c r="AT13" s="1439"/>
      <c r="AU13" s="1439"/>
      <c r="AV13" s="1439"/>
      <c r="AW13" s="1439"/>
      <c r="AX13" s="1440"/>
      <c r="AY13" s="1058"/>
      <c r="AZ13" s="1439"/>
      <c r="BA13" s="1559"/>
      <c r="BB13" s="1439"/>
      <c r="BC13" s="1439"/>
      <c r="BD13" s="1439"/>
      <c r="BE13" s="1439"/>
      <c r="BF13" s="1440"/>
      <c r="BG13" s="1051"/>
      <c r="BH13" s="1439"/>
      <c r="BI13" s="1147"/>
      <c r="BJ13" s="1049"/>
      <c r="BK13" s="1047"/>
      <c r="BL13" s="1047"/>
      <c r="BM13" s="1047"/>
      <c r="BN13" s="1050"/>
      <c r="BO13" s="1074"/>
      <c r="BP13" s="1058"/>
      <c r="BQ13" s="1310"/>
      <c r="BR13" s="1310"/>
      <c r="BS13" s="1791"/>
      <c r="BT13" s="1791"/>
      <c r="BU13" s="1791"/>
      <c r="BV13" s="1792"/>
      <c r="BW13" s="1791"/>
      <c r="BX13" s="1793"/>
      <c r="BY13" s="1310"/>
      <c r="BZ13" s="1310"/>
      <c r="CA13" s="1791"/>
      <c r="CB13" s="1791"/>
      <c r="CC13" s="1791"/>
      <c r="CD13" s="1792"/>
      <c r="CE13" s="1791"/>
      <c r="CF13" s="1793"/>
      <c r="CG13" s="1310"/>
      <c r="CH13" s="1310"/>
      <c r="CI13" s="1791"/>
      <c r="CJ13" s="1791"/>
      <c r="CK13" s="1791"/>
      <c r="CL13" s="1792"/>
      <c r="CM13" s="1791"/>
      <c r="CN13" s="1837"/>
      <c r="CO13" s="1310"/>
      <c r="CP13" s="1310"/>
      <c r="CQ13" s="1791"/>
      <c r="CR13" s="1791"/>
      <c r="CS13" s="1791"/>
      <c r="CT13" s="1792"/>
      <c r="CU13" s="1791"/>
      <c r="CV13" s="1837"/>
      <c r="CW13" s="1310"/>
      <c r="CX13" s="1310"/>
      <c r="CY13" s="1791"/>
      <c r="CZ13" s="1791"/>
      <c r="DA13" s="1791"/>
      <c r="DB13" s="1792"/>
      <c r="DC13" s="1791"/>
      <c r="DD13" s="1902"/>
      <c r="DE13" s="1721"/>
      <c r="DF13" s="1721"/>
      <c r="DG13" s="1804"/>
      <c r="DH13" s="1804"/>
      <c r="DI13" s="1804"/>
      <c r="DJ13" s="1805"/>
      <c r="DK13" s="1804"/>
      <c r="DL13" s="1791"/>
      <c r="DM13" s="1721"/>
      <c r="DN13" s="1721"/>
      <c r="DO13" s="1804"/>
      <c r="DP13" s="1804"/>
      <c r="DQ13" s="1804"/>
      <c r="DR13" s="1805"/>
      <c r="DS13" s="1804"/>
      <c r="DT13" s="1721"/>
      <c r="DU13" s="1721"/>
      <c r="DV13" s="1804"/>
      <c r="DW13" s="1804"/>
      <c r="DX13" s="1804"/>
      <c r="DY13" s="1805"/>
      <c r="DZ13" s="1804"/>
      <c r="EA13" s="1804"/>
      <c r="EB13" s="1883"/>
      <c r="EC13" s="1791"/>
      <c r="ED13" s="1791"/>
      <c r="EE13" s="1791"/>
      <c r="EF13" s="1791"/>
      <c r="EG13" s="1791"/>
    </row>
    <row r="14" spans="1:138" s="44" customFormat="1" ht="24.95" customHeight="1">
      <c r="A14" s="1452" t="s">
        <v>58</v>
      </c>
      <c r="B14" s="1429"/>
      <c r="C14" s="1545"/>
      <c r="D14" s="1547"/>
      <c r="E14" s="1453">
        <v>22.013285977513906</v>
      </c>
      <c r="F14" s="1453">
        <v>1.0724382878995198</v>
      </c>
      <c r="G14" s="1453">
        <v>19.907751214451292</v>
      </c>
      <c r="H14" s="1453">
        <v>24.118820740576517</v>
      </c>
      <c r="I14" s="1453">
        <v>4.8717773847802288</v>
      </c>
      <c r="J14" s="1432">
        <v>5309.9995030001855</v>
      </c>
      <c r="K14" s="1454">
        <v>3747</v>
      </c>
      <c r="L14" s="1431"/>
      <c r="M14" s="1453">
        <v>27.331579109361055</v>
      </c>
      <c r="N14" s="1453">
        <v>2.825980939254078</v>
      </c>
      <c r="O14" s="1453">
        <v>21.763586565362665</v>
      </c>
      <c r="P14" s="1453">
        <v>32.899571653359438</v>
      </c>
      <c r="Q14" s="1453">
        <v>10.339618241399673</v>
      </c>
      <c r="R14" s="1432">
        <v>976.62063699999669</v>
      </c>
      <c r="S14" s="1454">
        <v>674</v>
      </c>
      <c r="T14" s="1432"/>
      <c r="U14" s="1455">
        <v>29.038310621978454</v>
      </c>
      <c r="V14" s="1455">
        <v>2.9831231678618999</v>
      </c>
      <c r="W14" s="1455">
        <v>23.160017965783481</v>
      </c>
      <c r="X14" s="1455">
        <v>34.916603278173426</v>
      </c>
      <c r="Y14" s="1455">
        <v>10.273060326050926</v>
      </c>
      <c r="Z14" s="1456">
        <v>1072.5697959999993</v>
      </c>
      <c r="AA14" s="1090">
        <v>700</v>
      </c>
      <c r="AB14" s="1082"/>
      <c r="AC14" s="1455">
        <v>30.928733915489076</v>
      </c>
      <c r="AD14" s="1455">
        <v>1.9258959994884619</v>
      </c>
      <c r="AE14" s="1455">
        <v>27.147164512497231</v>
      </c>
      <c r="AF14" s="1455">
        <v>34.710303318480925</v>
      </c>
      <c r="AG14" s="1455">
        <v>6.2268827581201931</v>
      </c>
      <c r="AH14" s="1090">
        <v>2652.2539759999468</v>
      </c>
      <c r="AI14" s="1090">
        <v>2193</v>
      </c>
      <c r="AJ14" s="1455"/>
      <c r="AK14" s="1455">
        <v>33.596008420793567</v>
      </c>
      <c r="AL14" s="1455">
        <v>1.3983104105343094</v>
      </c>
      <c r="AM14" s="1455">
        <v>30.852292682411843</v>
      </c>
      <c r="AN14" s="1455">
        <v>36.33972415917529</v>
      </c>
      <c r="AO14" s="1455">
        <v>4.1621325754545699</v>
      </c>
      <c r="AP14" s="1456">
        <v>4298.3917669999501</v>
      </c>
      <c r="AQ14" s="1083">
        <v>3102</v>
      </c>
      <c r="AR14" s="1433"/>
      <c r="AS14" s="1455">
        <v>29.553234525334204</v>
      </c>
      <c r="AT14" s="1455">
        <v>1.4383451967690402</v>
      </c>
      <c r="AU14" s="1455">
        <v>26.730955094480819</v>
      </c>
      <c r="AV14" s="1455">
        <v>32.375513956187589</v>
      </c>
      <c r="AW14" s="1455">
        <v>4.8669637008295439</v>
      </c>
      <c r="AX14" s="1456">
        <v>3933.7595890000212</v>
      </c>
      <c r="AY14" s="1090">
        <v>2873</v>
      </c>
      <c r="AZ14" s="1433"/>
      <c r="BA14" s="1563">
        <v>34.321127795788534</v>
      </c>
      <c r="BB14" s="1455">
        <v>1.4157873985726037</v>
      </c>
      <c r="BC14" s="1455">
        <v>31.54310187899581</v>
      </c>
      <c r="BD14" s="1455">
        <v>37.099153712581263</v>
      </c>
      <c r="BE14" s="1455">
        <v>4.1251191015533335</v>
      </c>
      <c r="BF14" s="1456">
        <v>4060.7679219999832</v>
      </c>
      <c r="BG14" s="1083">
        <v>2845</v>
      </c>
      <c r="BH14" s="1433"/>
      <c r="BI14" s="1149">
        <v>35.924740149200794</v>
      </c>
      <c r="BJ14" s="1081">
        <v>1.4061461808039804</v>
      </c>
      <c r="BK14" s="1081">
        <v>33.166276653686957</v>
      </c>
      <c r="BL14" s="1081">
        <v>38.683203644714631</v>
      </c>
      <c r="BM14" s="1081">
        <v>3.9141443333035832</v>
      </c>
      <c r="BN14" s="1082">
        <v>4176.6203979999636</v>
      </c>
      <c r="BO14" s="1083">
        <v>3126</v>
      </c>
      <c r="BP14" s="1090"/>
      <c r="BQ14" s="1190">
        <v>36.224465375789983</v>
      </c>
      <c r="BR14" s="1190">
        <v>1.3435136769960971</v>
      </c>
      <c r="BS14" s="1190">
        <v>33.588839217264791</v>
      </c>
      <c r="BT14" s="1190">
        <v>38.860091534315174</v>
      </c>
      <c r="BU14" s="1190">
        <v>3.7088571578864817</v>
      </c>
      <c r="BV14" s="1757">
        <v>4273.2606070000247</v>
      </c>
      <c r="BW14" s="1808">
        <v>3092</v>
      </c>
      <c r="BX14" s="1838"/>
      <c r="BY14" s="1190">
        <v>39.320543536975251</v>
      </c>
      <c r="BZ14" s="1190">
        <v>1.2117730018807873</v>
      </c>
      <c r="CA14" s="1190">
        <v>36.943560280365958</v>
      </c>
      <c r="CB14" s="1190">
        <v>41.697526793584537</v>
      </c>
      <c r="CC14" s="1190">
        <v>3.0817809035149559</v>
      </c>
      <c r="CD14" s="1757">
        <v>4714.3203050000357</v>
      </c>
      <c r="CE14" s="1808">
        <v>3524</v>
      </c>
      <c r="CF14" s="1838"/>
      <c r="CG14" s="1190">
        <v>41.401171602345073</v>
      </c>
      <c r="CH14" s="1190">
        <v>0.80176390303936285</v>
      </c>
      <c r="CI14" s="1190">
        <v>39.829141292964323</v>
      </c>
      <c r="CJ14" s="1190">
        <v>42.973201911725823</v>
      </c>
      <c r="CK14" s="1190">
        <v>1.9365729809297203</v>
      </c>
      <c r="CL14" s="1757">
        <v>7208.4186569999638</v>
      </c>
      <c r="CM14" s="1808">
        <v>9873</v>
      </c>
      <c r="CN14" s="1898"/>
      <c r="CO14" s="1190">
        <v>41.67036511464304</v>
      </c>
      <c r="CP14" s="1190">
        <v>0.91629876674776578</v>
      </c>
      <c r="CQ14" s="1190">
        <v>39.873762424771911</v>
      </c>
      <c r="CR14" s="1190">
        <v>43.466967804514169</v>
      </c>
      <c r="CS14" s="1190">
        <v>2.1989218578403498</v>
      </c>
      <c r="CT14" s="1757">
        <v>6641.9842839999956</v>
      </c>
      <c r="CU14" s="1808">
        <v>8860</v>
      </c>
      <c r="CV14" s="1870"/>
      <c r="CW14" s="1190">
        <v>44.375125118729116</v>
      </c>
      <c r="CX14" s="1190">
        <v>0.90058015126853519</v>
      </c>
      <c r="CY14" s="1190">
        <v>42.609341109122809</v>
      </c>
      <c r="CZ14" s="1190">
        <v>46.140909128335423</v>
      </c>
      <c r="DA14" s="1190">
        <v>2.0294706749760425</v>
      </c>
      <c r="DB14" s="1757">
        <v>6347.9105320000244</v>
      </c>
      <c r="DC14" s="1808">
        <v>9080</v>
      </c>
      <c r="DD14" s="1903"/>
      <c r="DE14" s="1722">
        <v>43.100794358063297</v>
      </c>
      <c r="DF14" s="1722">
        <v>1.1430274850910243</v>
      </c>
      <c r="DG14" s="1722">
        <v>40.858526456860126</v>
      </c>
      <c r="DH14" s="1722">
        <v>45.343062259266468</v>
      </c>
      <c r="DI14" s="1722">
        <v>2.6519870506219259</v>
      </c>
      <c r="DJ14" s="1810">
        <v>2994.7696259999943</v>
      </c>
      <c r="DK14" s="1811">
        <v>4797</v>
      </c>
      <c r="DL14" s="1808"/>
      <c r="DM14" s="1722">
        <v>43.63158952400579</v>
      </c>
      <c r="DN14" s="1722">
        <v>0.8009745123048615</v>
      </c>
      <c r="DO14" s="1722">
        <v>42.061073217310287</v>
      </c>
      <c r="DP14" s="1722">
        <v>45.202105830701292</v>
      </c>
      <c r="DQ14" s="1722">
        <v>1.8357674360320315</v>
      </c>
      <c r="DR14" s="1810">
        <v>5906.852257999918</v>
      </c>
      <c r="DS14" s="1811">
        <v>9704</v>
      </c>
      <c r="DT14" s="1722">
        <v>42.265694984596244</v>
      </c>
      <c r="DU14" s="1722">
        <v>1.071295029951824</v>
      </c>
      <c r="DV14" s="1722">
        <v>40.16413458062646</v>
      </c>
      <c r="DW14" s="1722">
        <v>44.367255388566022</v>
      </c>
      <c r="DX14" s="1722">
        <v>2.5346679626166284</v>
      </c>
      <c r="DY14" s="1810">
        <v>2706.0173420000128</v>
      </c>
      <c r="DZ14" s="1811">
        <v>4495</v>
      </c>
      <c r="EA14" s="1811"/>
      <c r="EB14" s="1884"/>
      <c r="EC14" s="1190">
        <v>3</v>
      </c>
      <c r="ED14" s="1190">
        <v>-1.3</v>
      </c>
      <c r="EE14" s="1190"/>
      <c r="EF14" s="1190" t="s">
        <v>392</v>
      </c>
      <c r="EG14" s="1190" t="s">
        <v>390</v>
      </c>
    </row>
    <row r="15" spans="1:138" s="44" customFormat="1" ht="24.95" customHeight="1">
      <c r="A15" s="1457" t="s">
        <v>10</v>
      </c>
      <c r="B15" s="1564"/>
      <c r="C15" s="1565">
        <v>16</v>
      </c>
      <c r="D15" s="1566"/>
      <c r="E15" s="1459">
        <v>26.702127659574025</v>
      </c>
      <c r="F15" s="1459">
        <v>1.8823969789514901</v>
      </c>
      <c r="G15" s="1459">
        <v>23.006388406521776</v>
      </c>
      <c r="H15" s="1459">
        <v>30.397866912626277</v>
      </c>
      <c r="I15" s="1459">
        <v>7.0496141841212348</v>
      </c>
      <c r="J15" s="1460">
        <v>2640.2475600000462</v>
      </c>
      <c r="K15" s="1274">
        <v>940</v>
      </c>
      <c r="L15" s="1460"/>
      <c r="M15" s="1459">
        <v>31.756756756756815</v>
      </c>
      <c r="N15" s="1459">
        <v>4.6205369765166182</v>
      </c>
      <c r="O15" s="1459">
        <v>22.652974393205525</v>
      </c>
      <c r="P15" s="1459">
        <v>40.860539120308104</v>
      </c>
      <c r="Q15" s="1459">
        <v>14.549776011158686</v>
      </c>
      <c r="R15" s="1460">
        <v>497.94155999999913</v>
      </c>
      <c r="S15" s="1274">
        <v>148</v>
      </c>
      <c r="T15" s="1460"/>
      <c r="U15" s="1461">
        <v>35.624999999999993</v>
      </c>
      <c r="V15" s="1461">
        <v>5.195504440008138</v>
      </c>
      <c r="W15" s="1461">
        <v>25.387174112033829</v>
      </c>
      <c r="X15" s="1461">
        <v>45.86282588796616</v>
      </c>
      <c r="Y15" s="1461">
        <v>14.583872112303546</v>
      </c>
      <c r="Z15" s="1347">
        <v>548.51168000000041</v>
      </c>
      <c r="AA15" s="1105">
        <v>160</v>
      </c>
      <c r="AB15" s="1097"/>
      <c r="AC15" s="1461">
        <v>37.109374999999872</v>
      </c>
      <c r="AD15" s="1461">
        <v>3.61036527857281</v>
      </c>
      <c r="AE15" s="1461">
        <v>30.020286661532268</v>
      </c>
      <c r="AF15" s="1461">
        <v>44.198463338467477</v>
      </c>
      <c r="AG15" s="1461">
        <v>9.7289843296278171</v>
      </c>
      <c r="AH15" s="1105">
        <v>1206.6749440000031</v>
      </c>
      <c r="AI15" s="1105">
        <v>256</v>
      </c>
      <c r="AJ15" s="1461"/>
      <c r="AK15" s="1461">
        <v>38.38557981384357</v>
      </c>
      <c r="AL15" s="1461">
        <v>2.2639689910549339</v>
      </c>
      <c r="AM15" s="1461">
        <v>33.943299111955589</v>
      </c>
      <c r="AN15" s="1461">
        <v>42.827860515731544</v>
      </c>
      <c r="AO15" s="1461">
        <v>5.8979674191047247</v>
      </c>
      <c r="AP15" s="1347">
        <v>2303.6060449999991</v>
      </c>
      <c r="AQ15" s="1098">
        <v>725</v>
      </c>
      <c r="AR15" s="1461"/>
      <c r="AS15" s="1461">
        <v>31.606189743184149</v>
      </c>
      <c r="AT15" s="1461">
        <v>2.4439030619998201</v>
      </c>
      <c r="AU15" s="1461">
        <v>26.810833692094814</v>
      </c>
      <c r="AV15" s="1461">
        <v>36.401545794273481</v>
      </c>
      <c r="AW15" s="1461">
        <v>7.7323558513624562</v>
      </c>
      <c r="AX15" s="1347">
        <v>2013.1365759999992</v>
      </c>
      <c r="AY15" s="1105">
        <v>628</v>
      </c>
      <c r="AZ15" s="1461"/>
      <c r="BA15" s="1567">
        <v>36.749855042990809</v>
      </c>
      <c r="BB15" s="1461">
        <v>2.2506595617610827</v>
      </c>
      <c r="BC15" s="1461">
        <v>32.333661906398895</v>
      </c>
      <c r="BD15" s="1461">
        <v>41.166048179582724</v>
      </c>
      <c r="BE15" s="1461">
        <v>6.1242678620860147</v>
      </c>
      <c r="BF15" s="1347">
        <v>2161.9323669999994</v>
      </c>
      <c r="BG15" s="1098">
        <v>669</v>
      </c>
      <c r="BH15" s="1461"/>
      <c r="BI15" s="1150">
        <v>41.038393182679052</v>
      </c>
      <c r="BJ15" s="1096">
        <v>2.2440442914360768</v>
      </c>
      <c r="BK15" s="1096">
        <v>36.636209153203993</v>
      </c>
      <c r="BL15" s="1096">
        <v>45.44057721215411</v>
      </c>
      <c r="BM15" s="1096">
        <v>5.4681582718087842</v>
      </c>
      <c r="BN15" s="1097">
        <v>2150.8089780000005</v>
      </c>
      <c r="BO15" s="1098">
        <v>697</v>
      </c>
      <c r="BP15" s="1105"/>
      <c r="BQ15" s="1267">
        <v>39.271506131446131</v>
      </c>
      <c r="BR15" s="1267">
        <v>2.2377837275002381</v>
      </c>
      <c r="BS15" s="1267">
        <v>34.881553553882036</v>
      </c>
      <c r="BT15" s="1267">
        <v>43.661458709010226</v>
      </c>
      <c r="BU15" s="1267">
        <v>5.6982375975347761</v>
      </c>
      <c r="BV15" s="1748">
        <v>2159.0220150000073</v>
      </c>
      <c r="BW15" s="1814">
        <v>674</v>
      </c>
      <c r="BX15" s="1867"/>
      <c r="BY15" s="1267">
        <v>41.310212265334116</v>
      </c>
      <c r="BZ15" s="1267">
        <v>1.8885095811862582</v>
      </c>
      <c r="CA15" s="1267">
        <v>37.605759659558387</v>
      </c>
      <c r="CB15" s="1267">
        <v>45.014664871109844</v>
      </c>
      <c r="CC15" s="1267">
        <v>4.5715320198705927</v>
      </c>
      <c r="CD15" s="1748">
        <v>2447.3113439999961</v>
      </c>
      <c r="CE15" s="1814">
        <v>1039</v>
      </c>
      <c r="CF15" s="1867"/>
      <c r="CG15" s="1267">
        <v>44.79054428460087</v>
      </c>
      <c r="CH15" s="1267">
        <v>1.2617807861407484</v>
      </c>
      <c r="CI15" s="1267">
        <v>42.31655208803506</v>
      </c>
      <c r="CJ15" s="1267">
        <v>47.264536481166679</v>
      </c>
      <c r="CK15" s="1267">
        <v>2.8170695540633393</v>
      </c>
      <c r="CL15" s="1748">
        <v>3769.1413599999828</v>
      </c>
      <c r="CM15" s="1814">
        <v>2729</v>
      </c>
      <c r="CN15" s="1899"/>
      <c r="CO15" s="1267">
        <v>43.592518938379548</v>
      </c>
      <c r="CP15" s="1267">
        <v>1.5110094594694692</v>
      </c>
      <c r="CQ15" s="1267">
        <v>40.629856804784367</v>
      </c>
      <c r="CR15" s="1267">
        <v>46.555181071974729</v>
      </c>
      <c r="CS15" s="1267">
        <v>3.4662127728965721</v>
      </c>
      <c r="CT15" s="1748">
        <v>3452.8320860000063</v>
      </c>
      <c r="CU15" s="1814">
        <v>2392</v>
      </c>
      <c r="CV15" s="1872"/>
      <c r="CW15" s="1267">
        <v>45.981430467076692</v>
      </c>
      <c r="CX15" s="1267">
        <v>1.4327297422670979</v>
      </c>
      <c r="CY15" s="1267">
        <v>43.172251000463902</v>
      </c>
      <c r="CZ15" s="1267">
        <v>48.790609933689488</v>
      </c>
      <c r="DA15" s="1267">
        <v>3.1158877131779343</v>
      </c>
      <c r="DB15" s="1748">
        <v>3389.247875000005</v>
      </c>
      <c r="DC15" s="1814">
        <v>2433</v>
      </c>
      <c r="DD15" s="1888"/>
      <c r="DE15" s="1195">
        <v>45.21751332763229</v>
      </c>
      <c r="DF15" s="1195">
        <v>1.8206668608823597</v>
      </c>
      <c r="DG15" s="1195">
        <v>41.645925667502006</v>
      </c>
      <c r="DH15" s="1195">
        <v>48.789100987762581</v>
      </c>
      <c r="DI15" s="1195">
        <v>4.0264639227070358</v>
      </c>
      <c r="DJ15" s="1815">
        <v>1542.5423749999943</v>
      </c>
      <c r="DK15" s="1816">
        <v>1447</v>
      </c>
      <c r="DL15" s="1348"/>
      <c r="DM15" s="1195">
        <v>45.989173406160205</v>
      </c>
      <c r="DN15" s="1195">
        <v>1.2792556278521363</v>
      </c>
      <c r="DO15" s="1195">
        <v>43.480864099048219</v>
      </c>
      <c r="DP15" s="1195">
        <v>48.497482713272191</v>
      </c>
      <c r="DQ15" s="1195">
        <v>2.781645185387875</v>
      </c>
      <c r="DR15" s="1815">
        <v>3077.3471780000018</v>
      </c>
      <c r="DS15" s="1816">
        <v>2915</v>
      </c>
      <c r="DT15" s="1195">
        <v>45.100296519308614</v>
      </c>
      <c r="DU15" s="1195">
        <v>1.7401718248042024</v>
      </c>
      <c r="DV15" s="1195">
        <v>41.686599917657425</v>
      </c>
      <c r="DW15" s="1195">
        <v>48.513993120959803</v>
      </c>
      <c r="DX15" s="1195">
        <v>3.8584487444759694</v>
      </c>
      <c r="DY15" s="1815">
        <v>1392.2432300000003</v>
      </c>
      <c r="DZ15" s="1816">
        <v>1320</v>
      </c>
      <c r="EA15" s="1816"/>
      <c r="EB15" s="1881"/>
      <c r="EC15" s="1267">
        <v>3.8</v>
      </c>
      <c r="ED15" s="1267">
        <v>-0.9</v>
      </c>
      <c r="EE15" s="1267"/>
      <c r="EF15" s="1267" t="s">
        <v>390</v>
      </c>
      <c r="EG15" s="1267" t="s">
        <v>390</v>
      </c>
    </row>
    <row r="16" spans="1:138" s="44" customFormat="1" ht="24.95" customHeight="1">
      <c r="A16" s="1457" t="s">
        <v>11</v>
      </c>
      <c r="B16" s="1564"/>
      <c r="C16" s="1565">
        <v>12.8</v>
      </c>
      <c r="D16" s="1566"/>
      <c r="E16" s="1459">
        <v>17.376262360865674</v>
      </c>
      <c r="F16" s="1459">
        <v>0.99080293383615436</v>
      </c>
      <c r="G16" s="1459">
        <v>15.431003557562011</v>
      </c>
      <c r="H16" s="1459">
        <v>19.321521164169337</v>
      </c>
      <c r="I16" s="1459">
        <v>5.7020486526930707</v>
      </c>
      <c r="J16" s="1460">
        <v>2669.7519430000693</v>
      </c>
      <c r="K16" s="1274">
        <v>2807</v>
      </c>
      <c r="L16" s="1460"/>
      <c r="M16" s="1459">
        <v>22.728328274101791</v>
      </c>
      <c r="N16" s="1459">
        <v>3.0532235618896411</v>
      </c>
      <c r="O16" s="1459">
        <v>16.712602622304232</v>
      </c>
      <c r="P16" s="1459">
        <v>28.744053925899355</v>
      </c>
      <c r="Q16" s="1459">
        <v>13.433559763252331</v>
      </c>
      <c r="R16" s="1460">
        <v>478.67907699999927</v>
      </c>
      <c r="S16" s="1274">
        <v>526</v>
      </c>
      <c r="T16" s="1460"/>
      <c r="U16" s="1461">
        <v>22.144273594266629</v>
      </c>
      <c r="V16" s="1461">
        <v>2.1840093455458907</v>
      </c>
      <c r="W16" s="1461">
        <v>17.840647704697616</v>
      </c>
      <c r="X16" s="1461">
        <v>26.447899483835641</v>
      </c>
      <c r="Y16" s="1461">
        <v>9.8626371113449061</v>
      </c>
      <c r="Z16" s="1347">
        <v>524.05811600000425</v>
      </c>
      <c r="AA16" s="1105">
        <v>540</v>
      </c>
      <c r="AB16" s="1097"/>
      <c r="AC16" s="1461">
        <v>25.769538486222515</v>
      </c>
      <c r="AD16" s="1461">
        <v>1.7435797887800895</v>
      </c>
      <c r="AE16" s="1461">
        <v>22.345953836440248</v>
      </c>
      <c r="AF16" s="1461">
        <v>29.193123136004779</v>
      </c>
      <c r="AG16" s="1461">
        <v>6.7660497284896319</v>
      </c>
      <c r="AH16" s="1105">
        <v>1445.579032000001</v>
      </c>
      <c r="AI16" s="1105">
        <v>1937</v>
      </c>
      <c r="AJ16" s="1461"/>
      <c r="AK16" s="1461">
        <v>28.064945363590351</v>
      </c>
      <c r="AL16" s="1461">
        <v>1.3841827093357513</v>
      </c>
      <c r="AM16" s="1461">
        <v>25.348950505946988</v>
      </c>
      <c r="AN16" s="1461">
        <v>30.78094022123371</v>
      </c>
      <c r="AO16" s="1461">
        <v>4.9320698522773565</v>
      </c>
      <c r="AP16" s="1347">
        <v>1994.7857219999944</v>
      </c>
      <c r="AQ16" s="1098">
        <v>2377</v>
      </c>
      <c r="AR16" s="1461"/>
      <c r="AS16" s="1461">
        <v>27.401391498374199</v>
      </c>
      <c r="AT16" s="1461">
        <v>1.4174625369584117</v>
      </c>
      <c r="AU16" s="1461">
        <v>24.62008741987534</v>
      </c>
      <c r="AV16" s="1461">
        <v>30.182695576873066</v>
      </c>
      <c r="AW16" s="1461">
        <v>5.172958231126743</v>
      </c>
      <c r="AX16" s="1347">
        <v>1920.6230129999935</v>
      </c>
      <c r="AY16" s="1105">
        <v>2245</v>
      </c>
      <c r="AZ16" s="1461"/>
      <c r="BA16" s="1567">
        <v>31.555883574130654</v>
      </c>
      <c r="BB16" s="1461">
        <v>1.6211973358024445</v>
      </c>
      <c r="BC16" s="1461">
        <v>28.374806938164571</v>
      </c>
      <c r="BD16" s="1461">
        <v>34.73696021009674</v>
      </c>
      <c r="BE16" s="1461">
        <v>5.1375437863875675</v>
      </c>
      <c r="BF16" s="1347">
        <v>1898.8355550000031</v>
      </c>
      <c r="BG16" s="1098">
        <v>2176</v>
      </c>
      <c r="BH16" s="1461"/>
      <c r="BI16" s="1150">
        <v>30.495562119004926</v>
      </c>
      <c r="BJ16" s="1096">
        <v>1.5638431620386524</v>
      </c>
      <c r="BK16" s="1096">
        <v>27.427741479812145</v>
      </c>
      <c r="BL16" s="1096">
        <v>33.563382758197704</v>
      </c>
      <c r="BM16" s="1096">
        <v>5.1281007903247033</v>
      </c>
      <c r="BN16" s="1097">
        <v>2025.8114200000123</v>
      </c>
      <c r="BO16" s="1098">
        <v>2429</v>
      </c>
      <c r="BP16" s="1105"/>
      <c r="BQ16" s="1267">
        <v>33.112882748854872</v>
      </c>
      <c r="BR16" s="1267">
        <v>1.3993149878464903</v>
      </c>
      <c r="BS16" s="1267">
        <v>30.367788858757255</v>
      </c>
      <c r="BT16" s="1267">
        <v>35.857976638952486</v>
      </c>
      <c r="BU16" s="1267">
        <v>4.2258929808667363</v>
      </c>
      <c r="BV16" s="1748">
        <v>2114.2385920000011</v>
      </c>
      <c r="BW16" s="1814">
        <v>2418</v>
      </c>
      <c r="BX16" s="1867"/>
      <c r="BY16" s="1267">
        <v>37.17263017029596</v>
      </c>
      <c r="BZ16" s="1267">
        <v>1.4676885125282428</v>
      </c>
      <c r="CA16" s="1267">
        <v>34.293649523935073</v>
      </c>
      <c r="CB16" s="1267">
        <v>40.051610816656854</v>
      </c>
      <c r="CC16" s="1267">
        <v>3.9483041845692388</v>
      </c>
      <c r="CD16" s="1748">
        <v>2267.008961</v>
      </c>
      <c r="CE16" s="1814">
        <v>2485</v>
      </c>
      <c r="CF16" s="1867"/>
      <c r="CG16" s="1267">
        <v>37.686721251891569</v>
      </c>
      <c r="CH16" s="1267">
        <v>0.93147930792331302</v>
      </c>
      <c r="CI16" s="1267">
        <v>35.860356035067184</v>
      </c>
      <c r="CJ16" s="1267">
        <v>39.513086468715954</v>
      </c>
      <c r="CK16" s="1267">
        <v>2.4716379588913173</v>
      </c>
      <c r="CL16" s="1748">
        <v>3439.2772970000392</v>
      </c>
      <c r="CM16" s="1814">
        <v>7144</v>
      </c>
      <c r="CN16" s="1899"/>
      <c r="CO16" s="1267">
        <v>39.589287140067256</v>
      </c>
      <c r="CP16" s="1267">
        <v>0.96380848077399217</v>
      </c>
      <c r="CQ16" s="1267">
        <v>37.699531339974797</v>
      </c>
      <c r="CR16" s="1267">
        <v>41.479042940159722</v>
      </c>
      <c r="CS16" s="1267">
        <v>2.4345184023244193</v>
      </c>
      <c r="CT16" s="1748">
        <v>3189.1521980000198</v>
      </c>
      <c r="CU16" s="1814">
        <v>6468</v>
      </c>
      <c r="CV16" s="1872"/>
      <c r="CW16" s="1267">
        <v>42.535048158415428</v>
      </c>
      <c r="CX16" s="1267">
        <v>0.9935184203333921</v>
      </c>
      <c r="CY16" s="1267">
        <v>40.587038381159175</v>
      </c>
      <c r="CZ16" s="1267">
        <v>44.483057935671681</v>
      </c>
      <c r="DA16" s="1267">
        <v>2.335764183534438</v>
      </c>
      <c r="DB16" s="1748">
        <v>2958.6626569999848</v>
      </c>
      <c r="DC16" s="1814">
        <v>6647</v>
      </c>
      <c r="DD16" s="1888"/>
      <c r="DE16" s="1195">
        <v>40.852435016040062</v>
      </c>
      <c r="DF16" s="1195">
        <v>1.3052790312207854</v>
      </c>
      <c r="DG16" s="1195">
        <v>38.291879550843291</v>
      </c>
      <c r="DH16" s="1195">
        <v>43.412990481236832</v>
      </c>
      <c r="DI16" s="1195">
        <v>3.1951070498203795</v>
      </c>
      <c r="DJ16" s="1815">
        <v>1452.2272509999998</v>
      </c>
      <c r="DK16" s="1816">
        <v>3350</v>
      </c>
      <c r="DL16" s="1348"/>
      <c r="DM16" s="1195">
        <v>41.067500080261773</v>
      </c>
      <c r="DN16" s="1195">
        <v>0.90102606956975528</v>
      </c>
      <c r="DO16" s="1195">
        <v>39.30080699168262</v>
      </c>
      <c r="DP16" s="1195">
        <v>42.834193168840926</v>
      </c>
      <c r="DQ16" s="1195">
        <v>2.1940124619438777</v>
      </c>
      <c r="DR16" s="1815">
        <v>2829.5050799999722</v>
      </c>
      <c r="DS16" s="1816">
        <v>6789</v>
      </c>
      <c r="DT16" s="1195">
        <v>39.261788330930251</v>
      </c>
      <c r="DU16" s="1195">
        <v>1.1902338701650681</v>
      </c>
      <c r="DV16" s="1195">
        <v>36.926905499339874</v>
      </c>
      <c r="DW16" s="1195">
        <v>41.596671162520629</v>
      </c>
      <c r="DX16" s="1195">
        <v>3.0315324919303466</v>
      </c>
      <c r="DY16" s="1815">
        <v>1313.7741120000032</v>
      </c>
      <c r="DZ16" s="1816">
        <v>3175</v>
      </c>
      <c r="EA16" s="1816"/>
      <c r="EB16" s="1881"/>
      <c r="EC16" s="1267">
        <v>2.1</v>
      </c>
      <c r="ED16" s="1267">
        <v>-1.8</v>
      </c>
      <c r="EE16" s="1267"/>
      <c r="EF16" s="1267" t="s">
        <v>390</v>
      </c>
      <c r="EG16" s="1267" t="s">
        <v>390</v>
      </c>
    </row>
    <row r="17" spans="1:137" s="44" customFormat="1" ht="24.95" customHeight="1">
      <c r="A17" s="1462" t="s">
        <v>12</v>
      </c>
      <c r="B17" s="1564"/>
      <c r="C17" s="1565">
        <v>3.9</v>
      </c>
      <c r="D17" s="1566"/>
      <c r="E17" s="1463">
        <v>5.0430474838759682</v>
      </c>
      <c r="F17" s="1463">
        <v>0.32777146191549639</v>
      </c>
      <c r="G17" s="1463">
        <v>4.3995286770692577</v>
      </c>
      <c r="H17" s="1463">
        <v>5.6865662906826788</v>
      </c>
      <c r="I17" s="1463">
        <v>6.4994720546152571</v>
      </c>
      <c r="J17" s="1464">
        <v>5096.4919490002758</v>
      </c>
      <c r="K17" s="1465">
        <v>6502</v>
      </c>
      <c r="L17" s="1460"/>
      <c r="M17" s="1463">
        <v>7.8486633423067858</v>
      </c>
      <c r="N17" s="1463">
        <v>1.1240484141864358</v>
      </c>
      <c r="O17" s="1463">
        <v>5.6339657474478209</v>
      </c>
      <c r="P17" s="1463">
        <v>10.063360937165751</v>
      </c>
      <c r="Q17" s="1463">
        <v>14.321526674834658</v>
      </c>
      <c r="R17" s="1464">
        <v>1017.3758450000149</v>
      </c>
      <c r="S17" s="1465">
        <v>1215</v>
      </c>
      <c r="T17" s="1464"/>
      <c r="U17" s="1568">
        <v>8.158363815152871</v>
      </c>
      <c r="V17" s="1466">
        <v>1.2971777742589607</v>
      </c>
      <c r="W17" s="1466">
        <v>5.602253941328585</v>
      </c>
      <c r="X17" s="1466">
        <v>10.714473688977156</v>
      </c>
      <c r="Y17" s="1466">
        <v>15.899974598456348</v>
      </c>
      <c r="Z17" s="1467">
        <v>1107.4926670000063</v>
      </c>
      <c r="AA17" s="1119">
        <v>1268</v>
      </c>
      <c r="AB17" s="1111"/>
      <c r="AC17" s="1466">
        <v>9.257552598671662</v>
      </c>
      <c r="AD17" s="1466">
        <v>0.73321051311636942</v>
      </c>
      <c r="AE17" s="1466">
        <v>7.8178661134776171</v>
      </c>
      <c r="AF17" s="1466">
        <v>10.697239083865707</v>
      </c>
      <c r="AG17" s="1466">
        <v>7.9201333754406713</v>
      </c>
      <c r="AH17" s="1119">
        <v>2376.9409749999563</v>
      </c>
      <c r="AI17" s="1119">
        <v>2394</v>
      </c>
      <c r="AJ17" s="1466"/>
      <c r="AK17" s="1466">
        <v>10.963427911327505</v>
      </c>
      <c r="AL17" s="1466">
        <v>0.72592826202592786</v>
      </c>
      <c r="AM17" s="1466">
        <v>9.5390368873805649</v>
      </c>
      <c r="AN17" s="1466">
        <v>12.387818935274446</v>
      </c>
      <c r="AO17" s="1466">
        <v>6.6213621131753202</v>
      </c>
      <c r="AP17" s="1467">
        <v>3519.5255090000205</v>
      </c>
      <c r="AQ17" s="1112">
        <v>4260</v>
      </c>
      <c r="AR17" s="1461"/>
      <c r="AS17" s="1466">
        <v>13.064630822673411</v>
      </c>
      <c r="AT17" s="1466">
        <v>0.78558959717347365</v>
      </c>
      <c r="AU17" s="1466">
        <v>11.523169589184059</v>
      </c>
      <c r="AV17" s="1466">
        <v>14.606092056162764</v>
      </c>
      <c r="AW17" s="1466">
        <v>6.0131021521870958</v>
      </c>
      <c r="AX17" s="1467">
        <v>3222.5779029999958</v>
      </c>
      <c r="AY17" s="1119">
        <v>3897</v>
      </c>
      <c r="AZ17" s="1461"/>
      <c r="BA17" s="1569">
        <v>12.694779883439697</v>
      </c>
      <c r="BB17" s="1466">
        <v>0.77892768601956952</v>
      </c>
      <c r="BC17" s="1466">
        <v>11.166385647658691</v>
      </c>
      <c r="BD17" s="1466">
        <v>14.223174119220703</v>
      </c>
      <c r="BE17" s="1466">
        <v>6.1358108858246405</v>
      </c>
      <c r="BF17" s="1467">
        <v>3003.3695070000208</v>
      </c>
      <c r="BG17" s="1112">
        <v>3633</v>
      </c>
      <c r="BH17" s="1461"/>
      <c r="BI17" s="1151">
        <v>15.711830958795833</v>
      </c>
      <c r="BJ17" s="1110">
        <v>0.81998522880151326</v>
      </c>
      <c r="BK17" s="1110">
        <v>14.103250463120579</v>
      </c>
      <c r="BL17" s="1110">
        <v>17.320411454471088</v>
      </c>
      <c r="BM17" s="1110">
        <v>5.2189030734350359</v>
      </c>
      <c r="BN17" s="1111">
        <v>3108.0249990000275</v>
      </c>
      <c r="BO17" s="1112">
        <v>3720</v>
      </c>
      <c r="BP17" s="1119"/>
      <c r="BQ17" s="1309">
        <v>16.581785747512466</v>
      </c>
      <c r="BR17" s="1309">
        <v>0.93521091058698258</v>
      </c>
      <c r="BS17" s="1309">
        <v>14.747143955705551</v>
      </c>
      <c r="BT17" s="1309">
        <v>18.416427539319375</v>
      </c>
      <c r="BU17" s="1309">
        <v>5.639989111108128</v>
      </c>
      <c r="BV17" s="1839">
        <v>2527.216388999997</v>
      </c>
      <c r="BW17" s="1820">
        <v>3346</v>
      </c>
      <c r="BX17" s="1868"/>
      <c r="BY17" s="1309">
        <v>17.160924120321916</v>
      </c>
      <c r="BZ17" s="1309">
        <v>0.91368332796973617</v>
      </c>
      <c r="CA17" s="1309">
        <v>15.36866602490614</v>
      </c>
      <c r="CB17" s="1309">
        <v>18.953182215737691</v>
      </c>
      <c r="CC17" s="1309">
        <v>5.3242081927729927</v>
      </c>
      <c r="CD17" s="1839">
        <v>2798.5032020000071</v>
      </c>
      <c r="CE17" s="1820">
        <v>3568</v>
      </c>
      <c r="CF17" s="1868"/>
      <c r="CG17" s="1309">
        <v>20.383100524028244</v>
      </c>
      <c r="CH17" s="1309">
        <v>0.69730038219599377</v>
      </c>
      <c r="CI17" s="1309">
        <v>19.015893380629237</v>
      </c>
      <c r="CJ17" s="1309">
        <v>21.750307667427251</v>
      </c>
      <c r="CK17" s="1309">
        <v>3.4209730819606863</v>
      </c>
      <c r="CL17" s="1839">
        <v>3554.9054480000136</v>
      </c>
      <c r="CM17" s="1820">
        <v>7786</v>
      </c>
      <c r="CN17" s="1900"/>
      <c r="CO17" s="1309">
        <v>20.111112139427242</v>
      </c>
      <c r="CP17" s="1309">
        <v>0.7694462739928688</v>
      </c>
      <c r="CQ17" s="1309">
        <v>18.602445647958046</v>
      </c>
      <c r="CR17" s="1309">
        <v>21.619778630896437</v>
      </c>
      <c r="CS17" s="1309">
        <v>3.8259757524020368</v>
      </c>
      <c r="CT17" s="1839">
        <v>3341.3853959999801</v>
      </c>
      <c r="CU17" s="1820">
        <v>6832</v>
      </c>
      <c r="CV17" s="1872"/>
      <c r="CW17" s="1309">
        <v>21.312888902886172</v>
      </c>
      <c r="CX17" s="1309">
        <v>0.76148557303098274</v>
      </c>
      <c r="CY17" s="1309">
        <v>19.819830182338077</v>
      </c>
      <c r="CZ17" s="1309">
        <v>22.805947623434264</v>
      </c>
      <c r="DA17" s="1309">
        <v>3.5728876385587651</v>
      </c>
      <c r="DB17" s="1839">
        <v>2997.7810090000385</v>
      </c>
      <c r="DC17" s="1820">
        <v>6689</v>
      </c>
      <c r="DD17" s="1903"/>
      <c r="DE17" s="1722">
        <v>23.916446448440706</v>
      </c>
      <c r="DF17" s="1722">
        <v>0.98240887737146387</v>
      </c>
      <c r="DG17" s="1722">
        <v>21.989262788975459</v>
      </c>
      <c r="DH17" s="1722">
        <v>25.843630107905952</v>
      </c>
      <c r="DI17" s="1722">
        <v>4.1076707590709596</v>
      </c>
      <c r="DJ17" s="1810">
        <v>1477.9748519999962</v>
      </c>
      <c r="DK17" s="1811">
        <v>3908</v>
      </c>
      <c r="DL17" s="1808"/>
      <c r="DM17" s="1722">
        <v>23.481779853061362</v>
      </c>
      <c r="DN17" s="1722">
        <v>0.70794819731157199</v>
      </c>
      <c r="DO17" s="1722">
        <v>22.093665535947704</v>
      </c>
      <c r="DP17" s="1722">
        <v>24.869894170175016</v>
      </c>
      <c r="DQ17" s="1722">
        <v>3.0148830358754752</v>
      </c>
      <c r="DR17" s="1810">
        <v>2938.1295980000045</v>
      </c>
      <c r="DS17" s="1811">
        <v>7794</v>
      </c>
      <c r="DT17" s="1722">
        <v>22.47716540671766</v>
      </c>
      <c r="DU17" s="1722">
        <v>1.0227856275491487</v>
      </c>
      <c r="DV17" s="1722">
        <v>20.470765940173571</v>
      </c>
      <c r="DW17" s="1722">
        <v>24.483564873261752</v>
      </c>
      <c r="DX17" s="1722">
        <v>4.5503318992503958</v>
      </c>
      <c r="DY17" s="1810">
        <v>1311.0222559999931</v>
      </c>
      <c r="DZ17" s="1811">
        <v>3409</v>
      </c>
      <c r="EA17" s="1811"/>
      <c r="EB17" s="1884"/>
      <c r="EC17" s="1309">
        <v>5.3</v>
      </c>
      <c r="ED17" s="1309">
        <v>-1</v>
      </c>
      <c r="EE17" s="1309"/>
      <c r="EF17" s="1309" t="s">
        <v>393</v>
      </c>
      <c r="EG17" s="1309" t="s">
        <v>390</v>
      </c>
    </row>
    <row r="18" spans="1:137" s="44" customFormat="1" ht="24.95" customHeight="1">
      <c r="A18" s="1457" t="s">
        <v>59</v>
      </c>
      <c r="B18" s="1564"/>
      <c r="C18" s="1570"/>
      <c r="D18" s="1570"/>
      <c r="E18" s="1459">
        <v>11.492790341677633</v>
      </c>
      <c r="F18" s="1459">
        <v>0.85198654554160169</v>
      </c>
      <c r="G18" s="1459">
        <v>9.8200719115915707</v>
      </c>
      <c r="H18" s="1459">
        <v>13.165508771763696</v>
      </c>
      <c r="I18" s="1459">
        <v>7.4132262071460966</v>
      </c>
      <c r="J18" s="1460">
        <v>1389.9757870000519</v>
      </c>
      <c r="K18" s="1274">
        <v>1710</v>
      </c>
      <c r="L18" s="1468"/>
      <c r="M18" s="1459">
        <v>17.778581981623464</v>
      </c>
      <c r="N18" s="1459">
        <v>2.7044836987656642</v>
      </c>
      <c r="O18" s="1459">
        <v>12.449973829699012</v>
      </c>
      <c r="P18" s="1459">
        <v>23.107190133547917</v>
      </c>
      <c r="Q18" s="1459">
        <v>15.212032666953466</v>
      </c>
      <c r="R18" s="1460">
        <v>302.74247999999966</v>
      </c>
      <c r="S18" s="1274">
        <v>299</v>
      </c>
      <c r="T18" s="1460"/>
      <c r="U18" s="1200">
        <v>12.688871488085429</v>
      </c>
      <c r="V18" s="1461">
        <v>2.8733983924524691</v>
      </c>
      <c r="W18" s="1461">
        <v>7.0267932840594547</v>
      </c>
      <c r="X18" s="1461">
        <v>18.350949692111403</v>
      </c>
      <c r="Y18" s="1461">
        <v>22.645027141700716</v>
      </c>
      <c r="Z18" s="1347">
        <v>354.31313999999861</v>
      </c>
      <c r="AA18" s="1105">
        <v>336</v>
      </c>
      <c r="AB18" s="1097"/>
      <c r="AC18" s="1461">
        <v>16.378786097886856</v>
      </c>
      <c r="AD18" s="1461">
        <v>1.7828641798770861</v>
      </c>
      <c r="AE18" s="1461">
        <v>12.878065065129068</v>
      </c>
      <c r="AF18" s="1461">
        <v>19.87950713064464</v>
      </c>
      <c r="AG18" s="1461">
        <v>10.885203391886938</v>
      </c>
      <c r="AH18" s="1105">
        <v>868.46575900000209</v>
      </c>
      <c r="AI18" s="1105">
        <v>879</v>
      </c>
      <c r="AJ18" s="1461"/>
      <c r="AK18" s="1461">
        <v>18.582029293065851</v>
      </c>
      <c r="AL18" s="1461">
        <v>1.4428597772712384</v>
      </c>
      <c r="AM18" s="1461">
        <v>15.750900346765331</v>
      </c>
      <c r="AN18" s="1461">
        <v>21.413158239366371</v>
      </c>
      <c r="AO18" s="1461">
        <v>7.7648127366243145</v>
      </c>
      <c r="AP18" s="1347">
        <v>1311.5919749999966</v>
      </c>
      <c r="AQ18" s="1098">
        <v>1482</v>
      </c>
      <c r="AR18" s="1571"/>
      <c r="AS18" s="1461">
        <v>21.888827682028911</v>
      </c>
      <c r="AT18" s="1461">
        <v>1.5679664032681346</v>
      </c>
      <c r="AU18" s="1461">
        <v>18.812209260975852</v>
      </c>
      <c r="AV18" s="1461">
        <v>24.96544610308197</v>
      </c>
      <c r="AW18" s="1461">
        <v>7.1633183194889014</v>
      </c>
      <c r="AX18" s="1347">
        <v>1245.9133580000009</v>
      </c>
      <c r="AY18" s="1105">
        <v>1370</v>
      </c>
      <c r="AZ18" s="1571"/>
      <c r="BA18" s="1567">
        <v>21.660450456513765</v>
      </c>
      <c r="BB18" s="1461">
        <v>1.5475577220683085</v>
      </c>
      <c r="BC18" s="1461">
        <v>18.623867800125605</v>
      </c>
      <c r="BD18" s="1461">
        <v>24.69703311290192</v>
      </c>
      <c r="BE18" s="1461">
        <v>7.1446239087928323</v>
      </c>
      <c r="BF18" s="1347">
        <v>1205.3300670000037</v>
      </c>
      <c r="BG18" s="1098">
        <v>1245</v>
      </c>
      <c r="BH18" s="1571"/>
      <c r="BI18" s="1150">
        <v>25.856863877959857</v>
      </c>
      <c r="BJ18" s="1096">
        <v>1.5668086771174587</v>
      </c>
      <c r="BK18" s="1096">
        <v>22.783225731880556</v>
      </c>
      <c r="BL18" s="1096">
        <v>28.930502024039157</v>
      </c>
      <c r="BM18" s="1096">
        <v>6.0595464496875486</v>
      </c>
      <c r="BN18" s="1097">
        <v>1161.249471000004</v>
      </c>
      <c r="BO18" s="1098">
        <v>1364</v>
      </c>
      <c r="BP18" s="1105"/>
      <c r="BQ18" s="1267">
        <v>24.934260694271661</v>
      </c>
      <c r="BR18" s="1267">
        <v>1.6994841906475742</v>
      </c>
      <c r="BS18" s="1267">
        <v>21.600312506348772</v>
      </c>
      <c r="BT18" s="1267">
        <v>28.26820888219455</v>
      </c>
      <c r="BU18" s="1267">
        <v>6.8158595576006373</v>
      </c>
      <c r="BV18" s="1748">
        <v>1047.04863</v>
      </c>
      <c r="BW18" s="1814">
        <v>1203</v>
      </c>
      <c r="BX18" s="1867"/>
      <c r="BY18" s="1267">
        <v>24.866626181380013</v>
      </c>
      <c r="BZ18" s="1267">
        <v>1.5558769113696238</v>
      </c>
      <c r="CA18" s="1267">
        <v>21.814657403456703</v>
      </c>
      <c r="CB18" s="1267">
        <v>27.918594959303324</v>
      </c>
      <c r="CC18" s="1267">
        <v>6.256887846468917</v>
      </c>
      <c r="CD18" s="1748">
        <v>1299.6227579999957</v>
      </c>
      <c r="CE18" s="1814">
        <v>1373</v>
      </c>
      <c r="CF18" s="1867"/>
      <c r="CG18" s="1267">
        <v>29.787909911680941</v>
      </c>
      <c r="CH18" s="1267">
        <v>1.0358879626722395</v>
      </c>
      <c r="CI18" s="1267">
        <v>27.756829105635365</v>
      </c>
      <c r="CJ18" s="1267">
        <v>31.818990717726521</v>
      </c>
      <c r="CK18" s="1267">
        <v>3.4775449695650837</v>
      </c>
      <c r="CL18" s="1748">
        <v>1712.7513259999973</v>
      </c>
      <c r="CM18" s="1814">
        <v>3756</v>
      </c>
      <c r="CN18" s="1899"/>
      <c r="CO18" s="1267">
        <v>29.42505175597833</v>
      </c>
      <c r="CP18" s="1267">
        <v>1.1467991196953737</v>
      </c>
      <c r="CQ18" s="1267">
        <v>27.176503075181397</v>
      </c>
      <c r="CR18" s="1267">
        <v>31.673600436775267</v>
      </c>
      <c r="CS18" s="1267">
        <v>3.8973563384213143</v>
      </c>
      <c r="CT18" s="1748">
        <v>1584.604370000015</v>
      </c>
      <c r="CU18" s="1814">
        <v>3380</v>
      </c>
      <c r="CV18" s="1872"/>
      <c r="CW18" s="1267">
        <v>29.950840062125401</v>
      </c>
      <c r="CX18" s="1267">
        <v>1.0306202907899253</v>
      </c>
      <c r="CY18" s="1267">
        <v>27.930083967413282</v>
      </c>
      <c r="CZ18" s="1267">
        <v>31.971596156837517</v>
      </c>
      <c r="DA18" s="1267">
        <v>3.4410396791948594</v>
      </c>
      <c r="DB18" s="1748">
        <v>1454.565100999992</v>
      </c>
      <c r="DC18" s="1814">
        <v>3534</v>
      </c>
      <c r="DD18" s="1888"/>
      <c r="DE18" s="1195">
        <v>33.401723516394597</v>
      </c>
      <c r="DF18" s="1195">
        <v>1.4053472680070744</v>
      </c>
      <c r="DG18" s="1195">
        <v>30.644864989195757</v>
      </c>
      <c r="DH18" s="1195">
        <v>36.158582043593441</v>
      </c>
      <c r="DI18" s="1195">
        <v>4.2074094389688801</v>
      </c>
      <c r="DJ18" s="1815">
        <v>757.20857899999896</v>
      </c>
      <c r="DK18" s="1816">
        <v>1927</v>
      </c>
      <c r="DL18" s="1348"/>
      <c r="DM18" s="1195">
        <v>33.467033710262193</v>
      </c>
      <c r="DN18" s="1195">
        <v>1.0722598757985564</v>
      </c>
      <c r="DO18" s="1195">
        <v>31.364592753544247</v>
      </c>
      <c r="DP18" s="1195">
        <v>35.569474666980142</v>
      </c>
      <c r="DQ18" s="1195">
        <v>3.2039286334174371</v>
      </c>
      <c r="DR18" s="1815">
        <v>1462.3509010000191</v>
      </c>
      <c r="DS18" s="1816">
        <v>3709</v>
      </c>
      <c r="DT18" s="1195">
        <v>30.915836315439304</v>
      </c>
      <c r="DU18" s="1195">
        <v>1.4823895108302014</v>
      </c>
      <c r="DV18" s="1195">
        <v>28.007831506193636</v>
      </c>
      <c r="DW18" s="1195">
        <v>33.823841124684975</v>
      </c>
      <c r="DX18" s="1195">
        <v>4.7949196512270937</v>
      </c>
      <c r="DY18" s="1815">
        <v>649.93159800000342</v>
      </c>
      <c r="DZ18" s="1816">
        <v>1770</v>
      </c>
      <c r="EA18" s="1816"/>
      <c r="EB18" s="1881"/>
      <c r="EC18" s="1267">
        <v>6</v>
      </c>
      <c r="ED18" s="1267">
        <v>-2.6</v>
      </c>
      <c r="EE18" s="1267"/>
      <c r="EF18" s="1267" t="s">
        <v>393</v>
      </c>
      <c r="EG18" s="1267" t="s">
        <v>390</v>
      </c>
    </row>
    <row r="19" spans="1:137" s="44" customFormat="1" ht="24.95" customHeight="1">
      <c r="A19" s="1457" t="s">
        <v>60</v>
      </c>
      <c r="B19" s="1564"/>
      <c r="C19" s="1565"/>
      <c r="D19" s="1572"/>
      <c r="E19" s="1459">
        <v>2.6243378350065183</v>
      </c>
      <c r="F19" s="1459">
        <v>0.28376040910563344</v>
      </c>
      <c r="G19" s="1459">
        <v>2.0672266123897081</v>
      </c>
      <c r="H19" s="1459">
        <v>3.1814490576233285</v>
      </c>
      <c r="I19" s="1459">
        <v>10.81264787332263</v>
      </c>
      <c r="J19" s="1460">
        <v>3706.5161620000922</v>
      </c>
      <c r="K19" s="1274">
        <v>4792</v>
      </c>
      <c r="L19" s="1460"/>
      <c r="M19" s="1459">
        <v>3.6420192891497498</v>
      </c>
      <c r="N19" s="1459">
        <v>0.8305934728882195</v>
      </c>
      <c r="O19" s="1459">
        <v>2.0055120502311325</v>
      </c>
      <c r="P19" s="1459">
        <v>5.278526528068368</v>
      </c>
      <c r="Q19" s="1459">
        <v>22.805850462206813</v>
      </c>
      <c r="R19" s="1460">
        <v>714.63336500000128</v>
      </c>
      <c r="S19" s="1274">
        <v>916</v>
      </c>
      <c r="T19" s="1460"/>
      <c r="U19" s="1200">
        <v>6.0271077973684388</v>
      </c>
      <c r="V19" s="1461">
        <v>1.1973976471529004</v>
      </c>
      <c r="W19" s="1461">
        <v>3.6676162847035898</v>
      </c>
      <c r="X19" s="1461">
        <v>8.3865993100332883</v>
      </c>
      <c r="Y19" s="1461">
        <v>19.866869606608152</v>
      </c>
      <c r="Z19" s="1347">
        <v>753.1795270000041</v>
      </c>
      <c r="AA19" s="1105">
        <v>932</v>
      </c>
      <c r="AB19" s="1097"/>
      <c r="AC19" s="1461">
        <v>5.1576857991944687</v>
      </c>
      <c r="AD19" s="1461">
        <v>0.62458164971946206</v>
      </c>
      <c r="AE19" s="1461">
        <v>3.9312961826852524</v>
      </c>
      <c r="AF19" s="1461">
        <v>6.3840754157036841</v>
      </c>
      <c r="AG19" s="1461">
        <v>12.109726610663444</v>
      </c>
      <c r="AH19" s="1105">
        <v>1508.4752159999973</v>
      </c>
      <c r="AI19" s="1105">
        <v>1515</v>
      </c>
      <c r="AJ19" s="1461"/>
      <c r="AK19" s="1461">
        <v>6.437704523763137</v>
      </c>
      <c r="AL19" s="1461">
        <v>0.78558737066017881</v>
      </c>
      <c r="AM19" s="1461">
        <v>4.8962524852771763</v>
      </c>
      <c r="AN19" s="1461">
        <v>7.9791565622490968</v>
      </c>
      <c r="AO19" s="1461">
        <v>12.202911266902424</v>
      </c>
      <c r="AP19" s="1347">
        <v>2207.9335339999789</v>
      </c>
      <c r="AQ19" s="1098">
        <v>2778</v>
      </c>
      <c r="AR19" s="1461"/>
      <c r="AS19" s="1461">
        <v>7.5026426904419461</v>
      </c>
      <c r="AT19" s="1461">
        <v>0.71087261965634962</v>
      </c>
      <c r="AU19" s="1461">
        <v>6.1077889537174848</v>
      </c>
      <c r="AV19" s="1461">
        <v>8.8974964271664092</v>
      </c>
      <c r="AW19" s="1461">
        <v>9.4749630095269204</v>
      </c>
      <c r="AX19" s="1347">
        <v>1976.6645449999999</v>
      </c>
      <c r="AY19" s="1105">
        <v>2527</v>
      </c>
      <c r="AZ19" s="1461"/>
      <c r="BA19" s="1567">
        <v>6.6845711682498035</v>
      </c>
      <c r="BB19" s="1461">
        <v>0.61627436245893574</v>
      </c>
      <c r="BC19" s="1461">
        <v>5.4753315942206084</v>
      </c>
      <c r="BD19" s="1461">
        <v>7.8938107422789994</v>
      </c>
      <c r="BE19" s="1461">
        <v>9.2193552428029975</v>
      </c>
      <c r="BF19" s="1347">
        <v>1798.0394399999971</v>
      </c>
      <c r="BG19" s="1098">
        <v>2388</v>
      </c>
      <c r="BH19" s="1461"/>
      <c r="BI19" s="1150">
        <v>9.6603299299332406</v>
      </c>
      <c r="BJ19" s="1096">
        <v>0.82559569317150971</v>
      </c>
      <c r="BK19" s="1096">
        <v>8.040743280439278</v>
      </c>
      <c r="BL19" s="1096">
        <v>11.279916579427205</v>
      </c>
      <c r="BM19" s="1096">
        <v>8.5462473762240858</v>
      </c>
      <c r="BN19" s="1097">
        <v>1946.7755280000022</v>
      </c>
      <c r="BO19" s="1098">
        <v>2356</v>
      </c>
      <c r="BP19" s="1105"/>
      <c r="BQ19" s="1267">
        <v>10.67336935556105</v>
      </c>
      <c r="BR19" s="1267">
        <v>0.98924554001134457</v>
      </c>
      <c r="BS19" s="1267">
        <v>8.7327256039560925</v>
      </c>
      <c r="BT19" s="1267">
        <v>12.614013107166008</v>
      </c>
      <c r="BU19" s="1267">
        <v>9.2683529170282739</v>
      </c>
      <c r="BV19" s="1748">
        <v>1480.1677589999915</v>
      </c>
      <c r="BW19" s="1814">
        <v>2143</v>
      </c>
      <c r="BX19" s="1867"/>
      <c r="BY19" s="1267">
        <v>10.47960019952056</v>
      </c>
      <c r="BZ19" s="1267">
        <v>0.94562174611661676</v>
      </c>
      <c r="CA19" s="1267">
        <v>8.624692511268595</v>
      </c>
      <c r="CB19" s="1267">
        <v>12.334507887772524</v>
      </c>
      <c r="CC19" s="1267">
        <v>9.0234524992649892</v>
      </c>
      <c r="CD19" s="1748">
        <v>1498.8804440000122</v>
      </c>
      <c r="CE19" s="1814">
        <v>2195</v>
      </c>
      <c r="CF19" s="1867"/>
      <c r="CG19" s="1267">
        <v>11.638935441906536</v>
      </c>
      <c r="CH19" s="1267">
        <v>0.76338156811311886</v>
      </c>
      <c r="CI19" s="1267">
        <v>10.142161942691628</v>
      </c>
      <c r="CJ19" s="1267">
        <v>13.135708941121447</v>
      </c>
      <c r="CK19" s="1267">
        <v>6.5588607473886951</v>
      </c>
      <c r="CL19" s="1748">
        <v>1842.1541219999981</v>
      </c>
      <c r="CM19" s="1814">
        <v>4030</v>
      </c>
      <c r="CN19" s="1899"/>
      <c r="CO19" s="1267">
        <v>11.71000283788357</v>
      </c>
      <c r="CP19" s="1267">
        <v>0.84428705817757699</v>
      </c>
      <c r="CQ19" s="1267">
        <v>10.05459473870104</v>
      </c>
      <c r="CR19" s="1267">
        <v>13.3654109370661</v>
      </c>
      <c r="CS19" s="1267">
        <v>7.209964590667604</v>
      </c>
      <c r="CT19" s="1748">
        <v>1756.7810260000015</v>
      </c>
      <c r="CU19" s="1814">
        <v>3452</v>
      </c>
      <c r="CV19" s="1872"/>
      <c r="CW19" s="1267">
        <v>13.171149153291466</v>
      </c>
      <c r="CX19" s="1267">
        <v>1.0156543687941566</v>
      </c>
      <c r="CY19" s="1267">
        <v>11.179737016151497</v>
      </c>
      <c r="CZ19" s="1267">
        <v>15.162561290431437</v>
      </c>
      <c r="DA19" s="1267">
        <v>7.7112054306996036</v>
      </c>
      <c r="DB19" s="1748">
        <v>1543.2159079999929</v>
      </c>
      <c r="DC19" s="1814">
        <v>3155</v>
      </c>
      <c r="DD19" s="1888"/>
      <c r="DE19" s="1195">
        <v>13.951588991734038</v>
      </c>
      <c r="DF19" s="1195">
        <v>1.3092235653559314</v>
      </c>
      <c r="DG19" s="1195">
        <v>11.383295565384275</v>
      </c>
      <c r="DH19" s="1195">
        <v>16.5198824180838</v>
      </c>
      <c r="DI19" s="1195">
        <v>9.3840462626272405</v>
      </c>
      <c r="DJ19" s="1815">
        <v>720.766273000002</v>
      </c>
      <c r="DK19" s="1816">
        <v>1981</v>
      </c>
      <c r="DL19" s="1348"/>
      <c r="DM19" s="1195">
        <v>13.587379693691332</v>
      </c>
      <c r="DN19" s="1195">
        <v>0.81064442984393525</v>
      </c>
      <c r="DO19" s="1195">
        <v>11.997903029398666</v>
      </c>
      <c r="DP19" s="1195">
        <v>15.176856357983997</v>
      </c>
      <c r="DQ19" s="1195">
        <v>5.9661571849671668</v>
      </c>
      <c r="DR19" s="1815">
        <v>1475.7786969999972</v>
      </c>
      <c r="DS19" s="1816">
        <v>4085</v>
      </c>
      <c r="DT19" s="1195">
        <v>14.180937344299855</v>
      </c>
      <c r="DU19" s="1195">
        <v>1.208765355274676</v>
      </c>
      <c r="DV19" s="1195">
        <v>11.809701282045406</v>
      </c>
      <c r="DW19" s="1195">
        <v>16.552173406554303</v>
      </c>
      <c r="DX19" s="1195">
        <v>8.5238748746079835</v>
      </c>
      <c r="DY19" s="1815">
        <v>661.09065800000303</v>
      </c>
      <c r="DZ19" s="1816">
        <v>1639</v>
      </c>
      <c r="EA19" s="1816"/>
      <c r="EB19" s="1881"/>
      <c r="EC19" s="1267">
        <v>3.7</v>
      </c>
      <c r="ED19" s="1267">
        <v>0.6</v>
      </c>
      <c r="EE19" s="1267"/>
      <c r="EF19" s="1267" t="s">
        <v>391</v>
      </c>
      <c r="EG19" s="1267" t="s">
        <v>390</v>
      </c>
    </row>
    <row r="20" spans="1:137" s="44" customFormat="1" ht="24.95" customHeight="1">
      <c r="A20" s="1462" t="s">
        <v>13</v>
      </c>
      <c r="B20" s="1564"/>
      <c r="C20" s="1565">
        <v>4.8</v>
      </c>
      <c r="D20" s="1566"/>
      <c r="E20" s="1463">
        <v>6.7699497234328803</v>
      </c>
      <c r="F20" s="1463">
        <v>0.65816270272960742</v>
      </c>
      <c r="G20" s="1463">
        <v>5.4777686571799835</v>
      </c>
      <c r="H20" s="1463">
        <v>8.0621307896857779</v>
      </c>
      <c r="I20" s="1463">
        <v>9.7218255617394558</v>
      </c>
      <c r="J20" s="1464">
        <v>1815.7369259999148</v>
      </c>
      <c r="K20" s="1465">
        <v>3448</v>
      </c>
      <c r="L20" s="1468"/>
      <c r="M20" s="1463">
        <v>7.9488586407517854</v>
      </c>
      <c r="N20" s="1463">
        <v>1.2927904785150672</v>
      </c>
      <c r="O20" s="1463">
        <v>5.4016908076863617</v>
      </c>
      <c r="P20" s="1463">
        <v>10.496026473817208</v>
      </c>
      <c r="Q20" s="1463">
        <v>16.263850408500886</v>
      </c>
      <c r="R20" s="1464">
        <v>387.04649799999771</v>
      </c>
      <c r="S20" s="1465">
        <v>742</v>
      </c>
      <c r="T20" s="1464"/>
      <c r="U20" s="1568">
        <v>7.1497080449328214</v>
      </c>
      <c r="V20" s="1466">
        <v>1.4896278383265973</v>
      </c>
      <c r="W20" s="1466">
        <v>4.2143721939579297</v>
      </c>
      <c r="X20" s="1466">
        <v>10.085043895907713</v>
      </c>
      <c r="Y20" s="1466">
        <v>20.834806525873937</v>
      </c>
      <c r="Z20" s="1467">
        <v>350.85056399999735</v>
      </c>
      <c r="AA20" s="1119">
        <v>728</v>
      </c>
      <c r="AB20" s="1111"/>
      <c r="AC20" s="1466">
        <v>10.471559036006953</v>
      </c>
      <c r="AD20" s="1466">
        <v>1.193694008385787</v>
      </c>
      <c r="AE20" s="1466">
        <v>8.1276958472130829</v>
      </c>
      <c r="AF20" s="1466">
        <v>12.815422224800823</v>
      </c>
      <c r="AG20" s="1466">
        <v>11.399391478205045</v>
      </c>
      <c r="AH20" s="1119">
        <v>939.06715000001941</v>
      </c>
      <c r="AI20" s="1119">
        <v>1955</v>
      </c>
      <c r="AJ20" s="1466"/>
      <c r="AK20" s="1466">
        <v>10.989995831899165</v>
      </c>
      <c r="AL20" s="1466">
        <v>0.89510306402245843</v>
      </c>
      <c r="AM20" s="1466">
        <v>9.2336559335974027</v>
      </c>
      <c r="AN20" s="1466">
        <v>12.746335730200927</v>
      </c>
      <c r="AO20" s="1466">
        <v>8.1447079481537621</v>
      </c>
      <c r="AP20" s="1467">
        <v>1487.3728480000016</v>
      </c>
      <c r="AQ20" s="1112">
        <v>2927</v>
      </c>
      <c r="AR20" s="1461"/>
      <c r="AS20" s="1466">
        <v>11.135072466032865</v>
      </c>
      <c r="AT20" s="1466">
        <v>1.0332531493542345</v>
      </c>
      <c r="AU20" s="1466">
        <v>9.1076529586451773</v>
      </c>
      <c r="AV20" s="1466">
        <v>13.162491973420554</v>
      </c>
      <c r="AW20" s="1466">
        <v>9.279267400424521</v>
      </c>
      <c r="AX20" s="1467">
        <v>1327.9823139999983</v>
      </c>
      <c r="AY20" s="1119">
        <v>2511</v>
      </c>
      <c r="AZ20" s="1461"/>
      <c r="BA20" s="1569">
        <v>11.172396462133699</v>
      </c>
      <c r="BB20" s="1466">
        <v>0.92070519113333882</v>
      </c>
      <c r="BC20" s="1466">
        <v>9.3658096219960267</v>
      </c>
      <c r="BD20" s="1466">
        <v>12.978983302271372</v>
      </c>
      <c r="BE20" s="1466">
        <v>8.2408925806908115</v>
      </c>
      <c r="BF20" s="1467">
        <v>1361.3978389999957</v>
      </c>
      <c r="BG20" s="1112">
        <v>2668</v>
      </c>
      <c r="BH20" s="1461"/>
      <c r="BI20" s="1151">
        <v>15.758316300969637</v>
      </c>
      <c r="BJ20" s="1110">
        <v>1.2834686774914272</v>
      </c>
      <c r="BK20" s="1110">
        <v>13.240511578510942</v>
      </c>
      <c r="BL20" s="1110">
        <v>18.276121023428335</v>
      </c>
      <c r="BM20" s="1110">
        <v>8.1447069152460987</v>
      </c>
      <c r="BN20" s="1111">
        <v>1518.2283019999966</v>
      </c>
      <c r="BO20" s="1112">
        <v>2773</v>
      </c>
      <c r="BP20" s="1119"/>
      <c r="BQ20" s="1309">
        <v>14.425915958626231</v>
      </c>
      <c r="BR20" s="1309">
        <v>1.1550596673985492</v>
      </c>
      <c r="BS20" s="1309">
        <v>12.15998779862443</v>
      </c>
      <c r="BT20" s="1309">
        <v>16.691844118628033</v>
      </c>
      <c r="BU20" s="1309">
        <v>8.0068376296609483</v>
      </c>
      <c r="BV20" s="1839">
        <v>1378.2253519999958</v>
      </c>
      <c r="BW20" s="1820">
        <v>2545</v>
      </c>
      <c r="BX20" s="1868"/>
      <c r="BY20" s="1309">
        <v>15.978057205719272</v>
      </c>
      <c r="BZ20" s="1309">
        <v>1.0347957361377991</v>
      </c>
      <c r="CA20" s="1309">
        <v>13.948228075186941</v>
      </c>
      <c r="CB20" s="1309">
        <v>18.007886336251605</v>
      </c>
      <c r="CC20" s="1309">
        <v>6.4763551839543965</v>
      </c>
      <c r="CD20" s="1839">
        <v>1468.318920000002</v>
      </c>
      <c r="CE20" s="1820">
        <v>2518</v>
      </c>
      <c r="CF20" s="1868"/>
      <c r="CG20" s="1309">
        <v>18.695056735756268</v>
      </c>
      <c r="CH20" s="1309">
        <v>0.86180270256343938</v>
      </c>
      <c r="CI20" s="1309">
        <v>17.005307466675664</v>
      </c>
      <c r="CJ20" s="1309">
        <v>20.384806004836868</v>
      </c>
      <c r="CK20" s="1309">
        <v>4.6097891798057553</v>
      </c>
      <c r="CL20" s="1839">
        <v>2346.8461379999731</v>
      </c>
      <c r="CM20" s="1820">
        <v>6159</v>
      </c>
      <c r="CN20" s="1900"/>
      <c r="CO20" s="1309">
        <v>18.731647909669604</v>
      </c>
      <c r="CP20" s="1309">
        <v>0.90903530937959998</v>
      </c>
      <c r="CQ20" s="1309">
        <v>16.949286805096829</v>
      </c>
      <c r="CR20" s="1309">
        <v>20.514009014242383</v>
      </c>
      <c r="CS20" s="1309">
        <v>4.8529382666345118</v>
      </c>
      <c r="CT20" s="1839">
        <v>2217.388074999998</v>
      </c>
      <c r="CU20" s="1820">
        <v>5483</v>
      </c>
      <c r="CV20" s="1872"/>
      <c r="CW20" s="1309">
        <v>21.120577938386457</v>
      </c>
      <c r="CX20" s="1309">
        <v>0.97666352702416981</v>
      </c>
      <c r="CY20" s="1309">
        <v>19.205615859380185</v>
      </c>
      <c r="CZ20" s="1309">
        <v>23.035540017392734</v>
      </c>
      <c r="DA20" s="1309">
        <v>4.6242272814376575</v>
      </c>
      <c r="DB20" s="1839">
        <v>1962.9339509999868</v>
      </c>
      <c r="DC20" s="1820">
        <v>5759</v>
      </c>
      <c r="DD20" s="1903"/>
      <c r="DE20" s="1722">
        <v>23.221136761388212</v>
      </c>
      <c r="DF20" s="1722">
        <v>1.2041489213865395</v>
      </c>
      <c r="DG20" s="1722">
        <v>20.858967426082646</v>
      </c>
      <c r="DH20" s="1722">
        <v>25.583306096693782</v>
      </c>
      <c r="DI20" s="1722">
        <v>5.1855726692449515</v>
      </c>
      <c r="DJ20" s="1810">
        <v>912.24715299999707</v>
      </c>
      <c r="DK20" s="1811">
        <v>2777</v>
      </c>
      <c r="DL20" s="1808"/>
      <c r="DM20" s="1722">
        <v>22.533871855690819</v>
      </c>
      <c r="DN20" s="1722">
        <v>0.78208961991779369</v>
      </c>
      <c r="DO20" s="1722">
        <v>21.000384232166187</v>
      </c>
      <c r="DP20" s="1722">
        <v>24.067359479215447</v>
      </c>
      <c r="DQ20" s="1722">
        <v>3.4707289760338313</v>
      </c>
      <c r="DR20" s="1810">
        <v>1843.7890019999991</v>
      </c>
      <c r="DS20" s="1811">
        <v>5579</v>
      </c>
      <c r="DT20" s="1722">
        <v>23.595682720585557</v>
      </c>
      <c r="DU20" s="1722">
        <v>1.1466098019828279</v>
      </c>
      <c r="DV20" s="1722">
        <v>21.346377261977104</v>
      </c>
      <c r="DW20" s="1722">
        <v>25.844988179194004</v>
      </c>
      <c r="DX20" s="1722">
        <v>4.8594050681249934</v>
      </c>
      <c r="DY20" s="1810">
        <v>854.35776700000031</v>
      </c>
      <c r="DZ20" s="1811">
        <v>2619</v>
      </c>
      <c r="EA20" s="1811"/>
      <c r="EB20" s="1884"/>
      <c r="EC20" s="1309">
        <v>7.6</v>
      </c>
      <c r="ED20" s="1309">
        <v>1.1000000000000001</v>
      </c>
      <c r="EE20" s="1309"/>
      <c r="EF20" s="1309" t="s">
        <v>393</v>
      </c>
      <c r="EG20" s="1309" t="s">
        <v>390</v>
      </c>
    </row>
    <row r="21" spans="1:137" s="44" customFormat="1" ht="24.95" customHeight="1">
      <c r="A21" s="1457" t="s">
        <v>61</v>
      </c>
      <c r="B21" s="1564"/>
      <c r="C21" s="1565"/>
      <c r="D21" s="1572"/>
      <c r="E21" s="1459">
        <v>12.489290756383406</v>
      </c>
      <c r="F21" s="1459">
        <v>1.3510462537476882</v>
      </c>
      <c r="G21" s="1459">
        <v>9.8367606426527079</v>
      </c>
      <c r="H21" s="1459">
        <v>15.141820870114103</v>
      </c>
      <c r="I21" s="1459">
        <v>10.817637927575307</v>
      </c>
      <c r="J21" s="1460">
        <v>678.09294099998976</v>
      </c>
      <c r="K21" s="1274">
        <v>1409</v>
      </c>
      <c r="L21" s="1468"/>
      <c r="M21" s="1459">
        <v>9.8839184544572465</v>
      </c>
      <c r="N21" s="1459">
        <v>1.937764389154627</v>
      </c>
      <c r="O21" s="1459">
        <v>6.0659671296735604</v>
      </c>
      <c r="P21" s="1459">
        <v>13.701869779240933</v>
      </c>
      <c r="Q21" s="1459">
        <v>19.605224366058724</v>
      </c>
      <c r="R21" s="1460">
        <v>182.95371499999879</v>
      </c>
      <c r="S21" s="1274">
        <v>371</v>
      </c>
      <c r="T21" s="1460"/>
      <c r="U21" s="1200">
        <v>11.933313288243314</v>
      </c>
      <c r="V21" s="1461">
        <v>3.4232128790897489</v>
      </c>
      <c r="W21" s="1461">
        <v>5.1878167078363244</v>
      </c>
      <c r="X21" s="1461">
        <v>18.678809868650305</v>
      </c>
      <c r="Y21" s="1461">
        <v>28.686189630689523</v>
      </c>
      <c r="Z21" s="1347">
        <v>148.11274599999945</v>
      </c>
      <c r="AA21" s="1105">
        <v>312</v>
      </c>
      <c r="AB21" s="1097"/>
      <c r="AC21" s="1461">
        <v>16.791533476560591</v>
      </c>
      <c r="AD21" s="1461">
        <v>1.8663285718124047</v>
      </c>
      <c r="AE21" s="1461">
        <v>13.126926963555816</v>
      </c>
      <c r="AF21" s="1461">
        <v>20.456139989565365</v>
      </c>
      <c r="AG21" s="1461">
        <v>11.114700002936747</v>
      </c>
      <c r="AH21" s="1461">
        <v>438.93369300000791</v>
      </c>
      <c r="AI21" s="1105">
        <v>1009</v>
      </c>
      <c r="AJ21" s="1461"/>
      <c r="AK21" s="1461">
        <v>17.989115388286951</v>
      </c>
      <c r="AL21" s="1461">
        <v>1.506175907896004</v>
      </c>
      <c r="AM21" s="1461">
        <v>15.03374974691511</v>
      </c>
      <c r="AN21" s="1461">
        <v>20.944481029658789</v>
      </c>
      <c r="AO21" s="1461">
        <v>8.3727069140748487</v>
      </c>
      <c r="AP21" s="1347">
        <v>714.19561899999951</v>
      </c>
      <c r="AQ21" s="1098">
        <v>1407</v>
      </c>
      <c r="AR21" s="1461"/>
      <c r="AS21" s="1461">
        <v>14.780605584084222</v>
      </c>
      <c r="AT21" s="1461">
        <v>1.6373869148231583</v>
      </c>
      <c r="AU21" s="1461">
        <v>11.567772238907823</v>
      </c>
      <c r="AV21" s="1461">
        <v>17.993438929260623</v>
      </c>
      <c r="AW21" s="1461">
        <v>11.077942006559589</v>
      </c>
      <c r="AX21" s="1347">
        <v>608.23068100000307</v>
      </c>
      <c r="AY21" s="1105">
        <v>1185</v>
      </c>
      <c r="AZ21" s="1461"/>
      <c r="BA21" s="1567">
        <v>18.258114181561872</v>
      </c>
      <c r="BB21" s="1461">
        <v>1.6579977518485514</v>
      </c>
      <c r="BC21" s="1461">
        <v>15.004828604035838</v>
      </c>
      <c r="BD21" s="1461">
        <v>21.511399759087904</v>
      </c>
      <c r="BE21" s="1461">
        <v>9.0808817129805011</v>
      </c>
      <c r="BF21" s="1347">
        <v>590.25410800000338</v>
      </c>
      <c r="BG21" s="1098">
        <v>1210</v>
      </c>
      <c r="BH21" s="1461"/>
      <c r="BI21" s="1150">
        <v>21.80441892081739</v>
      </c>
      <c r="BJ21" s="1096">
        <v>2.272244603415206</v>
      </c>
      <c r="BK21" s="1096">
        <v>17.346913807220016</v>
      </c>
      <c r="BL21" s="1096">
        <v>26.261924034414761</v>
      </c>
      <c r="BM21" s="1096">
        <v>10.421028011188227</v>
      </c>
      <c r="BN21" s="1097">
        <v>772.96990400000004</v>
      </c>
      <c r="BO21" s="1098">
        <v>1419</v>
      </c>
      <c r="BP21" s="1105"/>
      <c r="BQ21" s="1267">
        <v>21.655393097219413</v>
      </c>
      <c r="BR21" s="1267">
        <v>1.8416614139576566</v>
      </c>
      <c r="BS21" s="1267">
        <v>18.042529989918581</v>
      </c>
      <c r="BT21" s="1267">
        <v>25.268256204520245</v>
      </c>
      <c r="BU21" s="1267">
        <v>8.504400754535963</v>
      </c>
      <c r="BV21" s="1748">
        <v>680.38107800000364</v>
      </c>
      <c r="BW21" s="1814">
        <v>1248</v>
      </c>
      <c r="BX21" s="1867"/>
      <c r="BY21" s="1267">
        <v>23.005657801999718</v>
      </c>
      <c r="BZ21" s="1267">
        <v>1.6623918827384916</v>
      </c>
      <c r="CA21" s="1267">
        <v>19.744751951597443</v>
      </c>
      <c r="CB21" s="1267">
        <v>26.266563652401992</v>
      </c>
      <c r="CC21" s="1267">
        <v>7.2260132574604823</v>
      </c>
      <c r="CD21" s="1748">
        <v>735.1487380000018</v>
      </c>
      <c r="CE21" s="1814">
        <v>1258</v>
      </c>
      <c r="CF21" s="1867"/>
      <c r="CG21" s="1267">
        <v>26.826845524108322</v>
      </c>
      <c r="CH21" s="1267">
        <v>1.076836768338111</v>
      </c>
      <c r="CI21" s="1267">
        <v>24.715475790866513</v>
      </c>
      <c r="CJ21" s="1267">
        <v>28.93821525735013</v>
      </c>
      <c r="CK21" s="1267">
        <v>4.0140267977850641</v>
      </c>
      <c r="CL21" s="1748">
        <v>1266.7930289999897</v>
      </c>
      <c r="CM21" s="1814">
        <v>3624</v>
      </c>
      <c r="CN21" s="1899"/>
      <c r="CO21" s="1267">
        <v>27.207530512348683</v>
      </c>
      <c r="CP21" s="1267">
        <v>1.215198905762868</v>
      </c>
      <c r="CQ21" s="1267">
        <v>24.824869199193159</v>
      </c>
      <c r="CR21" s="1267">
        <v>29.59019182550421</v>
      </c>
      <c r="CS21" s="1267">
        <v>4.466406479674168</v>
      </c>
      <c r="CT21" s="1748">
        <v>1199.7206539999988</v>
      </c>
      <c r="CU21" s="1814">
        <v>3276</v>
      </c>
      <c r="CV21" s="1872"/>
      <c r="CW21" s="1267">
        <v>29.509974027175051</v>
      </c>
      <c r="CX21" s="1267">
        <v>1.2137593683274928</v>
      </c>
      <c r="CY21" s="1267">
        <v>27.130133786321831</v>
      </c>
      <c r="CZ21" s="1267">
        <v>31.889814268028271</v>
      </c>
      <c r="DA21" s="1267">
        <v>4.1130479044467139</v>
      </c>
      <c r="DB21" s="1748">
        <v>1026.5768099999941</v>
      </c>
      <c r="DC21" s="1814">
        <v>3540</v>
      </c>
      <c r="DD21" s="1888"/>
      <c r="DE21" s="1195">
        <v>31.851342955238643</v>
      </c>
      <c r="DF21" s="1195">
        <v>1.5392096822751375</v>
      </c>
      <c r="DG21" s="1195">
        <v>28.831887597599685</v>
      </c>
      <c r="DH21" s="1195">
        <v>34.870798312877596</v>
      </c>
      <c r="DI21" s="1195">
        <v>4.8324796993276573</v>
      </c>
      <c r="DJ21" s="1815">
        <v>492.98232800000233</v>
      </c>
      <c r="DK21" s="1816">
        <v>1661</v>
      </c>
      <c r="DL21" s="1348"/>
      <c r="DM21" s="1195">
        <v>31.376184187376737</v>
      </c>
      <c r="DN21" s="1195">
        <v>1.0468578202175025</v>
      </c>
      <c r="DO21" s="1195">
        <v>29.323550486571133</v>
      </c>
      <c r="DP21" s="1195">
        <v>33.428817888182344</v>
      </c>
      <c r="DQ21" s="1195">
        <v>3.3364727016061893</v>
      </c>
      <c r="DR21" s="1815">
        <v>980.77626700000769</v>
      </c>
      <c r="DS21" s="1816">
        <v>3336</v>
      </c>
      <c r="DT21" s="1195">
        <v>33.064850702149791</v>
      </c>
      <c r="DU21" s="1195">
        <v>1.4952584876581239</v>
      </c>
      <c r="DV21" s="1195">
        <v>30.131600809724389</v>
      </c>
      <c r="DW21" s="1195">
        <v>35.998100594575192</v>
      </c>
      <c r="DX21" s="1195">
        <v>4.5221994229688329</v>
      </c>
      <c r="DY21" s="1815">
        <v>453.77274300000033</v>
      </c>
      <c r="DZ21" s="1816">
        <v>1596</v>
      </c>
      <c r="EA21" s="1816"/>
      <c r="EB21" s="1881"/>
      <c r="EC21" s="1267">
        <v>10.1</v>
      </c>
      <c r="ED21" s="1267">
        <v>1.7</v>
      </c>
      <c r="EE21" s="1267"/>
      <c r="EF21" s="1267" t="s">
        <v>393</v>
      </c>
      <c r="EG21" s="1267" t="s">
        <v>390</v>
      </c>
    </row>
    <row r="22" spans="1:137" s="44" customFormat="1" ht="24.95" customHeight="1">
      <c r="A22" s="1469" t="s">
        <v>62</v>
      </c>
      <c r="B22" s="1429"/>
      <c r="C22" s="1545"/>
      <c r="D22" s="1547"/>
      <c r="E22" s="1430">
        <v>3.3609352753708874</v>
      </c>
      <c r="F22" s="1430">
        <v>0.58658257968062344</v>
      </c>
      <c r="G22" s="1430">
        <v>2.2092885775049349</v>
      </c>
      <c r="H22" s="1430">
        <v>4.5125819732368395</v>
      </c>
      <c r="I22" s="1430">
        <v>17.452956740319632</v>
      </c>
      <c r="J22" s="1431">
        <v>1137.6439849999956</v>
      </c>
      <c r="K22" s="1350">
        <v>2039</v>
      </c>
      <c r="L22" s="1573"/>
      <c r="M22" s="1430">
        <v>6.2142241452996121</v>
      </c>
      <c r="N22" s="1430">
        <v>1.7660690052644825</v>
      </c>
      <c r="O22" s="1430">
        <v>2.7345619448550318</v>
      </c>
      <c r="P22" s="1430">
        <v>9.6938863457441933</v>
      </c>
      <c r="Q22" s="1430">
        <v>28.419782807485671</v>
      </c>
      <c r="R22" s="1431">
        <v>204.09278300000091</v>
      </c>
      <c r="S22" s="1350">
        <v>371</v>
      </c>
      <c r="T22" s="1431"/>
      <c r="U22" s="1201">
        <v>3.6549831072957395</v>
      </c>
      <c r="V22" s="1433">
        <v>1.0579383147384922</v>
      </c>
      <c r="W22" s="1433">
        <v>1.5702984743471691</v>
      </c>
      <c r="X22" s="1433">
        <v>5.7396677402443101</v>
      </c>
      <c r="Y22" s="1433">
        <v>28.945094510197144</v>
      </c>
      <c r="Z22" s="1346">
        <v>202.73781800000049</v>
      </c>
      <c r="AA22" s="1043">
        <v>416</v>
      </c>
      <c r="AB22" s="1035"/>
      <c r="AC22" s="1433">
        <v>4.9249400645475809</v>
      </c>
      <c r="AD22" s="1433">
        <v>1.1057690227655279</v>
      </c>
      <c r="AE22" s="1433">
        <v>2.7537208998694394</v>
      </c>
      <c r="AF22" s="1433">
        <v>7.0961592292257238</v>
      </c>
      <c r="AG22" s="1433">
        <v>22.452436136745288</v>
      </c>
      <c r="AH22" s="1433">
        <v>500.13345700000298</v>
      </c>
      <c r="AI22" s="1043">
        <v>946</v>
      </c>
      <c r="AJ22" s="1433"/>
      <c r="AK22" s="1433">
        <v>4.5248021653778032</v>
      </c>
      <c r="AL22" s="1433">
        <v>0.71646116262987647</v>
      </c>
      <c r="AM22" s="1433">
        <v>3.1189871524610924</v>
      </c>
      <c r="AN22" s="1433">
        <v>5.9306171782945141</v>
      </c>
      <c r="AO22" s="1433">
        <v>15.834088131233354</v>
      </c>
      <c r="AP22" s="1346">
        <v>773.17722899999808</v>
      </c>
      <c r="AQ22" s="1036">
        <v>1520</v>
      </c>
      <c r="AR22" s="1433"/>
      <c r="AS22" s="1433">
        <v>8.0543915903834957</v>
      </c>
      <c r="AT22" s="1433">
        <v>1.3097645483585307</v>
      </c>
      <c r="AU22" s="1433">
        <v>5.4844093966814818</v>
      </c>
      <c r="AV22" s="1433">
        <v>10.62437378408551</v>
      </c>
      <c r="AW22" s="1433">
        <v>16.261495777313808</v>
      </c>
      <c r="AX22" s="1346">
        <v>719.75163300000122</v>
      </c>
      <c r="AY22" s="1043">
        <v>1326</v>
      </c>
      <c r="AZ22" s="1433"/>
      <c r="BA22" s="1574">
        <v>5.7487979500932038</v>
      </c>
      <c r="BB22" s="1433">
        <v>0.94621740810886912</v>
      </c>
      <c r="BC22" s="1433">
        <v>3.8921516165426659</v>
      </c>
      <c r="BD22" s="1433">
        <v>7.6054442836437417</v>
      </c>
      <c r="BE22" s="1433">
        <v>16.459395795838123</v>
      </c>
      <c r="BF22" s="1346">
        <v>771.14373099999591</v>
      </c>
      <c r="BG22" s="1036">
        <v>1458</v>
      </c>
      <c r="BH22" s="1433"/>
      <c r="BI22" s="1146">
        <v>9.4873968800281698</v>
      </c>
      <c r="BJ22" s="1034">
        <v>1.0997982972400806</v>
      </c>
      <c r="BK22" s="1034">
        <v>7.3299018081925711</v>
      </c>
      <c r="BL22" s="1034">
        <v>11.644891951863769</v>
      </c>
      <c r="BM22" s="1034">
        <v>11.592202910318377</v>
      </c>
      <c r="BN22" s="1035">
        <v>745.2583980000004</v>
      </c>
      <c r="BO22" s="1036">
        <v>1354</v>
      </c>
      <c r="BP22" s="1043"/>
      <c r="BQ22" s="1193" t="s">
        <v>404</v>
      </c>
      <c r="BR22" s="1193">
        <v>1.3719851028508181</v>
      </c>
      <c r="BS22" s="1193">
        <v>4.6858730592605049</v>
      </c>
      <c r="BT22" s="1193">
        <v>10.068832515639741</v>
      </c>
      <c r="BU22" s="1193">
        <v>18.597254901307565</v>
      </c>
      <c r="BV22" s="1746">
        <v>697.84427399999868</v>
      </c>
      <c r="BW22" s="1348">
        <v>1297</v>
      </c>
      <c r="BX22" s="1790"/>
      <c r="BY22" s="1193">
        <v>8.9314917065189814</v>
      </c>
      <c r="BZ22" s="1193">
        <v>1.1199011982552001</v>
      </c>
      <c r="CA22" s="1193">
        <v>6.7347218550883641</v>
      </c>
      <c r="CB22" s="1193">
        <v>11.128261557949596</v>
      </c>
      <c r="CC22" s="1193">
        <v>12.538792343476047</v>
      </c>
      <c r="CD22" s="1746">
        <v>733.17018199999904</v>
      </c>
      <c r="CE22" s="1348">
        <v>1260</v>
      </c>
      <c r="CF22" s="1790"/>
      <c r="CG22" s="1193">
        <v>9.1572911716880707</v>
      </c>
      <c r="CH22" s="1193">
        <v>0.92831119905691162</v>
      </c>
      <c r="CI22" s="1193">
        <v>7.3371377126423996</v>
      </c>
      <c r="CJ22" s="1193">
        <v>10.977444630733743</v>
      </c>
      <c r="CK22" s="1193">
        <v>10.137399604885394</v>
      </c>
      <c r="CL22" s="1746">
        <v>1080.053109000004</v>
      </c>
      <c r="CM22" s="1348">
        <v>2535</v>
      </c>
      <c r="CN22" s="1895"/>
      <c r="CO22" s="1193">
        <v>8.739492113504566</v>
      </c>
      <c r="CP22" s="1193">
        <v>0.86444700909778605</v>
      </c>
      <c r="CQ22" s="1193">
        <v>7.0445560531751799</v>
      </c>
      <c r="CR22" s="1193">
        <v>10.43442817383395</v>
      </c>
      <c r="CS22" s="1193">
        <v>9.8912728322280028</v>
      </c>
      <c r="CT22" s="1746">
        <v>1017.6674209999968</v>
      </c>
      <c r="CU22" s="1348">
        <v>2207</v>
      </c>
      <c r="CV22" s="1870"/>
      <c r="CW22" s="1193">
        <v>11.922848677244179</v>
      </c>
      <c r="CX22" s="1193">
        <v>1.1164247305096011</v>
      </c>
      <c r="CY22" s="1193">
        <v>9.7338542448373904</v>
      </c>
      <c r="CZ22" s="1193">
        <v>14.111843109650968</v>
      </c>
      <c r="DA22" s="1193">
        <v>9.363741507852879</v>
      </c>
      <c r="DB22" s="1746">
        <v>936.35714100000052</v>
      </c>
      <c r="DC22" s="1348">
        <v>2219</v>
      </c>
      <c r="DD22" s="1888"/>
      <c r="DE22" s="1314">
        <v>13.073519105734677</v>
      </c>
      <c r="DF22" s="1314">
        <v>1.6125286780224117</v>
      </c>
      <c r="DG22" s="1314">
        <v>9.9102344588993443</v>
      </c>
      <c r="DH22" s="1314">
        <v>16.236803752570008</v>
      </c>
      <c r="DI22" s="1314">
        <v>12.334312322342335</v>
      </c>
      <c r="DJ22" s="1801">
        <v>419.26482499999895</v>
      </c>
      <c r="DK22" s="1802">
        <v>1116</v>
      </c>
      <c r="DL22" s="1348"/>
      <c r="DM22" s="1314">
        <v>12.484970224686156</v>
      </c>
      <c r="DN22" s="1314">
        <v>1.0390270420478422</v>
      </c>
      <c r="DO22" s="1314">
        <v>10.447690776257666</v>
      </c>
      <c r="DP22" s="1314">
        <v>14.522249673114649</v>
      </c>
      <c r="DQ22" s="1314">
        <v>8.3222228275194858</v>
      </c>
      <c r="DR22" s="1801">
        <v>863.01273500000332</v>
      </c>
      <c r="DS22" s="1802">
        <v>2243</v>
      </c>
      <c r="DT22" s="1314">
        <v>12.869244957095566</v>
      </c>
      <c r="DU22" s="1314">
        <v>1.5779033299173164</v>
      </c>
      <c r="DV22" s="1314">
        <v>9.7738706048077368</v>
      </c>
      <c r="DW22" s="1314">
        <v>15.964619309383396</v>
      </c>
      <c r="DX22" s="1314">
        <v>12.261040450918809</v>
      </c>
      <c r="DY22" s="1801">
        <v>400.58502399999895</v>
      </c>
      <c r="DZ22" s="1802">
        <v>1023</v>
      </c>
      <c r="EA22" s="1802"/>
      <c r="EB22" s="1881"/>
      <c r="EC22" s="1193">
        <v>4</v>
      </c>
      <c r="ED22" s="1193">
        <v>0.4</v>
      </c>
      <c r="EE22" s="1193"/>
      <c r="EF22" s="1193" t="s">
        <v>391</v>
      </c>
      <c r="EG22" s="1193" t="s">
        <v>390</v>
      </c>
    </row>
    <row r="23" spans="1:137" s="44" customFormat="1" ht="5.0999999999999996" customHeight="1">
      <c r="A23" s="1133"/>
      <c r="B23" s="1429"/>
      <c r="C23" s="1545"/>
      <c r="D23" s="1547"/>
      <c r="E23" s="1430"/>
      <c r="F23" s="1430"/>
      <c r="G23" s="1430"/>
      <c r="H23" s="1430"/>
      <c r="I23" s="1430"/>
      <c r="J23" s="1431"/>
      <c r="K23" s="1350"/>
      <c r="L23" s="1431"/>
      <c r="M23" s="1430"/>
      <c r="N23" s="1430"/>
      <c r="O23" s="1430"/>
      <c r="P23" s="1430"/>
      <c r="Q23" s="1430"/>
      <c r="R23" s="1431"/>
      <c r="S23" s="1350"/>
      <c r="T23" s="1431"/>
      <c r="U23" s="1433"/>
      <c r="V23" s="1433"/>
      <c r="W23" s="1433"/>
      <c r="X23" s="1433"/>
      <c r="Y23" s="1433"/>
      <c r="Z23" s="1346"/>
      <c r="AA23" s="1043"/>
      <c r="AB23" s="1035"/>
      <c r="AC23" s="1433"/>
      <c r="AD23" s="1433"/>
      <c r="AE23" s="1433"/>
      <c r="AF23" s="1433"/>
      <c r="AG23" s="1433"/>
      <c r="AH23" s="1433"/>
      <c r="AI23" s="1043"/>
      <c r="AJ23" s="1433"/>
      <c r="AK23" s="1433"/>
      <c r="AL23" s="1433"/>
      <c r="AM23" s="1433"/>
      <c r="AN23" s="1433"/>
      <c r="AO23" s="1433"/>
      <c r="AP23" s="1346"/>
      <c r="AQ23" s="1036"/>
      <c r="AR23" s="1433"/>
      <c r="AS23" s="1433"/>
      <c r="AT23" s="1433"/>
      <c r="AU23" s="1433"/>
      <c r="AV23" s="1433"/>
      <c r="AW23" s="1433"/>
      <c r="AX23" s="1346"/>
      <c r="AY23" s="1043"/>
      <c r="AZ23" s="1433"/>
      <c r="BA23" s="1558"/>
      <c r="BB23" s="1433"/>
      <c r="BC23" s="1433"/>
      <c r="BD23" s="1433"/>
      <c r="BE23" s="1433"/>
      <c r="BF23" s="1346"/>
      <c r="BG23" s="1036"/>
      <c r="BH23" s="1433"/>
      <c r="BI23" s="1146"/>
      <c r="BJ23" s="1034"/>
      <c r="BK23" s="1034"/>
      <c r="BL23" s="1034"/>
      <c r="BM23" s="1034"/>
      <c r="BN23" s="1035"/>
      <c r="BO23" s="1036"/>
      <c r="BP23" s="1043"/>
      <c r="BQ23" s="1193"/>
      <c r="BR23" s="1193"/>
      <c r="BS23" s="1193"/>
      <c r="BT23" s="1193"/>
      <c r="BU23" s="1193"/>
      <c r="BV23" s="1746"/>
      <c r="BW23" s="1348"/>
      <c r="BX23" s="1790"/>
      <c r="BY23" s="1193"/>
      <c r="BZ23" s="1193"/>
      <c r="CA23" s="1193"/>
      <c r="CB23" s="1193"/>
      <c r="CC23" s="1193"/>
      <c r="CD23" s="1746"/>
      <c r="CE23" s="1348"/>
      <c r="CF23" s="1790"/>
      <c r="CG23" s="1193"/>
      <c r="CH23" s="1193"/>
      <c r="CI23" s="1193"/>
      <c r="CJ23" s="1193"/>
      <c r="CK23" s="1193"/>
      <c r="CL23" s="1746"/>
      <c r="CM23" s="1348"/>
      <c r="CN23" s="1895"/>
      <c r="CO23" s="1193"/>
      <c r="CP23" s="1193"/>
      <c r="CQ23" s="1193"/>
      <c r="CR23" s="1193"/>
      <c r="CS23" s="1193"/>
      <c r="CT23" s="1746"/>
      <c r="CU23" s="1348"/>
      <c r="CV23" s="1870"/>
      <c r="CW23" s="1193"/>
      <c r="CX23" s="1193"/>
      <c r="CY23" s="1193"/>
      <c r="CZ23" s="1193"/>
      <c r="DA23" s="1193"/>
      <c r="DB23" s="1746"/>
      <c r="DC23" s="1348"/>
      <c r="DD23" s="1888"/>
      <c r="DE23" s="1693"/>
      <c r="DF23" s="1693"/>
      <c r="DG23" s="1693"/>
      <c r="DH23" s="1693"/>
      <c r="DI23" s="1693"/>
      <c r="DJ23" s="1794"/>
      <c r="DK23" s="1795"/>
      <c r="DL23" s="1348"/>
      <c r="DM23" s="1693"/>
      <c r="DN23" s="1693"/>
      <c r="DO23" s="1693"/>
      <c r="DP23" s="1693"/>
      <c r="DQ23" s="1693"/>
      <c r="DR23" s="1794"/>
      <c r="DS23" s="1795"/>
      <c r="DT23" s="1693"/>
      <c r="DU23" s="1693"/>
      <c r="DV23" s="1693"/>
      <c r="DW23" s="1693"/>
      <c r="DX23" s="1693"/>
      <c r="DY23" s="1794"/>
      <c r="DZ23" s="1795"/>
      <c r="EA23" s="1795"/>
      <c r="EB23" s="1881"/>
      <c r="EC23" s="1193"/>
      <c r="ED23" s="1193"/>
      <c r="EE23" s="1193"/>
      <c r="EF23" s="1193"/>
      <c r="EG23" s="1193"/>
    </row>
    <row r="24" spans="1:137" s="44" customFormat="1" ht="24.95" customHeight="1">
      <c r="A24" s="1407" t="s">
        <v>66</v>
      </c>
      <c r="B24" s="1435"/>
      <c r="C24" s="1549"/>
      <c r="D24" s="1552"/>
      <c r="E24" s="1436"/>
      <c r="F24" s="1436"/>
      <c r="G24" s="1436"/>
      <c r="H24" s="1436"/>
      <c r="I24" s="1436"/>
      <c r="J24" s="1437"/>
      <c r="K24" s="1353"/>
      <c r="L24" s="1437"/>
      <c r="M24" s="1436"/>
      <c r="N24" s="1436"/>
      <c r="O24" s="1436"/>
      <c r="P24" s="1436"/>
      <c r="Q24" s="1436"/>
      <c r="R24" s="1437"/>
      <c r="S24" s="1353"/>
      <c r="T24" s="1437"/>
      <c r="U24" s="1439"/>
      <c r="V24" s="1439"/>
      <c r="W24" s="1439"/>
      <c r="X24" s="1439"/>
      <c r="Y24" s="1439"/>
      <c r="Z24" s="1440"/>
      <c r="AA24" s="1058"/>
      <c r="AB24" s="1050"/>
      <c r="AC24" s="1439"/>
      <c r="AD24" s="1439"/>
      <c r="AE24" s="1439"/>
      <c r="AF24" s="1439"/>
      <c r="AG24" s="1439"/>
      <c r="AH24" s="1439"/>
      <c r="AI24" s="1058"/>
      <c r="AJ24" s="1439"/>
      <c r="AK24" s="1439"/>
      <c r="AL24" s="1439"/>
      <c r="AM24" s="1439"/>
      <c r="AN24" s="1439"/>
      <c r="AO24" s="1439"/>
      <c r="AP24" s="1440"/>
      <c r="AQ24" s="1051"/>
      <c r="AR24" s="1439"/>
      <c r="AS24" s="1439"/>
      <c r="AT24" s="1439"/>
      <c r="AU24" s="1439"/>
      <c r="AV24" s="1439"/>
      <c r="AW24" s="1439"/>
      <c r="AX24" s="1440"/>
      <c r="AY24" s="1058"/>
      <c r="AZ24" s="1439"/>
      <c r="BA24" s="1559"/>
      <c r="BB24" s="1439"/>
      <c r="BC24" s="1439"/>
      <c r="BD24" s="1439"/>
      <c r="BE24" s="1439"/>
      <c r="BF24" s="1440"/>
      <c r="BG24" s="1051"/>
      <c r="BH24" s="1439"/>
      <c r="BI24" s="1147"/>
      <c r="BJ24" s="1049"/>
      <c r="BK24" s="1049"/>
      <c r="BL24" s="1049"/>
      <c r="BM24" s="1049"/>
      <c r="BN24" s="1050"/>
      <c r="BO24" s="1051"/>
      <c r="BP24" s="1058"/>
      <c r="BQ24" s="1310"/>
      <c r="BR24" s="1310"/>
      <c r="BS24" s="1310"/>
      <c r="BT24" s="1310"/>
      <c r="BU24" s="1310"/>
      <c r="BV24" s="1792"/>
      <c r="BW24" s="1351"/>
      <c r="BX24" s="1793"/>
      <c r="BY24" s="1310"/>
      <c r="BZ24" s="1310"/>
      <c r="CA24" s="1310"/>
      <c r="CB24" s="1310"/>
      <c r="CC24" s="1310"/>
      <c r="CD24" s="1792"/>
      <c r="CE24" s="1351"/>
      <c r="CF24" s="1793"/>
      <c r="CG24" s="1310"/>
      <c r="CH24" s="1310"/>
      <c r="CI24" s="1310"/>
      <c r="CJ24" s="1310"/>
      <c r="CK24" s="1310"/>
      <c r="CL24" s="1792"/>
      <c r="CM24" s="1351"/>
      <c r="CN24" s="1896"/>
      <c r="CO24" s="1310"/>
      <c r="CP24" s="1310"/>
      <c r="CQ24" s="1310"/>
      <c r="CR24" s="1310"/>
      <c r="CS24" s="1310"/>
      <c r="CT24" s="1792"/>
      <c r="CU24" s="1351"/>
      <c r="CV24" s="1837"/>
      <c r="CW24" s="1310"/>
      <c r="CX24" s="1310"/>
      <c r="CY24" s="1310"/>
      <c r="CZ24" s="1310"/>
      <c r="DA24" s="1310"/>
      <c r="DB24" s="1792"/>
      <c r="DC24" s="1351"/>
      <c r="DD24" s="1902"/>
      <c r="DE24" s="1721"/>
      <c r="DF24" s="1721"/>
      <c r="DG24" s="1721"/>
      <c r="DH24" s="1721"/>
      <c r="DI24" s="1721"/>
      <c r="DJ24" s="1805"/>
      <c r="DK24" s="1822"/>
      <c r="DL24" s="1351"/>
      <c r="DM24" s="1721"/>
      <c r="DN24" s="1721"/>
      <c r="DO24" s="1721"/>
      <c r="DP24" s="1721"/>
      <c r="DQ24" s="1721"/>
      <c r="DR24" s="1805"/>
      <c r="DS24" s="1822"/>
      <c r="DT24" s="1721"/>
      <c r="DU24" s="1721"/>
      <c r="DV24" s="1721"/>
      <c r="DW24" s="1721"/>
      <c r="DX24" s="1721"/>
      <c r="DY24" s="1805"/>
      <c r="DZ24" s="1822"/>
      <c r="EA24" s="1822"/>
      <c r="EB24" s="1882"/>
      <c r="EC24" s="1310"/>
      <c r="ED24" s="1310"/>
      <c r="EE24" s="1310"/>
      <c r="EF24" s="1310"/>
      <c r="EG24" s="1310"/>
    </row>
    <row r="25" spans="1:137" s="44" customFormat="1" ht="24.95" customHeight="1">
      <c r="A25" s="1409" t="s">
        <v>134</v>
      </c>
      <c r="B25" s="1429"/>
      <c r="C25" s="1545"/>
      <c r="D25" s="1547"/>
      <c r="E25" s="1430">
        <v>5.2563494803218864</v>
      </c>
      <c r="F25" s="1430">
        <v>0.40237548520567995</v>
      </c>
      <c r="G25" s="1430">
        <v>4.4663594347742741</v>
      </c>
      <c r="H25" s="1430">
        <v>6.0463395258694987</v>
      </c>
      <c r="I25" s="1430">
        <v>7.6550367648126674</v>
      </c>
      <c r="J25" s="1431">
        <v>5876.0879800002585</v>
      </c>
      <c r="K25" s="1350">
        <v>7442</v>
      </c>
      <c r="L25" s="1431"/>
      <c r="M25" s="1430">
        <v>4.3398601201027178</v>
      </c>
      <c r="N25" s="1430">
        <v>0.72520844145950658</v>
      </c>
      <c r="O25" s="1430">
        <v>2.9109916026961393</v>
      </c>
      <c r="P25" s="1430">
        <v>5.7687286375092954</v>
      </c>
      <c r="Q25" s="1430">
        <v>16.710410506095805</v>
      </c>
      <c r="R25" s="1431">
        <v>946.44479000000217</v>
      </c>
      <c r="S25" s="1350">
        <v>1239</v>
      </c>
      <c r="T25" s="1431"/>
      <c r="U25" s="1201">
        <v>6.6321656972064016</v>
      </c>
      <c r="V25" s="1433">
        <v>1.1875992498151515</v>
      </c>
      <c r="W25" s="1433">
        <v>4.2919820856478461</v>
      </c>
      <c r="X25" s="1433">
        <v>8.972349308764958</v>
      </c>
      <c r="Y25" s="1433">
        <v>17.906658307939917</v>
      </c>
      <c r="Z25" s="1346">
        <v>1049.6041289999996</v>
      </c>
      <c r="AA25" s="1043">
        <v>1242</v>
      </c>
      <c r="AB25" s="1035"/>
      <c r="AC25" s="1433">
        <v>8.4219223519747501</v>
      </c>
      <c r="AD25" s="1433">
        <v>0.88239081746373538</v>
      </c>
      <c r="AE25" s="1433">
        <v>6.6893147149641754</v>
      </c>
      <c r="AF25" s="1433">
        <v>10.154529988985326</v>
      </c>
      <c r="AG25" s="1433">
        <v>10.477308868287471</v>
      </c>
      <c r="AH25" s="1433">
        <v>2295.5629239999876</v>
      </c>
      <c r="AI25" s="1043">
        <v>2669</v>
      </c>
      <c r="AJ25" s="1433"/>
      <c r="AK25" s="1433">
        <v>8.1198038032300612</v>
      </c>
      <c r="AL25" s="1433">
        <v>0.62958250765987833</v>
      </c>
      <c r="AM25" s="1433">
        <v>6.8844590458266008</v>
      </c>
      <c r="AN25" s="1433">
        <v>9.3551485606335234</v>
      </c>
      <c r="AO25" s="1433">
        <v>7.7536665037328865</v>
      </c>
      <c r="AP25" s="1346">
        <v>3251.5442539999908</v>
      </c>
      <c r="AQ25" s="1036">
        <v>4196</v>
      </c>
      <c r="AR25" s="1433"/>
      <c r="AS25" s="1433">
        <v>9.7668730652623363</v>
      </c>
      <c r="AT25" s="1433">
        <v>0.77798540791083992</v>
      </c>
      <c r="AU25" s="1433">
        <v>8.2403325524681659</v>
      </c>
      <c r="AV25" s="1433">
        <v>11.293413578056507</v>
      </c>
      <c r="AW25" s="1433">
        <v>7.9655525643912259</v>
      </c>
      <c r="AX25" s="1346">
        <v>3002.9282150000208</v>
      </c>
      <c r="AY25" s="1043">
        <v>3737</v>
      </c>
      <c r="AZ25" s="1433"/>
      <c r="BA25" s="1558">
        <v>8.9782534869505657</v>
      </c>
      <c r="BB25" s="1433">
        <v>0.74556595503137313</v>
      </c>
      <c r="BC25" s="1433">
        <v>7.5153208829143532</v>
      </c>
      <c r="BD25" s="1433">
        <v>10.441186090986779</v>
      </c>
      <c r="BE25" s="1433">
        <v>8.3041312668996845</v>
      </c>
      <c r="BF25" s="1346">
        <v>2814.5913720000035</v>
      </c>
      <c r="BG25" s="1036">
        <v>3618</v>
      </c>
      <c r="BH25" s="1433"/>
      <c r="BI25" s="1146">
        <v>11.219999999999999</v>
      </c>
      <c r="BJ25" s="1034">
        <v>0.82400000000000007</v>
      </c>
      <c r="BK25" s="1034">
        <v>9.6100000000000012</v>
      </c>
      <c r="BL25" s="1034">
        <v>12.839999999999998</v>
      </c>
      <c r="BM25" s="1034">
        <v>7.3</v>
      </c>
      <c r="BN25" s="1035">
        <v>2765.92</v>
      </c>
      <c r="BO25" s="1036">
        <v>3438</v>
      </c>
      <c r="BP25" s="1043"/>
      <c r="BQ25" s="1193">
        <v>12.907306430251866</v>
      </c>
      <c r="BR25" s="1193">
        <v>0.92184022434925272</v>
      </c>
      <c r="BS25" s="1193">
        <v>11.098894464764539</v>
      </c>
      <c r="BT25" s="1193">
        <v>14.715718395739193</v>
      </c>
      <c r="BU25" s="1193">
        <v>7.1420030920522928</v>
      </c>
      <c r="BV25" s="1746">
        <v>2387.920009999993</v>
      </c>
      <c r="BW25" s="1348">
        <v>3075</v>
      </c>
      <c r="BX25" s="1790"/>
      <c r="BY25" s="1193">
        <v>11.997307027180542</v>
      </c>
      <c r="BZ25" s="1193">
        <v>0.92430904459521601</v>
      </c>
      <c r="CA25" s="1193">
        <v>10.184205794915671</v>
      </c>
      <c r="CB25" s="1193">
        <v>13.810408259445412</v>
      </c>
      <c r="CC25" s="1193">
        <v>7.7043043284725847</v>
      </c>
      <c r="CD25" s="1746">
        <v>2315.1306820000113</v>
      </c>
      <c r="CE25" s="1348">
        <v>2985</v>
      </c>
      <c r="CF25" s="1790"/>
      <c r="CG25" s="1193">
        <v>14.485079692959344</v>
      </c>
      <c r="CH25" s="1193">
        <v>0.70949163400991144</v>
      </c>
      <c r="CI25" s="1193">
        <v>13.093968982327988</v>
      </c>
      <c r="CJ25" s="1193">
        <v>15.876190403590698</v>
      </c>
      <c r="CK25" s="1193">
        <v>4.8980858169166224</v>
      </c>
      <c r="CL25" s="1746">
        <v>3203.1155839999983</v>
      </c>
      <c r="CM25" s="1348">
        <v>6220</v>
      </c>
      <c r="CN25" s="1895"/>
      <c r="CO25" s="1193">
        <v>14.581018046554503</v>
      </c>
      <c r="CP25" s="1193">
        <v>0.81725550001097225</v>
      </c>
      <c r="CQ25" s="1193">
        <v>12.9786111865703</v>
      </c>
      <c r="CR25" s="1193">
        <v>16.183424906538708</v>
      </c>
      <c r="CS25" s="1193">
        <v>5.604927566796956</v>
      </c>
      <c r="CT25" s="1746">
        <v>2890.0658490000083</v>
      </c>
      <c r="CU25" s="1348">
        <v>5324</v>
      </c>
      <c r="CV25" s="1870"/>
      <c r="CW25" s="1193">
        <v>16.053226967889646</v>
      </c>
      <c r="CX25" s="1193">
        <v>1.0061525848106827</v>
      </c>
      <c r="CY25" s="1193">
        <v>14.080445152767233</v>
      </c>
      <c r="CZ25" s="1193">
        <v>18.026008783012063</v>
      </c>
      <c r="DA25" s="1193">
        <v>6.2676033100586697</v>
      </c>
      <c r="DB25" s="1746">
        <v>2381.23201499999</v>
      </c>
      <c r="DC25" s="1348">
        <v>4795</v>
      </c>
      <c r="DD25" s="1888"/>
      <c r="DE25" s="1195">
        <v>16.597855183192213</v>
      </c>
      <c r="DF25" s="1195">
        <v>1.109064576166362</v>
      </c>
      <c r="DG25" s="1195">
        <v>14.422212049552869</v>
      </c>
      <c r="DH25" s="1195">
        <v>18.773498316831557</v>
      </c>
      <c r="DI25" s="1195">
        <v>6.6819752547874645</v>
      </c>
      <c r="DJ25" s="1815">
        <v>1129.2630640000045</v>
      </c>
      <c r="DK25" s="1816">
        <v>2594</v>
      </c>
      <c r="DL25" s="1348"/>
      <c r="DM25" s="1195">
        <v>17.40875184772802</v>
      </c>
      <c r="DN25" s="1195">
        <v>0.81020688617517134</v>
      </c>
      <c r="DO25" s="1195">
        <v>15.820133100205647</v>
      </c>
      <c r="DP25" s="1195">
        <v>18.997370595250391</v>
      </c>
      <c r="DQ25" s="1195">
        <v>4.6540205366929275</v>
      </c>
      <c r="DR25" s="1815">
        <v>2210.7238609999922</v>
      </c>
      <c r="DS25" s="1816">
        <v>5163</v>
      </c>
      <c r="DT25" s="1195">
        <v>15.472654426046084</v>
      </c>
      <c r="DU25" s="1195">
        <v>1.1227783027324267</v>
      </c>
      <c r="DV25" s="1195">
        <v>13.270099240510525</v>
      </c>
      <c r="DW25" s="1195">
        <v>17.675209611581643</v>
      </c>
      <c r="DX25" s="1195">
        <v>7.2565331831000108</v>
      </c>
      <c r="DY25" s="1815">
        <v>1003.8181150000008</v>
      </c>
      <c r="DZ25" s="1816">
        <v>2135</v>
      </c>
      <c r="EA25" s="1816"/>
      <c r="EB25" s="1881"/>
      <c r="EC25" s="1193">
        <v>3.5</v>
      </c>
      <c r="ED25" s="1193">
        <v>-1.9</v>
      </c>
      <c r="EE25" s="1193"/>
      <c r="EF25" s="1193" t="s">
        <v>391</v>
      </c>
      <c r="EG25" s="1193" t="s">
        <v>390</v>
      </c>
    </row>
    <row r="26" spans="1:137" s="44" customFormat="1" ht="24.95" customHeight="1">
      <c r="A26" s="1410" t="s">
        <v>65</v>
      </c>
      <c r="B26" s="1564"/>
      <c r="C26" s="1565"/>
      <c r="D26" s="1572"/>
      <c r="E26" s="1459">
        <v>15.076917536028514</v>
      </c>
      <c r="F26" s="1459">
        <v>0.80126447708159376</v>
      </c>
      <c r="G26" s="1459">
        <v>13.503782531489634</v>
      </c>
      <c r="H26" s="1459">
        <v>16.650052540567394</v>
      </c>
      <c r="I26" s="1459">
        <v>5.3145112398927319</v>
      </c>
      <c r="J26" s="1460">
        <v>4416.3940700003213</v>
      </c>
      <c r="K26" s="1274">
        <v>4390</v>
      </c>
      <c r="L26" s="1460"/>
      <c r="M26" s="1459">
        <v>16.787701357628048</v>
      </c>
      <c r="N26" s="1459">
        <v>1.9050305287182518</v>
      </c>
      <c r="O26" s="1459">
        <v>13.034245121368961</v>
      </c>
      <c r="P26" s="1459">
        <v>20.541157593887135</v>
      </c>
      <c r="Q26" s="1459">
        <v>11.347774708016461</v>
      </c>
      <c r="R26" s="1460">
        <v>931.98995899999898</v>
      </c>
      <c r="S26" s="1274">
        <v>963</v>
      </c>
      <c r="T26" s="1460"/>
      <c r="U26" s="1461">
        <v>17.602577914109379</v>
      </c>
      <c r="V26" s="1461">
        <v>1.8728516773948243</v>
      </c>
      <c r="W26" s="1461">
        <v>13.912093263667321</v>
      </c>
      <c r="X26" s="1461">
        <v>21.293062564551438</v>
      </c>
      <c r="Y26" s="1461">
        <v>10.639644298314035</v>
      </c>
      <c r="Z26" s="1347">
        <v>929.6477300000023</v>
      </c>
      <c r="AA26" s="1105">
        <v>971</v>
      </c>
      <c r="AB26" s="1097"/>
      <c r="AC26" s="1461">
        <v>19.130078411060662</v>
      </c>
      <c r="AD26" s="1461">
        <v>1.6110648273783275</v>
      </c>
      <c r="AE26" s="1461">
        <v>15.966691883922945</v>
      </c>
      <c r="AF26" s="1461">
        <v>22.293464938198376</v>
      </c>
      <c r="AG26" s="1461">
        <v>8.4216321165042345</v>
      </c>
      <c r="AH26" s="1461">
        <v>2399.1106629999235</v>
      </c>
      <c r="AI26" s="1105">
        <v>2542</v>
      </c>
      <c r="AJ26" s="1461"/>
      <c r="AK26" s="1461">
        <v>22.998595500736755</v>
      </c>
      <c r="AL26" s="1461">
        <v>1.0590054771359663</v>
      </c>
      <c r="AM26" s="1461">
        <v>20.920652024981514</v>
      </c>
      <c r="AN26" s="1461">
        <v>25.076538976491996</v>
      </c>
      <c r="AO26" s="1461">
        <v>4.6046528236997828</v>
      </c>
      <c r="AP26" s="1347">
        <v>3963.4759129999889</v>
      </c>
      <c r="AQ26" s="1098">
        <v>4207</v>
      </c>
      <c r="AR26" s="1461"/>
      <c r="AS26" s="1461">
        <v>19.837077232777371</v>
      </c>
      <c r="AT26" s="1461">
        <v>1.0561990453811103</v>
      </c>
      <c r="AU26" s="1461">
        <v>17.764633950481809</v>
      </c>
      <c r="AV26" s="1461">
        <v>21.909520515072938</v>
      </c>
      <c r="AW26" s="1461">
        <v>5.32436826749821</v>
      </c>
      <c r="AX26" s="1347">
        <v>3704.0869750000088</v>
      </c>
      <c r="AY26" s="1105">
        <v>3821</v>
      </c>
      <c r="AZ26" s="1461"/>
      <c r="BA26" s="1567">
        <v>23.835944945732447</v>
      </c>
      <c r="BB26" s="1461">
        <v>1.0671955763783392</v>
      </c>
      <c r="BC26" s="1461">
        <v>21.74191799475479</v>
      </c>
      <c r="BD26" s="1461">
        <v>25.929971896710104</v>
      </c>
      <c r="BE26" s="1461">
        <v>4.4772530680366778</v>
      </c>
      <c r="BF26" s="1347">
        <v>3716.8932509999772</v>
      </c>
      <c r="BG26" s="1098">
        <v>3782</v>
      </c>
      <c r="BH26" s="1461"/>
      <c r="BI26" s="1150">
        <v>25.46</v>
      </c>
      <c r="BJ26" s="1096">
        <v>1.0820000000000001</v>
      </c>
      <c r="BK26" s="1096">
        <v>23.330000000000002</v>
      </c>
      <c r="BL26" s="1096">
        <v>27.58</v>
      </c>
      <c r="BM26" s="1096">
        <v>4.3</v>
      </c>
      <c r="BN26" s="1097">
        <v>3997.9879999999998</v>
      </c>
      <c r="BO26" s="1098">
        <v>4191</v>
      </c>
      <c r="BP26" s="1105"/>
      <c r="BQ26" s="1267">
        <v>26.100550936890116</v>
      </c>
      <c r="BR26" s="1267">
        <v>1.2119157223406289</v>
      </c>
      <c r="BS26" s="1267">
        <v>23.723085910355675</v>
      </c>
      <c r="BT26" s="1267">
        <v>28.478015963424557</v>
      </c>
      <c r="BU26" s="1267">
        <v>4.6432572449178693</v>
      </c>
      <c r="BV26" s="1748">
        <v>3773.7456630000124</v>
      </c>
      <c r="BW26" s="1814">
        <v>3974</v>
      </c>
      <c r="BX26" s="1867"/>
      <c r="BY26" s="1267">
        <v>26.50210510118287</v>
      </c>
      <c r="BZ26" s="1267">
        <v>0.99873598460723778</v>
      </c>
      <c r="CA26" s="1267">
        <v>24.543009866761942</v>
      </c>
      <c r="CB26" s="1267">
        <v>28.461200335603802</v>
      </c>
      <c r="CC26" s="1267">
        <v>3.7685156737328809</v>
      </c>
      <c r="CD26" s="1748">
        <v>4271.7471600000254</v>
      </c>
      <c r="CE26" s="1814">
        <v>4435</v>
      </c>
      <c r="CF26" s="1867"/>
      <c r="CG26" s="1267">
        <v>28.996772664669678</v>
      </c>
      <c r="CH26" s="1267">
        <v>0.73055718999224661</v>
      </c>
      <c r="CI26" s="1267">
        <v>27.564358407741651</v>
      </c>
      <c r="CJ26" s="1267">
        <v>30.429186921597704</v>
      </c>
      <c r="CK26" s="1267">
        <v>2.5194431064474077</v>
      </c>
      <c r="CL26" s="1748">
        <v>6073.5613109999931</v>
      </c>
      <c r="CM26" s="1814">
        <v>11128</v>
      </c>
      <c r="CN26" s="1899"/>
      <c r="CO26" s="1267">
        <v>28.389387738018179</v>
      </c>
      <c r="CP26" s="1267">
        <v>0.7120417061007438</v>
      </c>
      <c r="CQ26" s="1267">
        <v>26.993275366262502</v>
      </c>
      <c r="CR26" s="1267">
        <v>29.785500109773857</v>
      </c>
      <c r="CS26" s="1267">
        <v>2.5081263205518161</v>
      </c>
      <c r="CT26" s="1748">
        <v>5640.1991680000119</v>
      </c>
      <c r="CU26" s="1814">
        <v>9839</v>
      </c>
      <c r="CV26" s="1872"/>
      <c r="CW26" s="1267">
        <v>31.559533504065751</v>
      </c>
      <c r="CX26" s="1267">
        <v>0.78490647941326597</v>
      </c>
      <c r="CY26" s="1267">
        <v>30.020552983084826</v>
      </c>
      <c r="CZ26" s="1267">
        <v>33.098514025046676</v>
      </c>
      <c r="DA26" s="1267">
        <v>2.4870661643720053</v>
      </c>
      <c r="DB26" s="1748">
        <v>5261.2519440000133</v>
      </c>
      <c r="DC26" s="1814">
        <v>10063</v>
      </c>
      <c r="DD26" s="1888"/>
      <c r="DE26" s="1195">
        <v>31.446124835712887</v>
      </c>
      <c r="DF26" s="1195">
        <v>1.1355407484409428</v>
      </c>
      <c r="DG26" s="1195">
        <v>29.218543606085156</v>
      </c>
      <c r="DH26" s="1195">
        <v>33.67370606534061</v>
      </c>
      <c r="DI26" s="1195">
        <v>3.6110673552733799</v>
      </c>
      <c r="DJ26" s="1815">
        <v>2370.5629800000115</v>
      </c>
      <c r="DK26" s="1816">
        <v>5171</v>
      </c>
      <c r="DL26" s="1348"/>
      <c r="DM26" s="1195">
        <v>30.011759777770997</v>
      </c>
      <c r="DN26" s="1195">
        <v>0.73506507277135513</v>
      </c>
      <c r="DO26" s="1195">
        <v>28.570475859824885</v>
      </c>
      <c r="DP26" s="1195">
        <v>31.45304369571711</v>
      </c>
      <c r="DQ26" s="1195">
        <v>2.4492568187081134</v>
      </c>
      <c r="DR26" s="1815">
        <v>4702.5004279999648</v>
      </c>
      <c r="DS26" s="1816">
        <v>10408</v>
      </c>
      <c r="DT26" s="1195">
        <v>29.351314885445134</v>
      </c>
      <c r="DU26" s="1195">
        <v>0.98344693763222579</v>
      </c>
      <c r="DV26" s="1195">
        <v>27.422086161564874</v>
      </c>
      <c r="DW26" s="1195">
        <v>31.280543609325395</v>
      </c>
      <c r="DX26" s="1195">
        <v>3.3506060681455265</v>
      </c>
      <c r="DY26" s="1815">
        <v>2231.5431439999988</v>
      </c>
      <c r="DZ26" s="1816">
        <v>4897</v>
      </c>
      <c r="EA26" s="1816"/>
      <c r="EB26" s="1881"/>
      <c r="EC26" s="1267">
        <v>2.9</v>
      </c>
      <c r="ED26" s="1267">
        <v>-0.6</v>
      </c>
      <c r="EE26" s="1267"/>
      <c r="EF26" s="1267" t="s">
        <v>391</v>
      </c>
      <c r="EG26" s="1267" t="s">
        <v>390</v>
      </c>
    </row>
    <row r="27" spans="1:137" s="44" customFormat="1" ht="24.95" customHeight="1">
      <c r="A27" s="1409" t="s">
        <v>4</v>
      </c>
      <c r="B27" s="1429"/>
      <c r="C27" s="1545"/>
      <c r="D27" s="1547"/>
      <c r="E27" s="1430">
        <v>29.751296409773094</v>
      </c>
      <c r="F27" s="1430">
        <v>1.6636095680264615</v>
      </c>
      <c r="G27" s="1430">
        <v>26.485105881921033</v>
      </c>
      <c r="H27" s="1430">
        <v>33.017486937625151</v>
      </c>
      <c r="I27" s="1430">
        <v>5.5917212652285544</v>
      </c>
      <c r="J27" s="1431">
        <v>1929.74632800003</v>
      </c>
      <c r="K27" s="1350">
        <v>1865</v>
      </c>
      <c r="L27" s="1431"/>
      <c r="M27" s="1430">
        <v>35.81476464121026</v>
      </c>
      <c r="N27" s="1430">
        <v>3.3857736673098784</v>
      </c>
      <c r="O27" s="1430">
        <v>29.143819953160282</v>
      </c>
      <c r="P27" s="1430">
        <v>42.485709329260239</v>
      </c>
      <c r="Q27" s="1430">
        <v>9.4535695019311614</v>
      </c>
      <c r="R27" s="1431">
        <v>502.60823099999868</v>
      </c>
      <c r="S27" s="1350">
        <v>429</v>
      </c>
      <c r="T27" s="1431"/>
      <c r="U27" s="1433">
        <v>35.101395790105627</v>
      </c>
      <c r="V27" s="1433">
        <v>3.8137914874094658</v>
      </c>
      <c r="W27" s="1433">
        <v>27.586257717960226</v>
      </c>
      <c r="X27" s="1433">
        <v>42.616533862251025</v>
      </c>
      <c r="Y27" s="1433">
        <v>10.865070751643719</v>
      </c>
      <c r="Z27" s="1346">
        <v>551.66116800000066</v>
      </c>
      <c r="AA27" s="1043">
        <v>483</v>
      </c>
      <c r="AB27" s="1035"/>
      <c r="AC27" s="1433">
        <v>38.191913922992725</v>
      </c>
      <c r="AD27" s="1433">
        <v>2.4229879979285345</v>
      </c>
      <c r="AE27" s="1433">
        <v>33.434285640252263</v>
      </c>
      <c r="AF27" s="1433">
        <v>42.949542205733188</v>
      </c>
      <c r="AG27" s="1433">
        <v>6.3442434511505841</v>
      </c>
      <c r="AH27" s="1433">
        <v>1273.5885140000005</v>
      </c>
      <c r="AI27" s="1043">
        <v>1331</v>
      </c>
      <c r="AJ27" s="1433"/>
      <c r="AK27" s="1433">
        <v>39.126434662716555</v>
      </c>
      <c r="AL27" s="1433">
        <v>1.8112985257643321</v>
      </c>
      <c r="AM27" s="1433">
        <v>35.57236810166718</v>
      </c>
      <c r="AN27" s="1433">
        <v>42.680501223765937</v>
      </c>
      <c r="AO27" s="1433">
        <v>4.6293472466335199</v>
      </c>
      <c r="AP27" s="1346">
        <v>2090.2699570000036</v>
      </c>
      <c r="AQ27" s="1036">
        <v>1886</v>
      </c>
      <c r="AR27" s="1433"/>
      <c r="AS27" s="1433">
        <v>39.574989490715296</v>
      </c>
      <c r="AT27" s="1433">
        <v>1.8301212222935181</v>
      </c>
      <c r="AU27" s="1433">
        <v>35.983978450215659</v>
      </c>
      <c r="AV27" s="1433">
        <v>43.166000531214934</v>
      </c>
      <c r="AW27" s="1433">
        <v>4.624438934400434</v>
      </c>
      <c r="AX27" s="1346">
        <v>1777.3046160000006</v>
      </c>
      <c r="AY27" s="1043">
        <v>1723</v>
      </c>
      <c r="AZ27" s="1433"/>
      <c r="BA27" s="1558">
        <v>41.625892374171372</v>
      </c>
      <c r="BB27" s="1433">
        <v>1.9771939971184032</v>
      </c>
      <c r="BC27" s="1433">
        <v>37.746287165042055</v>
      </c>
      <c r="BD27" s="1433">
        <v>45.505497583300695</v>
      </c>
      <c r="BE27" s="1433">
        <v>4.7499137780532976</v>
      </c>
      <c r="BF27" s="1346">
        <v>1894.0506450000039</v>
      </c>
      <c r="BG27" s="1036">
        <v>1746</v>
      </c>
      <c r="BH27" s="1433"/>
      <c r="BI27" s="1146">
        <v>44.13</v>
      </c>
      <c r="BJ27" s="1034">
        <v>1.786</v>
      </c>
      <c r="BK27" s="1034">
        <v>40.630000000000003</v>
      </c>
      <c r="BL27" s="1034">
        <v>47.64</v>
      </c>
      <c r="BM27" s="1034">
        <v>4</v>
      </c>
      <c r="BN27" s="1035">
        <v>2038.9659999999999</v>
      </c>
      <c r="BO27" s="1036">
        <v>1990</v>
      </c>
      <c r="BP27" s="1043"/>
      <c r="BQ27" s="1193">
        <v>43.264482783884027</v>
      </c>
      <c r="BR27" s="1193">
        <v>1.6910999463303704</v>
      </c>
      <c r="BS27" s="1193">
        <v>39.946982313628808</v>
      </c>
      <c r="BT27" s="1193">
        <v>46.581983254139246</v>
      </c>
      <c r="BU27" s="1193">
        <v>3.9087487877245657</v>
      </c>
      <c r="BV27" s="1746">
        <v>2017.0366749999957</v>
      </c>
      <c r="BW27" s="1348">
        <v>1934</v>
      </c>
      <c r="BX27" s="1790"/>
      <c r="BY27" s="1193">
        <v>48.394733199464071</v>
      </c>
      <c r="BZ27" s="1193">
        <v>1.5345761524092345</v>
      </c>
      <c r="CA27" s="1193">
        <v>45.384547451302382</v>
      </c>
      <c r="CB27" s="1193">
        <v>51.404918947625752</v>
      </c>
      <c r="CC27" s="1193">
        <v>3.1709569429473139</v>
      </c>
      <c r="CD27" s="1746">
        <v>2394.2645849999944</v>
      </c>
      <c r="CE27" s="1348">
        <v>2190</v>
      </c>
      <c r="CF27" s="1790"/>
      <c r="CG27" s="1193">
        <v>50.15277608354419</v>
      </c>
      <c r="CH27" s="1193">
        <v>0.96575667387363995</v>
      </c>
      <c r="CI27" s="1193">
        <v>48.259202729766542</v>
      </c>
      <c r="CJ27" s="1193">
        <v>52.046349437321837</v>
      </c>
      <c r="CK27" s="1193">
        <v>1.9256295449426135</v>
      </c>
      <c r="CL27" s="1746">
        <v>3833.4933480000013</v>
      </c>
      <c r="CM27" s="1348">
        <v>6470</v>
      </c>
      <c r="CN27" s="1895"/>
      <c r="CO27" s="1193">
        <v>49.924173395817199</v>
      </c>
      <c r="CP27" s="1193">
        <v>1.12386501468002</v>
      </c>
      <c r="CQ27" s="1193">
        <v>47.720592007627907</v>
      </c>
      <c r="CR27" s="1193">
        <v>52.127754784006498</v>
      </c>
      <c r="CS27" s="1193">
        <v>2.2511439614024353</v>
      </c>
      <c r="CT27" s="1746">
        <v>3670.4927379999999</v>
      </c>
      <c r="CU27" s="1348">
        <v>6012</v>
      </c>
      <c r="CV27" s="1870"/>
      <c r="CW27" s="1193">
        <v>49.853471437159286</v>
      </c>
      <c r="CX27" s="1193">
        <v>1.030573602203867</v>
      </c>
      <c r="CY27" s="1193">
        <v>47.832806885613621</v>
      </c>
      <c r="CZ27" s="1193">
        <v>51.87413598870495</v>
      </c>
      <c r="DA27" s="1193">
        <v>2.067205296832566</v>
      </c>
      <c r="DB27" s="1746">
        <v>3666.1415330000168</v>
      </c>
      <c r="DC27" s="1348">
        <v>6670</v>
      </c>
      <c r="DD27" s="1888"/>
      <c r="DE27" s="1314">
        <v>48.971776557259865</v>
      </c>
      <c r="DF27" s="1314">
        <v>1.1734261537472213</v>
      </c>
      <c r="DG27" s="1314">
        <v>46.669875830200652</v>
      </c>
      <c r="DH27" s="1314">
        <v>51.273677284319078</v>
      </c>
      <c r="DI27" s="1314">
        <v>2.3961273946743633</v>
      </c>
      <c r="DJ27" s="1801">
        <v>1885.1655870000018</v>
      </c>
      <c r="DK27" s="1802">
        <v>3717</v>
      </c>
      <c r="DL27" s="1348"/>
      <c r="DM27" s="1314">
        <v>49.966093876036382</v>
      </c>
      <c r="DN27" s="1314">
        <v>0.88841782917988588</v>
      </c>
      <c r="DO27" s="1314">
        <v>48.224122481876755</v>
      </c>
      <c r="DP27" s="1314">
        <v>51.708065270196016</v>
      </c>
      <c r="DQ27" s="1314">
        <v>1.7780413881941828</v>
      </c>
      <c r="DR27" s="1801">
        <v>3775.5465689999778</v>
      </c>
      <c r="DS27" s="1802">
        <v>7506</v>
      </c>
      <c r="DT27" s="1314">
        <v>50.7131021715972</v>
      </c>
      <c r="DU27" s="1314">
        <v>1.2019247309036327</v>
      </c>
      <c r="DV27" s="1314">
        <v>48.3552853681974</v>
      </c>
      <c r="DW27" s="1314">
        <v>53.070918974997007</v>
      </c>
      <c r="DX27" s="1314">
        <v>2.3700477380316767</v>
      </c>
      <c r="DY27" s="1801">
        <v>1636.0361059999996</v>
      </c>
      <c r="DZ27" s="1802">
        <v>3491</v>
      </c>
      <c r="EA27" s="1802"/>
      <c r="EB27" s="1881"/>
      <c r="EC27" s="1193">
        <v>2.2999999999999998</v>
      </c>
      <c r="ED27" s="1193">
        <v>0.7</v>
      </c>
      <c r="EE27" s="1193"/>
      <c r="EF27" s="1193" t="s">
        <v>390</v>
      </c>
      <c r="EG27" s="1193" t="s">
        <v>390</v>
      </c>
    </row>
    <row r="28" spans="1:137" s="44" customFormat="1" ht="5.25" customHeight="1">
      <c r="A28" s="1133"/>
      <c r="B28" s="1429"/>
      <c r="C28" s="1545"/>
      <c r="D28" s="1547"/>
      <c r="E28" s="1430"/>
      <c r="F28" s="1430"/>
      <c r="G28" s="1430"/>
      <c r="H28" s="1430"/>
      <c r="I28" s="1430"/>
      <c r="J28" s="1431"/>
      <c r="K28" s="1350"/>
      <c r="L28" s="1431"/>
      <c r="M28" s="1430"/>
      <c r="N28" s="1430"/>
      <c r="O28" s="1430"/>
      <c r="P28" s="1430"/>
      <c r="Q28" s="1430"/>
      <c r="R28" s="1431"/>
      <c r="S28" s="1350"/>
      <c r="T28" s="1431"/>
      <c r="U28" s="1433"/>
      <c r="V28" s="1433"/>
      <c r="W28" s="1433"/>
      <c r="X28" s="1433"/>
      <c r="Y28" s="1433"/>
      <c r="Z28" s="1346"/>
      <c r="AA28" s="1043"/>
      <c r="AB28" s="1035"/>
      <c r="AC28" s="1433"/>
      <c r="AD28" s="1433"/>
      <c r="AE28" s="1433"/>
      <c r="AF28" s="1433"/>
      <c r="AG28" s="1433"/>
      <c r="AH28" s="1433"/>
      <c r="AI28" s="1043"/>
      <c r="AJ28" s="1433"/>
      <c r="AK28" s="1433"/>
      <c r="AL28" s="1433"/>
      <c r="AM28" s="1433"/>
      <c r="AN28" s="1433"/>
      <c r="AO28" s="1433"/>
      <c r="AP28" s="1346"/>
      <c r="AQ28" s="1036"/>
      <c r="AR28" s="1433"/>
      <c r="AS28" s="1433"/>
      <c r="AT28" s="1433"/>
      <c r="AU28" s="1433"/>
      <c r="AV28" s="1433"/>
      <c r="AW28" s="1433"/>
      <c r="AX28" s="1346"/>
      <c r="AY28" s="1043"/>
      <c r="AZ28" s="1433"/>
      <c r="BA28" s="1558"/>
      <c r="BB28" s="1433"/>
      <c r="BC28" s="1433"/>
      <c r="BD28" s="1433"/>
      <c r="BE28" s="1433"/>
      <c r="BF28" s="1346"/>
      <c r="BG28" s="1036"/>
      <c r="BH28" s="1433"/>
      <c r="BI28" s="1146"/>
      <c r="BJ28" s="1034"/>
      <c r="BK28" s="1034"/>
      <c r="BL28" s="1034"/>
      <c r="BM28" s="1034"/>
      <c r="BN28" s="1035"/>
      <c r="BO28" s="1036"/>
      <c r="BP28" s="1043"/>
      <c r="BQ28" s="1193"/>
      <c r="BR28" s="1193"/>
      <c r="BS28" s="1193"/>
      <c r="BT28" s="1193"/>
      <c r="BU28" s="1193"/>
      <c r="BV28" s="1746"/>
      <c r="BW28" s="1348"/>
      <c r="BX28" s="1790"/>
      <c r="BY28" s="1193"/>
      <c r="BZ28" s="1193"/>
      <c r="CA28" s="1193"/>
      <c r="CB28" s="1193"/>
      <c r="CC28" s="1193"/>
      <c r="CD28" s="1746"/>
      <c r="CE28" s="1348"/>
      <c r="CF28" s="1790"/>
      <c r="CG28" s="1193"/>
      <c r="CH28" s="1193"/>
      <c r="CI28" s="1193"/>
      <c r="CJ28" s="1193"/>
      <c r="CK28" s="1193"/>
      <c r="CL28" s="1746"/>
      <c r="CM28" s="1348"/>
      <c r="CN28" s="1895"/>
      <c r="CO28" s="1193"/>
      <c r="CP28" s="1193"/>
      <c r="CQ28" s="1193"/>
      <c r="CR28" s="1193"/>
      <c r="CS28" s="1193"/>
      <c r="CT28" s="1746"/>
      <c r="CU28" s="1348"/>
      <c r="CV28" s="1870"/>
      <c r="CW28" s="1193"/>
      <c r="CX28" s="1193"/>
      <c r="CY28" s="1193"/>
      <c r="CZ28" s="1193"/>
      <c r="DA28" s="1193"/>
      <c r="DB28" s="1746"/>
      <c r="DC28" s="1348"/>
      <c r="DD28" s="1888"/>
      <c r="DE28" s="1693"/>
      <c r="DF28" s="1693"/>
      <c r="DG28" s="1693"/>
      <c r="DH28" s="1693"/>
      <c r="DI28" s="1693"/>
      <c r="DJ28" s="1794"/>
      <c r="DK28" s="1795"/>
      <c r="DL28" s="1348"/>
      <c r="DM28" s="1693"/>
      <c r="DN28" s="1693"/>
      <c r="DO28" s="1693"/>
      <c r="DP28" s="1693"/>
      <c r="DQ28" s="1693"/>
      <c r="DR28" s="1794"/>
      <c r="DS28" s="1795"/>
      <c r="DT28" s="1693"/>
      <c r="DU28" s="1693"/>
      <c r="DV28" s="1693"/>
      <c r="DW28" s="1693"/>
      <c r="DX28" s="1693"/>
      <c r="DY28" s="1794"/>
      <c r="DZ28" s="1795"/>
      <c r="EA28" s="1795"/>
      <c r="EB28" s="1881"/>
      <c r="EC28" s="1193"/>
      <c r="ED28" s="1193"/>
      <c r="EE28" s="1193"/>
      <c r="EF28" s="1193"/>
      <c r="EG28" s="1193"/>
    </row>
    <row r="29" spans="1:137" s="44" customFormat="1" ht="24.95" customHeight="1">
      <c r="A29" s="1407" t="s">
        <v>133</v>
      </c>
      <c r="B29" s="1435"/>
      <c r="C29" s="1549"/>
      <c r="D29" s="1552"/>
      <c r="E29" s="1436"/>
      <c r="F29" s="1436"/>
      <c r="G29" s="1436"/>
      <c r="H29" s="1436"/>
      <c r="I29" s="1436"/>
      <c r="J29" s="1437"/>
      <c r="K29" s="1353"/>
      <c r="L29" s="1437"/>
      <c r="M29" s="1436"/>
      <c r="N29" s="1436"/>
      <c r="O29" s="1436"/>
      <c r="P29" s="1436"/>
      <c r="Q29" s="1436"/>
      <c r="R29" s="1437"/>
      <c r="S29" s="1353"/>
      <c r="T29" s="1437"/>
      <c r="U29" s="1439"/>
      <c r="V29" s="1439"/>
      <c r="W29" s="1439"/>
      <c r="X29" s="1439"/>
      <c r="Y29" s="1439"/>
      <c r="Z29" s="1440"/>
      <c r="AA29" s="1058"/>
      <c r="AB29" s="1050"/>
      <c r="AC29" s="1439"/>
      <c r="AD29" s="1439"/>
      <c r="AE29" s="1439"/>
      <c r="AF29" s="1439"/>
      <c r="AG29" s="1439"/>
      <c r="AH29" s="1439"/>
      <c r="AI29" s="1058"/>
      <c r="AJ29" s="1439"/>
      <c r="AK29" s="1439"/>
      <c r="AL29" s="1439"/>
      <c r="AM29" s="1439"/>
      <c r="AN29" s="1439"/>
      <c r="AO29" s="1439"/>
      <c r="AP29" s="1440"/>
      <c r="AQ29" s="1051"/>
      <c r="AR29" s="1439"/>
      <c r="AS29" s="1439"/>
      <c r="AT29" s="1439"/>
      <c r="AU29" s="1439"/>
      <c r="AV29" s="1439"/>
      <c r="AW29" s="1439"/>
      <c r="AX29" s="1440"/>
      <c r="AY29" s="1058"/>
      <c r="AZ29" s="1439"/>
      <c r="BA29" s="1559"/>
      <c r="BB29" s="1439"/>
      <c r="BC29" s="1439"/>
      <c r="BD29" s="1439"/>
      <c r="BE29" s="1439"/>
      <c r="BF29" s="1440"/>
      <c r="BG29" s="1051"/>
      <c r="BH29" s="1439"/>
      <c r="BI29" s="1147"/>
      <c r="BJ29" s="1049"/>
      <c r="BK29" s="1049"/>
      <c r="BL29" s="1049"/>
      <c r="BM29" s="1049"/>
      <c r="BN29" s="1050"/>
      <c r="BO29" s="1051"/>
      <c r="BP29" s="1058"/>
      <c r="BQ29" s="1310"/>
      <c r="BR29" s="1310"/>
      <c r="BS29" s="1310"/>
      <c r="BT29" s="1310"/>
      <c r="BU29" s="1310"/>
      <c r="BV29" s="1792"/>
      <c r="BW29" s="1351"/>
      <c r="BX29" s="1793"/>
      <c r="BY29" s="1310"/>
      <c r="BZ29" s="1310"/>
      <c r="CA29" s="1310"/>
      <c r="CB29" s="1310"/>
      <c r="CC29" s="1310"/>
      <c r="CD29" s="1792"/>
      <c r="CE29" s="1351"/>
      <c r="CF29" s="1793"/>
      <c r="CG29" s="1310"/>
      <c r="CH29" s="1310"/>
      <c r="CI29" s="1310"/>
      <c r="CJ29" s="1310"/>
      <c r="CK29" s="1310"/>
      <c r="CL29" s="1792"/>
      <c r="CM29" s="1351"/>
      <c r="CN29" s="1896"/>
      <c r="CO29" s="1310"/>
      <c r="CP29" s="1310"/>
      <c r="CQ29" s="1310"/>
      <c r="CR29" s="1310"/>
      <c r="CS29" s="1310"/>
      <c r="CT29" s="1792"/>
      <c r="CU29" s="1351"/>
      <c r="CV29" s="1837"/>
      <c r="CW29" s="1310"/>
      <c r="CX29" s="1310"/>
      <c r="CY29" s="1310"/>
      <c r="CZ29" s="1310"/>
      <c r="DA29" s="1310"/>
      <c r="DB29" s="1792"/>
      <c r="DC29" s="1351"/>
      <c r="DD29" s="1902"/>
      <c r="DE29" s="1721"/>
      <c r="DF29" s="1721"/>
      <c r="DG29" s="1721"/>
      <c r="DH29" s="1721"/>
      <c r="DI29" s="1721"/>
      <c r="DJ29" s="1805"/>
      <c r="DK29" s="1822"/>
      <c r="DL29" s="1351"/>
      <c r="DM29" s="1721"/>
      <c r="DN29" s="1721"/>
      <c r="DO29" s="1721"/>
      <c r="DP29" s="1721"/>
      <c r="DQ29" s="1721"/>
      <c r="DR29" s="1805"/>
      <c r="DS29" s="1822"/>
      <c r="DT29" s="1721"/>
      <c r="DU29" s="1721"/>
      <c r="DV29" s="1721"/>
      <c r="DW29" s="1721"/>
      <c r="DX29" s="1721"/>
      <c r="DY29" s="1805"/>
      <c r="DZ29" s="1822"/>
      <c r="EA29" s="1822"/>
      <c r="EB29" s="1882"/>
      <c r="EC29" s="1310"/>
      <c r="ED29" s="1310"/>
      <c r="EE29" s="1310"/>
      <c r="EF29" s="1310"/>
      <c r="EG29" s="1310"/>
    </row>
    <row r="30" spans="1:137" s="44" customFormat="1" ht="24.95" customHeight="1">
      <c r="A30" s="1409" t="s">
        <v>14</v>
      </c>
      <c r="B30" s="1429"/>
      <c r="C30" s="1545"/>
      <c r="D30" s="1547"/>
      <c r="E30" s="1430">
        <v>2.3492487287402506</v>
      </c>
      <c r="F30" s="1430">
        <v>0.27693381676620732</v>
      </c>
      <c r="G30" s="1430">
        <v>1.8055402609915747</v>
      </c>
      <c r="H30" s="1430">
        <v>2.8929571964889265</v>
      </c>
      <c r="I30" s="1430">
        <v>11.788186298804932</v>
      </c>
      <c r="J30" s="1431">
        <v>3441.430531000155</v>
      </c>
      <c r="K30" s="1350">
        <v>4869</v>
      </c>
      <c r="L30" s="1431"/>
      <c r="M30" s="1430">
        <v>2.5885237741263842</v>
      </c>
      <c r="N30" s="1430">
        <v>0.62507266446212162</v>
      </c>
      <c r="O30" s="1430">
        <v>1.3569514422546218</v>
      </c>
      <c r="P30" s="1430">
        <v>3.8200961059981471</v>
      </c>
      <c r="Q30" s="1430">
        <v>24.147843288519962</v>
      </c>
      <c r="R30" s="1431">
        <v>679.5813960000014</v>
      </c>
      <c r="S30" s="1350">
        <v>945</v>
      </c>
      <c r="T30" s="1431"/>
      <c r="U30" s="1201">
        <v>3.4666890166106343</v>
      </c>
      <c r="V30" s="1433">
        <v>0.84634907095919676</v>
      </c>
      <c r="W30" s="1433">
        <v>1.7989444253061166</v>
      </c>
      <c r="X30" s="1433">
        <v>5.1344336079151516</v>
      </c>
      <c r="Y30" s="1433">
        <v>24.41375811051746</v>
      </c>
      <c r="Z30" s="1346">
        <v>685.84213600000669</v>
      </c>
      <c r="AA30" s="1043">
        <v>943</v>
      </c>
      <c r="AB30" s="1035"/>
      <c r="AC30" s="1433">
        <v>5.201343897574481</v>
      </c>
      <c r="AD30" s="1433">
        <v>0.70250527752981684</v>
      </c>
      <c r="AE30" s="1433">
        <v>3.8219483000693901</v>
      </c>
      <c r="AF30" s="1433">
        <v>6.5807394950795715</v>
      </c>
      <c r="AG30" s="1433">
        <v>13.506226301579732</v>
      </c>
      <c r="AH30" s="1433">
        <v>1565.806234000004</v>
      </c>
      <c r="AI30" s="1043">
        <v>1891</v>
      </c>
      <c r="AJ30" s="1433"/>
      <c r="AK30" s="1433">
        <v>5.8631502578868941</v>
      </c>
      <c r="AL30" s="1433">
        <v>0.63526459182118566</v>
      </c>
      <c r="AM30" s="1433">
        <v>4.6166563138488055</v>
      </c>
      <c r="AN30" s="1433">
        <v>7.1096442019249837</v>
      </c>
      <c r="AO30" s="1433">
        <v>10.834868012578241</v>
      </c>
      <c r="AP30" s="1346">
        <v>2287.8790939999776</v>
      </c>
      <c r="AQ30" s="1036">
        <v>3157</v>
      </c>
      <c r="AR30" s="1433"/>
      <c r="AS30" s="1433">
        <v>6.1179540443336826</v>
      </c>
      <c r="AT30" s="1433">
        <v>0.58758352630216104</v>
      </c>
      <c r="AU30" s="1433">
        <v>4.9650146081566167</v>
      </c>
      <c r="AV30" s="1433">
        <v>7.2708934805107468</v>
      </c>
      <c r="AW30" s="1433">
        <v>9.6042487740876084</v>
      </c>
      <c r="AX30" s="1346">
        <v>2129.7130880000045</v>
      </c>
      <c r="AY30" s="1043">
        <v>2946</v>
      </c>
      <c r="AZ30" s="1433"/>
      <c r="BA30" s="1558">
        <v>5.6405736472100738</v>
      </c>
      <c r="BB30" s="1433">
        <v>0.57337941310174712</v>
      </c>
      <c r="BC30" s="1433">
        <v>4.515501569751283</v>
      </c>
      <c r="BD30" s="1433">
        <v>6.7656457246688646</v>
      </c>
      <c r="BE30" s="1433">
        <v>10.165267736293995</v>
      </c>
      <c r="BF30" s="1346">
        <v>2073.9312579999951</v>
      </c>
      <c r="BG30" s="1036">
        <v>2945</v>
      </c>
      <c r="BH30" s="1433"/>
      <c r="BI30" s="1146">
        <v>6.43</v>
      </c>
      <c r="BJ30" s="1034">
        <v>0.64</v>
      </c>
      <c r="BK30" s="1034">
        <v>5.17</v>
      </c>
      <c r="BL30" s="1034">
        <v>7.68</v>
      </c>
      <c r="BM30" s="1034">
        <v>10</v>
      </c>
      <c r="BN30" s="1035">
        <v>2069.4169999999999</v>
      </c>
      <c r="BO30" s="1036">
        <v>2803</v>
      </c>
      <c r="BP30" s="1043"/>
      <c r="BQ30" s="1193">
        <v>8.8735961784493185</v>
      </c>
      <c r="BR30" s="1193">
        <v>0.73992105104052053</v>
      </c>
      <c r="BS30" s="1193">
        <v>7.4220625537778417</v>
      </c>
      <c r="BT30" s="1193">
        <v>10.325129803120795</v>
      </c>
      <c r="BU30" s="1193">
        <v>8.3384575561091587</v>
      </c>
      <c r="BV30" s="1746">
        <v>2031.0071630000025</v>
      </c>
      <c r="BW30" s="1348">
        <v>2982</v>
      </c>
      <c r="BX30" s="1790"/>
      <c r="BY30" s="1193">
        <v>8.826725670245926</v>
      </c>
      <c r="BZ30" s="1193">
        <v>0.76973994144141422</v>
      </c>
      <c r="CA30" s="1193">
        <v>7.3168232793609578</v>
      </c>
      <c r="CB30" s="1193">
        <v>10.336628061130893</v>
      </c>
      <c r="CC30" s="1193">
        <v>8.7205603776283223</v>
      </c>
      <c r="CD30" s="1746">
        <v>2124.9689409999996</v>
      </c>
      <c r="CE30" s="1348">
        <v>3111</v>
      </c>
      <c r="CF30" s="1790"/>
      <c r="CG30" s="1193">
        <v>10.663318553409782</v>
      </c>
      <c r="CH30" s="1193">
        <v>0.63034140150564533</v>
      </c>
      <c r="CI30" s="1193">
        <v>9.4273988709845593</v>
      </c>
      <c r="CJ30" s="1193">
        <v>11.899238235835007</v>
      </c>
      <c r="CK30" s="1193">
        <v>5.9113061130869307</v>
      </c>
      <c r="CL30" s="1746">
        <v>3027.3746899999828</v>
      </c>
      <c r="CM30" s="1348">
        <v>6409</v>
      </c>
      <c r="CN30" s="1895"/>
      <c r="CO30" s="1193">
        <v>9.889556567748599</v>
      </c>
      <c r="CP30" s="1193">
        <v>0.60567271903787057</v>
      </c>
      <c r="CQ30" s="1193">
        <v>8.7020036912264604</v>
      </c>
      <c r="CR30" s="1193">
        <v>11.077109444270738</v>
      </c>
      <c r="CS30" s="1193">
        <v>6.1243667993473503</v>
      </c>
      <c r="CT30" s="1746">
        <v>2726.493227000009</v>
      </c>
      <c r="CU30" s="1348">
        <v>5410</v>
      </c>
      <c r="CV30" s="1870"/>
      <c r="CW30" s="1193">
        <v>13.856962822693875</v>
      </c>
      <c r="CX30" s="1193">
        <v>0.86148056277005147</v>
      </c>
      <c r="CY30" s="1193">
        <v>12.167842092925078</v>
      </c>
      <c r="CZ30" s="1193">
        <v>15.546083552462672</v>
      </c>
      <c r="DA30" s="1193">
        <v>6.216950812332299</v>
      </c>
      <c r="DB30" s="1746">
        <v>2684.6536630000082</v>
      </c>
      <c r="DC30" s="1348">
        <v>5841</v>
      </c>
      <c r="DD30" s="1888"/>
      <c r="DE30" s="1195">
        <v>13.458315970119749</v>
      </c>
      <c r="DF30" s="1195">
        <v>0.95473772887606245</v>
      </c>
      <c r="DG30" s="1195">
        <v>11.585414581964649</v>
      </c>
      <c r="DH30" s="1195">
        <v>15.331217358274849</v>
      </c>
      <c r="DI30" s="1195">
        <v>7.0940356207699242</v>
      </c>
      <c r="DJ30" s="1815">
        <v>1328.9854569999989</v>
      </c>
      <c r="DK30" s="1816">
        <v>3328</v>
      </c>
      <c r="DL30" s="1348"/>
      <c r="DM30" s="1195">
        <v>13.498565982553853</v>
      </c>
      <c r="DN30" s="1195">
        <v>0.63362414454444738</v>
      </c>
      <c r="DO30" s="1195">
        <v>12.256183065200441</v>
      </c>
      <c r="DP30" s="1195">
        <v>14.740948899907266</v>
      </c>
      <c r="DQ30" s="1195">
        <v>4.6940107961347257</v>
      </c>
      <c r="DR30" s="1815">
        <v>2678.2805259999986</v>
      </c>
      <c r="DS30" s="1816">
        <v>6862</v>
      </c>
      <c r="DT30" s="1195">
        <v>13.562678735656927</v>
      </c>
      <c r="DU30" s="1195">
        <v>0.95072530074782025</v>
      </c>
      <c r="DV30" s="1195">
        <v>11.697640075677583</v>
      </c>
      <c r="DW30" s="1195">
        <v>15.42771739563627</v>
      </c>
      <c r="DX30" s="1195">
        <v>7.0098637538933817</v>
      </c>
      <c r="DY30" s="1815">
        <v>1217.5127290000055</v>
      </c>
      <c r="DZ30" s="1816">
        <v>2901</v>
      </c>
      <c r="EA30" s="1816"/>
      <c r="EB30" s="1881"/>
      <c r="EC30" s="1193">
        <v>4.8</v>
      </c>
      <c r="ED30" s="1193">
        <v>0.1</v>
      </c>
      <c r="EE30" s="1193"/>
      <c r="EF30" s="1193" t="s">
        <v>393</v>
      </c>
      <c r="EG30" s="1193" t="s">
        <v>390</v>
      </c>
    </row>
    <row r="31" spans="1:137" s="44" customFormat="1" ht="24.95" customHeight="1">
      <c r="A31" s="1410" t="s">
        <v>15</v>
      </c>
      <c r="B31" s="1564"/>
      <c r="C31" s="1565"/>
      <c r="D31" s="1572"/>
      <c r="E31" s="1459">
        <v>6.1035794353094444</v>
      </c>
      <c r="F31" s="1459">
        <v>0.66890563337034192</v>
      </c>
      <c r="G31" s="1459">
        <v>4.7903066063169497</v>
      </c>
      <c r="H31" s="1459">
        <v>7.416852264301939</v>
      </c>
      <c r="I31" s="1459">
        <v>10.959235321829301</v>
      </c>
      <c r="J31" s="1460">
        <v>2897.6883790000743</v>
      </c>
      <c r="K31" s="1274">
        <v>3589</v>
      </c>
      <c r="L31" s="1460"/>
      <c r="M31" s="1459">
        <v>8.6036850365941451</v>
      </c>
      <c r="N31" s="1459">
        <v>1.5726180120591891</v>
      </c>
      <c r="O31" s="1459">
        <v>5.5051767472868667</v>
      </c>
      <c r="P31" s="1459">
        <v>11.702193325901424</v>
      </c>
      <c r="Q31" s="1459">
        <v>18.278423784347705</v>
      </c>
      <c r="R31" s="1460">
        <v>535.29503699999873</v>
      </c>
      <c r="S31" s="1274">
        <v>715</v>
      </c>
      <c r="T31" s="1460"/>
      <c r="U31" s="1200">
        <v>9.5368859173342724</v>
      </c>
      <c r="V31" s="1461">
        <v>1.59367557066624</v>
      </c>
      <c r="W31" s="1461">
        <v>6.3965223197698124</v>
      </c>
      <c r="X31" s="1461">
        <v>12.677249514898733</v>
      </c>
      <c r="Y31" s="1461">
        <v>16.710649414077299</v>
      </c>
      <c r="Z31" s="1347">
        <v>594.23949800000139</v>
      </c>
      <c r="AA31" s="1105">
        <v>758</v>
      </c>
      <c r="AB31" s="1097"/>
      <c r="AC31" s="1461">
        <v>10.188280607259129</v>
      </c>
      <c r="AD31" s="1461">
        <v>1.1222331881623744</v>
      </c>
      <c r="AE31" s="1461">
        <v>7.9847334331105637</v>
      </c>
      <c r="AF31" s="1461">
        <v>12.391827781407693</v>
      </c>
      <c r="AG31" s="1461">
        <v>11.014941886885071</v>
      </c>
      <c r="AH31" s="1461">
        <v>1354.9067730000022</v>
      </c>
      <c r="AI31" s="1105">
        <v>1670</v>
      </c>
      <c r="AJ31" s="1461"/>
      <c r="AK31" s="1461">
        <v>12.369385142645889</v>
      </c>
      <c r="AL31" s="1461">
        <v>0.94030666069475877</v>
      </c>
      <c r="AM31" s="1461">
        <v>10.524348329348079</v>
      </c>
      <c r="AN31" s="1461">
        <v>14.214421955943699</v>
      </c>
      <c r="AO31" s="1461">
        <v>7.6018868347212072</v>
      </c>
      <c r="AP31" s="1347">
        <v>2180.3658539999974</v>
      </c>
      <c r="AQ31" s="1098">
        <v>2824</v>
      </c>
      <c r="AR31" s="1461"/>
      <c r="AS31" s="1461">
        <v>13.988582790713306</v>
      </c>
      <c r="AT31" s="1461">
        <v>1.090991912072873</v>
      </c>
      <c r="AU31" s="1461">
        <v>11.847869949604489</v>
      </c>
      <c r="AV31" s="1461">
        <v>16.129295631822124</v>
      </c>
      <c r="AW31" s="1461">
        <v>7.7991597032771418</v>
      </c>
      <c r="AX31" s="1347">
        <v>1967.2669070000013</v>
      </c>
      <c r="AY31" s="1105">
        <v>2343</v>
      </c>
      <c r="AZ31" s="1461"/>
      <c r="BA31" s="1567">
        <v>16.007305249498163</v>
      </c>
      <c r="BB31" s="1461">
        <v>1.166450687516565</v>
      </c>
      <c r="BC31" s="1461">
        <v>13.718522171015678</v>
      </c>
      <c r="BD31" s="1461">
        <v>18.296088327980648</v>
      </c>
      <c r="BE31" s="1461">
        <v>7.2869897171051567</v>
      </c>
      <c r="BF31" s="1347">
        <v>1898.1550190000034</v>
      </c>
      <c r="BG31" s="1098">
        <v>2376</v>
      </c>
      <c r="BH31" s="1461"/>
      <c r="BI31" s="1150">
        <v>17.760000000000002</v>
      </c>
      <c r="BJ31" s="1096">
        <v>1.133</v>
      </c>
      <c r="BK31" s="1096">
        <v>15.53</v>
      </c>
      <c r="BL31" s="1096">
        <v>19.98</v>
      </c>
      <c r="BM31" s="1096">
        <v>6.4</v>
      </c>
      <c r="BN31" s="1097">
        <v>2113.933</v>
      </c>
      <c r="BO31" s="1098">
        <v>2613</v>
      </c>
      <c r="BP31" s="1105"/>
      <c r="BQ31" s="1267">
        <v>20.709834814655107</v>
      </c>
      <c r="BR31" s="1267">
        <v>1.1776141271479579</v>
      </c>
      <c r="BS31" s="1267">
        <v>18.399660641289408</v>
      </c>
      <c r="BT31" s="1267">
        <v>23.020008988020805</v>
      </c>
      <c r="BU31" s="1267">
        <v>5.6862555287724028</v>
      </c>
      <c r="BV31" s="1748">
        <v>1915.3070149999953</v>
      </c>
      <c r="BW31" s="1814">
        <v>2454</v>
      </c>
      <c r="BX31" s="1867"/>
      <c r="BY31" s="1267">
        <v>21.205486841190123</v>
      </c>
      <c r="BZ31" s="1267">
        <v>1.2915842577551895</v>
      </c>
      <c r="CA31" s="1267">
        <v>18.671947844679082</v>
      </c>
      <c r="CB31" s="1267">
        <v>23.73902583770116</v>
      </c>
      <c r="CC31" s="1267">
        <v>6.090802193922662</v>
      </c>
      <c r="CD31" s="1748">
        <v>2135.8422440000022</v>
      </c>
      <c r="CE31" s="1814">
        <v>2590</v>
      </c>
      <c r="CF31" s="1867"/>
      <c r="CG31" s="1267">
        <v>24.240768242335726</v>
      </c>
      <c r="CH31" s="1267">
        <v>0.80958443327221286</v>
      </c>
      <c r="CI31" s="1267">
        <v>22.653404103987537</v>
      </c>
      <c r="CJ31" s="1267">
        <v>25.828132380683911</v>
      </c>
      <c r="CK31" s="1267">
        <v>3.3397639265338945</v>
      </c>
      <c r="CL31" s="1748">
        <v>2921.3180990000064</v>
      </c>
      <c r="CM31" s="1814">
        <v>6205</v>
      </c>
      <c r="CN31" s="1899"/>
      <c r="CO31" s="1267">
        <v>25.653476600481223</v>
      </c>
      <c r="CP31" s="1267">
        <v>0.87719414912572591</v>
      </c>
      <c r="CQ31" s="1267">
        <v>23.933547004316747</v>
      </c>
      <c r="CR31" s="1267">
        <v>27.3734061966457</v>
      </c>
      <c r="CS31" s="1267">
        <v>3.419396765541209</v>
      </c>
      <c r="CT31" s="1748">
        <v>2852.1717130000052</v>
      </c>
      <c r="CU31" s="1814">
        <v>5704</v>
      </c>
      <c r="CV31" s="1872"/>
      <c r="CW31" s="1267">
        <v>28.586048519031888</v>
      </c>
      <c r="CX31" s="1267">
        <v>1.0614159969346946</v>
      </c>
      <c r="CY31" s="1267">
        <v>26.50491071881763</v>
      </c>
      <c r="CZ31" s="1267">
        <v>30.667186319246142</v>
      </c>
      <c r="DA31" s="1267">
        <v>3.7130560253125924</v>
      </c>
      <c r="DB31" s="1748">
        <v>2725.8901680000045</v>
      </c>
      <c r="DC31" s="1814">
        <v>5893</v>
      </c>
      <c r="DD31" s="1888"/>
      <c r="DE31" s="1195">
        <v>27.592918351705098</v>
      </c>
      <c r="DF31" s="1195">
        <v>1.4494458985167633</v>
      </c>
      <c r="DG31" s="1195">
        <v>24.749551892747277</v>
      </c>
      <c r="DH31" s="1195">
        <v>30.436284810662919</v>
      </c>
      <c r="DI31" s="1195">
        <v>5.2529633873511425</v>
      </c>
      <c r="DJ31" s="1815">
        <v>1233.7280300000002</v>
      </c>
      <c r="DK31" s="1816">
        <v>2976</v>
      </c>
      <c r="DL31" s="1348"/>
      <c r="DM31" s="1195">
        <v>28.251025005140505</v>
      </c>
      <c r="DN31" s="1195">
        <v>0.91828273101310398</v>
      </c>
      <c r="DO31" s="1195">
        <v>26.450495798458277</v>
      </c>
      <c r="DP31" s="1195">
        <v>30.051554211822733</v>
      </c>
      <c r="DQ31" s="1195">
        <v>3.2504404029447245</v>
      </c>
      <c r="DR31" s="1815">
        <v>2460.8691219999982</v>
      </c>
      <c r="DS31" s="1816">
        <v>5944</v>
      </c>
      <c r="DT31" s="1195">
        <v>27.998773565741004</v>
      </c>
      <c r="DU31" s="1195">
        <v>1.1877579151617503</v>
      </c>
      <c r="DV31" s="1195">
        <v>25.668747817261721</v>
      </c>
      <c r="DW31" s="1195">
        <v>30.328799314220284</v>
      </c>
      <c r="DX31" s="1195">
        <v>4.2421783667520288</v>
      </c>
      <c r="DY31" s="1815">
        <v>1166.1970380000043</v>
      </c>
      <c r="DZ31" s="1816">
        <v>2814</v>
      </c>
      <c r="EA31" s="1816"/>
      <c r="EB31" s="1881"/>
      <c r="EC31" s="1267">
        <v>6.8</v>
      </c>
      <c r="ED31" s="1267">
        <v>-0.3</v>
      </c>
      <c r="EE31" s="1267"/>
      <c r="EF31" s="1267" t="s">
        <v>393</v>
      </c>
      <c r="EG31" s="1267" t="s">
        <v>390</v>
      </c>
    </row>
    <row r="32" spans="1:137" s="44" customFormat="1" ht="24.95" customHeight="1">
      <c r="A32" s="1410" t="s">
        <v>16</v>
      </c>
      <c r="B32" s="1564"/>
      <c r="C32" s="1565"/>
      <c r="D32" s="1572"/>
      <c r="E32" s="1459">
        <v>14.850687095816042</v>
      </c>
      <c r="F32" s="1459">
        <v>1.0810751450917961</v>
      </c>
      <c r="G32" s="1459">
        <v>12.728195456756804</v>
      </c>
      <c r="H32" s="1459">
        <v>16.97317873487528</v>
      </c>
      <c r="I32" s="1459">
        <v>7.2796304852209355</v>
      </c>
      <c r="J32" s="1460">
        <v>2421.0267490000192</v>
      </c>
      <c r="K32" s="1274">
        <v>2518</v>
      </c>
      <c r="L32" s="1460"/>
      <c r="M32" s="1459">
        <v>17.430227665402924</v>
      </c>
      <c r="N32" s="1459">
        <v>2.5461735480257803</v>
      </c>
      <c r="O32" s="1459">
        <v>12.413535891510234</v>
      </c>
      <c r="P32" s="1459">
        <v>22.446919439295609</v>
      </c>
      <c r="Q32" s="1459">
        <v>14.607804309289968</v>
      </c>
      <c r="R32" s="1460">
        <v>480.39885999999893</v>
      </c>
      <c r="S32" s="1274">
        <v>486</v>
      </c>
      <c r="T32" s="1460"/>
      <c r="U32" s="1200">
        <v>17.519214434405018</v>
      </c>
      <c r="V32" s="1461">
        <v>2.8474082225190283</v>
      </c>
      <c r="W32" s="1461">
        <v>11.908350282382974</v>
      </c>
      <c r="X32" s="1461">
        <v>23.130078586427068</v>
      </c>
      <c r="Y32" s="1461">
        <v>16.25305879541699</v>
      </c>
      <c r="Z32" s="1347">
        <v>552.98440099999982</v>
      </c>
      <c r="AA32" s="1105">
        <v>488</v>
      </c>
      <c r="AB32" s="1097"/>
      <c r="AC32" s="1461">
        <v>21.067267929038568</v>
      </c>
      <c r="AD32" s="1461">
        <v>2.0377531035823986</v>
      </c>
      <c r="AE32" s="1461">
        <v>17.066062885045728</v>
      </c>
      <c r="AF32" s="1461">
        <v>25.068472973031415</v>
      </c>
      <c r="AG32" s="1461">
        <v>9.6726025911201017</v>
      </c>
      <c r="AH32" s="1461">
        <v>1338.2794339999989</v>
      </c>
      <c r="AI32" s="1105">
        <v>1488</v>
      </c>
      <c r="AJ32" s="1461"/>
      <c r="AK32" s="1461">
        <v>23.645367184503115</v>
      </c>
      <c r="AL32" s="1461">
        <v>1.4424533822392225</v>
      </c>
      <c r="AM32" s="1461">
        <v>20.815035652308179</v>
      </c>
      <c r="AN32" s="1461">
        <v>26.475698716698055</v>
      </c>
      <c r="AO32" s="1461">
        <v>6.1003636398786343</v>
      </c>
      <c r="AP32" s="1347">
        <v>1965.2765269999968</v>
      </c>
      <c r="AQ32" s="1098">
        <v>2154</v>
      </c>
      <c r="AR32" s="1461"/>
      <c r="AS32" s="1461">
        <v>21.023226112230056</v>
      </c>
      <c r="AT32" s="1461">
        <v>1.488139851594152</v>
      </c>
      <c r="AU32" s="1461">
        <v>18.103241046877361</v>
      </c>
      <c r="AV32" s="1461">
        <v>23.94321117758275</v>
      </c>
      <c r="AW32" s="1461">
        <v>7.0785513300855429</v>
      </c>
      <c r="AX32" s="1347">
        <v>1835.9658119999981</v>
      </c>
      <c r="AY32" s="1105">
        <v>2004</v>
      </c>
      <c r="AZ32" s="1461"/>
      <c r="BA32" s="1567">
        <v>23.659193468466235</v>
      </c>
      <c r="BB32" s="1461">
        <v>1.431275844721138</v>
      </c>
      <c r="BC32" s="1461">
        <v>20.850776473991324</v>
      </c>
      <c r="BD32" s="1461">
        <v>26.467610462941142</v>
      </c>
      <c r="BE32" s="1461">
        <v>6.04955467577029</v>
      </c>
      <c r="BF32" s="1347">
        <v>1878.3562660000059</v>
      </c>
      <c r="BG32" s="1098">
        <v>1912</v>
      </c>
      <c r="BH32" s="1461"/>
      <c r="BI32" s="1150">
        <v>27.99</v>
      </c>
      <c r="BJ32" s="1096">
        <v>1.5389999999999999</v>
      </c>
      <c r="BK32" s="1096">
        <v>24.97</v>
      </c>
      <c r="BL32" s="1096">
        <v>31.009999999999998</v>
      </c>
      <c r="BM32" s="1096">
        <v>5.5</v>
      </c>
      <c r="BN32" s="1097">
        <v>1974.39</v>
      </c>
      <c r="BO32" s="1098">
        <v>2042</v>
      </c>
      <c r="BP32" s="1105"/>
      <c r="BQ32" s="1267">
        <v>27.071363349785237</v>
      </c>
      <c r="BR32" s="1267">
        <v>1.7267824803605645</v>
      </c>
      <c r="BS32" s="1267">
        <v>23.683862981722715</v>
      </c>
      <c r="BT32" s="1267">
        <v>30.458863717847763</v>
      </c>
      <c r="BU32" s="1267">
        <v>6.3786313901115861</v>
      </c>
      <c r="BV32" s="1748">
        <v>1765.3813249999928</v>
      </c>
      <c r="BW32" s="1814">
        <v>1711</v>
      </c>
      <c r="BX32" s="1867"/>
      <c r="BY32" s="1267">
        <v>32.926220335310589</v>
      </c>
      <c r="BZ32" s="1267">
        <v>1.543284291161543</v>
      </c>
      <c r="CA32" s="1267">
        <v>29.898952922531564</v>
      </c>
      <c r="CB32" s="1267">
        <v>35.953487748089607</v>
      </c>
      <c r="CC32" s="1267">
        <v>4.6870982318808725</v>
      </c>
      <c r="CD32" s="1748">
        <v>1929.3184049999986</v>
      </c>
      <c r="CE32" s="1814">
        <v>1815</v>
      </c>
      <c r="CF32" s="1867"/>
      <c r="CG32" s="1267">
        <v>33.704656304188838</v>
      </c>
      <c r="CH32" s="1267">
        <v>1.0074218258461685</v>
      </c>
      <c r="CI32" s="1267">
        <v>31.729389472446567</v>
      </c>
      <c r="CJ32" s="1267">
        <v>35.679923135931105</v>
      </c>
      <c r="CK32" s="1267">
        <v>2.9889692888545061</v>
      </c>
      <c r="CL32" s="1748">
        <v>2674.3701430000165</v>
      </c>
      <c r="CM32" s="1814">
        <v>4772</v>
      </c>
      <c r="CN32" s="1899"/>
      <c r="CO32" s="1267">
        <v>32.357502480851977</v>
      </c>
      <c r="CP32" s="1267">
        <v>1.1312927612273653</v>
      </c>
      <c r="CQ32" s="1267">
        <v>30.139357382756138</v>
      </c>
      <c r="CR32" s="1267">
        <v>34.575647578947809</v>
      </c>
      <c r="CS32" s="1267">
        <v>3.4962301614496489</v>
      </c>
      <c r="CT32" s="1748">
        <v>2553.8573210000204</v>
      </c>
      <c r="CU32" s="1814">
        <v>4442</v>
      </c>
      <c r="CV32" s="1872"/>
      <c r="CW32" s="1267">
        <v>36.500124401474991</v>
      </c>
      <c r="CX32" s="1267">
        <v>1.1234153783145551</v>
      </c>
      <c r="CY32" s="1267">
        <v>34.297423277783267</v>
      </c>
      <c r="CZ32" s="1267">
        <v>38.702825525166716</v>
      </c>
      <c r="DA32" s="1267">
        <v>3.0778398614695055</v>
      </c>
      <c r="DB32" s="1748">
        <v>2289.1890910000147</v>
      </c>
      <c r="DC32" s="1814">
        <v>4430</v>
      </c>
      <c r="DD32" s="1888"/>
      <c r="DE32" s="1267">
        <v>37.98709663147492</v>
      </c>
      <c r="DF32" s="1748">
        <v>1.6002226677692175</v>
      </c>
      <c r="DG32" s="1267">
        <v>34.847952586805789</v>
      </c>
      <c r="DH32" s="1267">
        <v>41.126240676144057</v>
      </c>
      <c r="DI32" s="1267">
        <v>4.2125427044174861</v>
      </c>
      <c r="DJ32" s="1748">
        <v>1074.0730199999985</v>
      </c>
      <c r="DK32" s="1748">
        <v>2208</v>
      </c>
      <c r="DL32" s="1748"/>
      <c r="DM32" s="1267">
        <v>37.083765042534061</v>
      </c>
      <c r="DN32" s="1748">
        <v>1.0832848074748176</v>
      </c>
      <c r="DO32" s="1267">
        <v>34.959706874891452</v>
      </c>
      <c r="DP32" s="1267">
        <v>39.20782321017667</v>
      </c>
      <c r="DQ32" s="1267">
        <v>2.9211834511202399</v>
      </c>
      <c r="DR32" s="1748">
        <v>2115.683424000008</v>
      </c>
      <c r="DS32" s="1748">
        <v>4454</v>
      </c>
      <c r="DT32" s="1267">
        <v>38.951544858057424</v>
      </c>
      <c r="DU32" s="1748">
        <v>1.5715108540000995</v>
      </c>
      <c r="DV32" s="1267">
        <v>35.868710631407588</v>
      </c>
      <c r="DW32" s="1267">
        <v>42.034379084707261</v>
      </c>
      <c r="DX32" s="1267">
        <v>4.034527666943152</v>
      </c>
      <c r="DY32" s="1748">
        <v>944.33478400000058</v>
      </c>
      <c r="DZ32" s="1748">
        <v>2053</v>
      </c>
      <c r="EA32" s="1748"/>
      <c r="EB32" s="1885"/>
      <c r="EC32" s="1267">
        <v>6.1</v>
      </c>
      <c r="ED32" s="1267">
        <v>1.9</v>
      </c>
      <c r="EE32" s="1267"/>
      <c r="EF32" s="1267" t="s">
        <v>393</v>
      </c>
      <c r="EG32" s="1267" t="s">
        <v>390</v>
      </c>
    </row>
    <row r="33" spans="1:137" s="44" customFormat="1" ht="24.95" customHeight="1">
      <c r="A33" s="1410" t="s">
        <v>50</v>
      </c>
      <c r="B33" s="1564"/>
      <c r="C33" s="1565"/>
      <c r="D33" s="1572"/>
      <c r="E33" s="1459">
        <v>19.917356154233612</v>
      </c>
      <c r="F33" s="1459">
        <v>1.378030244889459</v>
      </c>
      <c r="G33" s="1459">
        <v>17.211847951193501</v>
      </c>
      <c r="H33" s="1459">
        <v>22.622864357273723</v>
      </c>
      <c r="I33" s="1459">
        <v>6.9187407917920192</v>
      </c>
      <c r="J33" s="1460">
        <v>1964.6682520000238</v>
      </c>
      <c r="K33" s="1274">
        <v>1701</v>
      </c>
      <c r="L33" s="1460"/>
      <c r="M33" s="1459">
        <v>22.053513106053995</v>
      </c>
      <c r="N33" s="1459">
        <v>4.2853009080496367</v>
      </c>
      <c r="O33" s="1459">
        <v>13.61024189591345</v>
      </c>
      <c r="P33" s="1459">
        <v>30.496784316194542</v>
      </c>
      <c r="Q33" s="1459">
        <v>19.431375343428897</v>
      </c>
      <c r="R33" s="1460">
        <v>364.09914199999969</v>
      </c>
      <c r="S33" s="1274">
        <v>301</v>
      </c>
      <c r="T33" s="1460"/>
      <c r="U33" s="1461">
        <v>26.099937413993331</v>
      </c>
      <c r="V33" s="1461">
        <v>3.5836100215532429</v>
      </c>
      <c r="W33" s="1461">
        <v>19.038375659082131</v>
      </c>
      <c r="X33" s="1461">
        <v>33.161499168904527</v>
      </c>
      <c r="Y33" s="1461">
        <v>13.730339520400195</v>
      </c>
      <c r="Z33" s="1347">
        <v>361.49454500000024</v>
      </c>
      <c r="AA33" s="1105">
        <v>279</v>
      </c>
      <c r="AB33" s="1097"/>
      <c r="AC33" s="1461">
        <v>30.881720944813047</v>
      </c>
      <c r="AD33" s="1461">
        <v>2.6789806170486625</v>
      </c>
      <c r="AE33" s="1461">
        <v>25.621441503280241</v>
      </c>
      <c r="AF33" s="1461">
        <v>36.142000386345849</v>
      </c>
      <c r="AG33" s="1461">
        <v>8.6749719092278408</v>
      </c>
      <c r="AH33" s="1461">
        <v>976.10855800000843</v>
      </c>
      <c r="AI33" s="1105">
        <v>959</v>
      </c>
      <c r="AJ33" s="1461"/>
      <c r="AK33" s="1461">
        <v>32.909052238246545</v>
      </c>
      <c r="AL33" s="1461">
        <v>2.2184239168672986</v>
      </c>
      <c r="AM33" s="1461">
        <v>28.55613848658146</v>
      </c>
      <c r="AN33" s="1461">
        <v>37.26196598991163</v>
      </c>
      <c r="AO33" s="1461">
        <v>6.7410750720103403</v>
      </c>
      <c r="AP33" s="1347">
        <v>1598.6250809999972</v>
      </c>
      <c r="AQ33" s="1098">
        <v>1336</v>
      </c>
      <c r="AR33" s="1461"/>
      <c r="AS33" s="1461">
        <v>29.513134116178684</v>
      </c>
      <c r="AT33" s="1461">
        <v>1.9168426667834852</v>
      </c>
      <c r="AU33" s="1461">
        <v>25.751960760299042</v>
      </c>
      <c r="AV33" s="1461">
        <v>33.274307472058325</v>
      </c>
      <c r="AW33" s="1461">
        <v>6.494880073521907</v>
      </c>
      <c r="AX33" s="1347">
        <v>1475.5398639999985</v>
      </c>
      <c r="AY33" s="1105">
        <v>1269</v>
      </c>
      <c r="AZ33" s="1461"/>
      <c r="BA33" s="1567">
        <v>34.795117104651062</v>
      </c>
      <c r="BB33" s="1461">
        <v>2.02498693025403</v>
      </c>
      <c r="BC33" s="1461">
        <v>30.821733686290486</v>
      </c>
      <c r="BD33" s="1461">
        <v>38.768500523011639</v>
      </c>
      <c r="BE33" s="1461">
        <v>5.8197445468098445</v>
      </c>
      <c r="BF33" s="1347">
        <v>1469.8254800000032</v>
      </c>
      <c r="BG33" s="1098">
        <v>1230</v>
      </c>
      <c r="BH33" s="1461"/>
      <c r="BI33" s="1150">
        <v>40.69</v>
      </c>
      <c r="BJ33" s="1096">
        <v>1.9590000000000001</v>
      </c>
      <c r="BK33" s="1096">
        <v>36.840000000000003</v>
      </c>
      <c r="BL33" s="1096">
        <v>44.529999999999994</v>
      </c>
      <c r="BM33" s="1096">
        <v>4.8</v>
      </c>
      <c r="BN33" s="1097">
        <v>1503.569</v>
      </c>
      <c r="BO33" s="1098">
        <v>1387</v>
      </c>
      <c r="BP33" s="1105"/>
      <c r="BQ33" s="1267">
        <v>41.689219964249546</v>
      </c>
      <c r="BR33" s="1267">
        <v>2.2204723435693623</v>
      </c>
      <c r="BS33" s="1267">
        <v>37.333227842101508</v>
      </c>
      <c r="BT33" s="1267">
        <v>46.045212086397584</v>
      </c>
      <c r="BU33" s="1267">
        <v>5.3262506361920927</v>
      </c>
      <c r="BV33" s="1748">
        <v>1399.0729390000013</v>
      </c>
      <c r="BW33" s="1814">
        <v>1142</v>
      </c>
      <c r="BX33" s="1867"/>
      <c r="BY33" s="1267">
        <v>39.148188075157151</v>
      </c>
      <c r="BZ33" s="1267">
        <v>1.7871209510954147</v>
      </c>
      <c r="CA33" s="1267">
        <v>35.642616840531325</v>
      </c>
      <c r="CB33" s="1267">
        <v>42.65375930978297</v>
      </c>
      <c r="CC33" s="1267">
        <v>4.5650157490417671</v>
      </c>
      <c r="CD33" s="1748">
        <v>1600.6226260000021</v>
      </c>
      <c r="CE33" s="1814">
        <v>1262</v>
      </c>
      <c r="CF33" s="1867"/>
      <c r="CG33" s="1267">
        <v>43.341176478249345</v>
      </c>
      <c r="CH33" s="1267">
        <v>1.1462806755881623</v>
      </c>
      <c r="CI33" s="1267">
        <v>41.093647051879586</v>
      </c>
      <c r="CJ33" s="1267">
        <v>45.588705904619104</v>
      </c>
      <c r="CK33" s="1267">
        <v>2.6447844030339609</v>
      </c>
      <c r="CL33" s="1748">
        <v>2340.284864000007</v>
      </c>
      <c r="CM33" s="1814">
        <v>3664</v>
      </c>
      <c r="CN33" s="1899"/>
      <c r="CO33" s="1267">
        <v>41.704159213105974</v>
      </c>
      <c r="CP33" s="1267">
        <v>1.2522968202666802</v>
      </c>
      <c r="CQ33" s="1267">
        <v>39.248759383426282</v>
      </c>
      <c r="CR33" s="1267">
        <v>44.159559042785666</v>
      </c>
      <c r="CS33" s="1267">
        <v>3.0028103764603236</v>
      </c>
      <c r="CT33" s="1748">
        <v>2153.0677250000003</v>
      </c>
      <c r="CU33" s="1814">
        <v>3381</v>
      </c>
      <c r="CV33" s="1872"/>
      <c r="CW33" s="1267">
        <v>47.060041692493215</v>
      </c>
      <c r="CX33" s="1267">
        <v>1.3310840993642168</v>
      </c>
      <c r="CY33" s="1267">
        <v>44.450160701014752</v>
      </c>
      <c r="CZ33" s="1267">
        <v>49.669922683971677</v>
      </c>
      <c r="DA33" s="1267">
        <v>2.8284804932005505</v>
      </c>
      <c r="DB33" s="1748">
        <v>2010.4861469999951</v>
      </c>
      <c r="DC33" s="1814">
        <v>3235</v>
      </c>
      <c r="DD33" s="1888"/>
      <c r="DE33" s="1692">
        <v>45.625745015664435</v>
      </c>
      <c r="DF33" s="1692">
        <v>1.6838437745394266</v>
      </c>
      <c r="DG33" s="1692">
        <v>42.322562112770477</v>
      </c>
      <c r="DH33" s="1692">
        <v>48.928927918558394</v>
      </c>
      <c r="DI33" s="1692">
        <v>3.6905562286409168</v>
      </c>
      <c r="DJ33" s="1824">
        <v>927.17681399999799</v>
      </c>
      <c r="DK33" s="1825">
        <v>1697</v>
      </c>
      <c r="DL33" s="1729"/>
      <c r="DM33" s="1692">
        <v>45.769254223462042</v>
      </c>
      <c r="DN33" s="1692">
        <v>1.189283581231847</v>
      </c>
      <c r="DO33" s="1692">
        <v>43.437358228126129</v>
      </c>
      <c r="DP33" s="1692">
        <v>48.101150218797947</v>
      </c>
      <c r="DQ33" s="1692">
        <v>2.5984333837412663</v>
      </c>
      <c r="DR33" s="1824">
        <v>1819.5831200000005</v>
      </c>
      <c r="DS33" s="1825">
        <v>3372</v>
      </c>
      <c r="DT33" s="1692">
        <v>42.989278246744796</v>
      </c>
      <c r="DU33" s="1692">
        <v>1.7415216640470279</v>
      </c>
      <c r="DV33" s="1692">
        <v>39.572933664261868</v>
      </c>
      <c r="DW33" s="1692">
        <v>46.405622829227724</v>
      </c>
      <c r="DX33" s="1692">
        <v>4.0510604854802335</v>
      </c>
      <c r="DY33" s="1824">
        <v>850.76915899999949</v>
      </c>
      <c r="DZ33" s="1825">
        <v>1629</v>
      </c>
      <c r="EA33" s="1825"/>
      <c r="EB33" s="1886"/>
      <c r="EC33" s="1267">
        <v>3.9</v>
      </c>
      <c r="ED33" s="1267">
        <v>-2.8</v>
      </c>
      <c r="EE33" s="1267"/>
      <c r="EF33" s="1267" t="s">
        <v>390</v>
      </c>
      <c r="EG33" s="1267" t="s">
        <v>390</v>
      </c>
    </row>
    <row r="34" spans="1:137" s="44" customFormat="1" ht="24.95" customHeight="1">
      <c r="A34" s="1409" t="s">
        <v>17</v>
      </c>
      <c r="B34" s="1429"/>
      <c r="C34" s="1545"/>
      <c r="D34" s="1547"/>
      <c r="E34" s="1430">
        <v>36.081446981238393</v>
      </c>
      <c r="F34" s="1430">
        <v>2.173057653603395</v>
      </c>
      <c r="G34" s="1430">
        <v>31.815049106948855</v>
      </c>
      <c r="H34" s="1430">
        <v>40.347844855527924</v>
      </c>
      <c r="I34" s="1430">
        <v>6.0226455295247456</v>
      </c>
      <c r="J34" s="1431">
        <v>1497.4144670000087</v>
      </c>
      <c r="K34" s="1350">
        <v>1020</v>
      </c>
      <c r="L34" s="1431"/>
      <c r="M34" s="1430">
        <v>46.589738514842942</v>
      </c>
      <c r="N34" s="1430">
        <v>4.1556964589988921</v>
      </c>
      <c r="O34" s="1430">
        <v>38.401825221650718</v>
      </c>
      <c r="P34" s="1430">
        <v>54.777651808035174</v>
      </c>
      <c r="Q34" s="1430">
        <v>8.9197677245493363</v>
      </c>
      <c r="R34" s="1431">
        <v>321.66854499999994</v>
      </c>
      <c r="S34" s="1350">
        <v>184</v>
      </c>
      <c r="T34" s="1431"/>
      <c r="U34" s="1433">
        <v>46.147394610748805</v>
      </c>
      <c r="V34" s="1433">
        <v>5.3042069635784967</v>
      </c>
      <c r="W34" s="1433">
        <v>35.695368634466647</v>
      </c>
      <c r="X34" s="1433">
        <v>56.599420587030956</v>
      </c>
      <c r="Y34" s="1433">
        <v>11.49405509957657</v>
      </c>
      <c r="Z34" s="1346">
        <v>336.3524470000005</v>
      </c>
      <c r="AA34" s="1043">
        <v>228</v>
      </c>
      <c r="AB34" s="1035"/>
      <c r="AC34" s="1433">
        <v>45.805403489613703</v>
      </c>
      <c r="AD34" s="1433">
        <v>3.387610771631111</v>
      </c>
      <c r="AE34" s="1433">
        <v>39.153702023569636</v>
      </c>
      <c r="AF34" s="1433">
        <v>52.457104955657776</v>
      </c>
      <c r="AG34" s="1433">
        <v>7.3956575284818653</v>
      </c>
      <c r="AH34" s="1433">
        <v>733.16110200000469</v>
      </c>
      <c r="AI34" s="1043">
        <v>534</v>
      </c>
      <c r="AJ34" s="1433"/>
      <c r="AK34" s="1433">
        <v>47.031778508737638</v>
      </c>
      <c r="AL34" s="1433">
        <v>2.5421082404114066</v>
      </c>
      <c r="AM34" s="1433">
        <v>42.043742708287937</v>
      </c>
      <c r="AN34" s="1433">
        <v>52.019814309187339</v>
      </c>
      <c r="AO34" s="1433">
        <v>5.4050863501560542</v>
      </c>
      <c r="AP34" s="1346">
        <v>1273.1435680000004</v>
      </c>
      <c r="AQ34" s="1036">
        <v>818</v>
      </c>
      <c r="AR34" s="1433"/>
      <c r="AS34" s="1433">
        <v>46.893656613712153</v>
      </c>
      <c r="AT34" s="1433">
        <v>2.6162415765672753</v>
      </c>
      <c r="AU34" s="1433">
        <v>41.760142903459965</v>
      </c>
      <c r="AV34" s="1433">
        <v>52.027170323964341</v>
      </c>
      <c r="AW34" s="1433">
        <v>5.579094840307806</v>
      </c>
      <c r="AX34" s="1346">
        <v>1075.8341349999994</v>
      </c>
      <c r="AY34" s="1043">
        <v>719</v>
      </c>
      <c r="AZ34" s="1433"/>
      <c r="BA34" s="1558">
        <v>49.799424934554978</v>
      </c>
      <c r="BB34" s="1433">
        <v>2.9496623445851342</v>
      </c>
      <c r="BC34" s="1433">
        <v>44.011664394161329</v>
      </c>
      <c r="BD34" s="1433">
        <v>55.587185474948633</v>
      </c>
      <c r="BE34" s="1433">
        <v>5.9230851530143136</v>
      </c>
      <c r="BF34" s="1346">
        <v>1105.2672450000009</v>
      </c>
      <c r="BG34" s="1036">
        <v>683</v>
      </c>
      <c r="BH34" s="1433"/>
      <c r="BI34" s="1146">
        <v>48.64</v>
      </c>
      <c r="BJ34" s="1034">
        <v>2.7720000000000002</v>
      </c>
      <c r="BK34" s="1034">
        <v>43.2</v>
      </c>
      <c r="BL34" s="1034">
        <v>54.069999999999993</v>
      </c>
      <c r="BM34" s="1034">
        <v>5.7</v>
      </c>
      <c r="BN34" s="1035">
        <v>1141.566</v>
      </c>
      <c r="BO34" s="1036">
        <v>774</v>
      </c>
      <c r="BP34" s="1043"/>
      <c r="BQ34" s="1193">
        <v>49.42153845239941</v>
      </c>
      <c r="BR34" s="1193">
        <v>2.7414999977596084</v>
      </c>
      <c r="BS34" s="1193">
        <v>44.043424904759689</v>
      </c>
      <c r="BT34" s="1193">
        <v>54.799652000039131</v>
      </c>
      <c r="BU34" s="1193">
        <v>5.5471765623000522</v>
      </c>
      <c r="BV34" s="1746">
        <v>1067.9339059999977</v>
      </c>
      <c r="BW34" s="1348">
        <v>694</v>
      </c>
      <c r="BX34" s="1790"/>
      <c r="BY34" s="1193">
        <v>55.965422081247077</v>
      </c>
      <c r="BZ34" s="1193">
        <v>2.3453344295088412</v>
      </c>
      <c r="CA34" s="1193">
        <v>51.36487341294108</v>
      </c>
      <c r="CB34" s="1193">
        <v>60.565970749553067</v>
      </c>
      <c r="CC34" s="1193">
        <v>4.1906847876605537</v>
      </c>
      <c r="CD34" s="1746">
        <v>1190.3902110000045</v>
      </c>
      <c r="CE34" s="1348">
        <v>832</v>
      </c>
      <c r="CF34" s="1790"/>
      <c r="CG34" s="1193">
        <v>55.945526966068606</v>
      </c>
      <c r="CH34" s="1193">
        <v>1.4682850519059549</v>
      </c>
      <c r="CI34" s="1193">
        <v>53.066638810020585</v>
      </c>
      <c r="CJ34" s="1193">
        <v>58.824415122116626</v>
      </c>
      <c r="CK34" s="1193">
        <v>2.6244905205674107</v>
      </c>
      <c r="CL34" s="1746">
        <v>2146.8224470000032</v>
      </c>
      <c r="CM34" s="1348">
        <v>2768</v>
      </c>
      <c r="CN34" s="1895"/>
      <c r="CO34" s="1193">
        <v>58.975494485778114</v>
      </c>
      <c r="CP34" s="1193">
        <v>1.7910486913173806</v>
      </c>
      <c r="CQ34" s="1193">
        <v>55.463754632703811</v>
      </c>
      <c r="CR34" s="1193">
        <v>62.487234338852417</v>
      </c>
      <c r="CS34" s="1193">
        <v>3.0369371328447117</v>
      </c>
      <c r="CT34" s="1746">
        <v>1915.167769000004</v>
      </c>
      <c r="CU34" s="1348">
        <v>2238</v>
      </c>
      <c r="CV34" s="1870"/>
      <c r="CW34" s="1193">
        <v>58.649773143460372</v>
      </c>
      <c r="CX34" s="1193">
        <v>1.7911203033386551</v>
      </c>
      <c r="CY34" s="1193">
        <v>55.137890734702353</v>
      </c>
      <c r="CZ34" s="1193">
        <v>62.161655552218384</v>
      </c>
      <c r="DA34" s="1193">
        <v>3.0539253731766065</v>
      </c>
      <c r="DB34" s="1746">
        <v>1598.4064230000004</v>
      </c>
      <c r="DC34" s="1348">
        <v>2129</v>
      </c>
      <c r="DD34" s="1888"/>
      <c r="DE34" s="1193">
        <v>61.600994733056346</v>
      </c>
      <c r="DF34" s="1193">
        <v>2.0447035063296664</v>
      </c>
      <c r="DG34" s="1193">
        <v>57.589916172372845</v>
      </c>
      <c r="DH34" s="1193">
        <v>65.612073293739854</v>
      </c>
      <c r="DI34" s="1193">
        <v>3.319270273459459</v>
      </c>
      <c r="DJ34" s="1746">
        <v>821.02830999999799</v>
      </c>
      <c r="DK34" s="1348">
        <v>1273</v>
      </c>
      <c r="DL34" s="1348"/>
      <c r="DM34" s="1193">
        <v>62.472071239394147</v>
      </c>
      <c r="DN34" s="1193">
        <v>1.5446886299281677</v>
      </c>
      <c r="DO34" s="1193">
        <v>59.44331234032699</v>
      </c>
      <c r="DP34" s="1193">
        <v>65.500830138461296</v>
      </c>
      <c r="DQ34" s="1193">
        <v>2.4726067173423658</v>
      </c>
      <c r="DR34" s="1746">
        <v>1614.3546659999954</v>
      </c>
      <c r="DS34" s="1348">
        <v>2445</v>
      </c>
      <c r="DT34" s="1193">
        <v>59.887135078288765</v>
      </c>
      <c r="DU34" s="1193">
        <v>1.9806124065386597</v>
      </c>
      <c r="DV34" s="1193">
        <v>56.001765975642847</v>
      </c>
      <c r="DW34" s="1193">
        <v>63.772504180934689</v>
      </c>
      <c r="DX34" s="1193">
        <v>3.3072418708115872</v>
      </c>
      <c r="DY34" s="1746">
        <v>692.58365500000036</v>
      </c>
      <c r="DZ34" s="1348">
        <v>1126</v>
      </c>
      <c r="EA34" s="1348"/>
      <c r="EB34" s="1881"/>
      <c r="EC34" s="1193">
        <v>3.9</v>
      </c>
      <c r="ED34" s="1193">
        <v>-2.6</v>
      </c>
      <c r="EE34" s="1193"/>
      <c r="EF34" s="1193" t="s">
        <v>390</v>
      </c>
      <c r="EG34" s="1193" t="s">
        <v>390</v>
      </c>
    </row>
    <row r="35" spans="1:137" s="44" customFormat="1" ht="5.0999999999999996" customHeight="1">
      <c r="A35" s="1409"/>
      <c r="B35" s="1429"/>
      <c r="C35" s="1575"/>
      <c r="D35" s="1576"/>
      <c r="E35" s="1433"/>
      <c r="F35" s="1433"/>
      <c r="G35" s="1433"/>
      <c r="H35" s="1433"/>
      <c r="I35" s="1433"/>
      <c r="J35" s="1346"/>
      <c r="K35" s="1043"/>
      <c r="L35" s="1346"/>
      <c r="M35" s="1433"/>
      <c r="N35" s="1433"/>
      <c r="O35" s="1433"/>
      <c r="P35" s="1433"/>
      <c r="Q35" s="1433"/>
      <c r="R35" s="1346"/>
      <c r="S35" s="1043"/>
      <c r="T35" s="1346"/>
      <c r="U35" s="1433"/>
      <c r="V35" s="1433"/>
      <c r="W35" s="1433"/>
      <c r="X35" s="1433"/>
      <c r="Y35" s="1433"/>
      <c r="Z35" s="1346"/>
      <c r="AA35" s="1043"/>
      <c r="AB35" s="1035"/>
      <c r="AC35" s="1433"/>
      <c r="AD35" s="1433"/>
      <c r="AE35" s="1433"/>
      <c r="AF35" s="1433"/>
      <c r="AG35" s="1433"/>
      <c r="AH35" s="1433"/>
      <c r="AI35" s="1043"/>
      <c r="AJ35" s="1433"/>
      <c r="AK35" s="1433"/>
      <c r="AL35" s="1433"/>
      <c r="AM35" s="1433"/>
      <c r="AN35" s="1433"/>
      <c r="AO35" s="1433"/>
      <c r="AP35" s="1346"/>
      <c r="AQ35" s="1036"/>
      <c r="AR35" s="1433"/>
      <c r="AS35" s="1433"/>
      <c r="AT35" s="1433"/>
      <c r="AU35" s="1433"/>
      <c r="AV35" s="1433"/>
      <c r="AW35" s="1433"/>
      <c r="AX35" s="1346"/>
      <c r="AY35" s="1043"/>
      <c r="AZ35" s="1433"/>
      <c r="BA35" s="1558"/>
      <c r="BB35" s="1433"/>
      <c r="BC35" s="1433"/>
      <c r="BD35" s="1433"/>
      <c r="BE35" s="1433"/>
      <c r="BF35" s="1346"/>
      <c r="BG35" s="1036"/>
      <c r="BH35" s="1433"/>
      <c r="BI35" s="1146"/>
      <c r="BJ35" s="1034"/>
      <c r="BK35" s="1034"/>
      <c r="BL35" s="1034"/>
      <c r="BM35" s="1034"/>
      <c r="BN35" s="1035"/>
      <c r="BO35" s="1036"/>
      <c r="BP35" s="1043"/>
      <c r="BQ35" s="1193"/>
      <c r="BR35" s="1193"/>
      <c r="BS35" s="1193"/>
      <c r="BT35" s="1193"/>
      <c r="BU35" s="1193"/>
      <c r="BV35" s="1746"/>
      <c r="BW35" s="1348"/>
      <c r="BX35" s="1790"/>
      <c r="BY35" s="1193"/>
      <c r="BZ35" s="1193"/>
      <c r="CA35" s="1193"/>
      <c r="CB35" s="1193"/>
      <c r="CC35" s="1193"/>
      <c r="CD35" s="1746"/>
      <c r="CE35" s="1348"/>
      <c r="CF35" s="1790"/>
      <c r="CG35" s="1193"/>
      <c r="CH35" s="1193"/>
      <c r="CI35" s="1193"/>
      <c r="CJ35" s="1193"/>
      <c r="CK35" s="1193"/>
      <c r="CL35" s="1746"/>
      <c r="CM35" s="1348"/>
      <c r="CN35" s="1895"/>
      <c r="CO35" s="1193"/>
      <c r="CP35" s="1193"/>
      <c r="CQ35" s="1193"/>
      <c r="CR35" s="1193"/>
      <c r="CS35" s="1193"/>
      <c r="CT35" s="1746"/>
      <c r="CU35" s="1348"/>
      <c r="CV35" s="1870"/>
      <c r="CW35" s="1193"/>
      <c r="CX35" s="1193"/>
      <c r="CY35" s="1193"/>
      <c r="CZ35" s="1193"/>
      <c r="DA35" s="1193"/>
      <c r="DB35" s="1746"/>
      <c r="DC35" s="1348"/>
      <c r="DD35" s="1870"/>
      <c r="DE35" s="1193"/>
      <c r="DF35" s="1193"/>
      <c r="DG35" s="1193"/>
      <c r="DH35" s="1193"/>
      <c r="DI35" s="1193"/>
      <c r="DJ35" s="1746"/>
      <c r="DK35" s="1348"/>
      <c r="DL35" s="1348"/>
      <c r="DM35" s="1193"/>
      <c r="DN35" s="1193"/>
      <c r="DO35" s="1193"/>
      <c r="DP35" s="1193"/>
      <c r="DQ35" s="1193"/>
      <c r="DR35" s="1746"/>
      <c r="DS35" s="1348"/>
      <c r="DT35" s="1193"/>
      <c r="DU35" s="1193"/>
      <c r="DV35" s="1193"/>
      <c r="DW35" s="1193"/>
      <c r="DX35" s="1193"/>
      <c r="DY35" s="1746"/>
      <c r="DZ35" s="1348"/>
      <c r="EA35" s="1348"/>
      <c r="EB35" s="1881"/>
      <c r="EC35" s="1193"/>
      <c r="ED35" s="1193"/>
      <c r="EE35" s="1193"/>
      <c r="EF35" s="1193"/>
      <c r="EG35" s="1193"/>
    </row>
    <row r="36" spans="1:137" s="44" customFormat="1" ht="21" customHeight="1">
      <c r="A36" s="1470" t="s">
        <v>71</v>
      </c>
      <c r="B36" s="1429"/>
      <c r="C36" s="1575"/>
      <c r="D36" s="1576"/>
      <c r="E36" s="1433">
        <v>1.9666040335621737</v>
      </c>
      <c r="F36" s="1433">
        <v>0.2197505764517248</v>
      </c>
      <c r="G36" s="1433">
        <v>1.5288384368695453</v>
      </c>
      <c r="H36" s="1433">
        <v>2.4043696302548025</v>
      </c>
      <c r="I36" s="1433">
        <v>11.174113990485591</v>
      </c>
      <c r="J36" s="1346">
        <v>2719.8236700000648</v>
      </c>
      <c r="K36" s="1043">
        <v>3659</v>
      </c>
      <c r="L36" s="1346"/>
      <c r="M36" s="1433">
        <v>3.86478798849366</v>
      </c>
      <c r="N36" s="1433">
        <v>0.74868638781386854</v>
      </c>
      <c r="O36" s="1433">
        <v>2.3896611865977366</v>
      </c>
      <c r="P36" s="1433">
        <v>5.3399147903895825</v>
      </c>
      <c r="Q36" s="1433">
        <v>19.371991168542124</v>
      </c>
      <c r="R36" s="1346">
        <v>708.83306100000141</v>
      </c>
      <c r="S36" s="1043">
        <v>946</v>
      </c>
      <c r="T36" s="1346"/>
      <c r="U36" s="1433">
        <v>4.7622744213107273</v>
      </c>
      <c r="V36" s="1433">
        <v>0.50225079881215784</v>
      </c>
      <c r="W36" s="1433">
        <v>3.7769733685504465</v>
      </c>
      <c r="X36" s="1433">
        <v>5.7475754740710085</v>
      </c>
      <c r="Y36" s="1433">
        <v>10.546448070372278</v>
      </c>
      <c r="Z36" s="1346">
        <v>2700.6842449999199</v>
      </c>
      <c r="AA36" s="1043">
        <v>3017</v>
      </c>
      <c r="AB36" s="1035"/>
      <c r="AC36" s="1433">
        <v>5.1207708928719899</v>
      </c>
      <c r="AD36" s="1433">
        <v>0.6650522371813582</v>
      </c>
      <c r="AE36" s="1433">
        <v>3.814915752104111</v>
      </c>
      <c r="AF36" s="1433">
        <v>6.4266260336398675</v>
      </c>
      <c r="AG36" s="1433">
        <v>12.98734606750514</v>
      </c>
      <c r="AH36" s="1433">
        <v>1656.5864939999901</v>
      </c>
      <c r="AI36" s="1043">
        <v>1836</v>
      </c>
      <c r="AJ36" s="1433"/>
      <c r="AK36" s="1433">
        <v>6.4425952413427341</v>
      </c>
      <c r="AL36" s="1433">
        <v>0.76078301172116014</v>
      </c>
      <c r="AM36" s="1433">
        <v>4.9456998745804226</v>
      </c>
      <c r="AN36" s="1433">
        <v>7.9394906081050456</v>
      </c>
      <c r="AO36" s="1433">
        <v>11.808642064600685</v>
      </c>
      <c r="AP36" s="1346">
        <v>1842.6559569999927</v>
      </c>
      <c r="AQ36" s="1036">
        <v>2409</v>
      </c>
      <c r="AR36" s="1433"/>
      <c r="AS36" s="1433">
        <v>6.680086588650437</v>
      </c>
      <c r="AT36" s="1433">
        <v>0.71058091315865979</v>
      </c>
      <c r="AU36" s="1433">
        <v>5.281769777129548</v>
      </c>
      <c r="AV36" s="1433">
        <v>8.078403400171327</v>
      </c>
      <c r="AW36" s="1433">
        <v>10.637300935079898</v>
      </c>
      <c r="AX36" s="1346">
        <v>1544.3890080000074</v>
      </c>
      <c r="AY36" s="1043">
        <v>2031</v>
      </c>
      <c r="AZ36" s="1433"/>
      <c r="BA36" s="1558">
        <v>6.4903921826552304</v>
      </c>
      <c r="BB36" s="1433">
        <v>0.64406595251500665</v>
      </c>
      <c r="BC36" s="1433">
        <v>5.2266205810613853</v>
      </c>
      <c r="BD36" s="1433">
        <v>7.7541637842490738</v>
      </c>
      <c r="BE36" s="1433">
        <v>9.9233749577751738</v>
      </c>
      <c r="BF36" s="1346">
        <v>1618.2417339999938</v>
      </c>
      <c r="BG36" s="1036">
        <v>2181</v>
      </c>
      <c r="BH36" s="1433"/>
      <c r="BI36" s="1146">
        <v>10.291171627991218</v>
      </c>
      <c r="BJ36" s="1034">
        <v>0.7884119181948972</v>
      </c>
      <c r="BK36" s="1034">
        <v>8.7405197377842843</v>
      </c>
      <c r="BL36" s="1034">
        <v>11.841823518198151</v>
      </c>
      <c r="BM36" s="1034">
        <v>7.6610511095789686</v>
      </c>
      <c r="BN36" s="1035">
        <v>2706.8077869999915</v>
      </c>
      <c r="BO36" s="1036">
        <v>3505</v>
      </c>
      <c r="BP36" s="1043"/>
      <c r="BQ36" s="1193">
        <v>10.8273852586955</v>
      </c>
      <c r="BR36" s="1193" t="e">
        <v>#REF!</v>
      </c>
      <c r="BS36" s="1193">
        <v>9.1985111093052847</v>
      </c>
      <c r="BT36" s="1193">
        <v>12.456259408085716</v>
      </c>
      <c r="BU36" s="1193">
        <v>7.6481776468804945</v>
      </c>
      <c r="BV36" s="1746">
        <v>2266.6506929999869</v>
      </c>
      <c r="BW36" s="1348">
        <v>3174</v>
      </c>
      <c r="BX36" s="1790"/>
      <c r="BY36" s="1193">
        <v>13.620120849480816</v>
      </c>
      <c r="BZ36" s="1193">
        <v>0.85701216748434073</v>
      </c>
      <c r="CA36" s="1193">
        <v>11.93574285071791</v>
      </c>
      <c r="CB36" s="1193">
        <v>15.304498848243719</v>
      </c>
      <c r="CC36" s="1193">
        <v>6.2922508320989614</v>
      </c>
      <c r="CD36" s="1746">
        <v>2850.4910219999915</v>
      </c>
      <c r="CE36" s="1348">
        <v>3881</v>
      </c>
      <c r="CF36" s="1790"/>
      <c r="CG36" s="1193">
        <v>16.479011819445553</v>
      </c>
      <c r="CH36" s="1193">
        <v>0.66134341557408804</v>
      </c>
      <c r="CI36" s="1193">
        <v>15.181316589438024</v>
      </c>
      <c r="CJ36" s="1193">
        <v>17.77670704945308</v>
      </c>
      <c r="CK36" s="1193">
        <v>4.0132468064237328</v>
      </c>
      <c r="CL36" s="1746">
        <v>4193.8217690000583</v>
      </c>
      <c r="CM36" s="1348">
        <v>8693</v>
      </c>
      <c r="CN36" s="1895"/>
      <c r="CO36" s="1193">
        <v>17.817555771148616</v>
      </c>
      <c r="CP36" s="1193">
        <v>0.6726284932386285</v>
      </c>
      <c r="CQ36" s="1193">
        <v>16.497992939420424</v>
      </c>
      <c r="CR36" s="1193">
        <v>19.137118602876807</v>
      </c>
      <c r="CS36" s="1193">
        <v>3.7750884682386894</v>
      </c>
      <c r="CT36" s="1746">
        <v>4510.8478419999847</v>
      </c>
      <c r="CU36" s="1348">
        <v>9363</v>
      </c>
      <c r="CV36" s="1870"/>
      <c r="CW36" s="1193">
        <v>19.046924855118629</v>
      </c>
      <c r="CX36" s="1193">
        <v>0.68491191517886985</v>
      </c>
      <c r="CY36" s="1193">
        <v>17.703337750909593</v>
      </c>
      <c r="CZ36" s="1193">
        <v>20.390511959327664</v>
      </c>
      <c r="DA36" s="1193">
        <v>3.5959186083248924</v>
      </c>
      <c r="DB36" s="1746">
        <v>4235.4383300000391</v>
      </c>
      <c r="DC36" s="1348">
        <v>10081</v>
      </c>
      <c r="DD36" s="1888"/>
      <c r="DE36" s="1193">
        <v>21.001365507114837</v>
      </c>
      <c r="DF36" s="1193">
        <v>0.79919298157671392</v>
      </c>
      <c r="DG36" s="1193">
        <v>19.431607414521277</v>
      </c>
      <c r="DH36" s="1193">
        <v>22.571123599708397</v>
      </c>
      <c r="DI36" s="1193">
        <v>3.8054334195839008</v>
      </c>
      <c r="DJ36" s="1746">
        <v>1952.8268810000002</v>
      </c>
      <c r="DK36" s="1348">
        <v>5241</v>
      </c>
      <c r="DL36" s="1348"/>
      <c r="DM36" s="1193">
        <v>20.248543618352912</v>
      </c>
      <c r="DN36" s="1193">
        <v>0.59920339357355878</v>
      </c>
      <c r="DO36" s="1193">
        <v>19.072989196720123</v>
      </c>
      <c r="DP36" s="1193">
        <v>21.424098039985697</v>
      </c>
      <c r="DQ36" s="1193">
        <v>2.9592419329874757</v>
      </c>
      <c r="DR36" s="1746">
        <v>3963.8552240000113</v>
      </c>
      <c r="DS36" s="1348">
        <v>10714</v>
      </c>
      <c r="DT36" s="1193">
        <v>20.970316661631685</v>
      </c>
      <c r="DU36" s="1193">
        <v>0.83533020081219966</v>
      </c>
      <c r="DV36" s="1193">
        <v>19.329547040522975</v>
      </c>
      <c r="DW36" s="1193">
        <v>22.611086282740398</v>
      </c>
      <c r="DX36" s="1193">
        <v>3.9833933568612272</v>
      </c>
      <c r="DY36" s="1746">
        <v>1794.3330139999994</v>
      </c>
      <c r="DZ36" s="1348">
        <v>4696</v>
      </c>
      <c r="EA36" s="1348"/>
      <c r="EB36" s="1881"/>
      <c r="EC36" s="1193">
        <v>7.4</v>
      </c>
      <c r="ED36" s="1193">
        <v>0.8</v>
      </c>
      <c r="EE36" s="1193"/>
      <c r="EF36" s="1193" t="s">
        <v>393</v>
      </c>
      <c r="EG36" s="1711" t="s">
        <v>390</v>
      </c>
    </row>
    <row r="37" spans="1:137" ht="5.0999999999999996" customHeight="1" thickBot="1">
      <c r="A37" s="175"/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6"/>
      <c r="AB37" s="194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  <c r="BF37" s="177"/>
      <c r="BG37" s="177"/>
      <c r="BH37" s="177"/>
      <c r="BI37" s="177"/>
      <c r="BJ37" s="177"/>
      <c r="BK37" s="177"/>
      <c r="BL37" s="177"/>
      <c r="BM37" s="177"/>
      <c r="BN37" s="177"/>
      <c r="BO37" s="177"/>
      <c r="BP37" s="177"/>
      <c r="BQ37" s="156"/>
      <c r="BR37" s="156"/>
      <c r="BS37" s="156"/>
      <c r="BT37" s="156"/>
      <c r="BU37" s="156"/>
      <c r="BV37" s="157"/>
      <c r="BW37" s="157"/>
      <c r="BX37" s="177"/>
      <c r="BY37" s="156"/>
      <c r="BZ37" s="156"/>
      <c r="CA37" s="156"/>
      <c r="CB37" s="156"/>
      <c r="CC37" s="156"/>
      <c r="CD37" s="157"/>
      <c r="CE37" s="157"/>
      <c r="CF37" s="177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1705"/>
      <c r="DI37" s="900"/>
      <c r="DJ37" s="900"/>
      <c r="DK37" s="900"/>
      <c r="DL37" s="900"/>
      <c r="DM37" s="900"/>
      <c r="DN37" s="900"/>
      <c r="DO37" s="900"/>
      <c r="DP37" s="900"/>
      <c r="DQ37" s="900"/>
      <c r="DR37" s="900"/>
      <c r="DS37" s="900"/>
      <c r="DT37" s="900"/>
      <c r="DU37" s="900"/>
      <c r="DV37" s="900"/>
      <c r="DW37" s="900"/>
      <c r="DX37" s="900"/>
      <c r="DY37" s="900"/>
      <c r="DZ37" s="900"/>
      <c r="EA37" s="900"/>
      <c r="EB37" s="900"/>
      <c r="EC37" s="900"/>
      <c r="ED37" s="900"/>
      <c r="EE37" s="2"/>
      <c r="EF37" s="900"/>
      <c r="EG37" s="900"/>
    </row>
    <row r="38" spans="1:137" ht="99.75" customHeight="1" thickTop="1">
      <c r="A38" s="2307" t="s">
        <v>489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  <c r="DZ38" s="2307"/>
      <c r="EA38" s="2307"/>
      <c r="EB38" s="2307"/>
      <c r="EC38" s="2307"/>
      <c r="ED38" s="2307"/>
      <c r="EE38" s="2307"/>
      <c r="EF38" s="2307"/>
      <c r="EG38" s="2307"/>
    </row>
    <row r="39" spans="1:137" ht="12.75" customHeight="1">
      <c r="A39" s="2440"/>
      <c r="B39" s="2440"/>
      <c r="C39" s="2440"/>
      <c r="D39" s="2440"/>
      <c r="E39" s="2440"/>
      <c r="F39" s="2440"/>
      <c r="G39" s="2440"/>
      <c r="H39" s="2440"/>
      <c r="I39" s="2440"/>
      <c r="J39" s="2440"/>
      <c r="K39" s="2440"/>
      <c r="L39" s="2440"/>
      <c r="M39" s="2440"/>
      <c r="N39" s="2440"/>
      <c r="O39" s="2440"/>
      <c r="P39" s="2440"/>
      <c r="Q39" s="2440"/>
      <c r="R39" s="2440"/>
      <c r="S39" s="2440"/>
      <c r="T39" s="2440"/>
      <c r="U39" s="2440"/>
      <c r="V39" s="2440"/>
      <c r="W39" s="2440"/>
      <c r="X39" s="2440"/>
      <c r="Y39" s="2440"/>
      <c r="Z39" s="2440"/>
      <c r="AA39" s="2440"/>
      <c r="AB39" s="2440"/>
      <c r="AC39" s="2440"/>
      <c r="AD39" s="2440"/>
      <c r="AE39" s="2440"/>
      <c r="AF39" s="2440"/>
      <c r="AG39" s="2440"/>
      <c r="AH39" s="2440"/>
      <c r="AI39" s="2440"/>
      <c r="AJ39" s="2440"/>
      <c r="AK39" s="2440"/>
      <c r="AL39" s="2440"/>
      <c r="AM39" s="2440"/>
      <c r="AN39" s="2440"/>
      <c r="AO39" s="2440"/>
      <c r="AP39" s="2440"/>
      <c r="AQ39" s="2440"/>
      <c r="AR39" s="2440"/>
      <c r="AS39" s="2440"/>
      <c r="AT39" s="2440"/>
      <c r="AU39" s="2440"/>
      <c r="AV39" s="2440"/>
      <c r="AW39" s="2440"/>
      <c r="AX39" s="2440"/>
      <c r="AY39" s="2440"/>
      <c r="AZ39" s="2440"/>
      <c r="BA39" s="90"/>
      <c r="BB39" s="90"/>
      <c r="BC39" s="90"/>
      <c r="BD39" s="90"/>
      <c r="BE39" s="91"/>
      <c r="BF39" s="91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X39" s="90"/>
      <c r="BY39" s="90"/>
      <c r="BZ39" s="90"/>
      <c r="CA39" s="90"/>
      <c r="CB39" s="90"/>
      <c r="CC39" s="90"/>
      <c r="CD39" s="90"/>
      <c r="CE39" s="90"/>
      <c r="CF39" s="90"/>
      <c r="EC39" s="2"/>
      <c r="ED39" s="2"/>
      <c r="EE39" s="2"/>
    </row>
    <row r="40" spans="1:137" ht="12" customHeight="1">
      <c r="A40" s="25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X40" s="60"/>
      <c r="BY40" s="60"/>
      <c r="BZ40" s="60"/>
      <c r="CA40" s="60"/>
      <c r="CB40" s="60"/>
      <c r="CC40" s="60"/>
      <c r="CD40" s="60"/>
      <c r="CE40" s="60"/>
      <c r="CF40" s="60"/>
    </row>
    <row r="41" spans="1:137" ht="12" customHeight="1">
      <c r="M41" s="92"/>
      <c r="N41" s="92"/>
      <c r="O41" s="92"/>
      <c r="P41" s="92"/>
      <c r="Q41" s="92"/>
      <c r="R41" s="92"/>
      <c r="S41" s="93"/>
      <c r="T41" s="93"/>
      <c r="U41" s="92"/>
      <c r="V41" s="92"/>
      <c r="W41" s="92"/>
      <c r="X41" s="92"/>
      <c r="Y41" s="92"/>
      <c r="Z41" s="92"/>
      <c r="AA41" s="93"/>
      <c r="AC41" s="94"/>
      <c r="AD41" s="94"/>
      <c r="AE41" s="38"/>
      <c r="AF41" s="38"/>
      <c r="AG41" s="38"/>
      <c r="AH41" s="38"/>
      <c r="AI41" s="38"/>
      <c r="AK41" s="94"/>
      <c r="AL41" s="94"/>
      <c r="AM41" s="38"/>
      <c r="AN41" s="38"/>
      <c r="AO41" s="38"/>
      <c r="AP41" s="38"/>
      <c r="AQ41" s="38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X41" s="60"/>
      <c r="BY41" s="60"/>
      <c r="BZ41" s="60"/>
      <c r="CA41" s="60"/>
      <c r="CB41" s="60"/>
      <c r="CC41" s="60"/>
      <c r="CD41" s="60"/>
      <c r="CE41" s="60"/>
      <c r="CF41" s="60"/>
    </row>
    <row r="42" spans="1:137" ht="12" customHeight="1">
      <c r="M42" s="92"/>
      <c r="N42" s="92"/>
      <c r="O42" s="92"/>
      <c r="P42" s="92"/>
      <c r="Q42" s="92"/>
      <c r="R42" s="92"/>
      <c r="S42" s="93"/>
      <c r="T42" s="93"/>
      <c r="U42" s="95"/>
      <c r="V42" s="95"/>
      <c r="W42" s="95"/>
      <c r="X42" s="95"/>
      <c r="Y42" s="92"/>
      <c r="Z42" s="92"/>
      <c r="AA42" s="93"/>
      <c r="AC42" s="96"/>
      <c r="AD42" s="96"/>
      <c r="AE42" s="38"/>
      <c r="AF42" s="38"/>
      <c r="AG42" s="97"/>
      <c r="AH42" s="97"/>
      <c r="AI42" s="97"/>
      <c r="AK42" s="96"/>
      <c r="AL42" s="96"/>
      <c r="AM42" s="38"/>
      <c r="AN42" s="38"/>
      <c r="AO42" s="97"/>
      <c r="AP42" s="97"/>
      <c r="AQ42" s="97"/>
    </row>
    <row r="43" spans="1:137" ht="12" customHeight="1">
      <c r="M43" s="92"/>
      <c r="N43" s="92"/>
      <c r="O43" s="92"/>
      <c r="P43" s="92"/>
      <c r="Q43" s="92"/>
      <c r="R43" s="92"/>
      <c r="S43" s="93"/>
      <c r="T43" s="93"/>
      <c r="U43" s="95"/>
      <c r="V43" s="95"/>
      <c r="W43" s="95"/>
      <c r="X43" s="95"/>
      <c r="Y43" s="92"/>
      <c r="Z43" s="92"/>
      <c r="AA43" s="93"/>
      <c r="AC43" s="38"/>
      <c r="AD43" s="38"/>
      <c r="AE43" s="38"/>
      <c r="AF43" s="38"/>
      <c r="AG43" s="38"/>
      <c r="AH43" s="38"/>
      <c r="AI43" s="38"/>
      <c r="AK43" s="38"/>
      <c r="AL43" s="38"/>
      <c r="AM43" s="38"/>
      <c r="AN43" s="38"/>
      <c r="AO43" s="38"/>
      <c r="AP43" s="38"/>
      <c r="AQ43" s="38"/>
    </row>
    <row r="44" spans="1:137" ht="12" customHeight="1">
      <c r="M44" s="92"/>
      <c r="N44" s="92"/>
      <c r="O44" s="92"/>
      <c r="P44" s="92"/>
      <c r="Q44" s="92"/>
      <c r="R44" s="92"/>
      <c r="S44" s="93"/>
      <c r="T44" s="93"/>
      <c r="U44" s="92"/>
      <c r="V44" s="92"/>
      <c r="W44" s="92"/>
      <c r="X44" s="92"/>
      <c r="Y44" s="92"/>
      <c r="Z44" s="92"/>
      <c r="AA44" s="93"/>
      <c r="AC44" s="38"/>
      <c r="AD44" s="38"/>
      <c r="AE44" s="38"/>
      <c r="AF44" s="38"/>
      <c r="AG44" s="38"/>
      <c r="AH44" s="38"/>
      <c r="AI44" s="38"/>
      <c r="AK44" s="38"/>
      <c r="AL44" s="38"/>
      <c r="AM44" s="38"/>
      <c r="AN44" s="38"/>
      <c r="AO44" s="38"/>
      <c r="AP44" s="38"/>
      <c r="AQ44" s="38"/>
    </row>
    <row r="45" spans="1:137" ht="12" customHeight="1">
      <c r="M45" s="92"/>
      <c r="N45" s="92"/>
      <c r="O45" s="92"/>
      <c r="P45" s="92"/>
      <c r="Q45" s="92"/>
      <c r="R45" s="92"/>
      <c r="S45" s="93"/>
      <c r="T45" s="93"/>
      <c r="U45" s="92"/>
      <c r="V45" s="92"/>
      <c r="W45" s="92"/>
      <c r="X45" s="92"/>
      <c r="Y45" s="92"/>
      <c r="Z45" s="92"/>
      <c r="AA45" s="93"/>
      <c r="AC45" s="38"/>
      <c r="AD45" s="38"/>
      <c r="AE45" s="38"/>
      <c r="AF45" s="38"/>
      <c r="AG45" s="38"/>
      <c r="AH45" s="38"/>
      <c r="AI45" s="38"/>
      <c r="AK45" s="38"/>
      <c r="AL45" s="38"/>
      <c r="AM45" s="38"/>
      <c r="AN45" s="38"/>
      <c r="AO45" s="38"/>
      <c r="AP45" s="38"/>
      <c r="AQ45" s="38"/>
    </row>
    <row r="46" spans="1:137" ht="12" customHeight="1">
      <c r="M46" s="92"/>
      <c r="N46" s="92"/>
      <c r="O46" s="92"/>
      <c r="P46" s="92"/>
      <c r="Q46" s="92"/>
      <c r="R46" s="92"/>
      <c r="S46" s="93"/>
      <c r="T46" s="93"/>
      <c r="U46" s="92"/>
      <c r="V46" s="92"/>
      <c r="W46" s="92"/>
      <c r="X46" s="92"/>
      <c r="Y46" s="92"/>
      <c r="Z46" s="92"/>
      <c r="AA46" s="93"/>
      <c r="AC46" s="38"/>
      <c r="AD46" s="38"/>
      <c r="AE46" s="38"/>
      <c r="AF46" s="38"/>
      <c r="AG46" s="97"/>
      <c r="AH46" s="97"/>
      <c r="AI46" s="97"/>
      <c r="AK46" s="38"/>
      <c r="AL46" s="38"/>
      <c r="AM46" s="38"/>
      <c r="AN46" s="38"/>
      <c r="AO46" s="97"/>
      <c r="AP46" s="97"/>
      <c r="AQ46" s="97"/>
    </row>
    <row r="47" spans="1:137" ht="12" customHeight="1">
      <c r="M47" s="92"/>
      <c r="N47" s="92"/>
      <c r="O47" s="92"/>
      <c r="P47" s="92"/>
      <c r="Q47" s="92"/>
      <c r="R47" s="92"/>
      <c r="S47" s="93"/>
      <c r="T47" s="93"/>
      <c r="U47" s="92"/>
      <c r="V47" s="92"/>
      <c r="W47" s="92"/>
      <c r="X47" s="92"/>
      <c r="Y47" s="92"/>
      <c r="Z47" s="92"/>
      <c r="AA47" s="93"/>
      <c r="AC47" s="38"/>
      <c r="AD47" s="38"/>
      <c r="AE47" s="38"/>
      <c r="AF47" s="38"/>
      <c r="AG47" s="38"/>
      <c r="AH47" s="38"/>
      <c r="AI47" s="38"/>
      <c r="AK47" s="38"/>
      <c r="AL47" s="38"/>
      <c r="AM47" s="38"/>
      <c r="AN47" s="38"/>
      <c r="AO47" s="38"/>
      <c r="AP47" s="38"/>
      <c r="AQ47" s="38"/>
    </row>
    <row r="48" spans="1:137" ht="12" customHeight="1">
      <c r="M48" s="92"/>
      <c r="N48" s="92"/>
      <c r="O48" s="92"/>
      <c r="P48" s="92"/>
      <c r="Q48" s="92"/>
      <c r="R48" s="92"/>
      <c r="S48" s="93"/>
      <c r="T48" s="93"/>
      <c r="U48" s="92"/>
      <c r="V48" s="92"/>
      <c r="W48" s="92"/>
      <c r="X48" s="92"/>
      <c r="Y48" s="92"/>
      <c r="Z48" s="92"/>
      <c r="AA48" s="93"/>
      <c r="AC48" s="38"/>
      <c r="AD48" s="38"/>
      <c r="AE48" s="38"/>
      <c r="AF48" s="38"/>
      <c r="AG48" s="38"/>
      <c r="AH48" s="38"/>
      <c r="AI48" s="38"/>
      <c r="AK48" s="38"/>
      <c r="AL48" s="38"/>
      <c r="AM48" s="38"/>
      <c r="AN48" s="38"/>
      <c r="AO48" s="38"/>
      <c r="AP48" s="38"/>
      <c r="AQ48" s="38"/>
    </row>
    <row r="49" spans="13:43" ht="12" customHeight="1">
      <c r="M49" s="92"/>
      <c r="N49" s="92"/>
      <c r="O49" s="92"/>
      <c r="P49" s="92"/>
      <c r="Q49" s="92"/>
      <c r="R49" s="92"/>
      <c r="S49" s="93"/>
      <c r="T49" s="93"/>
      <c r="U49" s="92"/>
      <c r="V49" s="92"/>
      <c r="W49" s="92"/>
      <c r="X49" s="92"/>
      <c r="Y49" s="92"/>
      <c r="Z49" s="92"/>
      <c r="AA49" s="93"/>
      <c r="AC49" s="38"/>
      <c r="AD49" s="38"/>
      <c r="AE49" s="38"/>
      <c r="AF49" s="38"/>
      <c r="AG49" s="38"/>
      <c r="AH49" s="38"/>
      <c r="AI49" s="38"/>
      <c r="AK49" s="38"/>
      <c r="AL49" s="38"/>
      <c r="AM49" s="38"/>
      <c r="AN49" s="38"/>
      <c r="AO49" s="38"/>
      <c r="AP49" s="38"/>
      <c r="AQ49" s="38"/>
    </row>
    <row r="50" spans="13:43" ht="12" customHeight="1">
      <c r="M50" s="92"/>
      <c r="N50" s="92"/>
      <c r="O50" s="92"/>
      <c r="P50" s="92"/>
      <c r="Q50" s="92"/>
      <c r="R50" s="92"/>
      <c r="S50" s="93"/>
      <c r="T50" s="93"/>
      <c r="U50" s="92"/>
      <c r="V50" s="92"/>
      <c r="W50" s="92"/>
      <c r="X50" s="92"/>
      <c r="Y50" s="92"/>
      <c r="Z50" s="92"/>
      <c r="AA50" s="93"/>
      <c r="AC50" s="38"/>
      <c r="AD50" s="38"/>
      <c r="AE50" s="38"/>
      <c r="AF50" s="38"/>
      <c r="AG50" s="38"/>
      <c r="AH50" s="38"/>
      <c r="AI50" s="38"/>
      <c r="AK50" s="38"/>
      <c r="AL50" s="38"/>
      <c r="AM50" s="38"/>
      <c r="AN50" s="38"/>
      <c r="AO50" s="38"/>
      <c r="AP50" s="38"/>
      <c r="AQ50" s="38"/>
    </row>
    <row r="51" spans="13:43" ht="12" customHeight="1">
      <c r="M51" s="92"/>
      <c r="N51" s="92"/>
      <c r="O51" s="92"/>
      <c r="P51" s="92"/>
      <c r="Q51" s="92"/>
      <c r="R51" s="92"/>
      <c r="S51" s="93"/>
      <c r="T51" s="93"/>
      <c r="U51" s="92"/>
      <c r="V51" s="92"/>
      <c r="W51" s="92"/>
      <c r="X51" s="92"/>
      <c r="Y51" s="92"/>
      <c r="Z51" s="92"/>
      <c r="AA51" s="93"/>
      <c r="AC51" s="38"/>
      <c r="AD51" s="38"/>
      <c r="AE51" s="38"/>
      <c r="AF51" s="38"/>
      <c r="AG51" s="38"/>
      <c r="AH51" s="38"/>
      <c r="AI51" s="38"/>
      <c r="AK51" s="38"/>
      <c r="AL51" s="38"/>
      <c r="AM51" s="38"/>
      <c r="AN51" s="38"/>
      <c r="AO51" s="38"/>
      <c r="AP51" s="38"/>
      <c r="AQ51" s="38"/>
    </row>
    <row r="52" spans="13:43" ht="12" customHeight="1">
      <c r="M52" s="92"/>
      <c r="N52" s="92"/>
      <c r="O52" s="92"/>
      <c r="P52" s="92"/>
      <c r="Q52" s="92"/>
      <c r="R52" s="92"/>
      <c r="S52" s="93"/>
      <c r="T52" s="93"/>
      <c r="U52" s="92"/>
      <c r="V52" s="92"/>
      <c r="W52" s="92"/>
      <c r="X52" s="92"/>
      <c r="Y52" s="92"/>
      <c r="Z52" s="92"/>
      <c r="AA52" s="93"/>
      <c r="AC52" s="38"/>
      <c r="AD52" s="38"/>
      <c r="AE52" s="38"/>
      <c r="AF52" s="38"/>
      <c r="AG52" s="38"/>
      <c r="AH52" s="38"/>
      <c r="AI52" s="38"/>
      <c r="AK52" s="38"/>
      <c r="AL52" s="38"/>
      <c r="AM52" s="38"/>
      <c r="AN52" s="38"/>
      <c r="AO52" s="38"/>
      <c r="AP52" s="38"/>
      <c r="AQ52" s="38"/>
    </row>
    <row r="53" spans="13:43" ht="12" customHeight="1">
      <c r="M53" s="92"/>
      <c r="N53" s="92"/>
      <c r="O53" s="92"/>
      <c r="P53" s="92"/>
      <c r="Q53" s="92"/>
      <c r="R53" s="92"/>
      <c r="S53" s="93"/>
      <c r="T53" s="93"/>
      <c r="U53" s="92"/>
      <c r="V53" s="92"/>
      <c r="W53" s="92"/>
      <c r="X53" s="92"/>
      <c r="Y53" s="92"/>
      <c r="Z53" s="92"/>
      <c r="AA53" s="93"/>
      <c r="AC53" s="38"/>
      <c r="AD53" s="38"/>
      <c r="AE53" s="38"/>
      <c r="AF53" s="38"/>
      <c r="AG53" s="38"/>
      <c r="AH53" s="38"/>
      <c r="AI53" s="38"/>
      <c r="AK53" s="38"/>
      <c r="AL53" s="38"/>
      <c r="AM53" s="38"/>
      <c r="AN53" s="38"/>
      <c r="AO53" s="38"/>
      <c r="AP53" s="38"/>
      <c r="AQ53" s="38"/>
    </row>
    <row r="54" spans="13:43" ht="12" customHeight="1">
      <c r="M54" s="92"/>
      <c r="N54" s="92"/>
      <c r="O54" s="92"/>
      <c r="P54" s="92"/>
      <c r="Q54" s="92"/>
      <c r="R54" s="92"/>
      <c r="S54" s="93"/>
      <c r="T54" s="93"/>
      <c r="U54" s="92"/>
      <c r="V54" s="92"/>
      <c r="W54" s="92"/>
      <c r="X54" s="92"/>
      <c r="Y54" s="92"/>
      <c r="Z54" s="92"/>
      <c r="AA54" s="93"/>
      <c r="AC54" s="38"/>
      <c r="AD54" s="38"/>
      <c r="AE54" s="38"/>
      <c r="AF54" s="38"/>
      <c r="AG54" s="38"/>
      <c r="AH54" s="38"/>
      <c r="AI54" s="38"/>
      <c r="AK54" s="38"/>
      <c r="AL54" s="38"/>
      <c r="AM54" s="38"/>
      <c r="AN54" s="38"/>
      <c r="AO54" s="38"/>
      <c r="AP54" s="38"/>
      <c r="AQ54" s="38"/>
    </row>
    <row r="55" spans="13:43" ht="12" customHeight="1">
      <c r="M55" s="92"/>
      <c r="N55" s="92"/>
      <c r="O55" s="92"/>
      <c r="P55" s="92"/>
      <c r="Q55" s="92"/>
      <c r="R55" s="92"/>
      <c r="S55" s="93"/>
      <c r="T55" s="93"/>
      <c r="U55" s="92"/>
      <c r="V55" s="92"/>
      <c r="W55" s="92"/>
      <c r="X55" s="92"/>
      <c r="Y55" s="92"/>
      <c r="Z55" s="92"/>
      <c r="AA55" s="93"/>
      <c r="AC55" s="38"/>
      <c r="AD55" s="38"/>
      <c r="AE55" s="38"/>
      <c r="AF55" s="38"/>
      <c r="AG55" s="38"/>
      <c r="AH55" s="38"/>
      <c r="AI55" s="38"/>
      <c r="AK55" s="38"/>
      <c r="AL55" s="38"/>
      <c r="AM55" s="38"/>
      <c r="AN55" s="38"/>
      <c r="AO55" s="38"/>
      <c r="AP55" s="38"/>
      <c r="AQ55" s="38"/>
    </row>
    <row r="56" spans="13:43" ht="12" customHeight="1">
      <c r="M56" s="92"/>
      <c r="N56" s="92"/>
      <c r="O56" s="92"/>
      <c r="P56" s="92"/>
      <c r="Q56" s="92"/>
      <c r="R56" s="92"/>
      <c r="S56" s="93"/>
      <c r="T56" s="93"/>
      <c r="U56" s="92"/>
      <c r="V56" s="92"/>
      <c r="W56" s="92"/>
      <c r="X56" s="92"/>
      <c r="Y56" s="92"/>
      <c r="Z56" s="92"/>
      <c r="AA56" s="93"/>
      <c r="AC56" s="38"/>
      <c r="AD56" s="38"/>
      <c r="AE56" s="38"/>
      <c r="AF56" s="38"/>
      <c r="AG56" s="38"/>
      <c r="AH56" s="38"/>
      <c r="AI56" s="38"/>
      <c r="AK56" s="38"/>
      <c r="AL56" s="38"/>
      <c r="AM56" s="38"/>
      <c r="AN56" s="38"/>
      <c r="AO56" s="38"/>
      <c r="AP56" s="38"/>
      <c r="AQ56" s="38"/>
    </row>
    <row r="57" spans="13:43" ht="13.5" customHeight="1">
      <c r="M57" s="92"/>
      <c r="N57" s="92"/>
      <c r="O57" s="92"/>
      <c r="P57" s="92"/>
      <c r="Q57" s="92"/>
      <c r="R57" s="92"/>
      <c r="S57" s="93"/>
      <c r="T57" s="93"/>
      <c r="U57" s="92"/>
      <c r="V57" s="92"/>
      <c r="W57" s="92"/>
      <c r="X57" s="92"/>
      <c r="Y57" s="92"/>
      <c r="Z57" s="92"/>
      <c r="AA57" s="93"/>
      <c r="AC57" s="38"/>
      <c r="AD57" s="38"/>
      <c r="AE57" s="38"/>
      <c r="AF57" s="38"/>
      <c r="AG57" s="38"/>
      <c r="AH57" s="38"/>
      <c r="AI57" s="38"/>
      <c r="AK57" s="38"/>
      <c r="AL57" s="38"/>
      <c r="AM57" s="38"/>
      <c r="AN57" s="38"/>
      <c r="AO57" s="38"/>
      <c r="AP57" s="38"/>
      <c r="AQ57" s="38"/>
    </row>
    <row r="58" spans="13:43">
      <c r="M58" s="92"/>
      <c r="N58" s="92"/>
      <c r="O58" s="92"/>
      <c r="P58" s="92"/>
      <c r="Q58" s="92"/>
      <c r="R58" s="92"/>
      <c r="S58" s="93"/>
      <c r="T58" s="93"/>
      <c r="U58" s="92"/>
      <c r="V58" s="92"/>
      <c r="W58" s="92"/>
      <c r="X58" s="92"/>
      <c r="Y58" s="92"/>
      <c r="Z58" s="92"/>
      <c r="AA58" s="93"/>
      <c r="AC58" s="38"/>
      <c r="AD58" s="38"/>
      <c r="AE58" s="38"/>
      <c r="AF58" s="38"/>
      <c r="AG58" s="38"/>
      <c r="AH58" s="38"/>
      <c r="AI58" s="38"/>
      <c r="AK58" s="38"/>
      <c r="AL58" s="38"/>
      <c r="AM58" s="38"/>
      <c r="AN58" s="38"/>
      <c r="AO58" s="38"/>
      <c r="AP58" s="38"/>
      <c r="AQ58" s="38"/>
    </row>
    <row r="69" ht="13.5" customHeight="1"/>
    <row r="70" ht="13.5" customHeight="1"/>
    <row r="83" ht="13.5" customHeight="1"/>
    <row r="84" ht="13.5" customHeight="1"/>
    <row r="104" ht="13.5" customHeight="1"/>
    <row r="105" ht="13.5" customHeight="1"/>
    <row r="116" ht="13.5" customHeight="1"/>
    <row r="117" ht="13.5" customHeight="1"/>
    <row r="134" ht="13.5" customHeight="1"/>
    <row r="135" ht="13.5" customHeight="1"/>
  </sheetData>
  <mergeCells count="122">
    <mergeCell ref="EA4:EA5"/>
    <mergeCell ref="CL4:CL5"/>
    <mergeCell ref="CM4:CM5"/>
    <mergeCell ref="EC3:ED4"/>
    <mergeCell ref="CO3:CU3"/>
    <mergeCell ref="CO4:CO5"/>
    <mergeCell ref="CP4:CP5"/>
    <mergeCell ref="CQ4:CR4"/>
    <mergeCell ref="CS4:CS5"/>
    <mergeCell ref="CT4:CT5"/>
    <mergeCell ref="CU4:CU5"/>
    <mergeCell ref="DE3:DK3"/>
    <mergeCell ref="DE4:DE5"/>
    <mergeCell ref="DF4:DF5"/>
    <mergeCell ref="DG4:DH4"/>
    <mergeCell ref="DI4:DI5"/>
    <mergeCell ref="DJ4:DJ5"/>
    <mergeCell ref="DK4:DK5"/>
    <mergeCell ref="DM3:DS3"/>
    <mergeCell ref="DM4:DM5"/>
    <mergeCell ref="DO4:DP4"/>
    <mergeCell ref="DQ4:DQ5"/>
    <mergeCell ref="DS4:DS5"/>
    <mergeCell ref="DN4:DN5"/>
    <mergeCell ref="DR4:DR5"/>
    <mergeCell ref="EF3:EG4"/>
    <mergeCell ref="A1:EG1"/>
    <mergeCell ref="CW3:DC3"/>
    <mergeCell ref="CW4:CW5"/>
    <mergeCell ref="CX4:CX5"/>
    <mergeCell ref="CY4:CZ4"/>
    <mergeCell ref="DA4:DA5"/>
    <mergeCell ref="DB4:DB5"/>
    <mergeCell ref="DC4:DC5"/>
    <mergeCell ref="BY3:CE3"/>
    <mergeCell ref="BY4:BY5"/>
    <mergeCell ref="BZ4:BZ5"/>
    <mergeCell ref="CA4:CB4"/>
    <mergeCell ref="CC4:CC5"/>
    <mergeCell ref="CD4:CD5"/>
    <mergeCell ref="CE4:CE5"/>
    <mergeCell ref="CG3:CM3"/>
    <mergeCell ref="CG4:CG5"/>
    <mergeCell ref="CH4:CH5"/>
    <mergeCell ref="AS4:AS5"/>
    <mergeCell ref="AP4:AP5"/>
    <mergeCell ref="AQ4:AQ5"/>
    <mergeCell ref="CI4:CJ4"/>
    <mergeCell ref="CK4:CK5"/>
    <mergeCell ref="AA4:AA5"/>
    <mergeCell ref="BA3:BG3"/>
    <mergeCell ref="BB4:BB5"/>
    <mergeCell ref="BC4:BD4"/>
    <mergeCell ref="BE4:BE5"/>
    <mergeCell ref="BF4:BF5"/>
    <mergeCell ref="BG4:BG5"/>
    <mergeCell ref="BI4:BI5"/>
    <mergeCell ref="BJ4:BJ5"/>
    <mergeCell ref="BA4:BA5"/>
    <mergeCell ref="AW4:AW5"/>
    <mergeCell ref="AX4:AX5"/>
    <mergeCell ref="AY4:AY5"/>
    <mergeCell ref="AT4:AT5"/>
    <mergeCell ref="AU4:AV4"/>
    <mergeCell ref="BK4:BL4"/>
    <mergeCell ref="BI3:BO3"/>
    <mergeCell ref="BW4:BW5"/>
    <mergeCell ref="BM4:BM5"/>
    <mergeCell ref="BN4:BN5"/>
    <mergeCell ref="BQ3:BW3"/>
    <mergeCell ref="BQ4:BQ5"/>
    <mergeCell ref="BR4:BR5"/>
    <mergeCell ref="BS4:BT4"/>
    <mergeCell ref="BO4:BO5"/>
    <mergeCell ref="U4:U5"/>
    <mergeCell ref="F4:F5"/>
    <mergeCell ref="N4:N5"/>
    <mergeCell ref="Z4:Z5"/>
    <mergeCell ref="M4:M5"/>
    <mergeCell ref="O4:P4"/>
    <mergeCell ref="C4:C5"/>
    <mergeCell ref="A39:AZ39"/>
    <mergeCell ref="AS3:AY3"/>
    <mergeCell ref="AL4:AL5"/>
    <mergeCell ref="AM4:AN4"/>
    <mergeCell ref="AK4:AK5"/>
    <mergeCell ref="AH4:AH5"/>
    <mergeCell ref="AC3:AI3"/>
    <mergeCell ref="AC4:AC5"/>
    <mergeCell ref="AE4:AF4"/>
    <mergeCell ref="A3:A5"/>
    <mergeCell ref="E3:K3"/>
    <mergeCell ref="M3:S3"/>
    <mergeCell ref="U3:AA3"/>
    <mergeCell ref="V4:V5"/>
    <mergeCell ref="E4:E5"/>
    <mergeCell ref="S4:S5"/>
    <mergeCell ref="Y4:Y5"/>
    <mergeCell ref="DT3:DZ3"/>
    <mergeCell ref="DT4:DT5"/>
    <mergeCell ref="DU4:DU5"/>
    <mergeCell ref="DV4:DW4"/>
    <mergeCell ref="DX4:DX5"/>
    <mergeCell ref="DY4:DY5"/>
    <mergeCell ref="DZ4:DZ5"/>
    <mergeCell ref="CW2:EG2"/>
    <mergeCell ref="A38:EG38"/>
    <mergeCell ref="BV4:BV5"/>
    <mergeCell ref="BU4:BU5"/>
    <mergeCell ref="AK3:AQ3"/>
    <mergeCell ref="G4:H4"/>
    <mergeCell ref="I4:I5"/>
    <mergeCell ref="K4:K5"/>
    <mergeCell ref="J4:J5"/>
    <mergeCell ref="AD4:AD5"/>
    <mergeCell ref="Q4:Q5"/>
    <mergeCell ref="R4:R5"/>
    <mergeCell ref="W4:X4"/>
    <mergeCell ref="AG4:AG5"/>
    <mergeCell ref="AI4:AI5"/>
    <mergeCell ref="AO4:AO5"/>
    <mergeCell ref="A2:X2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>
    <tabColor rgb="FF0070C0"/>
  </sheetPr>
  <dimension ref="A1:DI59"/>
  <sheetViews>
    <sheetView showGridLines="0" view="pageBreakPreview" zoomScale="60" zoomScaleNormal="80" zoomScalePageLayoutView="55" workbookViewId="0">
      <pane xSplit="1" topLeftCell="BQ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2.28515625" style="70" customWidth="1"/>
    <col min="2" max="2" width="1.28515625" style="70" hidden="1" customWidth="1"/>
    <col min="3" max="3" width="10.7109375" style="63" hidden="1" customWidth="1"/>
    <col min="4" max="4" width="1.28515625" style="64" hidden="1" customWidth="1"/>
    <col min="5" max="11" width="10.7109375" style="63" hidden="1" customWidth="1"/>
    <col min="12" max="12" width="1.28515625" style="64" hidden="1" customWidth="1"/>
    <col min="13" max="19" width="10.7109375" style="63" hidden="1" customWidth="1"/>
    <col min="20" max="20" width="1.28515625" style="63" hidden="1" customWidth="1"/>
    <col min="21" max="27" width="10.7109375" style="63" hidden="1" customWidth="1"/>
    <col min="28" max="28" width="1.28515625" style="63" hidden="1" customWidth="1"/>
    <col min="29" max="35" width="10.7109375" style="63" hidden="1" customWidth="1"/>
    <col min="36" max="36" width="1.28515625" style="63" hidden="1" customWidth="1"/>
    <col min="37" max="43" width="11" style="63" hidden="1" customWidth="1"/>
    <col min="44" max="44" width="1.28515625" style="63" hidden="1" customWidth="1"/>
    <col min="45" max="51" width="11" style="63" hidden="1" customWidth="1"/>
    <col min="52" max="52" width="1.28515625" style="63" hidden="1" customWidth="1"/>
    <col min="53" max="59" width="11" style="63" hidden="1" customWidth="1"/>
    <col min="60" max="60" width="1.28515625" style="63" hidden="1" customWidth="1"/>
    <col min="61" max="64" width="11" style="3" hidden="1" customWidth="1"/>
    <col min="65" max="65" width="11.5703125" style="3" hidden="1" customWidth="1"/>
    <col min="66" max="67" width="11" style="3" hidden="1" customWidth="1"/>
    <col min="68" max="68" width="1.28515625" style="63" hidden="1" customWidth="1"/>
    <col min="69" max="69" width="11" style="3" customWidth="1"/>
    <col min="70" max="72" width="11" style="3" hidden="1" customWidth="1"/>
    <col min="73" max="73" width="11.5703125" style="3" customWidth="1"/>
    <col min="74" max="74" width="11" style="3" hidden="1" customWidth="1"/>
    <col min="75" max="75" width="11" style="16" customWidth="1"/>
    <col min="76" max="76" width="1.28515625" style="16" customWidth="1"/>
    <col min="77" max="77" width="11" style="3" customWidth="1"/>
    <col min="78" max="80" width="11" style="3" hidden="1" customWidth="1"/>
    <col min="81" max="81" width="11.5703125" style="3" customWidth="1"/>
    <col min="82" max="82" width="11" style="3" hidden="1" customWidth="1"/>
    <col min="83" max="83" width="11" style="3" customWidth="1"/>
    <col min="84" max="84" width="1.28515625" style="3" customWidth="1"/>
    <col min="85" max="85" width="11" style="766" customWidth="1"/>
    <col min="86" max="88" width="11" style="766" hidden="1" customWidth="1"/>
    <col min="89" max="89" width="11.5703125" style="766" customWidth="1"/>
    <col min="90" max="90" width="11" style="766" hidden="1" customWidth="1"/>
    <col min="91" max="91" width="11" style="767" customWidth="1"/>
    <col min="92" max="92" width="1.28515625" style="767" customWidth="1"/>
    <col min="93" max="93" width="11" style="766" customWidth="1"/>
    <col min="94" max="96" width="11" style="766" hidden="1" customWidth="1"/>
    <col min="97" max="97" width="11.5703125" style="766" customWidth="1"/>
    <col min="98" max="98" width="11" style="766" hidden="1" customWidth="1"/>
    <col min="99" max="99" width="11" style="767" customWidth="1"/>
    <col min="100" max="100" width="1.28515625" style="767" customWidth="1"/>
    <col min="101" max="101" width="11" style="767" customWidth="1"/>
    <col min="102" max="102" width="6.7109375" style="767" hidden="1" customWidth="1"/>
    <col min="103" max="104" width="11" style="767" customWidth="1"/>
    <col min="105" max="105" width="11.5703125" style="767" customWidth="1"/>
    <col min="106" max="106" width="6.28515625" style="767" hidden="1" customWidth="1"/>
    <col min="107" max="107" width="11" style="767" customWidth="1"/>
    <col min="108" max="108" width="1.28515625" style="767" customWidth="1"/>
    <col min="109" max="110" width="8.7109375" style="767" customWidth="1"/>
    <col min="111" max="111" width="1.28515625" style="767" customWidth="1"/>
    <col min="112" max="113" width="8.7109375" style="767" customWidth="1"/>
    <col min="114" max="114" width="1" style="63" customWidth="1"/>
    <col min="115" max="16384" width="11.42578125" style="63"/>
  </cols>
  <sheetData>
    <row r="1" spans="1:113" ht="54.95" customHeight="1">
      <c r="A1" s="2327" t="s">
        <v>476</v>
      </c>
      <c r="B1" s="2327"/>
      <c r="C1" s="2327"/>
      <c r="D1" s="2327"/>
      <c r="E1" s="2327"/>
      <c r="F1" s="2327"/>
      <c r="G1" s="2327"/>
      <c r="H1" s="2327"/>
      <c r="I1" s="2327"/>
      <c r="J1" s="2327"/>
      <c r="K1" s="2327"/>
      <c r="L1" s="2327"/>
      <c r="M1" s="2327"/>
      <c r="N1" s="2327"/>
      <c r="O1" s="2327"/>
      <c r="P1" s="2327"/>
      <c r="Q1" s="2327"/>
      <c r="R1" s="2327"/>
      <c r="S1" s="2327"/>
      <c r="T1" s="2327"/>
      <c r="U1" s="2327"/>
      <c r="V1" s="2327"/>
      <c r="W1" s="2327"/>
      <c r="X1" s="2327"/>
      <c r="Y1" s="2327"/>
      <c r="Z1" s="2327"/>
      <c r="AA1" s="2327"/>
      <c r="AB1" s="2327"/>
      <c r="AC1" s="2327"/>
      <c r="AD1" s="2327"/>
      <c r="AE1" s="2327"/>
      <c r="AF1" s="2327"/>
      <c r="AG1" s="2327"/>
      <c r="AH1" s="2327"/>
      <c r="AI1" s="2327"/>
      <c r="AJ1" s="2327"/>
      <c r="AK1" s="2327"/>
      <c r="AL1" s="2327"/>
      <c r="AM1" s="2327"/>
      <c r="AN1" s="2327"/>
      <c r="AO1" s="2327"/>
      <c r="AP1" s="2327"/>
      <c r="AQ1" s="2327"/>
      <c r="AR1" s="2327"/>
      <c r="AS1" s="2327"/>
      <c r="AT1" s="2327"/>
      <c r="AU1" s="2327"/>
      <c r="AV1" s="2327"/>
      <c r="AW1" s="2327"/>
      <c r="AX1" s="2327"/>
      <c r="AY1" s="2327"/>
      <c r="AZ1" s="2327"/>
      <c r="BA1" s="2327"/>
      <c r="BB1" s="2327"/>
      <c r="BC1" s="2327"/>
      <c r="BD1" s="2327"/>
      <c r="BE1" s="2327"/>
      <c r="BF1" s="2327"/>
      <c r="BG1" s="2327"/>
      <c r="BH1" s="2327"/>
      <c r="BI1" s="2327"/>
      <c r="BJ1" s="2327"/>
      <c r="BK1" s="2327"/>
      <c r="BL1" s="2327"/>
      <c r="BM1" s="2327"/>
      <c r="BN1" s="2327"/>
      <c r="BO1" s="2327"/>
      <c r="BP1" s="2327"/>
      <c r="BQ1" s="2327"/>
      <c r="BR1" s="2327"/>
      <c r="BS1" s="2327"/>
      <c r="BT1" s="2327"/>
      <c r="BU1" s="2327"/>
      <c r="BV1" s="2327"/>
      <c r="BW1" s="2327"/>
      <c r="BX1" s="2327"/>
      <c r="BY1" s="2327"/>
      <c r="BZ1" s="2327"/>
      <c r="CA1" s="2327"/>
      <c r="CB1" s="2327"/>
      <c r="CC1" s="2327"/>
      <c r="CD1" s="2327"/>
      <c r="CE1" s="2327"/>
      <c r="CF1" s="2327"/>
      <c r="CG1" s="2327"/>
      <c r="CH1" s="2327"/>
      <c r="CI1" s="2327"/>
      <c r="CJ1" s="2327"/>
      <c r="CK1" s="2327"/>
      <c r="CL1" s="2327"/>
      <c r="CM1" s="2327"/>
      <c r="CN1" s="2327"/>
      <c r="CO1" s="2327"/>
      <c r="CP1" s="2327"/>
      <c r="CQ1" s="2327"/>
      <c r="CR1" s="2327"/>
      <c r="CS1" s="2327"/>
      <c r="CT1" s="2327"/>
      <c r="CU1" s="2327"/>
      <c r="CV1" s="2327"/>
      <c r="CW1" s="2327"/>
      <c r="CX1" s="2327"/>
      <c r="CY1" s="2327"/>
      <c r="CZ1" s="2327"/>
      <c r="DA1" s="2327"/>
      <c r="DB1" s="2327"/>
      <c r="DC1" s="2327"/>
      <c r="DD1" s="2327"/>
      <c r="DE1" s="2327"/>
      <c r="DF1" s="2327"/>
      <c r="DG1" s="2327"/>
      <c r="DH1" s="2327"/>
      <c r="DI1" s="2327"/>
    </row>
    <row r="2" spans="1:113" ht="24" customHeight="1" thickBot="1">
      <c r="A2" s="2316"/>
      <c r="B2" s="2316"/>
      <c r="C2" s="2316"/>
      <c r="D2" s="2316"/>
      <c r="E2" s="2316"/>
      <c r="F2" s="885"/>
      <c r="G2" s="885"/>
      <c r="H2" s="885"/>
      <c r="I2" s="885"/>
      <c r="J2" s="885"/>
      <c r="K2" s="885"/>
      <c r="L2" s="885"/>
      <c r="AB2" s="64"/>
      <c r="AR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P2" s="64"/>
      <c r="CO2" s="2396"/>
      <c r="CP2" s="2396"/>
      <c r="CQ2" s="2396"/>
      <c r="CR2" s="2396"/>
      <c r="CS2" s="2396"/>
      <c r="CT2" s="2396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</row>
    <row r="3" spans="1:113" s="1174" customFormat="1" ht="24" customHeight="1" thickTop="1">
      <c r="A3" s="2370" t="s">
        <v>19</v>
      </c>
      <c r="B3" s="1657"/>
      <c r="C3" s="1172">
        <v>1996</v>
      </c>
      <c r="D3" s="1172"/>
      <c r="E3" s="2405">
        <v>2000</v>
      </c>
      <c r="F3" s="2405"/>
      <c r="G3" s="2405"/>
      <c r="H3" s="2405"/>
      <c r="I3" s="2405"/>
      <c r="J3" s="2405"/>
      <c r="K3" s="2405"/>
      <c r="L3" s="1172"/>
      <c r="M3" s="2405" t="s">
        <v>77</v>
      </c>
      <c r="N3" s="2405"/>
      <c r="O3" s="2405"/>
      <c r="P3" s="2405"/>
      <c r="Q3" s="2405"/>
      <c r="R3" s="2405"/>
      <c r="S3" s="2405"/>
      <c r="T3" s="1172"/>
      <c r="U3" s="2405">
        <v>2009</v>
      </c>
      <c r="V3" s="2405"/>
      <c r="W3" s="2405"/>
      <c r="X3" s="2405"/>
      <c r="Y3" s="2405"/>
      <c r="Z3" s="2405"/>
      <c r="AA3" s="2405"/>
      <c r="AB3" s="1173"/>
      <c r="AC3" s="2405">
        <v>2010</v>
      </c>
      <c r="AD3" s="2405"/>
      <c r="AE3" s="2405"/>
      <c r="AF3" s="2405"/>
      <c r="AG3" s="2405"/>
      <c r="AH3" s="2405"/>
      <c r="AI3" s="2405"/>
      <c r="AJ3" s="1685"/>
      <c r="AK3" s="2405" t="s">
        <v>73</v>
      </c>
      <c r="AL3" s="2405"/>
      <c r="AM3" s="2405"/>
      <c r="AN3" s="2405"/>
      <c r="AO3" s="2405"/>
      <c r="AP3" s="2405"/>
      <c r="AQ3" s="2405"/>
      <c r="AR3" s="1173"/>
      <c r="AS3" s="2405">
        <v>2011</v>
      </c>
      <c r="AT3" s="2405"/>
      <c r="AU3" s="2405"/>
      <c r="AV3" s="2405"/>
      <c r="AW3" s="2405"/>
      <c r="AX3" s="2405"/>
      <c r="AY3" s="2405"/>
      <c r="AZ3" s="1172"/>
      <c r="BA3" s="2346">
        <v>2012</v>
      </c>
      <c r="BB3" s="2346"/>
      <c r="BC3" s="2346"/>
      <c r="BD3" s="2346"/>
      <c r="BE3" s="2346"/>
      <c r="BF3" s="2346"/>
      <c r="BG3" s="2346"/>
      <c r="BH3" s="1361"/>
      <c r="BI3" s="2367">
        <v>2013</v>
      </c>
      <c r="BJ3" s="2367"/>
      <c r="BK3" s="2367"/>
      <c r="BL3" s="2367"/>
      <c r="BM3" s="2367"/>
      <c r="BN3" s="2367"/>
      <c r="BO3" s="2367"/>
      <c r="BP3" s="1361"/>
      <c r="BQ3" s="2404">
        <v>2014</v>
      </c>
      <c r="BR3" s="2404"/>
      <c r="BS3" s="2404"/>
      <c r="BT3" s="2404"/>
      <c r="BU3" s="2404"/>
      <c r="BV3" s="2404"/>
      <c r="BW3" s="2404"/>
      <c r="BX3" s="1358"/>
      <c r="BY3" s="2367">
        <v>2015</v>
      </c>
      <c r="BZ3" s="2367"/>
      <c r="CA3" s="2367"/>
      <c r="CB3" s="2367"/>
      <c r="CC3" s="2367"/>
      <c r="CD3" s="2367"/>
      <c r="CE3" s="2367"/>
      <c r="CF3" s="1166"/>
      <c r="CG3" s="2367">
        <v>2016</v>
      </c>
      <c r="CH3" s="2367"/>
      <c r="CI3" s="2367"/>
      <c r="CJ3" s="2367"/>
      <c r="CK3" s="2367"/>
      <c r="CL3" s="2367"/>
      <c r="CM3" s="2367"/>
      <c r="CN3" s="926"/>
      <c r="CO3" s="2367">
        <v>2017</v>
      </c>
      <c r="CP3" s="2367"/>
      <c r="CQ3" s="2367"/>
      <c r="CR3" s="2367"/>
      <c r="CS3" s="2367"/>
      <c r="CT3" s="2367"/>
      <c r="CU3" s="2367"/>
      <c r="CV3" s="1938"/>
      <c r="CW3" s="2404">
        <v>2018</v>
      </c>
      <c r="CX3" s="2404"/>
      <c r="CY3" s="2404"/>
      <c r="CZ3" s="2404"/>
      <c r="DA3" s="2404"/>
      <c r="DB3" s="2404"/>
      <c r="DC3" s="2404"/>
      <c r="DD3" s="2238"/>
      <c r="DE3" s="2358" t="s">
        <v>373</v>
      </c>
      <c r="DF3" s="2358"/>
      <c r="DG3" s="1653"/>
      <c r="DH3" s="2358" t="s">
        <v>339</v>
      </c>
      <c r="DI3" s="2358"/>
    </row>
    <row r="4" spans="1:113" s="65" customFormat="1" ht="36" customHeight="1">
      <c r="A4" s="2409"/>
      <c r="B4" s="1658"/>
      <c r="C4" s="2320" t="s">
        <v>42</v>
      </c>
      <c r="D4" s="886"/>
      <c r="E4" s="2262" t="s">
        <v>0</v>
      </c>
      <c r="F4" s="2266" t="s">
        <v>56</v>
      </c>
      <c r="G4" s="2262" t="s">
        <v>1</v>
      </c>
      <c r="H4" s="2262"/>
      <c r="I4" s="2262" t="s">
        <v>2</v>
      </c>
      <c r="J4" s="2266" t="s">
        <v>57</v>
      </c>
      <c r="K4" s="2262" t="s">
        <v>43</v>
      </c>
      <c r="L4" s="886"/>
      <c r="M4" s="2262" t="s">
        <v>0</v>
      </c>
      <c r="N4" s="2266" t="s">
        <v>56</v>
      </c>
      <c r="O4" s="2262" t="s">
        <v>1</v>
      </c>
      <c r="P4" s="2262"/>
      <c r="Q4" s="2262" t="s">
        <v>2</v>
      </c>
      <c r="R4" s="2266" t="s">
        <v>57</v>
      </c>
      <c r="S4" s="2262" t="s">
        <v>43</v>
      </c>
      <c r="T4" s="875"/>
      <c r="U4" s="2262" t="s">
        <v>0</v>
      </c>
      <c r="V4" s="2266" t="s">
        <v>56</v>
      </c>
      <c r="W4" s="2262" t="s">
        <v>1</v>
      </c>
      <c r="X4" s="2262"/>
      <c r="Y4" s="2262" t="s">
        <v>2</v>
      </c>
      <c r="Z4" s="2266" t="s">
        <v>57</v>
      </c>
      <c r="AA4" s="2262" t="s">
        <v>43</v>
      </c>
      <c r="AB4" s="235"/>
      <c r="AC4" s="2262" t="s">
        <v>0</v>
      </c>
      <c r="AD4" s="2266" t="s">
        <v>56</v>
      </c>
      <c r="AE4" s="2262" t="s">
        <v>1</v>
      </c>
      <c r="AF4" s="2262"/>
      <c r="AG4" s="2262" t="s">
        <v>2</v>
      </c>
      <c r="AH4" s="2266" t="s">
        <v>57</v>
      </c>
      <c r="AI4" s="2262" t="s">
        <v>43</v>
      </c>
      <c r="AJ4" s="1675"/>
      <c r="AK4" s="2262" t="s">
        <v>0</v>
      </c>
      <c r="AL4" s="2266" t="s">
        <v>56</v>
      </c>
      <c r="AM4" s="2262" t="s">
        <v>1</v>
      </c>
      <c r="AN4" s="2262"/>
      <c r="AO4" s="2262" t="s">
        <v>2</v>
      </c>
      <c r="AP4" s="2266" t="s">
        <v>57</v>
      </c>
      <c r="AQ4" s="2262" t="s">
        <v>43</v>
      </c>
      <c r="AR4" s="235"/>
      <c r="AS4" s="2262" t="s">
        <v>0</v>
      </c>
      <c r="AT4" s="2266" t="s">
        <v>56</v>
      </c>
      <c r="AU4" s="2262" t="s">
        <v>1</v>
      </c>
      <c r="AV4" s="2262"/>
      <c r="AW4" s="2262" t="s">
        <v>2</v>
      </c>
      <c r="AX4" s="2266" t="s">
        <v>57</v>
      </c>
      <c r="AY4" s="2262" t="s">
        <v>43</v>
      </c>
      <c r="AZ4" s="1154"/>
      <c r="BA4" s="2262" t="s">
        <v>0</v>
      </c>
      <c r="BB4" s="2266" t="s">
        <v>56</v>
      </c>
      <c r="BC4" s="2262" t="s">
        <v>1</v>
      </c>
      <c r="BD4" s="2262"/>
      <c r="BE4" s="2262" t="s">
        <v>2</v>
      </c>
      <c r="BF4" s="2266" t="s">
        <v>57</v>
      </c>
      <c r="BG4" s="2262" t="s">
        <v>43</v>
      </c>
      <c r="BH4" s="1354"/>
      <c r="BI4" s="2262" t="s">
        <v>0</v>
      </c>
      <c r="BJ4" s="2266" t="s">
        <v>56</v>
      </c>
      <c r="BK4" s="2270" t="s">
        <v>1</v>
      </c>
      <c r="BL4" s="2270"/>
      <c r="BM4" s="2262" t="s">
        <v>2</v>
      </c>
      <c r="BN4" s="2266" t="s">
        <v>57</v>
      </c>
      <c r="BO4" s="2262" t="s">
        <v>43</v>
      </c>
      <c r="BP4" s="1354"/>
      <c r="BQ4" s="2262" t="s">
        <v>0</v>
      </c>
      <c r="BR4" s="2266" t="s">
        <v>56</v>
      </c>
      <c r="BS4" s="2270" t="s">
        <v>1</v>
      </c>
      <c r="BT4" s="2270"/>
      <c r="BU4" s="2262" t="s">
        <v>2</v>
      </c>
      <c r="BV4" s="2266" t="s">
        <v>57</v>
      </c>
      <c r="BW4" s="2263" t="s">
        <v>43</v>
      </c>
      <c r="BX4" s="1359"/>
      <c r="BY4" s="2262" t="s">
        <v>0</v>
      </c>
      <c r="BZ4" s="2266" t="s">
        <v>56</v>
      </c>
      <c r="CA4" s="2270" t="s">
        <v>1</v>
      </c>
      <c r="CB4" s="2270"/>
      <c r="CC4" s="2262" t="s">
        <v>2</v>
      </c>
      <c r="CD4" s="2266" t="s">
        <v>57</v>
      </c>
      <c r="CE4" s="2263" t="s">
        <v>43</v>
      </c>
      <c r="CF4" s="181"/>
      <c r="CG4" s="2262" t="s">
        <v>0</v>
      </c>
      <c r="CH4" s="2266" t="s">
        <v>56</v>
      </c>
      <c r="CI4" s="2270" t="s">
        <v>1</v>
      </c>
      <c r="CJ4" s="2270"/>
      <c r="CK4" s="2262" t="s">
        <v>2</v>
      </c>
      <c r="CL4" s="2266" t="s">
        <v>57</v>
      </c>
      <c r="CM4" s="2263" t="s">
        <v>43</v>
      </c>
      <c r="CN4" s="1363"/>
      <c r="CO4" s="2262" t="s">
        <v>0</v>
      </c>
      <c r="CP4" s="2266" t="s">
        <v>56</v>
      </c>
      <c r="CQ4" s="2270" t="s">
        <v>1</v>
      </c>
      <c r="CR4" s="2270"/>
      <c r="CS4" s="2262" t="s">
        <v>2</v>
      </c>
      <c r="CT4" s="2266" t="s">
        <v>57</v>
      </c>
      <c r="CU4" s="2263" t="s">
        <v>43</v>
      </c>
      <c r="CV4" s="1937"/>
      <c r="CW4" s="2262" t="s">
        <v>0</v>
      </c>
      <c r="CX4" s="2266" t="s">
        <v>56</v>
      </c>
      <c r="CY4" s="2270" t="s">
        <v>1</v>
      </c>
      <c r="CZ4" s="2270"/>
      <c r="DA4" s="2262" t="s">
        <v>2</v>
      </c>
      <c r="DB4" s="2266" t="s">
        <v>57</v>
      </c>
      <c r="DC4" s="2263" t="s">
        <v>43</v>
      </c>
      <c r="DD4" s="2235"/>
      <c r="DE4" s="2359"/>
      <c r="DF4" s="2359"/>
      <c r="DG4" s="566"/>
      <c r="DH4" s="2359"/>
      <c r="DI4" s="2359"/>
    </row>
    <row r="5" spans="1:113" s="65" customFormat="1" ht="42" customHeight="1" thickBot="1">
      <c r="A5" s="2372"/>
      <c r="B5" s="1659"/>
      <c r="C5" s="2321"/>
      <c r="D5" s="887"/>
      <c r="E5" s="2265"/>
      <c r="F5" s="2267"/>
      <c r="G5" s="1656" t="s">
        <v>3</v>
      </c>
      <c r="H5" s="1656" t="s">
        <v>4</v>
      </c>
      <c r="I5" s="2265"/>
      <c r="J5" s="2267"/>
      <c r="K5" s="2265"/>
      <c r="L5" s="887"/>
      <c r="M5" s="2265"/>
      <c r="N5" s="2267"/>
      <c r="O5" s="876" t="s">
        <v>3</v>
      </c>
      <c r="P5" s="876" t="s">
        <v>4</v>
      </c>
      <c r="Q5" s="2265"/>
      <c r="R5" s="2267"/>
      <c r="S5" s="2265"/>
      <c r="T5" s="876"/>
      <c r="U5" s="2265"/>
      <c r="V5" s="2267"/>
      <c r="W5" s="876" t="s">
        <v>3</v>
      </c>
      <c r="X5" s="876" t="s">
        <v>4</v>
      </c>
      <c r="Y5" s="2265"/>
      <c r="Z5" s="2267"/>
      <c r="AA5" s="2265"/>
      <c r="AB5" s="236"/>
      <c r="AC5" s="2265"/>
      <c r="AD5" s="2267"/>
      <c r="AE5" s="876" t="s">
        <v>3</v>
      </c>
      <c r="AF5" s="876" t="s">
        <v>4</v>
      </c>
      <c r="AG5" s="2265"/>
      <c r="AH5" s="2267"/>
      <c r="AI5" s="2265"/>
      <c r="AJ5" s="1676"/>
      <c r="AK5" s="2265"/>
      <c r="AL5" s="2267"/>
      <c r="AM5" s="876" t="s">
        <v>3</v>
      </c>
      <c r="AN5" s="876" t="s">
        <v>4</v>
      </c>
      <c r="AO5" s="2265"/>
      <c r="AP5" s="2267"/>
      <c r="AQ5" s="2265"/>
      <c r="AR5" s="236"/>
      <c r="AS5" s="2265"/>
      <c r="AT5" s="2267"/>
      <c r="AU5" s="1155" t="s">
        <v>3</v>
      </c>
      <c r="AV5" s="1155" t="s">
        <v>4</v>
      </c>
      <c r="AW5" s="2265"/>
      <c r="AX5" s="2267"/>
      <c r="AY5" s="2265"/>
      <c r="AZ5" s="1155"/>
      <c r="BA5" s="2265"/>
      <c r="BB5" s="2267"/>
      <c r="BC5" s="1355" t="s">
        <v>3</v>
      </c>
      <c r="BD5" s="1355" t="s">
        <v>4</v>
      </c>
      <c r="BE5" s="2265"/>
      <c r="BF5" s="2267"/>
      <c r="BG5" s="2265"/>
      <c r="BH5" s="1355"/>
      <c r="BI5" s="2265"/>
      <c r="BJ5" s="2267"/>
      <c r="BK5" s="1355" t="s">
        <v>3</v>
      </c>
      <c r="BL5" s="1355" t="s">
        <v>4</v>
      </c>
      <c r="BM5" s="2265"/>
      <c r="BN5" s="2267"/>
      <c r="BO5" s="2265"/>
      <c r="BP5" s="1355"/>
      <c r="BQ5" s="2265"/>
      <c r="BR5" s="2267"/>
      <c r="BS5" s="1355" t="s">
        <v>3</v>
      </c>
      <c r="BT5" s="1355" t="s">
        <v>4</v>
      </c>
      <c r="BU5" s="2265"/>
      <c r="BV5" s="2267"/>
      <c r="BW5" s="2264"/>
      <c r="BX5" s="1357"/>
      <c r="BY5" s="2265"/>
      <c r="BZ5" s="2267"/>
      <c r="CA5" s="1355" t="s">
        <v>3</v>
      </c>
      <c r="CB5" s="1355" t="s">
        <v>4</v>
      </c>
      <c r="CC5" s="2265"/>
      <c r="CD5" s="2267"/>
      <c r="CE5" s="2264"/>
      <c r="CF5" s="230"/>
      <c r="CG5" s="2265"/>
      <c r="CH5" s="2267"/>
      <c r="CI5" s="1355" t="s">
        <v>3</v>
      </c>
      <c r="CJ5" s="1355" t="s">
        <v>4</v>
      </c>
      <c r="CK5" s="2265"/>
      <c r="CL5" s="2267"/>
      <c r="CM5" s="2264"/>
      <c r="CN5" s="1360"/>
      <c r="CO5" s="2265"/>
      <c r="CP5" s="2267"/>
      <c r="CQ5" s="1355" t="s">
        <v>3</v>
      </c>
      <c r="CR5" s="1355" t="s">
        <v>4</v>
      </c>
      <c r="CS5" s="2265"/>
      <c r="CT5" s="2267"/>
      <c r="CU5" s="2264"/>
      <c r="CV5" s="1936"/>
      <c r="CW5" s="2265"/>
      <c r="CX5" s="2267"/>
      <c r="CY5" s="1944" t="s">
        <v>3</v>
      </c>
      <c r="CZ5" s="1944" t="s">
        <v>4</v>
      </c>
      <c r="DA5" s="2265"/>
      <c r="DB5" s="2267"/>
      <c r="DC5" s="2264"/>
      <c r="DD5" s="2236"/>
      <c r="DE5" s="950" t="s">
        <v>494</v>
      </c>
      <c r="DF5" s="951" t="s">
        <v>431</v>
      </c>
      <c r="DG5" s="951"/>
      <c r="DH5" s="950" t="s">
        <v>494</v>
      </c>
      <c r="DI5" s="951" t="s">
        <v>431</v>
      </c>
    </row>
    <row r="6" spans="1:113" s="65" customFormat="1" ht="8.1" customHeight="1" thickTop="1">
      <c r="A6" s="69"/>
      <c r="B6" s="69"/>
      <c r="C6" s="67"/>
      <c r="D6" s="67"/>
      <c r="E6" s="67"/>
      <c r="F6" s="67"/>
      <c r="G6" s="67"/>
      <c r="H6" s="67"/>
      <c r="I6" s="67"/>
      <c r="J6" s="67"/>
      <c r="K6" s="67"/>
      <c r="L6" s="67"/>
      <c r="M6" s="136"/>
      <c r="N6" s="136"/>
      <c r="O6" s="136"/>
      <c r="P6" s="136"/>
      <c r="Q6" s="69"/>
      <c r="R6" s="69"/>
      <c r="S6" s="69"/>
      <c r="T6" s="69"/>
      <c r="U6" s="136"/>
      <c r="V6" s="136"/>
      <c r="W6" s="136"/>
      <c r="X6" s="136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69"/>
      <c r="AS6" s="69"/>
      <c r="AT6" s="69"/>
      <c r="AU6" s="69"/>
      <c r="AV6" s="69"/>
      <c r="AW6" s="69"/>
      <c r="AX6" s="69"/>
      <c r="AY6" s="69"/>
      <c r="AZ6" s="69"/>
      <c r="BA6" s="69"/>
      <c r="BB6" s="69"/>
      <c r="BC6" s="69"/>
      <c r="BD6" s="69"/>
      <c r="BE6" s="69"/>
      <c r="BF6" s="69"/>
      <c r="BG6" s="69"/>
      <c r="BH6" s="69"/>
      <c r="BI6" s="110"/>
      <c r="BJ6" s="110"/>
      <c r="BK6" s="110"/>
      <c r="BL6" s="110"/>
      <c r="BM6" s="110"/>
      <c r="BN6" s="110"/>
      <c r="BO6" s="110"/>
      <c r="BP6" s="69"/>
      <c r="BQ6" s="110"/>
      <c r="BR6" s="110"/>
      <c r="BS6" s="110"/>
      <c r="BT6" s="110"/>
      <c r="BU6" s="110"/>
      <c r="BV6" s="110"/>
      <c r="BW6" s="130"/>
      <c r="BX6" s="130"/>
      <c r="BY6" s="110"/>
      <c r="BZ6" s="110"/>
      <c r="CA6" s="110"/>
      <c r="CB6" s="110"/>
      <c r="CC6" s="110"/>
      <c r="CD6" s="110"/>
      <c r="CE6" s="130"/>
      <c r="CF6" s="110"/>
      <c r="CG6" s="110"/>
      <c r="CH6" s="110"/>
      <c r="CI6" s="110"/>
      <c r="CJ6" s="110"/>
      <c r="CK6" s="110"/>
      <c r="CL6" s="110"/>
      <c r="CM6" s="130"/>
      <c r="CN6" s="799"/>
      <c r="CO6" s="110"/>
      <c r="CP6" s="110"/>
      <c r="CQ6" s="110"/>
      <c r="CR6" s="110"/>
      <c r="CS6" s="110"/>
      <c r="CT6" s="110"/>
      <c r="CU6" s="130"/>
      <c r="CV6" s="130"/>
      <c r="CW6" s="130"/>
      <c r="CX6" s="130"/>
      <c r="CY6" s="130"/>
      <c r="CZ6" s="130"/>
      <c r="DA6" s="130"/>
      <c r="DB6" s="130"/>
      <c r="DC6" s="130"/>
      <c r="DD6" s="130"/>
      <c r="DE6" s="799"/>
      <c r="DF6" s="799"/>
      <c r="DG6" s="799"/>
      <c r="DH6" s="799"/>
      <c r="DI6" s="799"/>
    </row>
    <row r="7" spans="1:113" s="66" customFormat="1" ht="24" customHeight="1">
      <c r="A7" s="1471" t="s">
        <v>6</v>
      </c>
      <c r="B7" s="1471"/>
      <c r="C7" s="1472">
        <v>8.6999999999999993</v>
      </c>
      <c r="D7" s="1472"/>
      <c r="E7" s="1249">
        <v>12.67238930658505</v>
      </c>
      <c r="F7" s="1249">
        <v>0.50399590137348116</v>
      </c>
      <c r="G7" s="1249">
        <v>11.682886318155411</v>
      </c>
      <c r="H7" s="1249">
        <v>13.661892295014688</v>
      </c>
      <c r="I7" s="1249">
        <v>3.9771181991038254</v>
      </c>
      <c r="J7" s="1249">
        <v>12222.228377999472</v>
      </c>
      <c r="K7" s="1473">
        <v>13697</v>
      </c>
      <c r="L7" s="1249"/>
      <c r="M7" s="1250">
        <v>13.5</v>
      </c>
      <c r="N7" s="1250"/>
      <c r="O7" s="1250">
        <v>13.941798271175074</v>
      </c>
      <c r="P7" s="1250">
        <v>19.792606384050757</v>
      </c>
      <c r="Q7" s="1250">
        <v>8.801623471496308</v>
      </c>
      <c r="R7" s="1250"/>
      <c r="S7" s="1024">
        <v>2696</v>
      </c>
      <c r="T7" s="1024"/>
      <c r="U7" s="1250">
        <v>21.422340297145652</v>
      </c>
      <c r="V7" s="1250"/>
      <c r="W7" s="1250">
        <v>19.986037439101338</v>
      </c>
      <c r="X7" s="1250">
        <v>22.858643155189963</v>
      </c>
      <c r="Y7" s="1250">
        <v>3.4169890523369819</v>
      </c>
      <c r="Z7" s="1250"/>
      <c r="AA7" s="1016">
        <v>10289</v>
      </c>
      <c r="AB7" s="1474"/>
      <c r="AC7" s="1250">
        <v>20.407562840518349</v>
      </c>
      <c r="AD7" s="1250">
        <v>0.751263762875643</v>
      </c>
      <c r="AE7" s="1250">
        <v>18.933454768358601</v>
      </c>
      <c r="AF7" s="1250">
        <v>21.881670912678093</v>
      </c>
      <c r="AG7" s="1250">
        <v>3.6813007449573587</v>
      </c>
      <c r="AH7" s="1250">
        <v>8484.3198060000177</v>
      </c>
      <c r="AI7" s="1024">
        <v>9281</v>
      </c>
      <c r="AJ7" s="1024"/>
      <c r="AK7" s="1250"/>
      <c r="AL7" s="1250"/>
      <c r="AM7" s="1250"/>
      <c r="AN7" s="1250"/>
      <c r="AO7" s="1250"/>
      <c r="AP7" s="1250"/>
      <c r="AQ7" s="1024"/>
      <c r="AR7" s="1474"/>
      <c r="AS7" s="1249">
        <v>22.871819993668129</v>
      </c>
      <c r="AT7" s="1250">
        <v>0.75001177563844812</v>
      </c>
      <c r="AU7" s="1250">
        <v>21.400163901288742</v>
      </c>
      <c r="AV7" s="1250">
        <v>24.34347608604752</v>
      </c>
      <c r="AW7" s="1250">
        <v>3.2791958656813605</v>
      </c>
      <c r="AX7" s="1250">
        <v>8425.5352680000778</v>
      </c>
      <c r="AY7" s="1016">
        <v>9146</v>
      </c>
      <c r="AZ7" s="1024"/>
      <c r="BA7" s="1305">
        <v>25.31</v>
      </c>
      <c r="BB7" s="1010">
        <v>0.77300000000000002</v>
      </c>
      <c r="BC7" s="1010">
        <v>23.79</v>
      </c>
      <c r="BD7" s="1010">
        <v>26.83</v>
      </c>
      <c r="BE7" s="1010">
        <v>3.1</v>
      </c>
      <c r="BF7" s="1011">
        <v>8802.8739999999998</v>
      </c>
      <c r="BG7" s="1011">
        <v>9619</v>
      </c>
      <c r="BH7" s="1024"/>
      <c r="BI7" s="1185">
        <v>26.481524266861456</v>
      </c>
      <c r="BJ7" s="1185">
        <v>0.79412078255567209</v>
      </c>
      <c r="BK7" s="1185">
        <v>24.923664794815082</v>
      </c>
      <c r="BL7" s="1185">
        <v>28.03938373890783</v>
      </c>
      <c r="BM7" s="1185">
        <v>2.99877293524762</v>
      </c>
      <c r="BN7" s="1741">
        <v>8178.7023480000489</v>
      </c>
      <c r="BO7" s="1292">
        <v>8983</v>
      </c>
      <c r="BP7" s="1366"/>
      <c r="BQ7" s="1266">
        <v>28.59941524007219</v>
      </c>
      <c r="BR7" s="1185">
        <v>0.74098188614444227</v>
      </c>
      <c r="BS7" s="1185">
        <v>27.145923922736021</v>
      </c>
      <c r="BT7" s="1185">
        <v>30.05290655740836</v>
      </c>
      <c r="BU7" s="1185">
        <v>2.5908987296572845</v>
      </c>
      <c r="BV7" s="1741">
        <v>8981.1424269999279</v>
      </c>
      <c r="BW7" s="1292">
        <v>9610</v>
      </c>
      <c r="BX7" s="1292"/>
      <c r="BY7" s="1266">
        <v>31.637376701608606</v>
      </c>
      <c r="BZ7" s="1185">
        <v>0.54039609573574543</v>
      </c>
      <c r="CA7" s="1185">
        <v>30.577814106750917</v>
      </c>
      <c r="CB7" s="1185">
        <v>32.69693929646629</v>
      </c>
      <c r="CC7" s="1185">
        <v>1.708093881589964</v>
      </c>
      <c r="CD7" s="1741">
        <v>13110.170242999649</v>
      </c>
      <c r="CE7" s="1292">
        <v>23818</v>
      </c>
      <c r="CF7" s="1776"/>
      <c r="CG7" s="1266">
        <v>31.597071841051289</v>
      </c>
      <c r="CH7" s="1185">
        <v>0.60775238069251458</v>
      </c>
      <c r="CI7" s="1185">
        <v>30.405441336294402</v>
      </c>
      <c r="CJ7" s="1185">
        <v>32.788702345808176</v>
      </c>
      <c r="CK7" s="1185">
        <v>1.9234452602121046</v>
      </c>
      <c r="CL7" s="1741">
        <v>12200.757755000024</v>
      </c>
      <c r="CM7" s="1292">
        <v>21175</v>
      </c>
      <c r="CN7" s="1185"/>
      <c r="CO7" s="1266">
        <v>34.225114048899449</v>
      </c>
      <c r="CP7" s="1185">
        <v>0.63464604400203883</v>
      </c>
      <c r="CQ7" s="1185">
        <v>32.980751917799644</v>
      </c>
      <c r="CR7" s="1185">
        <v>35.469476179999262</v>
      </c>
      <c r="CS7" s="1185">
        <v>1.8543285001045791</v>
      </c>
      <c r="CT7" s="1741">
        <v>11308.625492000288</v>
      </c>
      <c r="CU7" s="1292">
        <v>21528</v>
      </c>
      <c r="CV7" s="1292"/>
      <c r="CW7" s="1266">
        <v>34.453500359619554</v>
      </c>
      <c r="CX7" s="1185">
        <v>0.51963361884444881</v>
      </c>
      <c r="CY7" s="1185">
        <v>33.434625152774288</v>
      </c>
      <c r="CZ7" s="1185">
        <v>35.472375566464819</v>
      </c>
      <c r="DA7" s="1185">
        <v>1.508217201214985</v>
      </c>
      <c r="DB7" s="1741">
        <v>10688.77085800016</v>
      </c>
      <c r="DC7" s="1292">
        <v>23077</v>
      </c>
      <c r="DD7" s="1292"/>
      <c r="DE7" s="1266">
        <v>5.9</v>
      </c>
      <c r="DF7" s="1185">
        <v>0.3</v>
      </c>
      <c r="DG7" s="1185"/>
      <c r="DH7" s="1185" t="s">
        <v>393</v>
      </c>
      <c r="DI7" s="1185" t="s">
        <v>390</v>
      </c>
    </row>
    <row r="8" spans="1:113" s="65" customFormat="1" ht="5.0999999999999996" customHeight="1">
      <c r="A8" s="1475"/>
      <c r="B8" s="1475"/>
      <c r="C8" s="1476"/>
      <c r="D8" s="1476"/>
      <c r="E8" s="1477"/>
      <c r="F8" s="1477"/>
      <c r="G8" s="1477"/>
      <c r="H8" s="1477"/>
      <c r="I8" s="1477"/>
      <c r="J8" s="1477"/>
      <c r="K8" s="1133"/>
      <c r="L8" s="1477"/>
      <c r="M8" s="1252"/>
      <c r="N8" s="1252"/>
      <c r="O8" s="1252"/>
      <c r="P8" s="1252"/>
      <c r="Q8" s="1252"/>
      <c r="R8" s="1252"/>
      <c r="S8" s="1032"/>
      <c r="T8" s="1032"/>
      <c r="U8" s="1252"/>
      <c r="V8" s="1252"/>
      <c r="W8" s="1252"/>
      <c r="X8" s="1252"/>
      <c r="Y8" s="1252"/>
      <c r="Z8" s="1252"/>
      <c r="AA8" s="1253"/>
      <c r="AB8" s="1252"/>
      <c r="AC8" s="1252"/>
      <c r="AD8" s="1252"/>
      <c r="AE8" s="1252"/>
      <c r="AF8" s="1252"/>
      <c r="AG8" s="1252"/>
      <c r="AH8" s="1252"/>
      <c r="AI8" s="1032"/>
      <c r="AJ8" s="1032"/>
      <c r="AK8" s="1252"/>
      <c r="AL8" s="1252"/>
      <c r="AM8" s="1252"/>
      <c r="AN8" s="1252"/>
      <c r="AO8" s="1252"/>
      <c r="AP8" s="1252"/>
      <c r="AQ8" s="1032"/>
      <c r="AR8" s="1252"/>
      <c r="AS8" s="1251"/>
      <c r="AT8" s="1252"/>
      <c r="AU8" s="1252"/>
      <c r="AV8" s="1252"/>
      <c r="AW8" s="1252"/>
      <c r="AX8" s="1252"/>
      <c r="AY8" s="1253"/>
      <c r="AZ8" s="1032"/>
      <c r="BA8" s="1298"/>
      <c r="BB8" s="1030"/>
      <c r="BC8" s="1030"/>
      <c r="BD8" s="1030"/>
      <c r="BE8" s="1030"/>
      <c r="BF8" s="1030"/>
      <c r="BG8" s="1030"/>
      <c r="BH8" s="1032"/>
      <c r="BI8" s="1190"/>
      <c r="BJ8" s="1190"/>
      <c r="BK8" s="1190"/>
      <c r="BL8" s="1190"/>
      <c r="BM8" s="1190"/>
      <c r="BN8" s="1744"/>
      <c r="BO8" s="1744"/>
      <c r="BP8" s="1758"/>
      <c r="BQ8" s="1142"/>
      <c r="BR8" s="1190"/>
      <c r="BS8" s="1190"/>
      <c r="BT8" s="1190"/>
      <c r="BU8" s="1190"/>
      <c r="BV8" s="1744"/>
      <c r="BW8" s="1744"/>
      <c r="BX8" s="1744"/>
      <c r="BY8" s="1142"/>
      <c r="BZ8" s="1190"/>
      <c r="CA8" s="1190"/>
      <c r="CB8" s="1190"/>
      <c r="CC8" s="1190"/>
      <c r="CD8" s="1744"/>
      <c r="CE8" s="1744"/>
      <c r="CF8" s="1828"/>
      <c r="CG8" s="1142"/>
      <c r="CH8" s="1190"/>
      <c r="CI8" s="1190"/>
      <c r="CJ8" s="1190"/>
      <c r="CK8" s="1190"/>
      <c r="CL8" s="1744"/>
      <c r="CM8" s="1744"/>
      <c r="CN8" s="1190"/>
      <c r="CO8" s="1142"/>
      <c r="CP8" s="1190"/>
      <c r="CQ8" s="1190"/>
      <c r="CR8" s="1190"/>
      <c r="CS8" s="1190"/>
      <c r="CT8" s="1744"/>
      <c r="CU8" s="1744"/>
      <c r="CV8" s="1744"/>
      <c r="CW8" s="1142"/>
      <c r="CX8" s="1190"/>
      <c r="CY8" s="1190"/>
      <c r="CZ8" s="1190"/>
      <c r="DA8" s="1190"/>
      <c r="DB8" s="1744"/>
      <c r="DC8" s="1744"/>
      <c r="DD8" s="1744"/>
      <c r="DE8" s="1142"/>
      <c r="DF8" s="1190"/>
      <c r="DG8" s="1190"/>
      <c r="DH8" s="1190"/>
      <c r="DI8" s="1190"/>
    </row>
    <row r="9" spans="1:113" s="65" customFormat="1" ht="20.25" customHeight="1">
      <c r="A9" s="1384" t="s">
        <v>20</v>
      </c>
      <c r="B9" s="1384"/>
      <c r="C9" s="1476">
        <v>3.3</v>
      </c>
      <c r="D9" s="1476"/>
      <c r="E9" s="1477">
        <v>5.7315233785822439</v>
      </c>
      <c r="F9" s="1477">
        <v>1.1502054507527339</v>
      </c>
      <c r="G9" s="1477">
        <v>3.4733071356995673</v>
      </c>
      <c r="H9" s="1477">
        <v>7.9897396214649197</v>
      </c>
      <c r="I9" s="1477">
        <v>20.068058259185712</v>
      </c>
      <c r="J9" s="1477">
        <v>220.28705399999836</v>
      </c>
      <c r="K9" s="1350">
        <v>663</v>
      </c>
      <c r="L9" s="1477"/>
      <c r="M9" s="1201">
        <v>6.1395021074684992</v>
      </c>
      <c r="N9" s="1478">
        <v>1.1337356848652209</v>
      </c>
      <c r="O9" s="1478">
        <v>3.9153723171495667</v>
      </c>
      <c r="P9" s="1478">
        <v>8.3636318977874318</v>
      </c>
      <c r="Q9" s="1478">
        <v>18.466247995681432</v>
      </c>
      <c r="R9" s="1479">
        <v>224.54998399999721</v>
      </c>
      <c r="S9" s="1043">
        <v>553</v>
      </c>
      <c r="T9" s="1043"/>
      <c r="U9" s="1201">
        <v>9.8760760498416467</v>
      </c>
      <c r="V9" s="1034"/>
      <c r="W9" s="1034">
        <v>6.1777746930999111</v>
      </c>
      <c r="X9" s="1034">
        <v>13.574377406583382</v>
      </c>
      <c r="Y9" s="1034">
        <v>19.084568624523634</v>
      </c>
      <c r="Z9" s="1034"/>
      <c r="AA9" s="1036">
        <v>479</v>
      </c>
      <c r="AB9" s="1478"/>
      <c r="AC9" s="1034">
        <v>16.071200764756036</v>
      </c>
      <c r="AD9" s="1034">
        <v>2.0367737901982066</v>
      </c>
      <c r="AE9" s="1034">
        <v>12.074702020024791</v>
      </c>
      <c r="AF9" s="1034">
        <v>20.06769950948728</v>
      </c>
      <c r="AG9" s="1034">
        <v>12.673438780410414</v>
      </c>
      <c r="AH9" s="1034">
        <v>138.79249799999997</v>
      </c>
      <c r="AI9" s="1043">
        <v>423</v>
      </c>
      <c r="AJ9" s="1043"/>
      <c r="AK9" s="1034">
        <v>12.784052493497075</v>
      </c>
      <c r="AL9" s="1034">
        <v>1.5085479086575906</v>
      </c>
      <c r="AM9" s="1034">
        <v>9.825173204918455</v>
      </c>
      <c r="AN9" s="1034">
        <v>15.742931782075695</v>
      </c>
      <c r="AO9" s="1034">
        <v>11.800232433533504</v>
      </c>
      <c r="AP9" s="1034">
        <v>295.68218699999858</v>
      </c>
      <c r="AQ9" s="1043">
        <v>902</v>
      </c>
      <c r="AR9" s="1478"/>
      <c r="AS9" s="1255">
        <v>10.886868344382812</v>
      </c>
      <c r="AT9" s="1034">
        <v>2.1301668678332062</v>
      </c>
      <c r="AU9" s="1034">
        <v>6.707103238477778</v>
      </c>
      <c r="AV9" s="1034">
        <v>15.066633450287847</v>
      </c>
      <c r="AW9" s="1034">
        <v>19.566387692492736</v>
      </c>
      <c r="AX9" s="1034">
        <v>146.21559200000067</v>
      </c>
      <c r="AY9" s="1036">
        <v>463</v>
      </c>
      <c r="AZ9" s="1043"/>
      <c r="BA9" s="1260">
        <v>13.120000000000001</v>
      </c>
      <c r="BB9" s="1030">
        <v>2.149</v>
      </c>
      <c r="BC9" s="1030">
        <v>8.9</v>
      </c>
      <c r="BD9" s="1030">
        <v>17.330000000000002</v>
      </c>
      <c r="BE9" s="1030">
        <v>16.400000000000002</v>
      </c>
      <c r="BF9" s="1031">
        <v>166.90799999999999</v>
      </c>
      <c r="BG9" s="1031">
        <v>445</v>
      </c>
      <c r="BH9" s="1043"/>
      <c r="BI9" s="1193" t="s">
        <v>111</v>
      </c>
      <c r="BJ9" s="1193">
        <v>2.3393616993408424</v>
      </c>
      <c r="BK9" s="1193">
        <v>6.0275990917461453</v>
      </c>
      <c r="BL9" s="1193">
        <v>15.206043635489447</v>
      </c>
      <c r="BM9" s="1193">
        <v>22.034483007856505</v>
      </c>
      <c r="BN9" s="1293">
        <v>142.23497299999997</v>
      </c>
      <c r="BO9" s="1293">
        <v>385</v>
      </c>
      <c r="BP9" s="1348"/>
      <c r="BQ9" s="1144" t="s">
        <v>306</v>
      </c>
      <c r="BR9" s="1193">
        <v>2.8492193348023771</v>
      </c>
      <c r="BS9" s="1193">
        <v>9.9934578934505751</v>
      </c>
      <c r="BT9" s="1193">
        <v>21.171370988924831</v>
      </c>
      <c r="BU9" s="1193">
        <v>18.284838627262232</v>
      </c>
      <c r="BV9" s="1293">
        <v>151.5400010000001</v>
      </c>
      <c r="BW9" s="1293">
        <v>390</v>
      </c>
      <c r="BX9" s="1293"/>
      <c r="BY9" s="1144">
        <v>16.877909572014318</v>
      </c>
      <c r="BZ9" s="1193">
        <v>1.7891241376013949</v>
      </c>
      <c r="CA9" s="1193">
        <v>13.369947488797395</v>
      </c>
      <c r="CB9" s="1193">
        <v>20.385871655231234</v>
      </c>
      <c r="CC9" s="1193">
        <v>10.600389402298886</v>
      </c>
      <c r="CD9" s="1293">
        <v>210.86885699999911</v>
      </c>
      <c r="CE9" s="1293">
        <v>975</v>
      </c>
      <c r="CF9" s="1758"/>
      <c r="CG9" s="1144">
        <v>17.87899411916046</v>
      </c>
      <c r="CH9" s="1193">
        <v>1.9860371260410932</v>
      </c>
      <c r="CI9" s="1193">
        <v>13.984937101607404</v>
      </c>
      <c r="CJ9" s="1193">
        <v>21.773051136713516</v>
      </c>
      <c r="CK9" s="1193">
        <v>11.108215108772299</v>
      </c>
      <c r="CL9" s="1293">
        <v>200.98201699999962</v>
      </c>
      <c r="CM9" s="1293">
        <v>826</v>
      </c>
      <c r="CN9" s="1193"/>
      <c r="CO9" s="1144">
        <v>19.896248178364733</v>
      </c>
      <c r="CP9" s="1193">
        <v>2.0977656674454574</v>
      </c>
      <c r="CQ9" s="1193">
        <v>15.783120583604122</v>
      </c>
      <c r="CR9" s="1193">
        <v>24.009375773125342</v>
      </c>
      <c r="CS9" s="1193">
        <v>10.543523827404695</v>
      </c>
      <c r="CT9" s="1293">
        <v>161.49981500000052</v>
      </c>
      <c r="CU9" s="1293">
        <v>837</v>
      </c>
      <c r="CV9" s="1293"/>
      <c r="CW9" s="1144">
        <v>19.580265190454032</v>
      </c>
      <c r="CX9" s="1193">
        <v>1.6749380867439747</v>
      </c>
      <c r="CY9" s="1193">
        <v>16.296118769405911</v>
      </c>
      <c r="CZ9" s="1193">
        <v>22.864411611502153</v>
      </c>
      <c r="DA9" s="1193">
        <v>8.554215535142788</v>
      </c>
      <c r="DB9" s="1293">
        <v>181.82999900000056</v>
      </c>
      <c r="DC9" s="1293">
        <v>947</v>
      </c>
      <c r="DD9" s="1293"/>
      <c r="DE9" s="1144">
        <v>4</v>
      </c>
      <c r="DF9" s="1193">
        <v>-0.3</v>
      </c>
      <c r="DG9" s="1193"/>
      <c r="DH9" s="1193" t="s">
        <v>390</v>
      </c>
      <c r="DI9" s="1193" t="s">
        <v>390</v>
      </c>
    </row>
    <row r="10" spans="1:113" s="65" customFormat="1" ht="20.25" customHeight="1">
      <c r="A10" s="1385" t="s">
        <v>21</v>
      </c>
      <c r="B10" s="1385"/>
      <c r="C10" s="1480">
        <v>7.9</v>
      </c>
      <c r="D10" s="1480"/>
      <c r="E10" s="1481">
        <v>6.8226120857700039</v>
      </c>
      <c r="F10" s="1481">
        <v>1.6440601578937348</v>
      </c>
      <c r="G10" s="1481">
        <v>3.5948032187521961</v>
      </c>
      <c r="H10" s="1481">
        <v>10.050420952787812</v>
      </c>
      <c r="I10" s="1481">
        <v>24.097224599985232</v>
      </c>
      <c r="J10" s="1481">
        <v>557.04207599999802</v>
      </c>
      <c r="K10" s="1274">
        <v>513</v>
      </c>
      <c r="L10" s="1481"/>
      <c r="M10" s="1482">
        <v>15.046784262628845</v>
      </c>
      <c r="N10" s="1482">
        <v>1.6691078464271061</v>
      </c>
      <c r="O10" s="1482">
        <v>11.77237689056582</v>
      </c>
      <c r="P10" s="1482">
        <v>18.321191634691871</v>
      </c>
      <c r="Q10" s="1482">
        <v>11.092787783052149</v>
      </c>
      <c r="R10" s="1483">
        <v>499.71761199999588</v>
      </c>
      <c r="S10" s="1105">
        <v>495</v>
      </c>
      <c r="T10" s="1105"/>
      <c r="U10" s="1096">
        <v>14.729936655155681</v>
      </c>
      <c r="V10" s="1096"/>
      <c r="W10" s="1096">
        <v>10.441576354604754</v>
      </c>
      <c r="X10" s="1096">
        <v>19.01829695570661</v>
      </c>
      <c r="Y10" s="1096">
        <v>14.837299533339831</v>
      </c>
      <c r="Z10" s="1096"/>
      <c r="AA10" s="1098">
        <v>421</v>
      </c>
      <c r="AB10" s="1482"/>
      <c r="AC10" s="1096">
        <v>18.621632875907846</v>
      </c>
      <c r="AD10" s="1096">
        <v>2.6640266167620994</v>
      </c>
      <c r="AE10" s="1096">
        <v>13.394356738981381</v>
      </c>
      <c r="AF10" s="1096">
        <v>23.848909012834309</v>
      </c>
      <c r="AG10" s="1096">
        <v>14.306084941717131</v>
      </c>
      <c r="AH10" s="1096">
        <v>332.60360900000012</v>
      </c>
      <c r="AI10" s="1105">
        <v>379</v>
      </c>
      <c r="AJ10" s="1105"/>
      <c r="AK10" s="1096">
        <v>16.53022648207947</v>
      </c>
      <c r="AL10" s="1096">
        <v>1.8543530018070229</v>
      </c>
      <c r="AM10" s="1096">
        <v>12.893082007401876</v>
      </c>
      <c r="AN10" s="1096">
        <v>20.167370956757061</v>
      </c>
      <c r="AO10" s="1096">
        <v>11.217952783752477</v>
      </c>
      <c r="AP10" s="1096">
        <v>718.99101400000177</v>
      </c>
      <c r="AQ10" s="1105">
        <v>800</v>
      </c>
      <c r="AR10" s="1482"/>
      <c r="AS10" s="1150">
        <v>17.5827687507267</v>
      </c>
      <c r="AT10" s="1096">
        <v>2.5190020022741497</v>
      </c>
      <c r="AU10" s="1096">
        <v>12.640040164622887</v>
      </c>
      <c r="AV10" s="1096">
        <v>22.525497336830512</v>
      </c>
      <c r="AW10" s="1096">
        <v>14.326537748328397</v>
      </c>
      <c r="AX10" s="1096">
        <v>345.67188399999878</v>
      </c>
      <c r="AY10" s="1098">
        <v>379</v>
      </c>
      <c r="AZ10" s="1105"/>
      <c r="BA10" s="1301">
        <v>19.220000000000002</v>
      </c>
      <c r="BB10" s="1092">
        <v>2.2749999999999999</v>
      </c>
      <c r="BC10" s="1092">
        <v>14.760000000000002</v>
      </c>
      <c r="BD10" s="1092">
        <v>23.68</v>
      </c>
      <c r="BE10" s="1092">
        <v>11.799999999999999</v>
      </c>
      <c r="BF10" s="1093">
        <v>410.23</v>
      </c>
      <c r="BG10" s="1093">
        <v>409</v>
      </c>
      <c r="BH10" s="1105"/>
      <c r="BI10" s="1267">
        <v>25.250016036224725</v>
      </c>
      <c r="BJ10" s="1267">
        <v>2.5309220001821839</v>
      </c>
      <c r="BK10" s="1267">
        <v>20.285002026258354</v>
      </c>
      <c r="BL10" s="1267">
        <v>30.215030046191099</v>
      </c>
      <c r="BM10" s="1267">
        <v>10.023447100196758</v>
      </c>
      <c r="BN10" s="1263">
        <v>367.94819800000067</v>
      </c>
      <c r="BO10" s="1263">
        <v>438</v>
      </c>
      <c r="BP10" s="1814"/>
      <c r="BQ10" s="1143">
        <v>23.434503084460193</v>
      </c>
      <c r="BR10" s="1267">
        <v>2.6531364994766058</v>
      </c>
      <c r="BS10" s="1267">
        <v>18.230177664627732</v>
      </c>
      <c r="BT10" s="1267">
        <v>28.63882850429265</v>
      </c>
      <c r="BU10" s="1267">
        <v>11.321496726064332</v>
      </c>
      <c r="BV10" s="1263">
        <v>369.28228299999972</v>
      </c>
      <c r="BW10" s="1263">
        <v>426</v>
      </c>
      <c r="BX10" s="1293"/>
      <c r="BY10" s="1143">
        <v>27.774366977814928</v>
      </c>
      <c r="BZ10" s="1267">
        <v>2.2383801656061069</v>
      </c>
      <c r="CA10" s="1267">
        <v>23.385541974705816</v>
      </c>
      <c r="CB10" s="1267">
        <v>32.163191980924047</v>
      </c>
      <c r="CC10" s="1195">
        <v>8.0591581705319761</v>
      </c>
      <c r="CD10" s="1263">
        <v>458.24049600000194</v>
      </c>
      <c r="CE10" s="1263">
        <v>800</v>
      </c>
      <c r="CF10" s="1779"/>
      <c r="CG10" s="1143">
        <v>29.91665109697546</v>
      </c>
      <c r="CH10" s="1267">
        <v>2.2868674467273675</v>
      </c>
      <c r="CI10" s="1267">
        <v>25.432750915867718</v>
      </c>
      <c r="CJ10" s="1267">
        <v>34.400551278083199</v>
      </c>
      <c r="CK10" s="1195">
        <v>7.6441291483944447</v>
      </c>
      <c r="CL10" s="1263">
        <v>427.20286299999987</v>
      </c>
      <c r="CM10" s="1263">
        <v>701</v>
      </c>
      <c r="CN10" s="1195"/>
      <c r="CO10" s="1143">
        <v>28.607600709731539</v>
      </c>
      <c r="CP10" s="1267">
        <v>2.415079786737742</v>
      </c>
      <c r="CQ10" s="1267">
        <v>23.872309505125223</v>
      </c>
      <c r="CR10" s="1267">
        <v>33.342891914337855</v>
      </c>
      <c r="CS10" s="1195">
        <v>8.4420913562184765</v>
      </c>
      <c r="CT10" s="1263">
        <v>336.44047599999965</v>
      </c>
      <c r="CU10" s="1263">
        <v>669</v>
      </c>
      <c r="CV10" s="1293"/>
      <c r="CW10" s="1143">
        <v>31.234834478205904</v>
      </c>
      <c r="CX10" s="1267">
        <v>2.0633937497017123</v>
      </c>
      <c r="CY10" s="1267">
        <v>27.189020933259165</v>
      </c>
      <c r="CZ10" s="1267">
        <v>35.280648023152636</v>
      </c>
      <c r="DA10" s="1195">
        <v>6.606065901010119</v>
      </c>
      <c r="DB10" s="1263">
        <v>345.84780999999998</v>
      </c>
      <c r="DC10" s="1263">
        <v>763</v>
      </c>
      <c r="DD10" s="1293"/>
      <c r="DE10" s="1317">
        <v>7.8</v>
      </c>
      <c r="DF10" s="1195">
        <v>2.6</v>
      </c>
      <c r="DG10" s="1195"/>
      <c r="DH10" s="1195" t="s">
        <v>391</v>
      </c>
      <c r="DI10" s="1195" t="s">
        <v>390</v>
      </c>
    </row>
    <row r="11" spans="1:113" s="65" customFormat="1" ht="20.25" customHeight="1">
      <c r="A11" s="1385" t="s">
        <v>49</v>
      </c>
      <c r="B11" s="1385"/>
      <c r="C11" s="1480">
        <v>4.4000000000000004</v>
      </c>
      <c r="D11" s="1480"/>
      <c r="E11" s="1481">
        <v>6.2038404726736029</v>
      </c>
      <c r="F11" s="1481">
        <v>1.3879565533602434</v>
      </c>
      <c r="G11" s="1481">
        <v>3.4788437938955989</v>
      </c>
      <c r="H11" s="1481">
        <v>8.9288371514516065</v>
      </c>
      <c r="I11" s="1481">
        <v>22.372537776782814</v>
      </c>
      <c r="J11" s="1481">
        <v>233.6191599999982</v>
      </c>
      <c r="K11" s="1274">
        <v>677</v>
      </c>
      <c r="L11" s="1481"/>
      <c r="M11" s="1482">
        <v>11.140763770166384</v>
      </c>
      <c r="N11" s="1482">
        <v>1.2702883787105776</v>
      </c>
      <c r="O11" s="1482">
        <v>8.6487488648386019</v>
      </c>
      <c r="P11" s="1482">
        <v>13.632778675494167</v>
      </c>
      <c r="Q11" s="1482">
        <v>11.402165999715891</v>
      </c>
      <c r="R11" s="1483">
        <v>238.80301699999777</v>
      </c>
      <c r="S11" s="1105">
        <v>499</v>
      </c>
      <c r="T11" s="1105"/>
      <c r="U11" s="1200">
        <v>13.067040422434431</v>
      </c>
      <c r="V11" s="1096"/>
      <c r="W11" s="1096">
        <v>8.0092015114666992</v>
      </c>
      <c r="X11" s="1096">
        <v>18.124879333402159</v>
      </c>
      <c r="Y11" s="1096">
        <v>19.726599855372069</v>
      </c>
      <c r="Z11" s="1096"/>
      <c r="AA11" s="1098">
        <v>392</v>
      </c>
      <c r="AB11" s="1482"/>
      <c r="AC11" s="1200">
        <v>10.101940617275606</v>
      </c>
      <c r="AD11" s="1096">
        <v>1.65324486591145</v>
      </c>
      <c r="AE11" s="1096">
        <v>6.8579912581739695</v>
      </c>
      <c r="AF11" s="1096">
        <v>13.345889976377242</v>
      </c>
      <c r="AG11" s="1096">
        <v>16.365616553755924</v>
      </c>
      <c r="AH11" s="1096">
        <v>163.68235199999972</v>
      </c>
      <c r="AI11" s="1105">
        <v>341</v>
      </c>
      <c r="AJ11" s="1105"/>
      <c r="AK11" s="1096">
        <v>11.616587536235711</v>
      </c>
      <c r="AL11" s="1096">
        <v>1.643513099096797</v>
      </c>
      <c r="AM11" s="1096">
        <v>8.3929863224349734</v>
      </c>
      <c r="AN11" s="1096">
        <v>14.840188750036448</v>
      </c>
      <c r="AO11" s="1096">
        <v>14.147985318151083</v>
      </c>
      <c r="AP11" s="1096">
        <v>334.60894500000165</v>
      </c>
      <c r="AQ11" s="1105">
        <v>733</v>
      </c>
      <c r="AR11" s="1482"/>
      <c r="AS11" s="1150">
        <v>13.63813661078585</v>
      </c>
      <c r="AT11" s="1096">
        <v>1.7729640131867346</v>
      </c>
      <c r="AU11" s="1096">
        <v>10.159266843235077</v>
      </c>
      <c r="AV11" s="1096">
        <v>17.117006378336626</v>
      </c>
      <c r="AW11" s="1096">
        <v>13.000045855124878</v>
      </c>
      <c r="AX11" s="1096">
        <v>159.2060089999998</v>
      </c>
      <c r="AY11" s="1098">
        <v>326</v>
      </c>
      <c r="AZ11" s="1105"/>
      <c r="BA11" s="1301">
        <v>18.62</v>
      </c>
      <c r="BB11" s="1092">
        <v>2.7749999999999999</v>
      </c>
      <c r="BC11" s="1092">
        <v>13.170000000000002</v>
      </c>
      <c r="BD11" s="1092">
        <v>24.060000000000002</v>
      </c>
      <c r="BE11" s="1092">
        <v>14.899999999999999</v>
      </c>
      <c r="BF11" s="1093">
        <v>146.74799999999999</v>
      </c>
      <c r="BG11" s="1093">
        <v>310</v>
      </c>
      <c r="BH11" s="1105"/>
      <c r="BI11" s="1267" t="s">
        <v>151</v>
      </c>
      <c r="BJ11" s="1267">
        <v>2.7873994417092329</v>
      </c>
      <c r="BK11" s="1267">
        <v>11.676638711223667</v>
      </c>
      <c r="BL11" s="1267">
        <v>22.612951468758332</v>
      </c>
      <c r="BM11" s="1267">
        <v>16.257992160760761</v>
      </c>
      <c r="BN11" s="1263">
        <v>113.10643199999996</v>
      </c>
      <c r="BO11" s="1263">
        <v>292</v>
      </c>
      <c r="BP11" s="1814"/>
      <c r="BQ11" s="1143" t="s">
        <v>173</v>
      </c>
      <c r="BR11" s="1267">
        <v>2.3281184482642625</v>
      </c>
      <c r="BS11" s="1267">
        <v>9.7406867339132717</v>
      </c>
      <c r="BT11" s="1267">
        <v>18.874243204206319</v>
      </c>
      <c r="BU11" s="1267">
        <v>16.272054157035292</v>
      </c>
      <c r="BV11" s="1263">
        <v>124.95896399999971</v>
      </c>
      <c r="BW11" s="1263">
        <v>294</v>
      </c>
      <c r="BX11" s="1293"/>
      <c r="BY11" s="1143">
        <v>23.26550048232944</v>
      </c>
      <c r="BZ11" s="1267">
        <v>1.8333483896400378</v>
      </c>
      <c r="CA11" s="1267">
        <v>19.670827255905781</v>
      </c>
      <c r="CB11" s="1267">
        <v>26.860173708753099</v>
      </c>
      <c r="CC11" s="1195">
        <v>7.8801158437683236</v>
      </c>
      <c r="CD11" s="1263">
        <v>193.48496300000011</v>
      </c>
      <c r="CE11" s="1263">
        <v>769</v>
      </c>
      <c r="CF11" s="1779"/>
      <c r="CG11" s="1143">
        <v>22.876537136664712</v>
      </c>
      <c r="CH11" s="1267">
        <v>1.6892817862622385</v>
      </c>
      <c r="CI11" s="1267">
        <v>19.564333397789124</v>
      </c>
      <c r="CJ11" s="1267">
        <v>26.188740875540301</v>
      </c>
      <c r="CK11" s="1195">
        <v>7.3843422025389955</v>
      </c>
      <c r="CL11" s="1263">
        <v>192.98267799999951</v>
      </c>
      <c r="CM11" s="1263">
        <v>732</v>
      </c>
      <c r="CN11" s="1195"/>
      <c r="CO11" s="1143">
        <v>24.69009434270248</v>
      </c>
      <c r="CP11" s="1267">
        <v>2.1192929129429592</v>
      </c>
      <c r="CQ11" s="1267">
        <v>20.534757883115333</v>
      </c>
      <c r="CR11" s="1267">
        <v>28.845430802289627</v>
      </c>
      <c r="CS11" s="1195">
        <v>8.583575597269224</v>
      </c>
      <c r="CT11" s="1263">
        <v>181.95408399999968</v>
      </c>
      <c r="CU11" s="1263">
        <v>727</v>
      </c>
      <c r="CV11" s="1293"/>
      <c r="CW11" s="1143">
        <v>27.039175077659532</v>
      </c>
      <c r="CX11" s="1267">
        <v>1.7367247494591564</v>
      </c>
      <c r="CY11" s="1267">
        <v>23.633880030981295</v>
      </c>
      <c r="CZ11" s="1267">
        <v>30.444470124337769</v>
      </c>
      <c r="DA11" s="1195">
        <v>6.4229945790546079</v>
      </c>
      <c r="DB11" s="1263">
        <v>158.05783600000015</v>
      </c>
      <c r="DC11" s="1263">
        <v>755</v>
      </c>
      <c r="DD11" s="1293"/>
      <c r="DE11" s="1317">
        <v>12.7</v>
      </c>
      <c r="DF11" s="1195">
        <v>2.2999999999999998</v>
      </c>
      <c r="DG11" s="1195"/>
      <c r="DH11" s="1195" t="s">
        <v>393</v>
      </c>
      <c r="DI11" s="1195" t="s">
        <v>390</v>
      </c>
    </row>
    <row r="12" spans="1:113" s="65" customFormat="1" ht="20.25" customHeight="1">
      <c r="A12" s="1385" t="s">
        <v>22</v>
      </c>
      <c r="B12" s="1385"/>
      <c r="C12" s="1480">
        <v>12.3</v>
      </c>
      <c r="D12" s="1480"/>
      <c r="E12" s="1481">
        <v>18.251928020565675</v>
      </c>
      <c r="F12" s="1481">
        <v>2.2898630875211663</v>
      </c>
      <c r="G12" s="1481">
        <v>13.756204221975008</v>
      </c>
      <c r="H12" s="1481">
        <v>22.747651819156342</v>
      </c>
      <c r="I12" s="1481">
        <v>12.545869592193348</v>
      </c>
      <c r="J12" s="1481">
        <v>416.59176999999704</v>
      </c>
      <c r="K12" s="1274">
        <v>389</v>
      </c>
      <c r="L12" s="1481"/>
      <c r="M12" s="1482">
        <v>21.469611109001324</v>
      </c>
      <c r="N12" s="1482">
        <v>2.6613852283923976</v>
      </c>
      <c r="O12" s="1482">
        <v>16.248582743217838</v>
      </c>
      <c r="P12" s="1482">
        <v>26.69063947478481</v>
      </c>
      <c r="Q12" s="1482">
        <v>12.396056989018252</v>
      </c>
      <c r="R12" s="1483">
        <v>394.1112559999969</v>
      </c>
      <c r="S12" s="1105">
        <v>452</v>
      </c>
      <c r="T12" s="1105"/>
      <c r="U12" s="1096">
        <v>27.399267223955093</v>
      </c>
      <c r="V12" s="1096"/>
      <c r="W12" s="1096">
        <v>19.424283456823552</v>
      </c>
      <c r="X12" s="1096">
        <v>35.374250991086633</v>
      </c>
      <c r="Y12" s="1096">
        <v>14.833899634210976</v>
      </c>
      <c r="Z12" s="1096"/>
      <c r="AA12" s="1098">
        <v>265</v>
      </c>
      <c r="AB12" s="1482"/>
      <c r="AC12" s="1096">
        <v>28.844891841643911</v>
      </c>
      <c r="AD12" s="1096">
        <v>4.2053753528159499</v>
      </c>
      <c r="AE12" s="1096">
        <v>20.593225702019673</v>
      </c>
      <c r="AF12" s="1096">
        <v>37.096557981268148</v>
      </c>
      <c r="AG12" s="1096">
        <v>14.579272392155657</v>
      </c>
      <c r="AH12" s="1096">
        <v>331.08348100000097</v>
      </c>
      <c r="AI12" s="1105">
        <v>280</v>
      </c>
      <c r="AJ12" s="1105"/>
      <c r="AK12" s="1096">
        <v>28.146744401566217</v>
      </c>
      <c r="AL12" s="1096">
        <v>3.2118887375671221</v>
      </c>
      <c r="AM12" s="1096">
        <v>21.846917257685028</v>
      </c>
      <c r="AN12" s="1096">
        <v>34.446571545447405</v>
      </c>
      <c r="AO12" s="1096">
        <v>11.411226434373695</v>
      </c>
      <c r="AP12" s="1096">
        <v>640.31711599999937</v>
      </c>
      <c r="AQ12" s="1105">
        <v>545</v>
      </c>
      <c r="AR12" s="1482"/>
      <c r="AS12" s="1150">
        <v>27.980231309452403</v>
      </c>
      <c r="AT12" s="1096">
        <v>3.2638716614287779</v>
      </c>
      <c r="AU12" s="1096">
        <v>21.575936375286478</v>
      </c>
      <c r="AV12" s="1096">
        <v>34.384526243618332</v>
      </c>
      <c r="AW12" s="1096">
        <v>11.664920226467759</v>
      </c>
      <c r="AX12" s="1096">
        <v>314.66444299999978</v>
      </c>
      <c r="AY12" s="1098">
        <v>271</v>
      </c>
      <c r="AZ12" s="1105"/>
      <c r="BA12" s="1301">
        <v>35.25</v>
      </c>
      <c r="BB12" s="1092">
        <v>3.1269999999999998</v>
      </c>
      <c r="BC12" s="1092">
        <v>29.12</v>
      </c>
      <c r="BD12" s="1092">
        <v>41.39</v>
      </c>
      <c r="BE12" s="1092">
        <v>8.9</v>
      </c>
      <c r="BF12" s="1093">
        <v>309.08499999999998</v>
      </c>
      <c r="BG12" s="1093">
        <v>307</v>
      </c>
      <c r="BH12" s="1105"/>
      <c r="BI12" s="1267">
        <v>34.414714929132437</v>
      </c>
      <c r="BJ12" s="1267">
        <v>3.5900651915581734</v>
      </c>
      <c r="BK12" s="1267">
        <v>27.371936063764057</v>
      </c>
      <c r="BL12" s="1267">
        <v>41.457493794500813</v>
      </c>
      <c r="BM12" s="1267">
        <v>10.431773730948862</v>
      </c>
      <c r="BN12" s="1263">
        <v>290.48718899999966</v>
      </c>
      <c r="BO12" s="1263">
        <v>269</v>
      </c>
      <c r="BP12" s="1814"/>
      <c r="BQ12" s="1143">
        <v>35.665418753423509</v>
      </c>
      <c r="BR12" s="1267">
        <v>3.1716283024649337</v>
      </c>
      <c r="BS12" s="1267">
        <v>29.444032933268925</v>
      </c>
      <c r="BT12" s="1267">
        <v>41.886804573578097</v>
      </c>
      <c r="BU12" s="1267">
        <v>8.8927269420059449</v>
      </c>
      <c r="BV12" s="1263">
        <v>342.11780000000039</v>
      </c>
      <c r="BW12" s="1263">
        <v>297</v>
      </c>
      <c r="BX12" s="1293"/>
      <c r="BY12" s="1143">
        <v>37.311453519864692</v>
      </c>
      <c r="BZ12" s="1267">
        <v>2.2956562990090865</v>
      </c>
      <c r="CA12" s="1267">
        <v>32.810326357264117</v>
      </c>
      <c r="CB12" s="1267">
        <v>41.81258068246526</v>
      </c>
      <c r="CC12" s="1195">
        <v>6.1526852546413791</v>
      </c>
      <c r="CD12" s="1263">
        <v>475.58869800000087</v>
      </c>
      <c r="CE12" s="1263">
        <v>809</v>
      </c>
      <c r="CF12" s="1779"/>
      <c r="CG12" s="1143">
        <v>41.684010031970217</v>
      </c>
      <c r="CH12" s="1267">
        <v>2.3302472793004405</v>
      </c>
      <c r="CI12" s="1267">
        <v>37.115054269958918</v>
      </c>
      <c r="CJ12" s="1267">
        <v>46.25296579398151</v>
      </c>
      <c r="CK12" s="1195">
        <v>5.590266573473186</v>
      </c>
      <c r="CL12" s="1263">
        <v>457.45351000000034</v>
      </c>
      <c r="CM12" s="1263">
        <v>743</v>
      </c>
      <c r="CN12" s="1195"/>
      <c r="CO12" s="1143">
        <v>40.991500914836166</v>
      </c>
      <c r="CP12" s="1267">
        <v>2.0175509929948454</v>
      </c>
      <c r="CQ12" s="1267">
        <v>37.035651702550624</v>
      </c>
      <c r="CR12" s="1267">
        <v>44.947350127121702</v>
      </c>
      <c r="CS12" s="1195">
        <v>4.9218763596544166</v>
      </c>
      <c r="CT12" s="1263">
        <v>461.07927200000029</v>
      </c>
      <c r="CU12" s="1263">
        <v>756</v>
      </c>
      <c r="CV12" s="1293"/>
      <c r="CW12" s="1143">
        <v>43.778482508372527</v>
      </c>
      <c r="CX12" s="1267">
        <v>2.1210664063649287</v>
      </c>
      <c r="CY12" s="1267">
        <v>39.619586903574231</v>
      </c>
      <c r="CZ12" s="1267">
        <v>47.937378113170823</v>
      </c>
      <c r="DA12" s="1195">
        <v>4.8449975532141387</v>
      </c>
      <c r="DB12" s="1263">
        <v>448.9832349999989</v>
      </c>
      <c r="DC12" s="1263">
        <v>834</v>
      </c>
      <c r="DD12" s="1293"/>
      <c r="DE12" s="1317">
        <v>8.1</v>
      </c>
      <c r="DF12" s="1195">
        <v>2.8</v>
      </c>
      <c r="DG12" s="1195"/>
      <c r="DH12" s="1195" t="s">
        <v>391</v>
      </c>
      <c r="DI12" s="1195" t="s">
        <v>390</v>
      </c>
    </row>
    <row r="13" spans="1:113" s="65" customFormat="1" ht="20.25" customHeight="1">
      <c r="A13" s="1385" t="s">
        <v>23</v>
      </c>
      <c r="B13" s="1385"/>
      <c r="C13" s="1480">
        <v>2.7</v>
      </c>
      <c r="D13" s="1480"/>
      <c r="E13" s="1481">
        <v>3.4974093264248656</v>
      </c>
      <c r="F13" s="1481">
        <v>0.73536551914332637</v>
      </c>
      <c r="G13" s="1481">
        <v>2.0536547704900556</v>
      </c>
      <c r="H13" s="1481">
        <v>4.9411638823596755</v>
      </c>
      <c r="I13" s="1481">
        <v>21.026006695505512</v>
      </c>
      <c r="J13" s="1481">
        <v>276.40379200000052</v>
      </c>
      <c r="K13" s="1274">
        <v>772</v>
      </c>
      <c r="L13" s="1481"/>
      <c r="M13" s="1482">
        <v>8.9793298129705796</v>
      </c>
      <c r="N13" s="1482">
        <v>1.2606453354798142</v>
      </c>
      <c r="O13" s="1482">
        <v>6.5062323502223895</v>
      </c>
      <c r="P13" s="1482">
        <v>11.452427275718771</v>
      </c>
      <c r="Q13" s="1482">
        <v>14.039414541370569</v>
      </c>
      <c r="R13" s="1483">
        <v>411.88350100000042</v>
      </c>
      <c r="S13" s="1105">
        <v>613</v>
      </c>
      <c r="T13" s="1105"/>
      <c r="U13" s="1200">
        <v>8.9583855579266132</v>
      </c>
      <c r="V13" s="1096"/>
      <c r="W13" s="1096">
        <v>5.2516312456328782</v>
      </c>
      <c r="X13" s="1096">
        <v>12.665139870220349</v>
      </c>
      <c r="Y13" s="1096">
        <v>21.087666665065466</v>
      </c>
      <c r="Z13" s="1096"/>
      <c r="AA13" s="1098">
        <v>431</v>
      </c>
      <c r="AB13" s="1482"/>
      <c r="AC13" s="1200">
        <v>8.8551174696167436</v>
      </c>
      <c r="AD13" s="1096">
        <v>1.5546360204406389</v>
      </c>
      <c r="AE13" s="1096">
        <v>5.8046555409995415</v>
      </c>
      <c r="AF13" s="1096">
        <v>11.905579398233947</v>
      </c>
      <c r="AG13" s="1096">
        <v>17.55635682727905</v>
      </c>
      <c r="AH13" s="1096">
        <v>282.69143900000051</v>
      </c>
      <c r="AI13" s="1105">
        <v>461</v>
      </c>
      <c r="AJ13" s="1105"/>
      <c r="AK13" s="1096">
        <v>8.9036620097527308</v>
      </c>
      <c r="AL13" s="1096">
        <v>1.1662589845930624</v>
      </c>
      <c r="AM13" s="1096">
        <v>6.616151261948958</v>
      </c>
      <c r="AN13" s="1096">
        <v>11.191172757556506</v>
      </c>
      <c r="AO13" s="1096">
        <v>13.0986439435323</v>
      </c>
      <c r="AP13" s="1096">
        <v>533.4632979999999</v>
      </c>
      <c r="AQ13" s="1105">
        <v>892</v>
      </c>
      <c r="AR13" s="1482"/>
      <c r="AS13" s="1257">
        <v>9.7795529610174832</v>
      </c>
      <c r="AT13" s="1096">
        <v>2.2923439788428857</v>
      </c>
      <c r="AU13" s="1096">
        <v>5.2815676068253916</v>
      </c>
      <c r="AV13" s="1096">
        <v>14.277538315209576</v>
      </c>
      <c r="AW13" s="1096">
        <v>23.440171426858207</v>
      </c>
      <c r="AX13" s="1096">
        <v>272.57054699999941</v>
      </c>
      <c r="AY13" s="1098">
        <v>419</v>
      </c>
      <c r="AZ13" s="1105"/>
      <c r="BA13" s="1261">
        <v>13.74</v>
      </c>
      <c r="BB13" s="1092">
        <v>2.2749999999999999</v>
      </c>
      <c r="BC13" s="1092">
        <v>9.27</v>
      </c>
      <c r="BD13" s="1092">
        <v>18.2</v>
      </c>
      <c r="BE13" s="1092">
        <v>16.600000000000001</v>
      </c>
      <c r="BF13" s="1093">
        <v>321.012</v>
      </c>
      <c r="BG13" s="1093">
        <v>435</v>
      </c>
      <c r="BH13" s="1105"/>
      <c r="BI13" s="1267">
        <v>18.099202425700856</v>
      </c>
      <c r="BJ13" s="1267">
        <v>2.4399457558125492</v>
      </c>
      <c r="BK13" s="1267">
        <v>13.312660264269066</v>
      </c>
      <c r="BL13" s="1267">
        <v>22.885744587132645</v>
      </c>
      <c r="BM13" s="1267">
        <v>13.480957328527515</v>
      </c>
      <c r="BN13" s="1263">
        <v>224.40755699999977</v>
      </c>
      <c r="BO13" s="1263">
        <v>390</v>
      </c>
      <c r="BP13" s="1814"/>
      <c r="BQ13" s="1143">
        <v>20.846355765429976</v>
      </c>
      <c r="BR13" s="1267">
        <v>2.5996184487550584</v>
      </c>
      <c r="BS13" s="1267">
        <v>15.747009999620209</v>
      </c>
      <c r="BT13" s="1267">
        <v>25.945701531239742</v>
      </c>
      <c r="BU13" s="1267">
        <v>12.470373613531386</v>
      </c>
      <c r="BV13" s="1263">
        <v>185.73111500000059</v>
      </c>
      <c r="BW13" s="1263">
        <v>338</v>
      </c>
      <c r="BX13" s="1293"/>
      <c r="BY13" s="1143">
        <v>21.290817915770081</v>
      </c>
      <c r="BZ13" s="1267">
        <v>1.754549218253074</v>
      </c>
      <c r="CA13" s="1267">
        <v>17.850647386842287</v>
      </c>
      <c r="CB13" s="1267">
        <v>24.730988444697875</v>
      </c>
      <c r="CC13" s="1195">
        <v>8.240872779967189</v>
      </c>
      <c r="CD13" s="1263">
        <v>230.19931500000004</v>
      </c>
      <c r="CE13" s="1263">
        <v>965</v>
      </c>
      <c r="CF13" s="1779"/>
      <c r="CG13" s="1143">
        <v>19.524712829879679</v>
      </c>
      <c r="CH13" s="1267">
        <v>1.7437940518913959</v>
      </c>
      <c r="CI13" s="1267">
        <v>16.105625957888105</v>
      </c>
      <c r="CJ13" s="1267">
        <v>22.943799701871249</v>
      </c>
      <c r="CK13" s="1195">
        <v>8.931214851072113</v>
      </c>
      <c r="CL13" s="1263">
        <v>224.91084699999985</v>
      </c>
      <c r="CM13" s="1263">
        <v>838</v>
      </c>
      <c r="CN13" s="1195"/>
      <c r="CO13" s="1143">
        <v>21.30517338105323</v>
      </c>
      <c r="CP13" s="1267">
        <v>1.7037596446672263</v>
      </c>
      <c r="CQ13" s="1267">
        <v>17.964580617013009</v>
      </c>
      <c r="CR13" s="1267">
        <v>24.64576614509345</v>
      </c>
      <c r="CS13" s="1195">
        <v>7.9969292631168445</v>
      </c>
      <c r="CT13" s="1263">
        <v>200.17259299999995</v>
      </c>
      <c r="CU13" s="1263">
        <v>793</v>
      </c>
      <c r="CV13" s="1293"/>
      <c r="CW13" s="1143">
        <v>25.248292068872836</v>
      </c>
      <c r="CX13" s="1267">
        <v>1.9438699472742602</v>
      </c>
      <c r="CY13" s="1267">
        <v>21.436835644991543</v>
      </c>
      <c r="CZ13" s="1267">
        <v>29.059748492754125</v>
      </c>
      <c r="DA13" s="1195">
        <v>7.6990156085478167</v>
      </c>
      <c r="DB13" s="1263">
        <v>219.76295999999959</v>
      </c>
      <c r="DC13" s="1263">
        <v>911</v>
      </c>
      <c r="DD13" s="1293"/>
      <c r="DE13" s="1317">
        <v>4.4000000000000004</v>
      </c>
      <c r="DF13" s="1195">
        <v>3.9</v>
      </c>
      <c r="DG13" s="1195"/>
      <c r="DH13" s="1195" t="s">
        <v>390</v>
      </c>
      <c r="DI13" s="1195" t="s">
        <v>390</v>
      </c>
    </row>
    <row r="14" spans="1:113" s="65" customFormat="1" ht="20.25" customHeight="1">
      <c r="A14" s="1385" t="s">
        <v>24</v>
      </c>
      <c r="B14" s="1385"/>
      <c r="C14" s="1480">
        <v>2.5</v>
      </c>
      <c r="D14" s="1480"/>
      <c r="E14" s="1481">
        <v>3.5573122529644188</v>
      </c>
      <c r="F14" s="1481">
        <v>0.76573492153208267</v>
      </c>
      <c r="G14" s="1481">
        <v>2.0539329771884298</v>
      </c>
      <c r="H14" s="1481">
        <v>5.0606915287404082</v>
      </c>
      <c r="I14" s="1481">
        <v>21.525659460846374</v>
      </c>
      <c r="J14" s="1481">
        <v>799.14553400000204</v>
      </c>
      <c r="K14" s="1274">
        <v>506</v>
      </c>
      <c r="L14" s="1481"/>
      <c r="M14" s="1200">
        <v>5.3722099341177456</v>
      </c>
      <c r="N14" s="1482">
        <v>1.2727488591018434</v>
      </c>
      <c r="O14" s="1482">
        <v>2.8753681297077831</v>
      </c>
      <c r="P14" s="1482">
        <v>7.869051738527709</v>
      </c>
      <c r="Q14" s="1482">
        <v>23.691346293429266</v>
      </c>
      <c r="R14" s="1483">
        <v>794.10131999999749</v>
      </c>
      <c r="S14" s="1105">
        <v>492</v>
      </c>
      <c r="T14" s="1105"/>
      <c r="U14" s="1200">
        <v>10.953178391301918</v>
      </c>
      <c r="V14" s="1096"/>
      <c r="W14" s="1096">
        <v>7.4679285254376992</v>
      </c>
      <c r="X14" s="1096">
        <v>14.438428257166136</v>
      </c>
      <c r="Y14" s="1096">
        <v>16.216541386246686</v>
      </c>
      <c r="Z14" s="1096"/>
      <c r="AA14" s="1098">
        <v>437</v>
      </c>
      <c r="AB14" s="1482"/>
      <c r="AC14" s="1096">
        <v>13.036598503450369</v>
      </c>
      <c r="AD14" s="1096">
        <v>1.7941471224095829</v>
      </c>
      <c r="AE14" s="1096">
        <v>9.5161748034403146</v>
      </c>
      <c r="AF14" s="1096">
        <v>16.557022203460424</v>
      </c>
      <c r="AG14" s="1096">
        <v>13.76238688285698</v>
      </c>
      <c r="AH14" s="1096">
        <v>517.1352710000001</v>
      </c>
      <c r="AI14" s="1105">
        <v>415</v>
      </c>
      <c r="AJ14" s="1105"/>
      <c r="AK14" s="1096">
        <v>11.951695922874784</v>
      </c>
      <c r="AL14" s="1096">
        <v>1.4539297915634901</v>
      </c>
      <c r="AM14" s="1096">
        <v>9.0999450950652392</v>
      </c>
      <c r="AN14" s="1096">
        <v>14.803446750684326</v>
      </c>
      <c r="AO14" s="1096">
        <v>12.165050056040677</v>
      </c>
      <c r="AP14" s="1096">
        <v>1079.0096219999948</v>
      </c>
      <c r="AQ14" s="1105">
        <v>852</v>
      </c>
      <c r="AR14" s="1482"/>
      <c r="AS14" s="1257">
        <v>12.265092873386783</v>
      </c>
      <c r="AT14" s="1096">
        <v>2.2500149689788325</v>
      </c>
      <c r="AU14" s="1096">
        <v>7.8501645421298232</v>
      </c>
      <c r="AV14" s="1096">
        <v>16.680021204643744</v>
      </c>
      <c r="AW14" s="1096">
        <v>18.344866950506276</v>
      </c>
      <c r="AX14" s="1096">
        <v>433.72710300000023</v>
      </c>
      <c r="AY14" s="1098">
        <v>356</v>
      </c>
      <c r="AZ14" s="1105"/>
      <c r="BA14" s="1261">
        <v>13.87</v>
      </c>
      <c r="BB14" s="1092">
        <v>2.234</v>
      </c>
      <c r="BC14" s="1092">
        <v>9.49</v>
      </c>
      <c r="BD14" s="1092">
        <v>18.25</v>
      </c>
      <c r="BE14" s="1092">
        <v>16.100000000000001</v>
      </c>
      <c r="BF14" s="1093">
        <v>500.41199999999998</v>
      </c>
      <c r="BG14" s="1093">
        <v>396</v>
      </c>
      <c r="BH14" s="1105"/>
      <c r="BI14" s="1267" t="s">
        <v>105</v>
      </c>
      <c r="BJ14" s="1267">
        <v>2.4007831811274993</v>
      </c>
      <c r="BK14" s="1267">
        <v>8.0699745200460278</v>
      </c>
      <c r="BL14" s="1267">
        <v>17.489405168901769</v>
      </c>
      <c r="BM14" s="1267">
        <v>18.78592681312707</v>
      </c>
      <c r="BN14" s="1263">
        <v>407.76471600000144</v>
      </c>
      <c r="BO14" s="1263">
        <v>345</v>
      </c>
      <c r="BP14" s="1814"/>
      <c r="BQ14" s="1143" t="s">
        <v>307</v>
      </c>
      <c r="BR14" s="1267">
        <v>3.0713467965807024</v>
      </c>
      <c r="BS14" s="1267">
        <v>10.64732378980618</v>
      </c>
      <c r="BT14" s="1267">
        <v>22.696676101471425</v>
      </c>
      <c r="BU14" s="1267">
        <v>18.422185740134495</v>
      </c>
      <c r="BV14" s="1263">
        <v>449.73270900000045</v>
      </c>
      <c r="BW14" s="1263">
        <v>350</v>
      </c>
      <c r="BX14" s="1293"/>
      <c r="BY14" s="1143">
        <v>17.882355563196693</v>
      </c>
      <c r="BZ14" s="1267">
        <v>1.7526174152703677</v>
      </c>
      <c r="CA14" s="1267">
        <v>14.445972748867991</v>
      </c>
      <c r="CB14" s="1267">
        <v>21.318738377525399</v>
      </c>
      <c r="CC14" s="1195">
        <v>9.8008196351793462</v>
      </c>
      <c r="CD14" s="1263">
        <v>688.10883200000137</v>
      </c>
      <c r="CE14" s="1263">
        <v>751</v>
      </c>
      <c r="CF14" s="1779"/>
      <c r="CG14" s="1143">
        <v>13.666742395703102</v>
      </c>
      <c r="CH14" s="1267">
        <v>1.7427652666931643</v>
      </c>
      <c r="CI14" s="1267">
        <v>10.249672680474713</v>
      </c>
      <c r="CJ14" s="1267">
        <v>17.08381211093149</v>
      </c>
      <c r="CK14" s="1195">
        <v>12.751870315790098</v>
      </c>
      <c r="CL14" s="1263">
        <v>647.28584499999897</v>
      </c>
      <c r="CM14" s="1263">
        <v>670</v>
      </c>
      <c r="CN14" s="1195"/>
      <c r="CO14" s="1143">
        <v>18.332394247025157</v>
      </c>
      <c r="CP14" s="1267">
        <v>2.0297744972220211</v>
      </c>
      <c r="CQ14" s="1267">
        <v>14.352578185952975</v>
      </c>
      <c r="CR14" s="1267">
        <v>22.312210308097335</v>
      </c>
      <c r="CS14" s="1195">
        <v>11.072064400706404</v>
      </c>
      <c r="CT14" s="1263">
        <v>566.25430699999902</v>
      </c>
      <c r="CU14" s="1263">
        <v>692</v>
      </c>
      <c r="CV14" s="1293"/>
      <c r="CW14" s="1143">
        <v>19.025624725801908</v>
      </c>
      <c r="CX14" s="1267">
        <v>1.6995852285168835</v>
      </c>
      <c r="CY14" s="1267">
        <v>15.693151251304357</v>
      </c>
      <c r="CZ14" s="1267">
        <v>22.358098200299462</v>
      </c>
      <c r="DA14" s="1195">
        <v>8.9331375605867152</v>
      </c>
      <c r="DB14" s="1263">
        <v>525.02641799999924</v>
      </c>
      <c r="DC14" s="1263">
        <v>835</v>
      </c>
      <c r="DD14" s="1293"/>
      <c r="DE14" s="1317">
        <v>2.2999999999999998</v>
      </c>
      <c r="DF14" s="1195">
        <v>0.7</v>
      </c>
      <c r="DG14" s="1195"/>
      <c r="DH14" s="1195" t="s">
        <v>390</v>
      </c>
      <c r="DI14" s="1195" t="s">
        <v>390</v>
      </c>
    </row>
    <row r="15" spans="1:113" s="65" customFormat="1" ht="20.25" customHeight="1">
      <c r="A15" s="1410" t="s">
        <v>185</v>
      </c>
      <c r="B15" s="1410"/>
      <c r="C15" s="1480"/>
      <c r="D15" s="1480"/>
      <c r="E15" s="1481"/>
      <c r="F15" s="1481"/>
      <c r="G15" s="1481"/>
      <c r="H15" s="1481"/>
      <c r="I15" s="1481"/>
      <c r="J15" s="1481"/>
      <c r="K15" s="1274"/>
      <c r="L15" s="1481"/>
      <c r="M15" s="1200" t="s">
        <v>79</v>
      </c>
      <c r="N15" s="1482" t="s">
        <v>79</v>
      </c>
      <c r="O15" s="1482" t="s">
        <v>79</v>
      </c>
      <c r="P15" s="1482" t="s">
        <v>79</v>
      </c>
      <c r="Q15" s="1482" t="s">
        <v>79</v>
      </c>
      <c r="R15" s="1483" t="s">
        <v>79</v>
      </c>
      <c r="S15" s="1105" t="s">
        <v>79</v>
      </c>
      <c r="T15" s="1105" t="s">
        <v>79</v>
      </c>
      <c r="U15" s="1200" t="s">
        <v>79</v>
      </c>
      <c r="V15" s="1096" t="s">
        <v>79</v>
      </c>
      <c r="W15" s="1096" t="s">
        <v>79</v>
      </c>
      <c r="X15" s="1096" t="s">
        <v>79</v>
      </c>
      <c r="Y15" s="1096" t="s">
        <v>79</v>
      </c>
      <c r="Z15" s="1096" t="s">
        <v>79</v>
      </c>
      <c r="AA15" s="1098" t="s">
        <v>79</v>
      </c>
      <c r="AB15" s="1482" t="s">
        <v>79</v>
      </c>
      <c r="AC15" s="1096" t="s">
        <v>79</v>
      </c>
      <c r="AD15" s="1096" t="s">
        <v>79</v>
      </c>
      <c r="AE15" s="1096" t="s">
        <v>79</v>
      </c>
      <c r="AF15" s="1096" t="s">
        <v>79</v>
      </c>
      <c r="AG15" s="1096" t="s">
        <v>79</v>
      </c>
      <c r="AH15" s="1096" t="s">
        <v>79</v>
      </c>
      <c r="AI15" s="1105" t="s">
        <v>79</v>
      </c>
      <c r="AJ15" s="1105"/>
      <c r="AK15" s="1096" t="s">
        <v>79</v>
      </c>
      <c r="AL15" s="1096" t="s">
        <v>79</v>
      </c>
      <c r="AM15" s="1096" t="s">
        <v>79</v>
      </c>
      <c r="AN15" s="1096" t="s">
        <v>79</v>
      </c>
      <c r="AO15" s="1096" t="s">
        <v>79</v>
      </c>
      <c r="AP15" s="1096" t="s">
        <v>79</v>
      </c>
      <c r="AQ15" s="1105" t="s">
        <v>79</v>
      </c>
      <c r="AR15" s="1482" t="s">
        <v>79</v>
      </c>
      <c r="AS15" s="1257" t="s">
        <v>79</v>
      </c>
      <c r="AT15" s="1096" t="s">
        <v>79</v>
      </c>
      <c r="AU15" s="1096" t="s">
        <v>79</v>
      </c>
      <c r="AV15" s="1096" t="s">
        <v>79</v>
      </c>
      <c r="AW15" s="1096" t="s">
        <v>79</v>
      </c>
      <c r="AX15" s="1096" t="s">
        <v>79</v>
      </c>
      <c r="AY15" s="1098" t="s">
        <v>79</v>
      </c>
      <c r="AZ15" s="1105" t="s">
        <v>79</v>
      </c>
      <c r="BA15" s="1261" t="s">
        <v>79</v>
      </c>
      <c r="BB15" s="1092" t="s">
        <v>79</v>
      </c>
      <c r="BC15" s="1092" t="s">
        <v>79</v>
      </c>
      <c r="BD15" s="1092" t="s">
        <v>79</v>
      </c>
      <c r="BE15" s="1092" t="s">
        <v>79</v>
      </c>
      <c r="BF15" s="1093" t="s">
        <v>79</v>
      </c>
      <c r="BG15" s="1093" t="s">
        <v>79</v>
      </c>
      <c r="BH15" s="1105" t="s">
        <v>79</v>
      </c>
      <c r="BI15" s="1267" t="s">
        <v>79</v>
      </c>
      <c r="BJ15" s="1267" t="s">
        <v>79</v>
      </c>
      <c r="BK15" s="1267" t="s">
        <v>79</v>
      </c>
      <c r="BL15" s="1267" t="s">
        <v>79</v>
      </c>
      <c r="BM15" s="1267" t="s">
        <v>79</v>
      </c>
      <c r="BN15" s="1263" t="s">
        <v>79</v>
      </c>
      <c r="BO15" s="1263" t="s">
        <v>79</v>
      </c>
      <c r="BP15" s="1814"/>
      <c r="BQ15" s="1143">
        <v>36.747664144470264</v>
      </c>
      <c r="BR15" s="1267">
        <v>2.9164593451866403</v>
      </c>
      <c r="BS15" s="1267">
        <v>31.026811293869837</v>
      </c>
      <c r="BT15" s="1267">
        <v>42.468516995070679</v>
      </c>
      <c r="BU15" s="1267">
        <v>7.9364482425898775</v>
      </c>
      <c r="BV15" s="1263">
        <v>271.17013099999991</v>
      </c>
      <c r="BW15" s="1263">
        <v>301</v>
      </c>
      <c r="BX15" s="1293"/>
      <c r="BY15" s="1143">
        <v>39.393981987696563</v>
      </c>
      <c r="BZ15" s="1267">
        <v>2.2154478779438649</v>
      </c>
      <c r="CA15" s="1267">
        <v>35.05012065922012</v>
      </c>
      <c r="CB15" s="1267">
        <v>43.737843316173006</v>
      </c>
      <c r="CC15" s="1195">
        <v>5.6238231480021197</v>
      </c>
      <c r="CD15" s="1263">
        <v>444.72301899999889</v>
      </c>
      <c r="CE15" s="1263">
        <v>949</v>
      </c>
      <c r="CF15" s="1779"/>
      <c r="CG15" s="1143">
        <v>35.984451075423884</v>
      </c>
      <c r="CH15" s="1267">
        <v>1.9410881752836173</v>
      </c>
      <c r="CI15" s="1267">
        <v>32.178526235680465</v>
      </c>
      <c r="CJ15" s="1267">
        <v>39.790375915167303</v>
      </c>
      <c r="CK15" s="1195">
        <v>5.3942414494945909</v>
      </c>
      <c r="CL15" s="1263">
        <v>412.0778880000002</v>
      </c>
      <c r="CM15" s="1263">
        <v>822</v>
      </c>
      <c r="CN15" s="1195"/>
      <c r="CO15" s="1143">
        <v>40.187224515775718</v>
      </c>
      <c r="CP15" s="1267">
        <v>2.3139964634002226</v>
      </c>
      <c r="CQ15" s="1267">
        <v>35.650129236024988</v>
      </c>
      <c r="CR15" s="1267">
        <v>44.724319795526441</v>
      </c>
      <c r="CS15" s="1195">
        <v>5.7580400022197367</v>
      </c>
      <c r="CT15" s="1263">
        <v>388.61481200000037</v>
      </c>
      <c r="CU15" s="1263">
        <v>837</v>
      </c>
      <c r="CV15" s="1293"/>
      <c r="CW15" s="1143">
        <v>41.997872326500563</v>
      </c>
      <c r="CX15" s="1267">
        <v>2.1093148904602765</v>
      </c>
      <c r="CY15" s="1267">
        <v>37.86201858767069</v>
      </c>
      <c r="CZ15" s="1267">
        <v>46.133726065330436</v>
      </c>
      <c r="DA15" s="1195">
        <v>5.0224327415017722</v>
      </c>
      <c r="DB15" s="1263">
        <v>342.26116000000007</v>
      </c>
      <c r="DC15" s="1263">
        <v>832</v>
      </c>
      <c r="DD15" s="1293"/>
      <c r="DE15" s="2170">
        <v>5.3</v>
      </c>
      <c r="DF15" s="1195">
        <v>1.8</v>
      </c>
      <c r="DG15" s="1195"/>
      <c r="DH15" s="2171" t="s">
        <v>390</v>
      </c>
      <c r="DI15" s="1195" t="s">
        <v>390</v>
      </c>
    </row>
    <row r="16" spans="1:113" s="65" customFormat="1" ht="20.25" customHeight="1">
      <c r="A16" s="1385" t="s">
        <v>25</v>
      </c>
      <c r="B16" s="1385"/>
      <c r="C16" s="1480">
        <v>3.7</v>
      </c>
      <c r="D16" s="1480"/>
      <c r="E16" s="1481">
        <v>5.595667870036042</v>
      </c>
      <c r="F16" s="1481">
        <v>1.2292390226547811</v>
      </c>
      <c r="G16" s="1481">
        <v>3.1822837867597742</v>
      </c>
      <c r="H16" s="1481">
        <v>8.0090519533123086</v>
      </c>
      <c r="I16" s="1481">
        <v>21.967690920992126</v>
      </c>
      <c r="J16" s="1481">
        <v>678.46828800000674</v>
      </c>
      <c r="K16" s="1274">
        <v>554</v>
      </c>
      <c r="L16" s="1481"/>
      <c r="M16" s="1200">
        <v>11.503982886926043</v>
      </c>
      <c r="N16" s="1482">
        <v>2.3244651508100489</v>
      </c>
      <c r="O16" s="1482">
        <v>6.9439145592810307</v>
      </c>
      <c r="P16" s="1482">
        <v>16.064051214571055</v>
      </c>
      <c r="Q16" s="1482">
        <v>20.205742425536283</v>
      </c>
      <c r="R16" s="1483">
        <v>572.86072699999886</v>
      </c>
      <c r="S16" s="1105">
        <v>385</v>
      </c>
      <c r="T16" s="1105"/>
      <c r="U16" s="1200">
        <v>11.699754467651459</v>
      </c>
      <c r="V16" s="1096"/>
      <c r="W16" s="1096">
        <v>7.9165584221059806</v>
      </c>
      <c r="X16" s="1096">
        <v>15.482950513196936</v>
      </c>
      <c r="Y16" s="1096">
        <v>16.479596578396613</v>
      </c>
      <c r="Z16" s="1096"/>
      <c r="AA16" s="1098">
        <v>334</v>
      </c>
      <c r="AB16" s="1482"/>
      <c r="AC16" s="1200">
        <v>13.720585910817862</v>
      </c>
      <c r="AD16" s="1096">
        <v>2.3646972984822239</v>
      </c>
      <c r="AE16" s="1096">
        <v>9.0806451228259331</v>
      </c>
      <c r="AF16" s="1096">
        <v>18.360526698809789</v>
      </c>
      <c r="AG16" s="1096">
        <v>17.234667045944455</v>
      </c>
      <c r="AH16" s="1096">
        <v>413.040538999999</v>
      </c>
      <c r="AI16" s="1105">
        <v>378</v>
      </c>
      <c r="AJ16" s="1105"/>
      <c r="AK16" s="1096">
        <v>12.773523434908812</v>
      </c>
      <c r="AL16" s="1096">
        <v>1.6131332495143627</v>
      </c>
      <c r="AM16" s="1096">
        <v>9.6095095283481804</v>
      </c>
      <c r="AN16" s="1096">
        <v>15.937537341469444</v>
      </c>
      <c r="AO16" s="1096">
        <v>12.628725799381431</v>
      </c>
      <c r="AP16" s="1096">
        <v>777.34162000000174</v>
      </c>
      <c r="AQ16" s="1105">
        <v>712</v>
      </c>
      <c r="AR16" s="1482"/>
      <c r="AS16" s="1257">
        <v>9.9332158058700983</v>
      </c>
      <c r="AT16" s="1096">
        <v>1.5258428284003955</v>
      </c>
      <c r="AU16" s="1096">
        <v>6.9392416212416705</v>
      </c>
      <c r="AV16" s="1096">
        <v>12.927189990498528</v>
      </c>
      <c r="AW16" s="1096">
        <v>15.361015588714871</v>
      </c>
      <c r="AX16" s="1096">
        <v>391.99859099999929</v>
      </c>
      <c r="AY16" s="1098">
        <v>335</v>
      </c>
      <c r="AZ16" s="1105"/>
      <c r="BA16" s="1301">
        <v>16.509999999999998</v>
      </c>
      <c r="BB16" s="1092">
        <v>2.0760000000000001</v>
      </c>
      <c r="BC16" s="1092">
        <v>12.44</v>
      </c>
      <c r="BD16" s="1092">
        <v>20.59</v>
      </c>
      <c r="BE16" s="1092">
        <v>12.6</v>
      </c>
      <c r="BF16" s="1093">
        <v>315.238</v>
      </c>
      <c r="BG16" s="1093">
        <v>266</v>
      </c>
      <c r="BH16" s="1105"/>
      <c r="BI16" s="1267" t="s">
        <v>152</v>
      </c>
      <c r="BJ16" s="1267">
        <v>2.7408970767444107</v>
      </c>
      <c r="BK16" s="1267">
        <v>12.130549467231964</v>
      </c>
      <c r="BL16" s="1267">
        <v>22.88441101249672</v>
      </c>
      <c r="BM16" s="1267">
        <v>15.655577154406364</v>
      </c>
      <c r="BN16" s="1263">
        <v>321.67618199999964</v>
      </c>
      <c r="BO16" s="1263">
        <v>282</v>
      </c>
      <c r="BP16" s="1814"/>
      <c r="BQ16" s="1143">
        <v>19.864394042956981</v>
      </c>
      <c r="BR16" s="1267">
        <v>2.1868156680332609</v>
      </c>
      <c r="BS16" s="1267">
        <v>15.574791765848905</v>
      </c>
      <c r="BT16" s="1267">
        <v>24.153996320065058</v>
      </c>
      <c r="BU16" s="1267">
        <v>11.008720745793941</v>
      </c>
      <c r="BV16" s="1263">
        <v>372.98317200000008</v>
      </c>
      <c r="BW16" s="1263">
        <v>312</v>
      </c>
      <c r="BX16" s="1293"/>
      <c r="BY16" s="1143">
        <v>20.946733459279763</v>
      </c>
      <c r="BZ16" s="1267">
        <v>1.8637558452856369</v>
      </c>
      <c r="CA16" s="1267">
        <v>17.292439886112099</v>
      </c>
      <c r="CB16" s="1267">
        <v>24.601027032447426</v>
      </c>
      <c r="CC16" s="1195">
        <v>8.8975966057369256</v>
      </c>
      <c r="CD16" s="1263">
        <v>501.95031700000089</v>
      </c>
      <c r="CE16" s="1263">
        <v>792</v>
      </c>
      <c r="CF16" s="1779"/>
      <c r="CG16" s="1143">
        <v>20.867822242910936</v>
      </c>
      <c r="CH16" s="1267">
        <v>2.1639723206065682</v>
      </c>
      <c r="CI16" s="1267">
        <v>16.624884641011228</v>
      </c>
      <c r="CJ16" s="1267">
        <v>25.110759844810644</v>
      </c>
      <c r="CK16" s="1195">
        <v>10.369900104653695</v>
      </c>
      <c r="CL16" s="1263">
        <v>449.91504100000066</v>
      </c>
      <c r="CM16" s="1263">
        <v>647</v>
      </c>
      <c r="CN16" s="1195"/>
      <c r="CO16" s="1143">
        <v>21.535157512575505</v>
      </c>
      <c r="CP16" s="1267">
        <v>1.8180203041859657</v>
      </c>
      <c r="CQ16" s="1267">
        <v>17.970531779097676</v>
      </c>
      <c r="CR16" s="1267">
        <v>25.099783246053338</v>
      </c>
      <c r="CS16" s="1195">
        <v>8.442103583985066</v>
      </c>
      <c r="CT16" s="1263">
        <v>406.28756000000129</v>
      </c>
      <c r="CU16" s="1263">
        <v>651</v>
      </c>
      <c r="CV16" s="1293"/>
      <c r="CW16" s="1143">
        <v>25.729792324384899</v>
      </c>
      <c r="CX16" s="1267">
        <v>1.7190922311828123</v>
      </c>
      <c r="CY16" s="1267">
        <v>22.359070359690776</v>
      </c>
      <c r="CZ16" s="1267">
        <v>29.100514289079015</v>
      </c>
      <c r="DA16" s="1195">
        <v>6.6813296023131006</v>
      </c>
      <c r="DB16" s="1263">
        <v>372.3709690000012</v>
      </c>
      <c r="DC16" s="1263">
        <v>718</v>
      </c>
      <c r="DD16" s="1293"/>
      <c r="DE16" s="1317">
        <v>5.8</v>
      </c>
      <c r="DF16" s="1195">
        <v>4.2</v>
      </c>
      <c r="DG16" s="1195"/>
      <c r="DH16" s="1195" t="s">
        <v>391</v>
      </c>
      <c r="DI16" s="1195" t="s">
        <v>392</v>
      </c>
    </row>
    <row r="17" spans="1:113" s="65" customFormat="1" ht="20.25" customHeight="1">
      <c r="A17" s="1385" t="s">
        <v>26</v>
      </c>
      <c r="B17" s="1385"/>
      <c r="C17" s="1480">
        <v>2.4</v>
      </c>
      <c r="D17" s="1480"/>
      <c r="E17" s="1481">
        <v>3.0229746070133312</v>
      </c>
      <c r="F17" s="1481">
        <v>0.49210319968189287</v>
      </c>
      <c r="G17" s="1481">
        <v>2.0568207447020979</v>
      </c>
      <c r="H17" s="1481">
        <v>3.9891284693245654</v>
      </c>
      <c r="I17" s="1481">
        <v>16.278773845476856</v>
      </c>
      <c r="J17" s="1481">
        <v>347.32842199999641</v>
      </c>
      <c r="K17" s="1274">
        <v>827</v>
      </c>
      <c r="L17" s="1481"/>
      <c r="M17" s="1200">
        <v>5.963994486305273</v>
      </c>
      <c r="N17" s="1482">
        <v>1.0079540021329243</v>
      </c>
      <c r="O17" s="1482">
        <v>3.9866195537331035</v>
      </c>
      <c r="P17" s="1482">
        <v>7.9413694188774437</v>
      </c>
      <c r="Q17" s="1482">
        <v>16.900652816621857</v>
      </c>
      <c r="R17" s="1483">
        <v>343.78834599999834</v>
      </c>
      <c r="S17" s="1105">
        <v>649</v>
      </c>
      <c r="T17" s="1105"/>
      <c r="U17" s="1200">
        <v>5.5075176967008064</v>
      </c>
      <c r="V17" s="1096"/>
      <c r="W17" s="1096">
        <v>3.058990910711036</v>
      </c>
      <c r="X17" s="1096">
        <v>7.9560444826905758</v>
      </c>
      <c r="Y17" s="1096">
        <v>22.657575439794865</v>
      </c>
      <c r="Z17" s="1096"/>
      <c r="AA17" s="1098">
        <v>400</v>
      </c>
      <c r="AB17" s="1482"/>
      <c r="AC17" s="1200">
        <v>5.7928885050095165</v>
      </c>
      <c r="AD17" s="1096">
        <v>1.3696571150320971</v>
      </c>
      <c r="AE17" s="1096">
        <v>3.1053868456301936</v>
      </c>
      <c r="AF17" s="1096">
        <v>8.4803901643888384</v>
      </c>
      <c r="AG17" s="1096">
        <v>23.64376793800983</v>
      </c>
      <c r="AH17" s="1096">
        <v>195.18863500000029</v>
      </c>
      <c r="AI17" s="1105">
        <v>336</v>
      </c>
      <c r="AJ17" s="1105"/>
      <c r="AK17" s="1096">
        <v>5.6411912826147343</v>
      </c>
      <c r="AL17" s="1096">
        <v>0.99859427641750331</v>
      </c>
      <c r="AM17" s="1096">
        <v>3.6825395850268094</v>
      </c>
      <c r="AN17" s="1096">
        <v>7.5998429802026592</v>
      </c>
      <c r="AO17" s="1096">
        <v>17.701833289982812</v>
      </c>
      <c r="AP17" s="1096">
        <v>416.69517699999926</v>
      </c>
      <c r="AQ17" s="1105">
        <v>736</v>
      </c>
      <c r="AR17" s="1482"/>
      <c r="AS17" s="1150">
        <v>9.0821269132743652</v>
      </c>
      <c r="AT17" s="1096">
        <v>1.2840681757122223</v>
      </c>
      <c r="AU17" s="1096">
        <v>6.562557467569639</v>
      </c>
      <c r="AV17" s="1096">
        <v>11.60169635897909</v>
      </c>
      <c r="AW17" s="1096">
        <v>14.138408194180135</v>
      </c>
      <c r="AX17" s="1096">
        <v>188.74900299999956</v>
      </c>
      <c r="AY17" s="1098">
        <v>355</v>
      </c>
      <c r="AZ17" s="1105"/>
      <c r="BA17" s="1261">
        <v>8.6199999999999992</v>
      </c>
      <c r="BB17" s="1092">
        <v>1.6580000000000001</v>
      </c>
      <c r="BC17" s="1092">
        <v>5.37</v>
      </c>
      <c r="BD17" s="1092">
        <v>11.88</v>
      </c>
      <c r="BE17" s="1092">
        <v>19.2</v>
      </c>
      <c r="BF17" s="1093">
        <v>163.143</v>
      </c>
      <c r="BG17" s="1093">
        <v>350</v>
      </c>
      <c r="BH17" s="1105"/>
      <c r="BI17" s="1267">
        <v>11.704301769193716</v>
      </c>
      <c r="BJ17" s="1267">
        <v>1.6517183965244733</v>
      </c>
      <c r="BK17" s="1267">
        <v>8.4640577084629296</v>
      </c>
      <c r="BL17" s="1267">
        <v>14.944545829924502</v>
      </c>
      <c r="BM17" s="1267">
        <v>14.112062633858907</v>
      </c>
      <c r="BN17" s="1263">
        <v>113.6669769999999</v>
      </c>
      <c r="BO17" s="1263">
        <v>270</v>
      </c>
      <c r="BP17" s="1814"/>
      <c r="BQ17" s="1143" t="s">
        <v>308</v>
      </c>
      <c r="BR17" s="1267">
        <v>2.1199755346636717</v>
      </c>
      <c r="BS17" s="1267">
        <v>7.2073707055874046</v>
      </c>
      <c r="BT17" s="1267">
        <v>15.524351431343192</v>
      </c>
      <c r="BU17" s="1267">
        <v>18.652133101869126</v>
      </c>
      <c r="BV17" s="1263">
        <v>128.89758999999987</v>
      </c>
      <c r="BW17" s="1263">
        <v>298</v>
      </c>
      <c r="BX17" s="1293"/>
      <c r="BY17" s="1143">
        <v>12.815983263821987</v>
      </c>
      <c r="BZ17" s="1267">
        <v>1.5114503511667436</v>
      </c>
      <c r="CA17" s="1267">
        <v>9.8524602688965714</v>
      </c>
      <c r="CB17" s="1267">
        <v>15.779506258747404</v>
      </c>
      <c r="CC17" s="1195">
        <v>11.793479439329404</v>
      </c>
      <c r="CD17" s="1263">
        <v>181.08411599999999</v>
      </c>
      <c r="CE17" s="1263">
        <v>764</v>
      </c>
      <c r="CF17" s="1779"/>
      <c r="CG17" s="1143">
        <v>13.839000634105039</v>
      </c>
      <c r="CH17" s="1267">
        <v>1.8272211956184552</v>
      </c>
      <c r="CI17" s="1267">
        <v>10.256336732145076</v>
      </c>
      <c r="CJ17" s="1267">
        <v>17.421664536065006</v>
      </c>
      <c r="CK17" s="1195">
        <v>13.203418685561905</v>
      </c>
      <c r="CL17" s="1263">
        <v>168.06048799999991</v>
      </c>
      <c r="CM17" s="1263">
        <v>689</v>
      </c>
      <c r="CN17" s="1195"/>
      <c r="CO17" s="1143">
        <v>13.583680977327885</v>
      </c>
      <c r="CP17" s="1267">
        <v>1.6627175436112105</v>
      </c>
      <c r="CQ17" s="1267">
        <v>10.323560213101651</v>
      </c>
      <c r="CR17" s="1267">
        <v>16.843801741554124</v>
      </c>
      <c r="CS17" s="1195">
        <v>12.240552074113067</v>
      </c>
      <c r="CT17" s="1263">
        <v>138.73747499999976</v>
      </c>
      <c r="CU17" s="1263">
        <v>609</v>
      </c>
      <c r="CV17" s="1293"/>
      <c r="CW17" s="1143">
        <v>15.685862590243884</v>
      </c>
      <c r="CX17" s="1267">
        <v>1.4741389808723087</v>
      </c>
      <c r="CY17" s="1267">
        <v>12.795434402793312</v>
      </c>
      <c r="CZ17" s="1267">
        <v>18.576290777694457</v>
      </c>
      <c r="DA17" s="1195">
        <v>9.3978827902596631</v>
      </c>
      <c r="DB17" s="1263">
        <v>138.18612700000062</v>
      </c>
      <c r="DC17" s="1263">
        <v>789</v>
      </c>
      <c r="DD17" s="1293"/>
      <c r="DE17" s="1317">
        <v>4.3</v>
      </c>
      <c r="DF17" s="1195">
        <v>2.1</v>
      </c>
      <c r="DG17" s="1195"/>
      <c r="DH17" s="1195" t="s">
        <v>392</v>
      </c>
      <c r="DI17" s="1195" t="s">
        <v>390</v>
      </c>
    </row>
    <row r="18" spans="1:113" s="69" customFormat="1" ht="20.25" customHeight="1">
      <c r="A18" s="1385" t="s">
        <v>27</v>
      </c>
      <c r="B18" s="1385"/>
      <c r="C18" s="1480">
        <v>3.8</v>
      </c>
      <c r="D18" s="1480"/>
      <c r="E18" s="1481">
        <v>6.3703703703704022</v>
      </c>
      <c r="F18" s="1481">
        <v>1.4384749341627689</v>
      </c>
      <c r="G18" s="1481">
        <v>3.5461901691897384</v>
      </c>
      <c r="H18" s="1481">
        <v>9.1945505715510674</v>
      </c>
      <c r="I18" s="1481">
        <v>22.580711175810794</v>
      </c>
      <c r="J18" s="1481">
        <v>480.72284999999715</v>
      </c>
      <c r="K18" s="1274">
        <v>675</v>
      </c>
      <c r="L18" s="1481"/>
      <c r="M18" s="1200">
        <v>5.5444074694956704</v>
      </c>
      <c r="N18" s="1482">
        <v>1.2457905852226023</v>
      </c>
      <c r="O18" s="1482">
        <v>3.1004516250416434</v>
      </c>
      <c r="P18" s="1482">
        <v>7.9883633139496979</v>
      </c>
      <c r="Q18" s="1482">
        <v>22.469318715781935</v>
      </c>
      <c r="R18" s="1483">
        <v>455.62379999999962</v>
      </c>
      <c r="S18" s="1105">
        <v>493</v>
      </c>
      <c r="T18" s="1105"/>
      <c r="U18" s="1200">
        <v>8.7521035863340781</v>
      </c>
      <c r="V18" s="1096"/>
      <c r="W18" s="1096">
        <v>6.1603694133348421</v>
      </c>
      <c r="X18" s="1096">
        <v>11.343837759333313</v>
      </c>
      <c r="Y18" s="1096">
        <v>15.091850086192407</v>
      </c>
      <c r="Z18" s="1096"/>
      <c r="AA18" s="1098">
        <v>425</v>
      </c>
      <c r="AB18" s="1482"/>
      <c r="AC18" s="1200">
        <v>10.695041678252284</v>
      </c>
      <c r="AD18" s="1096">
        <v>2.1083004156976766</v>
      </c>
      <c r="AE18" s="1096">
        <v>6.5581954534036351</v>
      </c>
      <c r="AF18" s="1096">
        <v>14.831887903100935</v>
      </c>
      <c r="AG18" s="1096">
        <v>19.712877042683967</v>
      </c>
      <c r="AH18" s="1096">
        <v>289.98204900000047</v>
      </c>
      <c r="AI18" s="1105">
        <v>382</v>
      </c>
      <c r="AJ18" s="1105"/>
      <c r="AK18" s="1096">
        <v>9.6951085025398811</v>
      </c>
      <c r="AL18" s="1096">
        <v>1.2946896495725442</v>
      </c>
      <c r="AM18" s="1096">
        <v>7.155692705883979</v>
      </c>
      <c r="AN18" s="1096">
        <v>12.234524299195785</v>
      </c>
      <c r="AO18" s="1096">
        <v>13.354050129850195</v>
      </c>
      <c r="AP18" s="1096">
        <v>597.47002300000031</v>
      </c>
      <c r="AQ18" s="1105">
        <v>807</v>
      </c>
      <c r="AR18" s="1482"/>
      <c r="AS18" s="1257">
        <v>10.913177704551556</v>
      </c>
      <c r="AT18" s="1096">
        <v>2.05789014676022</v>
      </c>
      <c r="AU18" s="1096">
        <v>6.8752323411615262</v>
      </c>
      <c r="AV18" s="1096">
        <v>14.951123067941587</v>
      </c>
      <c r="AW18" s="1096">
        <v>18.856928774301331</v>
      </c>
      <c r="AX18" s="1096">
        <v>254.01231200000061</v>
      </c>
      <c r="AY18" s="1098">
        <v>338</v>
      </c>
      <c r="AZ18" s="1105"/>
      <c r="BA18" s="1261">
        <v>11.790000000000001</v>
      </c>
      <c r="BB18" s="1092">
        <v>1.897</v>
      </c>
      <c r="BC18" s="1092">
        <v>8.07</v>
      </c>
      <c r="BD18" s="1092">
        <v>15.509999999999998</v>
      </c>
      <c r="BE18" s="1092">
        <v>16.100000000000001</v>
      </c>
      <c r="BF18" s="1093">
        <v>284.32799999999997</v>
      </c>
      <c r="BG18" s="1093">
        <v>378</v>
      </c>
      <c r="BH18" s="1105"/>
      <c r="BI18" s="1267" t="s">
        <v>105</v>
      </c>
      <c r="BJ18" s="1267">
        <v>2.4344027610640131</v>
      </c>
      <c r="BK18" s="1267">
        <v>8.0096432387743768</v>
      </c>
      <c r="BL18" s="1267">
        <v>17.560979719087555</v>
      </c>
      <c r="BM18" s="1267">
        <v>19.04062145905235</v>
      </c>
      <c r="BN18" s="1263">
        <v>203.96024799999952</v>
      </c>
      <c r="BO18" s="1263">
        <v>341</v>
      </c>
      <c r="BP18" s="1814"/>
      <c r="BQ18" s="1143" t="s">
        <v>125</v>
      </c>
      <c r="BR18" s="1267">
        <v>2.1005241953201943</v>
      </c>
      <c r="BS18" s="1267">
        <v>8.745286012954578</v>
      </c>
      <c r="BT18" s="1267">
        <v>16.985956228629174</v>
      </c>
      <c r="BU18" s="1267">
        <v>16.326644284010342</v>
      </c>
      <c r="BV18" s="1263">
        <v>234.2061429999998</v>
      </c>
      <c r="BW18" s="1263">
        <v>348</v>
      </c>
      <c r="BX18" s="1293"/>
      <c r="BY18" s="1143">
        <v>16.90981251117347</v>
      </c>
      <c r="BZ18" s="1267">
        <v>1.6736298775535532</v>
      </c>
      <c r="CA18" s="1267">
        <v>13.628301726981661</v>
      </c>
      <c r="CB18" s="1267">
        <v>20.191323295365276</v>
      </c>
      <c r="CC18" s="1195">
        <v>9.8973887288677584</v>
      </c>
      <c r="CD18" s="1263">
        <v>304.00814299999905</v>
      </c>
      <c r="CE18" s="1263">
        <v>905</v>
      </c>
      <c r="CF18" s="1779"/>
      <c r="CG18" s="1143">
        <v>17.130548915715259</v>
      </c>
      <c r="CH18" s="1267">
        <v>1.8592670484411415</v>
      </c>
      <c r="CI18" s="1267">
        <v>13.485052161120562</v>
      </c>
      <c r="CJ18" s="1267">
        <v>20.776045670309959</v>
      </c>
      <c r="CK18" s="1195">
        <v>10.85351705651115</v>
      </c>
      <c r="CL18" s="1263">
        <v>299.90764599999898</v>
      </c>
      <c r="CM18" s="1263">
        <v>824</v>
      </c>
      <c r="CN18" s="1195"/>
      <c r="CO18" s="1143">
        <v>18.576285010074034</v>
      </c>
      <c r="CP18" s="1267">
        <v>1.7901272125843666</v>
      </c>
      <c r="CQ18" s="1267">
        <v>15.066349772560624</v>
      </c>
      <c r="CR18" s="1267">
        <v>22.086220247587445</v>
      </c>
      <c r="CS18" s="1195">
        <v>9.6366265462312271</v>
      </c>
      <c r="CT18" s="1263">
        <v>279.54582400000027</v>
      </c>
      <c r="CU18" s="1263">
        <v>844</v>
      </c>
      <c r="CV18" s="1293"/>
      <c r="CW18" s="1143">
        <v>19.06856402182521</v>
      </c>
      <c r="CX18" s="1267">
        <v>1.67584669523222</v>
      </c>
      <c r="CY18" s="1267">
        <v>15.782636040408725</v>
      </c>
      <c r="CZ18" s="1267">
        <v>22.354492003241695</v>
      </c>
      <c r="DA18" s="1195">
        <v>8.788531183124773</v>
      </c>
      <c r="DB18" s="1263">
        <v>280.34751300000124</v>
      </c>
      <c r="DC18" s="1263">
        <v>937</v>
      </c>
      <c r="DD18" s="1293"/>
      <c r="DE18" s="1317">
        <v>6.2</v>
      </c>
      <c r="DF18" s="1195">
        <v>0.5</v>
      </c>
      <c r="DG18" s="1195"/>
      <c r="DH18" s="1195" t="s">
        <v>391</v>
      </c>
      <c r="DI18" s="1195" t="s">
        <v>390</v>
      </c>
    </row>
    <row r="19" spans="1:113" s="65" customFormat="1" ht="20.25" customHeight="1">
      <c r="A19" s="1385" t="s">
        <v>28</v>
      </c>
      <c r="B19" s="1385"/>
      <c r="C19" s="1480">
        <v>13.8</v>
      </c>
      <c r="D19" s="1480"/>
      <c r="E19" s="1481">
        <v>20.47244094488196</v>
      </c>
      <c r="F19" s="1481">
        <v>2.4352082869713505</v>
      </c>
      <c r="G19" s="1481">
        <v>15.691358656633096</v>
      </c>
      <c r="H19" s="1481">
        <v>25.253523233130831</v>
      </c>
      <c r="I19" s="1481">
        <v>11.895055863283094</v>
      </c>
      <c r="J19" s="1481">
        <v>296.88548699999865</v>
      </c>
      <c r="K19" s="1274">
        <v>381</v>
      </c>
      <c r="L19" s="1481"/>
      <c r="M19" s="1482">
        <v>27.903009067825124</v>
      </c>
      <c r="N19" s="1482">
        <v>2.510658759556859</v>
      </c>
      <c r="O19" s="1482">
        <v>22.977671517812823</v>
      </c>
      <c r="P19" s="1482">
        <v>32.828346617837425</v>
      </c>
      <c r="Q19" s="1482">
        <v>8.9978064855087325</v>
      </c>
      <c r="R19" s="1483">
        <v>320.38962099999753</v>
      </c>
      <c r="S19" s="1105">
        <v>506</v>
      </c>
      <c r="T19" s="1105"/>
      <c r="U19" s="1096">
        <v>23.435898231976758</v>
      </c>
      <c r="V19" s="1096"/>
      <c r="W19" s="1096">
        <v>19.077871712584628</v>
      </c>
      <c r="X19" s="1096">
        <v>27.793924751368888</v>
      </c>
      <c r="Y19" s="1096">
        <v>9.4770406136951202</v>
      </c>
      <c r="Z19" s="1096"/>
      <c r="AA19" s="1098">
        <v>360</v>
      </c>
      <c r="AB19" s="1482"/>
      <c r="AC19" s="1096">
        <v>27.270995628886425</v>
      </c>
      <c r="AD19" s="1096">
        <v>2.382924728111949</v>
      </c>
      <c r="AE19" s="1096">
        <v>22.595289504564349</v>
      </c>
      <c r="AF19" s="1096">
        <v>31.946701753208501</v>
      </c>
      <c r="AG19" s="1096">
        <v>8.7379454734240394</v>
      </c>
      <c r="AH19" s="1096">
        <v>222.71533400000058</v>
      </c>
      <c r="AI19" s="1105">
        <v>343</v>
      </c>
      <c r="AJ19" s="1105"/>
      <c r="AK19" s="1096">
        <v>25.306993820754702</v>
      </c>
      <c r="AL19" s="1096">
        <v>1.7691620169015876</v>
      </c>
      <c r="AM19" s="1096">
        <v>21.836943701757612</v>
      </c>
      <c r="AN19" s="1096">
        <v>28.777043939751795</v>
      </c>
      <c r="AO19" s="1096">
        <v>6.9908027379003315</v>
      </c>
      <c r="AP19" s="1096">
        <v>456.48923699999847</v>
      </c>
      <c r="AQ19" s="1105">
        <v>703</v>
      </c>
      <c r="AR19" s="1482"/>
      <c r="AS19" s="1150">
        <v>31.095524354863013</v>
      </c>
      <c r="AT19" s="1096">
        <v>3.2278352650497313</v>
      </c>
      <c r="AU19" s="1096">
        <v>24.761939220197874</v>
      </c>
      <c r="AV19" s="1096">
        <v>37.429109489528152</v>
      </c>
      <c r="AW19" s="1096">
        <v>10.380385383483432</v>
      </c>
      <c r="AX19" s="1096">
        <v>230.56126399999999</v>
      </c>
      <c r="AY19" s="1098">
        <v>336</v>
      </c>
      <c r="AZ19" s="1105"/>
      <c r="BA19" s="1301">
        <v>32.01</v>
      </c>
      <c r="BB19" s="1092">
        <v>3.5649999999999999</v>
      </c>
      <c r="BC19" s="1092">
        <v>25.019999999999996</v>
      </c>
      <c r="BD19" s="1092">
        <v>39</v>
      </c>
      <c r="BE19" s="1092">
        <v>11.1</v>
      </c>
      <c r="BF19" s="1093">
        <v>231.08699999999999</v>
      </c>
      <c r="BG19" s="1093">
        <v>370</v>
      </c>
      <c r="BH19" s="1105"/>
      <c r="BI19" s="1267">
        <v>29.047421806481982</v>
      </c>
      <c r="BJ19" s="1267">
        <v>3.4038749635136285</v>
      </c>
      <c r="BK19" s="1267">
        <v>22.369899986053536</v>
      </c>
      <c r="BL19" s="1267">
        <v>35.724943626910424</v>
      </c>
      <c r="BM19" s="1267">
        <v>11.718337641773246</v>
      </c>
      <c r="BN19" s="1263">
        <v>244.14881799999989</v>
      </c>
      <c r="BO19" s="1263">
        <v>365</v>
      </c>
      <c r="BP19" s="1814"/>
      <c r="BQ19" s="1143">
        <v>34.482007104364286</v>
      </c>
      <c r="BR19" s="1267">
        <v>2.9193372718681281</v>
      </c>
      <c r="BS19" s="1267">
        <v>28.755508985611311</v>
      </c>
      <c r="BT19" s="1267">
        <v>40.208505223117264</v>
      </c>
      <c r="BU19" s="1267">
        <v>8.4662626019198157</v>
      </c>
      <c r="BV19" s="1263">
        <v>254.74932400000017</v>
      </c>
      <c r="BW19" s="1263">
        <v>360</v>
      </c>
      <c r="BX19" s="1293"/>
      <c r="BY19" s="1143">
        <v>37.734610932979493</v>
      </c>
      <c r="BZ19" s="1267">
        <v>1.9599848134798346</v>
      </c>
      <c r="CA19" s="1267">
        <v>33.891639802655341</v>
      </c>
      <c r="CB19" s="1267">
        <v>41.577582063303637</v>
      </c>
      <c r="CC19" s="1195">
        <v>5.1941301765664614</v>
      </c>
      <c r="CD19" s="1263">
        <v>424.84555700000044</v>
      </c>
      <c r="CE19" s="1263">
        <v>957</v>
      </c>
      <c r="CF19" s="1779"/>
      <c r="CG19" s="1143">
        <v>35.663801131961044</v>
      </c>
      <c r="CH19" s="1267">
        <v>1.7932279029963059</v>
      </c>
      <c r="CI19" s="1267">
        <v>32.147788461213899</v>
      </c>
      <c r="CJ19" s="1267">
        <v>39.179813802708182</v>
      </c>
      <c r="CK19" s="1195">
        <v>5.0281457558635223</v>
      </c>
      <c r="CL19" s="1263">
        <v>394.06641899999892</v>
      </c>
      <c r="CM19" s="1263">
        <v>862</v>
      </c>
      <c r="CN19" s="1195"/>
      <c r="CO19" s="1143">
        <v>41.534772765774612</v>
      </c>
      <c r="CP19" s="1267">
        <v>2.0906783274178609</v>
      </c>
      <c r="CQ19" s="1267">
        <v>37.435541448512176</v>
      </c>
      <c r="CR19" s="1267">
        <v>45.634004083037048</v>
      </c>
      <c r="CS19" s="1195">
        <v>5.0335614912539421</v>
      </c>
      <c r="CT19" s="1263">
        <v>345.95288099999874</v>
      </c>
      <c r="CU19" s="1263">
        <v>896</v>
      </c>
      <c r="CV19" s="1293"/>
      <c r="CW19" s="1143">
        <v>35.867650054225209</v>
      </c>
      <c r="CX19" s="1267">
        <v>1.8598407306447233</v>
      </c>
      <c r="CY19" s="1267">
        <v>32.220954497173231</v>
      </c>
      <c r="CZ19" s="1267">
        <v>39.514345611277186</v>
      </c>
      <c r="DA19" s="1195">
        <v>5.1852873768785814</v>
      </c>
      <c r="DB19" s="1263">
        <v>299.9057670000002</v>
      </c>
      <c r="DC19" s="1263">
        <v>840</v>
      </c>
      <c r="DD19" s="1293"/>
      <c r="DE19" s="1317">
        <v>1.4</v>
      </c>
      <c r="DF19" s="1195">
        <v>-5.6</v>
      </c>
      <c r="DG19" s="1195"/>
      <c r="DH19" s="1195" t="s">
        <v>390</v>
      </c>
      <c r="DI19" s="1195" t="s">
        <v>391</v>
      </c>
    </row>
    <row r="20" spans="1:113" s="65" customFormat="1" ht="20.25" customHeight="1">
      <c r="A20" s="1385" t="s">
        <v>29</v>
      </c>
      <c r="B20" s="1385"/>
      <c r="C20" s="1480">
        <v>5.0999999999999996</v>
      </c>
      <c r="D20" s="1480"/>
      <c r="E20" s="1481">
        <v>5.6201550387597061</v>
      </c>
      <c r="F20" s="1481">
        <v>1.0783718307618224</v>
      </c>
      <c r="G20" s="1481">
        <v>3.5029708587509965</v>
      </c>
      <c r="H20" s="1481">
        <v>7.7373392187684162</v>
      </c>
      <c r="I20" s="1481">
        <v>19.187581540451681</v>
      </c>
      <c r="J20" s="1481">
        <v>626.69180399999811</v>
      </c>
      <c r="K20" s="1274">
        <v>516</v>
      </c>
      <c r="L20" s="1481"/>
      <c r="M20" s="1200">
        <v>10.152794960150551</v>
      </c>
      <c r="N20" s="1482">
        <v>1.8075649117745476</v>
      </c>
      <c r="O20" s="1482">
        <v>6.6067665322891544</v>
      </c>
      <c r="P20" s="1482">
        <v>13.698823388011949</v>
      </c>
      <c r="Q20" s="1482">
        <v>17.803618795308989</v>
      </c>
      <c r="R20" s="1483">
        <v>620.23027400000046</v>
      </c>
      <c r="S20" s="1105">
        <v>397</v>
      </c>
      <c r="T20" s="1105"/>
      <c r="U20" s="1096">
        <v>13.373337650342609</v>
      </c>
      <c r="V20" s="1096"/>
      <c r="W20" s="1096">
        <v>9.4370164154517759</v>
      </c>
      <c r="X20" s="1096">
        <v>17.309658885233443</v>
      </c>
      <c r="Y20" s="1096">
        <v>15.000826907219972</v>
      </c>
      <c r="Z20" s="1096"/>
      <c r="AA20" s="1098">
        <v>399</v>
      </c>
      <c r="AB20" s="1482"/>
      <c r="AC20" s="1200">
        <v>16.602651330342614</v>
      </c>
      <c r="AD20" s="1096">
        <v>2.8587363601183968</v>
      </c>
      <c r="AE20" s="1096">
        <v>10.993321354813553</v>
      </c>
      <c r="AF20" s="1096">
        <v>22.211981305871674</v>
      </c>
      <c r="AG20" s="1096">
        <v>17.218553249346613</v>
      </c>
      <c r="AH20" s="1096">
        <v>393.42030799999986</v>
      </c>
      <c r="AI20" s="1105">
        <v>362</v>
      </c>
      <c r="AJ20" s="1105"/>
      <c r="AK20" s="1096">
        <v>14.881699425559953</v>
      </c>
      <c r="AL20" s="1096">
        <v>1.9247575439977949</v>
      </c>
      <c r="AM20" s="1096">
        <v>11.106462855487452</v>
      </c>
      <c r="AN20" s="1096">
        <v>18.656935995632455</v>
      </c>
      <c r="AO20" s="1096">
        <v>12.93372140477412</v>
      </c>
      <c r="AP20" s="1096">
        <v>842.28969700000175</v>
      </c>
      <c r="AQ20" s="1105">
        <v>761</v>
      </c>
      <c r="AR20" s="1482"/>
      <c r="AS20" s="1257">
        <v>15.755816196707286</v>
      </c>
      <c r="AT20" s="1096">
        <v>2.6251178498034871</v>
      </c>
      <c r="AU20" s="1096">
        <v>10.604869501785631</v>
      </c>
      <c r="AV20" s="1096">
        <v>20.906762891628944</v>
      </c>
      <c r="AW20" s="1096">
        <v>16.661262209647347</v>
      </c>
      <c r="AX20" s="1096">
        <v>376.56124100000034</v>
      </c>
      <c r="AY20" s="1098">
        <v>336</v>
      </c>
      <c r="AZ20" s="1105"/>
      <c r="BA20" s="1261">
        <v>17.04</v>
      </c>
      <c r="BB20" s="1092">
        <v>2.8260000000000001</v>
      </c>
      <c r="BC20" s="1092">
        <v>11.49</v>
      </c>
      <c r="BD20" s="1092">
        <v>22.58</v>
      </c>
      <c r="BE20" s="1092">
        <v>16.600000000000001</v>
      </c>
      <c r="BF20" s="1093">
        <v>334.57600000000002</v>
      </c>
      <c r="BG20" s="1093">
        <v>304</v>
      </c>
      <c r="BH20" s="1105"/>
      <c r="BI20" s="1267" t="s">
        <v>96</v>
      </c>
      <c r="BJ20" s="1267">
        <v>2.9272818660116195</v>
      </c>
      <c r="BK20" s="1267">
        <v>9.9967317279984318</v>
      </c>
      <c r="BL20" s="1267">
        <v>21.481870720683304</v>
      </c>
      <c r="BM20" s="1267">
        <v>18.598550369469841</v>
      </c>
      <c r="BN20" s="1263">
        <v>341.87407200000007</v>
      </c>
      <c r="BO20" s="1263">
        <v>307</v>
      </c>
      <c r="BP20" s="1814"/>
      <c r="BQ20" s="1143" t="s">
        <v>309</v>
      </c>
      <c r="BR20" s="1267">
        <v>2.6741560500060064</v>
      </c>
      <c r="BS20" s="1267">
        <v>10.852021898334522</v>
      </c>
      <c r="BT20" s="1267">
        <v>21.343135574838172</v>
      </c>
      <c r="BU20" s="1267">
        <v>16.612163194010183</v>
      </c>
      <c r="BV20" s="1263">
        <v>349.16229899999973</v>
      </c>
      <c r="BW20" s="1263">
        <v>307</v>
      </c>
      <c r="BX20" s="1293"/>
      <c r="BY20" s="1143">
        <v>20.001924119991354</v>
      </c>
      <c r="BZ20" s="1267">
        <v>1.7948590564372147</v>
      </c>
      <c r="CA20" s="1267">
        <v>16.482717496832475</v>
      </c>
      <c r="CB20" s="1267">
        <v>23.521130743150234</v>
      </c>
      <c r="CC20" s="1195">
        <v>8.9734319841924819</v>
      </c>
      <c r="CD20" s="1263">
        <v>474.30513900000204</v>
      </c>
      <c r="CE20" s="1263">
        <v>879</v>
      </c>
      <c r="CF20" s="1779"/>
      <c r="CG20" s="1143">
        <v>22.440452495656611</v>
      </c>
      <c r="CH20" s="1267">
        <v>2.0399467992751226</v>
      </c>
      <c r="CI20" s="1267">
        <v>18.440693858220232</v>
      </c>
      <c r="CJ20" s="1267">
        <v>26.440211133092994</v>
      </c>
      <c r="CK20" s="1195">
        <v>9.0904887041380196</v>
      </c>
      <c r="CL20" s="1263">
        <v>472.44855699999914</v>
      </c>
      <c r="CM20" s="1263">
        <v>806</v>
      </c>
      <c r="CN20" s="1195"/>
      <c r="CO20" s="1143">
        <v>23.995226987191149</v>
      </c>
      <c r="CP20" s="1267">
        <v>2.1112412177236077</v>
      </c>
      <c r="CQ20" s="1267">
        <v>19.85567763400261</v>
      </c>
      <c r="CR20" s="1267">
        <v>28.134776340379688</v>
      </c>
      <c r="CS20" s="1195">
        <v>8.798588231111987</v>
      </c>
      <c r="CT20" s="1263">
        <v>441.36986100000001</v>
      </c>
      <c r="CU20" s="1263">
        <v>776</v>
      </c>
      <c r="CV20" s="1293"/>
      <c r="CW20" s="1143">
        <v>25.80874314194082</v>
      </c>
      <c r="CX20" s="1267">
        <v>1.9381013062018244</v>
      </c>
      <c r="CY20" s="1267">
        <v>22.008597620881723</v>
      </c>
      <c r="CZ20" s="1267">
        <v>29.608888662999917</v>
      </c>
      <c r="DA20" s="1195">
        <v>7.5094757444902012</v>
      </c>
      <c r="DB20" s="1263">
        <v>464.89173200000039</v>
      </c>
      <c r="DC20" s="1263">
        <v>867</v>
      </c>
      <c r="DD20" s="1293"/>
      <c r="DE20" s="1317">
        <v>9.6999999999999993</v>
      </c>
      <c r="DF20" s="1195">
        <v>1.8</v>
      </c>
      <c r="DG20" s="1195"/>
      <c r="DH20" s="1195" t="s">
        <v>393</v>
      </c>
      <c r="DI20" s="1195" t="s">
        <v>390</v>
      </c>
    </row>
    <row r="21" spans="1:113" s="65" customFormat="1" ht="20.25" customHeight="1">
      <c r="A21" s="1385" t="s">
        <v>30</v>
      </c>
      <c r="B21" s="1385"/>
      <c r="C21" s="1480">
        <v>10.4</v>
      </c>
      <c r="D21" s="1480"/>
      <c r="E21" s="1481">
        <v>15.757575757575554</v>
      </c>
      <c r="F21" s="1481">
        <v>2.0048360533335425</v>
      </c>
      <c r="G21" s="1481">
        <v>11.82144996631648</v>
      </c>
      <c r="H21" s="1481">
        <v>19.693701548834628</v>
      </c>
      <c r="I21" s="1481">
        <v>12.722998030770723</v>
      </c>
      <c r="J21" s="1481">
        <v>655.92301500000838</v>
      </c>
      <c r="K21" s="1274">
        <v>495</v>
      </c>
      <c r="L21" s="1481"/>
      <c r="M21" s="1482">
        <v>16.718200439708578</v>
      </c>
      <c r="N21" s="1482">
        <v>2.3114473440736907</v>
      </c>
      <c r="O21" s="1482">
        <v>12.183670067826501</v>
      </c>
      <c r="P21" s="1482">
        <v>21.252730811590652</v>
      </c>
      <c r="Q21" s="1482">
        <v>13.825933912023267</v>
      </c>
      <c r="R21" s="1483">
        <v>815.6327560000052</v>
      </c>
      <c r="S21" s="1105">
        <v>516</v>
      </c>
      <c r="T21" s="1105"/>
      <c r="U21" s="1096">
        <v>20.505668385186169</v>
      </c>
      <c r="V21" s="1096"/>
      <c r="W21" s="1096">
        <v>15.838102724844314</v>
      </c>
      <c r="X21" s="1096">
        <v>25.173234045528027</v>
      </c>
      <c r="Y21" s="1096">
        <v>11.600614176101551</v>
      </c>
      <c r="Z21" s="1096"/>
      <c r="AA21" s="1098">
        <v>414</v>
      </c>
      <c r="AB21" s="1482"/>
      <c r="AC21" s="1096">
        <v>21.388842204739262</v>
      </c>
      <c r="AD21" s="1096">
        <v>2.5391223469110802</v>
      </c>
      <c r="AE21" s="1096">
        <v>16.406649621064233</v>
      </c>
      <c r="AF21" s="1096">
        <v>26.371034788414288</v>
      </c>
      <c r="AG21" s="1096">
        <v>11.871247272788196</v>
      </c>
      <c r="AH21" s="1096">
        <v>500.80047800000057</v>
      </c>
      <c r="AI21" s="1105">
        <v>403</v>
      </c>
      <c r="AJ21" s="1105"/>
      <c r="AK21" s="1096">
        <v>20.929325679411441</v>
      </c>
      <c r="AL21" s="1096">
        <v>1.821023334254759</v>
      </c>
      <c r="AM21" s="1096">
        <v>17.357554311182529</v>
      </c>
      <c r="AN21" s="1096">
        <v>24.501097047640354</v>
      </c>
      <c r="AO21" s="1096">
        <v>8.7008218140832536</v>
      </c>
      <c r="AP21" s="1096">
        <v>1043.9897459999984</v>
      </c>
      <c r="AQ21" s="1105">
        <v>817</v>
      </c>
      <c r="AR21" s="1482"/>
      <c r="AS21" s="1257">
        <v>19.674986741915333</v>
      </c>
      <c r="AT21" s="1096">
        <v>3.013455849876121</v>
      </c>
      <c r="AU21" s="1096">
        <v>13.762052032575061</v>
      </c>
      <c r="AV21" s="1096">
        <v>25.587921451255603</v>
      </c>
      <c r="AW21" s="1096">
        <v>15.316177283394525</v>
      </c>
      <c r="AX21" s="1096">
        <v>450.62881700000077</v>
      </c>
      <c r="AY21" s="1098">
        <v>354</v>
      </c>
      <c r="AZ21" s="1105"/>
      <c r="BA21" s="1301">
        <v>23.86</v>
      </c>
      <c r="BB21" s="1092">
        <v>2.71</v>
      </c>
      <c r="BC21" s="1092">
        <v>18.54</v>
      </c>
      <c r="BD21" s="1092">
        <v>29.18</v>
      </c>
      <c r="BE21" s="1092">
        <v>11.4</v>
      </c>
      <c r="BF21" s="1093">
        <v>573.88699999999994</v>
      </c>
      <c r="BG21" s="1093">
        <v>418</v>
      </c>
      <c r="BH21" s="1105"/>
      <c r="BI21" s="1267">
        <v>23.695544077653331</v>
      </c>
      <c r="BJ21" s="1267">
        <v>3.0171218706017742</v>
      </c>
      <c r="BK21" s="1267">
        <v>17.776731741186445</v>
      </c>
      <c r="BL21" s="1267">
        <v>29.61435641412022</v>
      </c>
      <c r="BM21" s="1267">
        <v>12.732865979841101</v>
      </c>
      <c r="BN21" s="1263">
        <v>514.74853500000074</v>
      </c>
      <c r="BO21" s="1263">
        <v>381</v>
      </c>
      <c r="BP21" s="1814"/>
      <c r="BQ21" s="1143">
        <v>34.442614857094483</v>
      </c>
      <c r="BR21" s="1267">
        <v>3.4678963102483626</v>
      </c>
      <c r="BS21" s="1267">
        <v>27.640077209925124</v>
      </c>
      <c r="BT21" s="1267">
        <v>41.245152504263842</v>
      </c>
      <c r="BU21" s="1267">
        <v>10.068620877471055</v>
      </c>
      <c r="BV21" s="1263">
        <v>569.38461499999949</v>
      </c>
      <c r="BW21" s="1263">
        <v>387</v>
      </c>
      <c r="BX21" s="1293"/>
      <c r="BY21" s="1143">
        <v>34.184609592251626</v>
      </c>
      <c r="BZ21" s="1267">
        <v>2.5124860386198549</v>
      </c>
      <c r="CA21" s="1267">
        <v>29.258341161316192</v>
      </c>
      <c r="CB21" s="1267">
        <v>39.110878023187055</v>
      </c>
      <c r="CC21" s="1195">
        <v>7.3497578839962578</v>
      </c>
      <c r="CD21" s="1263">
        <v>837.744887000002</v>
      </c>
      <c r="CE21" s="1263">
        <v>896</v>
      </c>
      <c r="CF21" s="1779"/>
      <c r="CG21" s="1143">
        <v>35.295811302912853</v>
      </c>
      <c r="CH21" s="1267">
        <v>2.4960224650326901</v>
      </c>
      <c r="CI21" s="1267">
        <v>30.401817294197869</v>
      </c>
      <c r="CJ21" s="1267">
        <v>40.189805311627829</v>
      </c>
      <c r="CK21" s="1195">
        <v>7.0717243006869257</v>
      </c>
      <c r="CL21" s="1263">
        <v>762.30501600000127</v>
      </c>
      <c r="CM21" s="1263">
        <v>755</v>
      </c>
      <c r="CN21" s="1195"/>
      <c r="CO21" s="1143">
        <v>38.485030052454434</v>
      </c>
      <c r="CP21" s="1267">
        <v>2.9567042510449548</v>
      </c>
      <c r="CQ21" s="1267">
        <v>32.687765833077457</v>
      </c>
      <c r="CR21" s="1267">
        <v>44.282294271831404</v>
      </c>
      <c r="CS21" s="1195">
        <v>7.6827385791696612</v>
      </c>
      <c r="CT21" s="1263">
        <v>708.42632999999933</v>
      </c>
      <c r="CU21" s="1263">
        <v>808</v>
      </c>
      <c r="CV21" s="1293"/>
      <c r="CW21" s="1143">
        <v>37.50260514604004</v>
      </c>
      <c r="CX21" s="1267">
        <v>2.1604726122011435</v>
      </c>
      <c r="CY21" s="1267">
        <v>33.266443551001075</v>
      </c>
      <c r="CZ21" s="1267">
        <v>41.738766741079012</v>
      </c>
      <c r="DA21" s="1195">
        <v>5.7608600890204329</v>
      </c>
      <c r="DB21" s="1263">
        <v>724.2060410000023</v>
      </c>
      <c r="DC21" s="1263">
        <v>830</v>
      </c>
      <c r="DD21" s="1293"/>
      <c r="DE21" s="1317">
        <v>3.1</v>
      </c>
      <c r="DF21" s="1195">
        <v>-1</v>
      </c>
      <c r="DG21" s="1195"/>
      <c r="DH21" s="1195" t="s">
        <v>390</v>
      </c>
      <c r="DI21" s="1195" t="s">
        <v>390</v>
      </c>
    </row>
    <row r="22" spans="1:113" s="65" customFormat="1" ht="20.25" customHeight="1">
      <c r="A22" s="1385" t="s">
        <v>31</v>
      </c>
      <c r="B22" s="1385"/>
      <c r="C22" s="1480">
        <v>10.4</v>
      </c>
      <c r="D22" s="1480"/>
      <c r="E22" s="1481">
        <v>15.421686746987994</v>
      </c>
      <c r="F22" s="1481">
        <v>2.4183701872830623</v>
      </c>
      <c r="G22" s="1481">
        <v>10.673662961627013</v>
      </c>
      <c r="H22" s="1481">
        <v>20.169710532348979</v>
      </c>
      <c r="I22" s="1481">
        <v>15.681619183163562</v>
      </c>
      <c r="J22" s="1481">
        <v>527.17864999999824</v>
      </c>
      <c r="K22" s="1274">
        <v>415</v>
      </c>
      <c r="L22" s="1481"/>
      <c r="M22" s="1482">
        <v>25.379113501845481</v>
      </c>
      <c r="N22" s="1482">
        <v>2.8672313518647061</v>
      </c>
      <c r="O22" s="1482">
        <v>19.754262180192999</v>
      </c>
      <c r="P22" s="1482">
        <v>31.003964823497959</v>
      </c>
      <c r="Q22" s="1482">
        <v>11.297602462182972</v>
      </c>
      <c r="R22" s="1483">
        <v>478.58134600000159</v>
      </c>
      <c r="S22" s="1105">
        <v>496</v>
      </c>
      <c r="T22" s="1105"/>
      <c r="U22" s="1096">
        <v>27.168417739713295</v>
      </c>
      <c r="V22" s="1096"/>
      <c r="W22" s="1096">
        <v>21.460617761829617</v>
      </c>
      <c r="X22" s="1096">
        <v>32.87621771759698</v>
      </c>
      <c r="Y22" s="1096">
        <v>10.707026454649577</v>
      </c>
      <c r="Z22" s="1096"/>
      <c r="AA22" s="1098">
        <v>275</v>
      </c>
      <c r="AB22" s="1482"/>
      <c r="AC22" s="1200">
        <v>26.597168701188256</v>
      </c>
      <c r="AD22" s="1096">
        <v>4.0228504490081276</v>
      </c>
      <c r="AE22" s="1096">
        <v>18.703647659689604</v>
      </c>
      <c r="AF22" s="1096">
        <v>34.490689742686911</v>
      </c>
      <c r="AG22" s="1096">
        <v>15.125107842130593</v>
      </c>
      <c r="AH22" s="1096">
        <v>301.84394399999945</v>
      </c>
      <c r="AI22" s="1105">
        <v>285</v>
      </c>
      <c r="AJ22" s="1105"/>
      <c r="AK22" s="1096">
        <v>26.867208555117539</v>
      </c>
      <c r="AL22" s="1096">
        <v>2.9422589945483693</v>
      </c>
      <c r="AM22" s="1096">
        <v>21.096235587908076</v>
      </c>
      <c r="AN22" s="1096">
        <v>32.638181522326995</v>
      </c>
      <c r="AO22" s="1096">
        <v>10.951115328979503</v>
      </c>
      <c r="AP22" s="1096">
        <v>572.45287200000018</v>
      </c>
      <c r="AQ22" s="1105">
        <v>560</v>
      </c>
      <c r="AR22" s="1482"/>
      <c r="AS22" s="1150">
        <v>31.060484218370853</v>
      </c>
      <c r="AT22" s="1096">
        <v>3.014138754223914</v>
      </c>
      <c r="AU22" s="1096">
        <v>25.146209529610815</v>
      </c>
      <c r="AV22" s="1096">
        <v>36.974758907130898</v>
      </c>
      <c r="AW22" s="1096">
        <v>9.7040945435138735</v>
      </c>
      <c r="AX22" s="1096">
        <v>337.88726299999917</v>
      </c>
      <c r="AY22" s="1098">
        <v>301</v>
      </c>
      <c r="AZ22" s="1105"/>
      <c r="BA22" s="1301">
        <v>25.7</v>
      </c>
      <c r="BB22" s="1092">
        <v>3.1080000000000001</v>
      </c>
      <c r="BC22" s="1092">
        <v>19.600000000000001</v>
      </c>
      <c r="BD22" s="1092">
        <v>31.8</v>
      </c>
      <c r="BE22" s="1092">
        <v>12.1</v>
      </c>
      <c r="BF22" s="1093">
        <v>341.589</v>
      </c>
      <c r="BG22" s="1093">
        <v>337</v>
      </c>
      <c r="BH22" s="1105"/>
      <c r="BI22" s="1267">
        <v>38.248784450032474</v>
      </c>
      <c r="BJ22" s="1267">
        <v>3.6341270579992071</v>
      </c>
      <c r="BK22" s="1267">
        <v>31.119567605078302</v>
      </c>
      <c r="BL22" s="1267">
        <v>45.378001294986646</v>
      </c>
      <c r="BM22" s="1267">
        <v>9.5012877147684662</v>
      </c>
      <c r="BN22" s="1263">
        <v>319.13681899999915</v>
      </c>
      <c r="BO22" s="1263">
        <v>328</v>
      </c>
      <c r="BP22" s="1814"/>
      <c r="BQ22" s="1143">
        <v>31.711912594188917</v>
      </c>
      <c r="BR22" s="1267">
        <v>3.8506907516567992</v>
      </c>
      <c r="BS22" s="1267">
        <v>24.158495057354816</v>
      </c>
      <c r="BT22" s="1267">
        <v>39.26533013102302</v>
      </c>
      <c r="BU22" s="1267">
        <v>12.142726302677886</v>
      </c>
      <c r="BV22" s="1263">
        <v>345.41373900000048</v>
      </c>
      <c r="BW22" s="1263">
        <v>344</v>
      </c>
      <c r="BX22" s="1293"/>
      <c r="BY22" s="1143">
        <v>33.856363662654509</v>
      </c>
      <c r="BZ22" s="1267">
        <v>2.5580577588813691</v>
      </c>
      <c r="CA22" s="1267">
        <v>28.840742087694828</v>
      </c>
      <c r="CB22" s="1267">
        <v>38.87198523761419</v>
      </c>
      <c r="CC22" s="1195">
        <v>7.5556187438494824</v>
      </c>
      <c r="CD22" s="1263">
        <v>542.60027400000024</v>
      </c>
      <c r="CE22" s="1263">
        <v>991</v>
      </c>
      <c r="CF22" s="1779"/>
      <c r="CG22" s="1143">
        <v>33.78283302399781</v>
      </c>
      <c r="CH22" s="1267">
        <v>2.4755440862418485</v>
      </c>
      <c r="CI22" s="1267">
        <v>28.928991323410898</v>
      </c>
      <c r="CJ22" s="1267">
        <v>38.636674724584722</v>
      </c>
      <c r="CK22" s="1195">
        <v>7.3278167182821301</v>
      </c>
      <c r="CL22" s="1263">
        <v>481.6119740000002</v>
      </c>
      <c r="CM22" s="1263">
        <v>901</v>
      </c>
      <c r="CN22" s="1195"/>
      <c r="CO22" s="1143">
        <v>35.854281379391971</v>
      </c>
      <c r="CP22" s="1267">
        <v>2.3177787113090833</v>
      </c>
      <c r="CQ22" s="1267">
        <v>31.309770176840345</v>
      </c>
      <c r="CR22" s="1267">
        <v>40.398792581943596</v>
      </c>
      <c r="CS22" s="1195">
        <v>6.464440569268465</v>
      </c>
      <c r="CT22" s="1263">
        <v>487.40560200000129</v>
      </c>
      <c r="CU22" s="1263">
        <v>923</v>
      </c>
      <c r="CV22" s="1293"/>
      <c r="CW22" s="1143">
        <v>36.549270929877309</v>
      </c>
      <c r="CX22" s="1267">
        <v>1.8972036060949011</v>
      </c>
      <c r="CY22" s="1267">
        <v>32.829315856750739</v>
      </c>
      <c r="CZ22" s="1267">
        <v>40.26922600300388</v>
      </c>
      <c r="DA22" s="1195">
        <v>5.1908110827568557</v>
      </c>
      <c r="DB22" s="1263">
        <v>441.83356299999963</v>
      </c>
      <c r="DC22" s="1263">
        <v>926</v>
      </c>
      <c r="DD22" s="1293"/>
      <c r="DE22" s="1317">
        <v>4.8</v>
      </c>
      <c r="DF22" s="1195">
        <v>0.6</v>
      </c>
      <c r="DG22" s="1195"/>
      <c r="DH22" s="1195" t="s">
        <v>390</v>
      </c>
      <c r="DI22" s="1195" t="s">
        <v>390</v>
      </c>
    </row>
    <row r="23" spans="1:113" s="2211" customFormat="1" ht="20.25" customHeight="1">
      <c r="A23" s="2186" t="s">
        <v>440</v>
      </c>
      <c r="B23" s="2186"/>
      <c r="C23" s="2204"/>
      <c r="D23" s="2204"/>
      <c r="E23" s="2205"/>
      <c r="F23" s="2205"/>
      <c r="G23" s="2205"/>
      <c r="H23" s="2205"/>
      <c r="I23" s="2205"/>
      <c r="J23" s="2205"/>
      <c r="K23" s="2189"/>
      <c r="L23" s="2205"/>
      <c r="M23" s="2206"/>
      <c r="N23" s="2206"/>
      <c r="O23" s="2206"/>
      <c r="P23" s="2206"/>
      <c r="Q23" s="2206"/>
      <c r="R23" s="2207"/>
      <c r="S23" s="2192"/>
      <c r="T23" s="2192"/>
      <c r="U23" s="2187"/>
      <c r="V23" s="2187"/>
      <c r="W23" s="2187"/>
      <c r="X23" s="2187"/>
      <c r="Y23" s="2187"/>
      <c r="Z23" s="2187"/>
      <c r="AA23" s="2208"/>
      <c r="AB23" s="2206"/>
      <c r="AC23" s="2191"/>
      <c r="AD23" s="2187"/>
      <c r="AE23" s="2187"/>
      <c r="AF23" s="2187"/>
      <c r="AG23" s="2187"/>
      <c r="AH23" s="2187"/>
      <c r="AI23" s="2192"/>
      <c r="AJ23" s="2192"/>
      <c r="AK23" s="2187"/>
      <c r="AL23" s="2187"/>
      <c r="AM23" s="2187"/>
      <c r="AN23" s="2187"/>
      <c r="AO23" s="2187"/>
      <c r="AP23" s="2187"/>
      <c r="AQ23" s="2192"/>
      <c r="AR23" s="2206"/>
      <c r="AS23" s="2188"/>
      <c r="AT23" s="2187"/>
      <c r="AU23" s="2187"/>
      <c r="AV23" s="2187"/>
      <c r="AW23" s="2187"/>
      <c r="AX23" s="2187"/>
      <c r="AY23" s="2208"/>
      <c r="AZ23" s="2192"/>
      <c r="BA23" s="2209"/>
      <c r="BB23" s="2197"/>
      <c r="BC23" s="2197"/>
      <c r="BD23" s="2197"/>
      <c r="BE23" s="2197"/>
      <c r="BF23" s="2194"/>
      <c r="BG23" s="2194"/>
      <c r="BH23" s="2192"/>
      <c r="BI23" s="2171"/>
      <c r="BJ23" s="2171"/>
      <c r="BK23" s="2171"/>
      <c r="BL23" s="2171"/>
      <c r="BM23" s="2171"/>
      <c r="BN23" s="2198"/>
      <c r="BO23" s="2198"/>
      <c r="BP23" s="2210"/>
      <c r="BQ23" s="2201">
        <v>39.817955003598414</v>
      </c>
      <c r="BR23" s="2171">
        <v>1.8581825043255538</v>
      </c>
      <c r="BS23" s="2171">
        <v>36.172991224365902</v>
      </c>
      <c r="BT23" s="2171">
        <v>43.462918782830926</v>
      </c>
      <c r="BU23" s="2171">
        <v>4.6666949725510181</v>
      </c>
      <c r="BV23" s="2198">
        <v>2518.1922549999977</v>
      </c>
      <c r="BW23" s="2198">
        <v>1048</v>
      </c>
      <c r="BX23" s="2200"/>
      <c r="BY23" s="2201">
        <v>43.95283187817784</v>
      </c>
      <c r="BZ23" s="2171">
        <v>1.2584551092512839</v>
      </c>
      <c r="CA23" s="2171">
        <v>41.485360385337394</v>
      </c>
      <c r="CB23" s="2171">
        <v>46.420303371018285</v>
      </c>
      <c r="CC23" s="2174">
        <v>2.8631946008377556</v>
      </c>
      <c r="CD23" s="2198">
        <v>3776.5089029999885</v>
      </c>
      <c r="CE23" s="2198">
        <v>2661</v>
      </c>
      <c r="CF23" s="2202"/>
      <c r="CG23" s="2201">
        <v>43.23388045871522</v>
      </c>
      <c r="CH23" s="2171">
        <v>1.5221162060973248</v>
      </c>
      <c r="CI23" s="2171">
        <v>40.249441136727498</v>
      </c>
      <c r="CJ23" s="2171">
        <v>46.218319780702934</v>
      </c>
      <c r="CK23" s="2174">
        <v>3.5206559992939335</v>
      </c>
      <c r="CL23" s="2198">
        <v>3429.3900970000059</v>
      </c>
      <c r="CM23" s="2198">
        <v>2342</v>
      </c>
      <c r="CN23" s="2174"/>
      <c r="CO23" s="2201">
        <v>45.680163313763863</v>
      </c>
      <c r="CP23" s="2171">
        <v>1.445998248814109</v>
      </c>
      <c r="CQ23" s="2171">
        <v>42.844968043161757</v>
      </c>
      <c r="CR23" s="2171">
        <v>48.515358584365963</v>
      </c>
      <c r="CS23" s="2174">
        <v>3.1654839736057072</v>
      </c>
      <c r="CT23" s="2198">
        <v>3372.2722890000005</v>
      </c>
      <c r="CU23" s="2198">
        <v>2345</v>
      </c>
      <c r="CV23" s="2200"/>
      <c r="CW23" s="2201">
        <v>45.332506169015133</v>
      </c>
      <c r="CX23" s="2171">
        <v>1.2766605237886617</v>
      </c>
      <c r="CY23" s="2171">
        <v>42.829285230117918</v>
      </c>
      <c r="CZ23" s="2171">
        <v>47.835727107912341</v>
      </c>
      <c r="DA23" s="2174">
        <v>2.8162143055335025</v>
      </c>
      <c r="DB23" s="2198">
        <v>3088.4294809999924</v>
      </c>
      <c r="DC23" s="2198">
        <v>2934</v>
      </c>
      <c r="DD23" s="2200"/>
      <c r="DE23" s="2185">
        <v>5.5</v>
      </c>
      <c r="DF23" s="2174">
        <v>-0.4</v>
      </c>
      <c r="DG23" s="2174"/>
      <c r="DH23" s="1711" t="s">
        <v>393</v>
      </c>
      <c r="DI23" s="2174"/>
    </row>
    <row r="24" spans="1:113" s="65" customFormat="1" ht="20.25" customHeight="1">
      <c r="A24" s="1385" t="s">
        <v>441</v>
      </c>
      <c r="B24" s="1385"/>
      <c r="C24" s="1480"/>
      <c r="D24" s="1480"/>
      <c r="E24" s="1481"/>
      <c r="F24" s="1481"/>
      <c r="G24" s="1481"/>
      <c r="H24" s="1481"/>
      <c r="I24" s="1481"/>
      <c r="J24" s="1481"/>
      <c r="K24" s="1274"/>
      <c r="L24" s="1481"/>
      <c r="M24" s="1482" t="s">
        <v>79</v>
      </c>
      <c r="N24" s="1482" t="s">
        <v>79</v>
      </c>
      <c r="O24" s="1482" t="s">
        <v>79</v>
      </c>
      <c r="P24" s="1482" t="s">
        <v>79</v>
      </c>
      <c r="Q24" s="1482" t="s">
        <v>79</v>
      </c>
      <c r="R24" s="1483" t="s">
        <v>79</v>
      </c>
      <c r="S24" s="1105" t="s">
        <v>79</v>
      </c>
      <c r="T24" s="1105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096" t="s">
        <v>79</v>
      </c>
      <c r="Z24" s="1096" t="s">
        <v>79</v>
      </c>
      <c r="AA24" s="1098" t="s">
        <v>79</v>
      </c>
      <c r="AB24" s="1482" t="s">
        <v>79</v>
      </c>
      <c r="AC24" s="1096" t="s">
        <v>79</v>
      </c>
      <c r="AD24" s="1096" t="s">
        <v>79</v>
      </c>
      <c r="AE24" s="1096" t="s">
        <v>79</v>
      </c>
      <c r="AF24" s="1096" t="s">
        <v>79</v>
      </c>
      <c r="AG24" s="1096" t="s">
        <v>79</v>
      </c>
      <c r="AH24" s="1096" t="s">
        <v>79</v>
      </c>
      <c r="AI24" s="1105" t="s">
        <v>79</v>
      </c>
      <c r="AJ24" s="1105"/>
      <c r="AK24" s="1096" t="s">
        <v>79</v>
      </c>
      <c r="AL24" s="1096" t="s">
        <v>79</v>
      </c>
      <c r="AM24" s="1096" t="s">
        <v>79</v>
      </c>
      <c r="AN24" s="1096" t="s">
        <v>79</v>
      </c>
      <c r="AO24" s="1096" t="s">
        <v>79</v>
      </c>
      <c r="AP24" s="1096" t="s">
        <v>79</v>
      </c>
      <c r="AQ24" s="1105" t="s">
        <v>79</v>
      </c>
      <c r="AR24" s="1482" t="s">
        <v>79</v>
      </c>
      <c r="AS24" s="1150" t="s">
        <v>79</v>
      </c>
      <c r="AT24" s="1096" t="s">
        <v>79</v>
      </c>
      <c r="AU24" s="1096" t="s">
        <v>79</v>
      </c>
      <c r="AV24" s="1096" t="s">
        <v>79</v>
      </c>
      <c r="AW24" s="1096" t="s">
        <v>79</v>
      </c>
      <c r="AX24" s="1096" t="s">
        <v>79</v>
      </c>
      <c r="AY24" s="1098" t="s">
        <v>79</v>
      </c>
      <c r="AZ24" s="1105" t="s">
        <v>79</v>
      </c>
      <c r="BA24" s="1301" t="s">
        <v>79</v>
      </c>
      <c r="BB24" s="1092" t="s">
        <v>79</v>
      </c>
      <c r="BC24" s="1092" t="s">
        <v>79</v>
      </c>
      <c r="BD24" s="1092" t="s">
        <v>79</v>
      </c>
      <c r="BE24" s="1092" t="s">
        <v>79</v>
      </c>
      <c r="BF24" s="1093" t="s">
        <v>79</v>
      </c>
      <c r="BG24" s="1093" t="s">
        <v>79</v>
      </c>
      <c r="BH24" s="1105" t="s">
        <v>79</v>
      </c>
      <c r="BI24" s="1267" t="s">
        <v>79</v>
      </c>
      <c r="BJ24" s="1267" t="s">
        <v>79</v>
      </c>
      <c r="BK24" s="1267" t="s">
        <v>79</v>
      </c>
      <c r="BL24" s="1267" t="s">
        <v>79</v>
      </c>
      <c r="BM24" s="1267" t="s">
        <v>79</v>
      </c>
      <c r="BN24" s="1263" t="s">
        <v>79</v>
      </c>
      <c r="BO24" s="1263" t="s">
        <v>79</v>
      </c>
      <c r="BP24" s="1814"/>
      <c r="BQ24" s="1143">
        <v>41.940138243600401</v>
      </c>
      <c r="BR24" s="1267">
        <v>2.0943857746744987</v>
      </c>
      <c r="BS24" s="1267">
        <v>37.814839315952149</v>
      </c>
      <c r="BT24" s="1267">
        <v>46.065437171248654</v>
      </c>
      <c r="BU24" s="1267">
        <v>4.9937502888276208</v>
      </c>
      <c r="BV24" s="1263">
        <v>2178.4419610000009</v>
      </c>
      <c r="BW24" s="1263">
        <v>741</v>
      </c>
      <c r="BX24" s="1293"/>
      <c r="BY24" s="1143">
        <v>45.51246771021237</v>
      </c>
      <c r="BZ24" s="1267">
        <v>1.4033538636028551</v>
      </c>
      <c r="CA24" s="1267">
        <v>42.753426149690235</v>
      </c>
      <c r="CB24" s="1267">
        <v>48.271509270734512</v>
      </c>
      <c r="CC24" s="1195">
        <v>3.0834492924846653</v>
      </c>
      <c r="CD24" s="1263">
        <v>3324.4183409999951</v>
      </c>
      <c r="CE24" s="1263">
        <v>1780</v>
      </c>
      <c r="CF24" s="1779"/>
      <c r="CG24" s="1143">
        <v>44.623551482473289</v>
      </c>
      <c r="CH24" s="1267">
        <v>1.6925461783120432</v>
      </c>
      <c r="CI24" s="1267">
        <v>41.295814820359602</v>
      </c>
      <c r="CJ24" s="1267">
        <v>47.951288144586982</v>
      </c>
      <c r="CK24" s="1195">
        <v>3.7929436857503855</v>
      </c>
      <c r="CL24" s="1263">
        <v>3040.7541980000028</v>
      </c>
      <c r="CM24" s="1263">
        <v>1570</v>
      </c>
      <c r="CN24" s="1195"/>
      <c r="CO24" s="1143">
        <v>46.731843532979248</v>
      </c>
      <c r="CP24" s="1267">
        <v>1.583950462857477</v>
      </c>
      <c r="CQ24" s="1267">
        <v>43.620072909113745</v>
      </c>
      <c r="CR24" s="1267">
        <v>49.843614156844758</v>
      </c>
      <c r="CS24" s="1195">
        <v>3.3894457036338901</v>
      </c>
      <c r="CT24" s="1263">
        <v>3000.6330629999998</v>
      </c>
      <c r="CU24" s="1263">
        <v>1596</v>
      </c>
      <c r="CV24" s="1293"/>
      <c r="CW24" s="1143">
        <v>46.488633872282222</v>
      </c>
      <c r="CX24" s="1267">
        <v>1.4125275844199761</v>
      </c>
      <c r="CY24" s="1267">
        <v>43.714229244690124</v>
      </c>
      <c r="CZ24" s="1267">
        <v>49.26303849987432</v>
      </c>
      <c r="DA24" s="1195">
        <v>3.0384364236225991</v>
      </c>
      <c r="DB24" s="1263">
        <v>2735.0860179999954</v>
      </c>
      <c r="DC24" s="1263">
        <v>2083</v>
      </c>
      <c r="DD24" s="1703"/>
      <c r="DE24" s="2172">
        <v>4.5999999999999996</v>
      </c>
      <c r="DF24" s="1195">
        <v>-0.2</v>
      </c>
      <c r="DG24" s="1195"/>
      <c r="DH24" s="2171" t="s">
        <v>392</v>
      </c>
      <c r="DI24" s="1195" t="s">
        <v>390</v>
      </c>
    </row>
    <row r="25" spans="1:113" s="65" customFormat="1" ht="20.25" customHeight="1">
      <c r="A25" s="1484" t="s">
        <v>442</v>
      </c>
      <c r="B25" s="1484"/>
      <c r="C25" s="1485"/>
      <c r="D25" s="1485"/>
      <c r="E25" s="1508"/>
      <c r="F25" s="1508"/>
      <c r="G25" s="1508"/>
      <c r="H25" s="1508"/>
      <c r="I25" s="1508"/>
      <c r="J25" s="1508"/>
      <c r="K25" s="1447"/>
      <c r="L25" s="1508"/>
      <c r="M25" s="1486" t="s">
        <v>79</v>
      </c>
      <c r="N25" s="1486" t="s">
        <v>79</v>
      </c>
      <c r="O25" s="1486" t="s">
        <v>79</v>
      </c>
      <c r="P25" s="1486" t="s">
        <v>79</v>
      </c>
      <c r="Q25" s="1486" t="s">
        <v>79</v>
      </c>
      <c r="R25" s="1487" t="s">
        <v>79</v>
      </c>
      <c r="S25" s="1073" t="s">
        <v>79</v>
      </c>
      <c r="T25" s="1073" t="s">
        <v>79</v>
      </c>
      <c r="U25" s="1064" t="s">
        <v>79</v>
      </c>
      <c r="V25" s="1064" t="s">
        <v>79</v>
      </c>
      <c r="W25" s="1064" t="s">
        <v>79</v>
      </c>
      <c r="X25" s="1064" t="s">
        <v>79</v>
      </c>
      <c r="Y25" s="1064" t="s">
        <v>79</v>
      </c>
      <c r="Z25" s="1064" t="s">
        <v>79</v>
      </c>
      <c r="AA25" s="1066" t="s">
        <v>79</v>
      </c>
      <c r="AB25" s="1486" t="s">
        <v>79</v>
      </c>
      <c r="AC25" s="1064" t="s">
        <v>79</v>
      </c>
      <c r="AD25" s="1064" t="s">
        <v>79</v>
      </c>
      <c r="AE25" s="1064" t="s">
        <v>79</v>
      </c>
      <c r="AF25" s="1064" t="s">
        <v>79</v>
      </c>
      <c r="AG25" s="1064" t="s">
        <v>79</v>
      </c>
      <c r="AH25" s="1064" t="s">
        <v>79</v>
      </c>
      <c r="AI25" s="1073" t="s">
        <v>79</v>
      </c>
      <c r="AJ25" s="1073"/>
      <c r="AK25" s="1064" t="s">
        <v>79</v>
      </c>
      <c r="AL25" s="1064" t="s">
        <v>79</v>
      </c>
      <c r="AM25" s="1064" t="s">
        <v>79</v>
      </c>
      <c r="AN25" s="1064" t="s">
        <v>79</v>
      </c>
      <c r="AO25" s="1064" t="s">
        <v>79</v>
      </c>
      <c r="AP25" s="1064" t="s">
        <v>79</v>
      </c>
      <c r="AQ25" s="1073" t="s">
        <v>79</v>
      </c>
      <c r="AR25" s="1486" t="s">
        <v>79</v>
      </c>
      <c r="AS25" s="1148" t="s">
        <v>79</v>
      </c>
      <c r="AT25" s="1064" t="s">
        <v>79</v>
      </c>
      <c r="AU25" s="1064" t="s">
        <v>79</v>
      </c>
      <c r="AV25" s="1064" t="s">
        <v>79</v>
      </c>
      <c r="AW25" s="1064" t="s">
        <v>79</v>
      </c>
      <c r="AX25" s="1064" t="s">
        <v>79</v>
      </c>
      <c r="AY25" s="1066" t="s">
        <v>79</v>
      </c>
      <c r="AZ25" s="1073" t="s">
        <v>79</v>
      </c>
      <c r="BA25" s="1303" t="s">
        <v>79</v>
      </c>
      <c r="BB25" s="1060" t="s">
        <v>79</v>
      </c>
      <c r="BC25" s="1060" t="s">
        <v>79</v>
      </c>
      <c r="BD25" s="1060" t="s">
        <v>79</v>
      </c>
      <c r="BE25" s="1060" t="s">
        <v>79</v>
      </c>
      <c r="BF25" s="1061" t="s">
        <v>79</v>
      </c>
      <c r="BG25" s="1061" t="s">
        <v>79</v>
      </c>
      <c r="BH25" s="1073" t="s">
        <v>79</v>
      </c>
      <c r="BI25" s="1271" t="s">
        <v>79</v>
      </c>
      <c r="BJ25" s="1271" t="s">
        <v>79</v>
      </c>
      <c r="BK25" s="1271" t="s">
        <v>79</v>
      </c>
      <c r="BL25" s="1271" t="s">
        <v>79</v>
      </c>
      <c r="BM25" s="1271" t="s">
        <v>79</v>
      </c>
      <c r="BN25" s="1294" t="s">
        <v>79</v>
      </c>
      <c r="BO25" s="1294" t="s">
        <v>79</v>
      </c>
      <c r="BP25" s="1798"/>
      <c r="BQ25" s="1269">
        <v>26.210746707992538</v>
      </c>
      <c r="BR25" s="1271">
        <v>2.6486165772584731</v>
      </c>
      <c r="BS25" s="1271">
        <v>20.993782737916927</v>
      </c>
      <c r="BT25" s="1271">
        <v>31.427710678068149</v>
      </c>
      <c r="BU25" s="1271">
        <v>10.105078679238165</v>
      </c>
      <c r="BV25" s="1294">
        <v>339.75029400000011</v>
      </c>
      <c r="BW25" s="1294">
        <v>307</v>
      </c>
      <c r="BX25" s="1830"/>
      <c r="BY25" s="1269">
        <v>32.484151925295144</v>
      </c>
      <c r="BZ25" s="1271">
        <v>1.9841194201098711</v>
      </c>
      <c r="CA25" s="1271">
        <v>28.583305472307135</v>
      </c>
      <c r="CB25" s="1271">
        <v>36.384998378283157</v>
      </c>
      <c r="CC25" s="1314">
        <v>6.1079612750020829</v>
      </c>
      <c r="CD25" s="1294">
        <v>452.09056199999873</v>
      </c>
      <c r="CE25" s="1294">
        <v>881</v>
      </c>
      <c r="CF25" s="1800"/>
      <c r="CG25" s="1269">
        <v>32.360855063469145</v>
      </c>
      <c r="CH25" s="1271">
        <v>2.0165730972574445</v>
      </c>
      <c r="CI25" s="1271">
        <v>28.39604493683013</v>
      </c>
      <c r="CJ25" s="1271">
        <v>36.325665190108161</v>
      </c>
      <c r="CK25" s="1314">
        <v>6.2315198201727116</v>
      </c>
      <c r="CL25" s="1294">
        <v>388.6358989999992</v>
      </c>
      <c r="CM25" s="1294">
        <v>772</v>
      </c>
      <c r="CN25" s="1314"/>
      <c r="CO25" s="1269">
        <v>37.188846421717699</v>
      </c>
      <c r="CP25" s="1271">
        <v>2.7581277745246</v>
      </c>
      <c r="CQ25" s="1271">
        <v>31.770330384195976</v>
      </c>
      <c r="CR25" s="1271">
        <v>42.607362459239418</v>
      </c>
      <c r="CS25" s="1314">
        <v>7.4165456579311826</v>
      </c>
      <c r="CT25" s="1294">
        <v>371.63922599999955</v>
      </c>
      <c r="CU25" s="1294">
        <v>749</v>
      </c>
      <c r="CV25" s="1293"/>
      <c r="CW25" s="1269">
        <v>36.383398438589545</v>
      </c>
      <c r="CX25" s="1271">
        <v>1.9088032246553306</v>
      </c>
      <c r="CY25" s="1271">
        <v>32.634238027098483</v>
      </c>
      <c r="CZ25" s="1271">
        <v>40.132558850080599</v>
      </c>
      <c r="DA25" s="1314">
        <v>5.2463576976657169</v>
      </c>
      <c r="DB25" s="1294">
        <v>353.34346299999925</v>
      </c>
      <c r="DC25" s="1294">
        <v>851</v>
      </c>
      <c r="DD25" s="1294"/>
      <c r="DE25" s="2173">
        <v>10.199999999999999</v>
      </c>
      <c r="DF25" s="1195">
        <v>-0.8</v>
      </c>
      <c r="DG25" s="1195"/>
      <c r="DH25" s="2171" t="s">
        <v>393</v>
      </c>
      <c r="DI25" s="1195" t="s">
        <v>390</v>
      </c>
    </row>
    <row r="26" spans="1:113" s="65" customFormat="1" ht="20.25" customHeight="1">
      <c r="A26" s="1385" t="s">
        <v>32</v>
      </c>
      <c r="B26" s="1385"/>
      <c r="C26" s="1480">
        <v>5.7</v>
      </c>
      <c r="D26" s="1480"/>
      <c r="E26" s="1481">
        <v>5.1724137931034129</v>
      </c>
      <c r="F26" s="1481">
        <v>1.0988149306936363</v>
      </c>
      <c r="G26" s="1481">
        <v>3.0150933571843486</v>
      </c>
      <c r="H26" s="1481">
        <v>7.3297342290224776</v>
      </c>
      <c r="I26" s="1481">
        <v>21.243755326743781</v>
      </c>
      <c r="J26" s="1481">
        <v>534.12710400000321</v>
      </c>
      <c r="K26" s="1274">
        <v>696</v>
      </c>
      <c r="L26" s="1481"/>
      <c r="M26" s="1200">
        <v>6.3848599362900051</v>
      </c>
      <c r="N26" s="1482">
        <v>1.1428331293868392</v>
      </c>
      <c r="O26" s="1482">
        <v>4.1428830431177213</v>
      </c>
      <c r="P26" s="1482">
        <v>8.6268368294622899</v>
      </c>
      <c r="Q26" s="1482">
        <v>17.899110407908108</v>
      </c>
      <c r="R26" s="1483">
        <v>614.51413800000159</v>
      </c>
      <c r="S26" s="1105">
        <v>730</v>
      </c>
      <c r="T26" s="1105"/>
      <c r="U26" s="1200">
        <v>9.4855040783490434</v>
      </c>
      <c r="V26" s="1096"/>
      <c r="W26" s="1096">
        <v>6.4306285392773459</v>
      </c>
      <c r="X26" s="1096">
        <v>12.540379617420738</v>
      </c>
      <c r="Y26" s="1096">
        <v>16.413363301687344</v>
      </c>
      <c r="Z26" s="1096"/>
      <c r="AA26" s="1098">
        <v>632</v>
      </c>
      <c r="AB26" s="1482"/>
      <c r="AC26" s="1200">
        <v>6.515014006852847</v>
      </c>
      <c r="AD26" s="1096">
        <v>1.5769417859771029</v>
      </c>
      <c r="AE26" s="1096">
        <v>3.4207843489002863</v>
      </c>
      <c r="AF26" s="1096">
        <v>9.6092436648054083</v>
      </c>
      <c r="AG26" s="1096">
        <v>24.204733624799417</v>
      </c>
      <c r="AH26" s="1096">
        <v>434.47625700000049</v>
      </c>
      <c r="AI26" s="1105">
        <v>538</v>
      </c>
      <c r="AJ26" s="1105"/>
      <c r="AK26" s="1096">
        <v>8.0713908959266547</v>
      </c>
      <c r="AL26" s="1096">
        <v>1.2820936292043081</v>
      </c>
      <c r="AM26" s="1096">
        <v>5.5566810456793432</v>
      </c>
      <c r="AN26" s="1096">
        <v>10.586100746173965</v>
      </c>
      <c r="AO26" s="1096">
        <v>15.884419993229862</v>
      </c>
      <c r="AP26" s="1096">
        <v>912.66203000000769</v>
      </c>
      <c r="AQ26" s="1105">
        <v>1170</v>
      </c>
      <c r="AR26" s="1482"/>
      <c r="AS26" s="1257">
        <v>6.753050574456787</v>
      </c>
      <c r="AT26" s="1096">
        <v>1.2577627626564261</v>
      </c>
      <c r="AU26" s="1096">
        <v>4.2850970135202244</v>
      </c>
      <c r="AV26" s="1096">
        <v>9.2210041353933505</v>
      </c>
      <c r="AW26" s="1096">
        <v>18.625105036439031</v>
      </c>
      <c r="AX26" s="1096">
        <v>421.27090100000333</v>
      </c>
      <c r="AY26" s="1098">
        <v>566</v>
      </c>
      <c r="AZ26" s="1105"/>
      <c r="BA26" s="1261">
        <v>10.51</v>
      </c>
      <c r="BB26" s="1092">
        <v>2.1190000000000002</v>
      </c>
      <c r="BC26" s="1092">
        <v>6.35</v>
      </c>
      <c r="BD26" s="1092">
        <v>14.66</v>
      </c>
      <c r="BE26" s="1092">
        <v>20.200000000000003</v>
      </c>
      <c r="BF26" s="1093">
        <v>479.50599999999997</v>
      </c>
      <c r="BG26" s="1093">
        <v>634</v>
      </c>
      <c r="BH26" s="1105"/>
      <c r="BI26" s="1267" t="s">
        <v>101</v>
      </c>
      <c r="BJ26" s="1267">
        <v>1.8648029841972162</v>
      </c>
      <c r="BK26" s="1267">
        <v>8.4209486625329628</v>
      </c>
      <c r="BL26" s="1267">
        <v>15.737470421559754</v>
      </c>
      <c r="BM26" s="1267">
        <v>15.438120993812124</v>
      </c>
      <c r="BN26" s="1263">
        <v>448.1312110000008</v>
      </c>
      <c r="BO26" s="1263">
        <v>547</v>
      </c>
      <c r="BP26" s="1814"/>
      <c r="BQ26" s="1143">
        <v>13.05802131772035</v>
      </c>
      <c r="BR26" s="1267">
        <v>1.6966699555659062</v>
      </c>
      <c r="BS26" s="1267">
        <v>9.7298764670654414</v>
      </c>
      <c r="BT26" s="1267">
        <v>16.386166168375262</v>
      </c>
      <c r="BU26" s="1267">
        <v>12.993315865271601</v>
      </c>
      <c r="BV26" s="1263">
        <v>460.7218700000011</v>
      </c>
      <c r="BW26" s="1263">
        <v>532</v>
      </c>
      <c r="BX26" s="1293"/>
      <c r="BY26" s="1143">
        <v>15.767149790842996</v>
      </c>
      <c r="BZ26" s="1267">
        <v>1.8430631906764257</v>
      </c>
      <c r="CA26" s="1267">
        <v>12.153428610750042</v>
      </c>
      <c r="CB26" s="1267">
        <v>19.380870970935948</v>
      </c>
      <c r="CC26" s="1195">
        <v>11.689260361735206</v>
      </c>
      <c r="CD26" s="1263">
        <v>732.40549199999668</v>
      </c>
      <c r="CE26" s="1263">
        <v>1085</v>
      </c>
      <c r="CF26" s="1779"/>
      <c r="CG26" s="1143">
        <v>15.400460597261725</v>
      </c>
      <c r="CH26" s="1267">
        <v>1.9091139295107435</v>
      </c>
      <c r="CI26" s="1267">
        <v>11.65722820898371</v>
      </c>
      <c r="CJ26" s="1267">
        <v>19.14369298553974</v>
      </c>
      <c r="CK26" s="1195">
        <v>12.396472933090021</v>
      </c>
      <c r="CL26" s="1263">
        <v>694.39318599999808</v>
      </c>
      <c r="CM26" s="1263">
        <v>1004</v>
      </c>
      <c r="CN26" s="1195"/>
      <c r="CO26" s="1143">
        <v>16.318982123620053</v>
      </c>
      <c r="CP26" s="1267">
        <v>1.9410373823356852</v>
      </c>
      <c r="CQ26" s="1267">
        <v>12.513154550195729</v>
      </c>
      <c r="CR26" s="1267">
        <v>20.12480969704438</v>
      </c>
      <c r="CS26" s="1195">
        <v>11.894353260711235</v>
      </c>
      <c r="CT26" s="1263">
        <v>621.7303519999989</v>
      </c>
      <c r="CU26" s="1263">
        <v>1039</v>
      </c>
      <c r="CV26" s="1293"/>
      <c r="CW26" s="1143">
        <v>15.644340760713824</v>
      </c>
      <c r="CX26" s="1267">
        <v>1.2292912189363314</v>
      </c>
      <c r="CY26" s="1267">
        <v>13.233999513447921</v>
      </c>
      <c r="CZ26" s="1267">
        <v>18.054682007979725</v>
      </c>
      <c r="DA26" s="1195">
        <v>7.8577374255573371</v>
      </c>
      <c r="DB26" s="1263">
        <v>549.47182700000042</v>
      </c>
      <c r="DC26" s="1263">
        <v>990</v>
      </c>
      <c r="DD26" s="1293"/>
      <c r="DE26" s="1317">
        <v>2.5</v>
      </c>
      <c r="DF26" s="1195">
        <v>-0.7</v>
      </c>
      <c r="DG26" s="1195"/>
      <c r="DH26" s="1195" t="s">
        <v>390</v>
      </c>
      <c r="DI26" s="1195" t="s">
        <v>390</v>
      </c>
    </row>
    <row r="27" spans="1:113" s="65" customFormat="1" ht="20.25" customHeight="1">
      <c r="A27" s="1385" t="s">
        <v>33</v>
      </c>
      <c r="B27" s="1385"/>
      <c r="C27" s="1480">
        <v>6</v>
      </c>
      <c r="D27" s="1480"/>
      <c r="E27" s="1481">
        <v>9.1537132987910574</v>
      </c>
      <c r="F27" s="1481">
        <v>1.2990824691716718</v>
      </c>
      <c r="G27" s="1481">
        <v>6.6032044911621695</v>
      </c>
      <c r="H27" s="1481">
        <v>11.704222106419945</v>
      </c>
      <c r="I27" s="1481">
        <v>14.191863200950847</v>
      </c>
      <c r="J27" s="1481">
        <v>36.30908999999987</v>
      </c>
      <c r="K27" s="1274">
        <v>579</v>
      </c>
      <c r="L27" s="1481"/>
      <c r="M27" s="1482">
        <v>15.270417012546666</v>
      </c>
      <c r="N27" s="1482">
        <v>1.341275279928561</v>
      </c>
      <c r="O27" s="1482">
        <v>12.639142062899017</v>
      </c>
      <c r="P27" s="1482">
        <v>17.901691962194317</v>
      </c>
      <c r="Q27" s="1482">
        <v>8.7834882231868718</v>
      </c>
      <c r="R27" s="1483">
        <v>60.348495999999713</v>
      </c>
      <c r="S27" s="1105">
        <v>767</v>
      </c>
      <c r="T27" s="1105"/>
      <c r="U27" s="1096">
        <v>16.215034572611874</v>
      </c>
      <c r="V27" s="1096"/>
      <c r="W27" s="1096">
        <v>12.842557528053893</v>
      </c>
      <c r="X27" s="1096">
        <v>19.587511617169856</v>
      </c>
      <c r="Y27" s="1096">
        <v>10.599749450313938</v>
      </c>
      <c r="Z27" s="1096"/>
      <c r="AA27" s="1098">
        <v>529</v>
      </c>
      <c r="AB27" s="1482"/>
      <c r="AC27" s="1096">
        <v>15.098470671694539</v>
      </c>
      <c r="AD27" s="1096">
        <v>2.5280700633833191</v>
      </c>
      <c r="AE27" s="1096">
        <v>10.137964559761084</v>
      </c>
      <c r="AF27" s="1096">
        <v>20.058976783627994</v>
      </c>
      <c r="AG27" s="1096">
        <v>16.743881670895</v>
      </c>
      <c r="AH27" s="1096">
        <v>40.019530000000003</v>
      </c>
      <c r="AI27" s="1105">
        <v>391</v>
      </c>
      <c r="AJ27" s="1105"/>
      <c r="AK27" s="1096">
        <v>15.709943039082036</v>
      </c>
      <c r="AL27" s="1096">
        <v>1.5112060243522887</v>
      </c>
      <c r="AM27" s="1096">
        <v>12.745850098732367</v>
      </c>
      <c r="AN27" s="1096">
        <v>18.674035979431704</v>
      </c>
      <c r="AO27" s="1096">
        <v>9.6194239571258908</v>
      </c>
      <c r="AP27" s="1096">
        <v>88.467851000000195</v>
      </c>
      <c r="AQ27" s="1105">
        <v>920</v>
      </c>
      <c r="AR27" s="1482"/>
      <c r="AS27" s="1150">
        <v>16.582468721092901</v>
      </c>
      <c r="AT27" s="1096">
        <v>1.8243125258911042</v>
      </c>
      <c r="AU27" s="1096">
        <v>13.002844066738279</v>
      </c>
      <c r="AV27" s="1096">
        <v>20.162093375447526</v>
      </c>
      <c r="AW27" s="1096">
        <v>11.001453140512053</v>
      </c>
      <c r="AX27" s="1096">
        <v>55.185432000000006</v>
      </c>
      <c r="AY27" s="1098">
        <v>477</v>
      </c>
      <c r="AZ27" s="1105"/>
      <c r="BA27" s="1301">
        <v>19.46</v>
      </c>
      <c r="BB27" s="1092">
        <v>1.978</v>
      </c>
      <c r="BC27" s="1092">
        <v>15.58</v>
      </c>
      <c r="BD27" s="1092">
        <v>23.34</v>
      </c>
      <c r="BE27" s="1092">
        <v>10.199999999999999</v>
      </c>
      <c r="BF27" s="1093">
        <v>55.929000000000002</v>
      </c>
      <c r="BG27" s="1093">
        <v>442</v>
      </c>
      <c r="BH27" s="1105"/>
      <c r="BI27" s="1267">
        <v>22.785224181375913</v>
      </c>
      <c r="BJ27" s="1267">
        <v>1.6776341785284168</v>
      </c>
      <c r="BK27" s="1267">
        <v>19.494140062863991</v>
      </c>
      <c r="BL27" s="1267">
        <v>26.076308299887835</v>
      </c>
      <c r="BM27" s="1267">
        <v>7.3628162056868156</v>
      </c>
      <c r="BN27" s="1263">
        <v>47.092159000000017</v>
      </c>
      <c r="BO27" s="1263">
        <v>408</v>
      </c>
      <c r="BP27" s="1814"/>
      <c r="BQ27" s="1143">
        <v>19.394974211842477</v>
      </c>
      <c r="BR27" s="1267">
        <v>2.3899486888681292</v>
      </c>
      <c r="BS27" s="1267">
        <v>14.706911341339824</v>
      </c>
      <c r="BT27" s="1267">
        <v>24.083037082345133</v>
      </c>
      <c r="BU27" s="1267">
        <v>12.322515424685834</v>
      </c>
      <c r="BV27" s="1263">
        <v>49.74085500000016</v>
      </c>
      <c r="BW27" s="1263">
        <v>371</v>
      </c>
      <c r="BX27" s="1293"/>
      <c r="BY27" s="1143">
        <v>24.045869331166493</v>
      </c>
      <c r="BZ27" s="1267">
        <v>1.7804762331051383</v>
      </c>
      <c r="CA27" s="1267">
        <v>20.554863321837669</v>
      </c>
      <c r="CB27" s="1267">
        <v>27.536875340495314</v>
      </c>
      <c r="CC27" s="1195">
        <v>7.4044993282792877</v>
      </c>
      <c r="CD27" s="1263">
        <v>78.430530999999888</v>
      </c>
      <c r="CE27" s="1263">
        <v>873</v>
      </c>
      <c r="CF27" s="1779"/>
      <c r="CG27" s="1143">
        <v>24.087965272638218</v>
      </c>
      <c r="CH27" s="1267">
        <v>1.9035644100146223</v>
      </c>
      <c r="CI27" s="1267">
        <v>20.355613922309878</v>
      </c>
      <c r="CJ27" s="1267">
        <v>27.820316622966558</v>
      </c>
      <c r="CK27" s="1195">
        <v>7.9025537793219165</v>
      </c>
      <c r="CL27" s="1263">
        <v>73.298744000000084</v>
      </c>
      <c r="CM27" s="1263">
        <v>768</v>
      </c>
      <c r="CN27" s="1195"/>
      <c r="CO27" s="1143">
        <v>25.921105419674184</v>
      </c>
      <c r="CP27" s="1267">
        <v>1.8668350022064979</v>
      </c>
      <c r="CQ27" s="1267">
        <v>22.260767813047693</v>
      </c>
      <c r="CR27" s="1267">
        <v>29.581443026300676</v>
      </c>
      <c r="CS27" s="1195">
        <v>7.2019883873839934</v>
      </c>
      <c r="CT27" s="1263">
        <v>53.986953000000199</v>
      </c>
      <c r="CU27" s="1263">
        <v>795</v>
      </c>
      <c r="CV27" s="1293"/>
      <c r="CW27" s="1143">
        <v>27.512653160433036</v>
      </c>
      <c r="CX27" s="1267">
        <v>1.8819335818399361</v>
      </c>
      <c r="CY27" s="1267">
        <v>23.822638892822301</v>
      </c>
      <c r="CZ27" s="1267">
        <v>31.202667428043775</v>
      </c>
      <c r="DA27" s="1195">
        <v>6.8402475430701619</v>
      </c>
      <c r="DB27" s="1263">
        <v>59.046908000000094</v>
      </c>
      <c r="DC27" s="1263">
        <v>767</v>
      </c>
      <c r="DD27" s="1293"/>
      <c r="DE27" s="1317">
        <v>8.1</v>
      </c>
      <c r="DF27" s="1195">
        <v>1.6</v>
      </c>
      <c r="DG27" s="1195"/>
      <c r="DH27" s="1195" t="s">
        <v>393</v>
      </c>
      <c r="DI27" s="1195" t="s">
        <v>390</v>
      </c>
    </row>
    <row r="28" spans="1:113" s="65" customFormat="1" ht="20.25" customHeight="1">
      <c r="A28" s="1385" t="s">
        <v>34</v>
      </c>
      <c r="B28" s="1385"/>
      <c r="C28" s="1480">
        <v>13.2</v>
      </c>
      <c r="D28" s="1480"/>
      <c r="E28" s="1481">
        <v>18.000000000000014</v>
      </c>
      <c r="F28" s="1481">
        <v>2.4970709371794277</v>
      </c>
      <c r="G28" s="1481">
        <v>13.09746180886334</v>
      </c>
      <c r="H28" s="1481">
        <v>22.902538191136689</v>
      </c>
      <c r="I28" s="1481">
        <v>13.872616317663478</v>
      </c>
      <c r="J28" s="1481">
        <v>58.438449999999889</v>
      </c>
      <c r="K28" s="1274">
        <v>350</v>
      </c>
      <c r="L28" s="1481"/>
      <c r="M28" s="1482">
        <v>31.156758260096723</v>
      </c>
      <c r="N28" s="1482">
        <v>2.7447783867813191</v>
      </c>
      <c r="O28" s="1482">
        <v>25.772131614434063</v>
      </c>
      <c r="P28" s="1482">
        <v>36.541384905759386</v>
      </c>
      <c r="Q28" s="1482">
        <v>8.8095762847594745</v>
      </c>
      <c r="R28" s="1483">
        <v>57.759674000000111</v>
      </c>
      <c r="S28" s="1105">
        <v>356</v>
      </c>
      <c r="T28" s="1105"/>
      <c r="U28" s="1096">
        <v>30.930704028193418</v>
      </c>
      <c r="V28" s="1096"/>
      <c r="W28" s="1096">
        <v>24.163919680674599</v>
      </c>
      <c r="X28" s="1096">
        <v>37.697488375712233</v>
      </c>
      <c r="Y28" s="1096">
        <v>11.149541473557671</v>
      </c>
      <c r="Z28" s="1096"/>
      <c r="AA28" s="1098">
        <v>304</v>
      </c>
      <c r="AB28" s="1482"/>
      <c r="AC28" s="1096">
        <v>33.278876782910778</v>
      </c>
      <c r="AD28" s="1096">
        <v>3.1200969583507758</v>
      </c>
      <c r="AE28" s="1096">
        <v>27.156712585051967</v>
      </c>
      <c r="AF28" s="1096">
        <v>39.401040980769586</v>
      </c>
      <c r="AG28" s="1096">
        <v>9.3756077727749343</v>
      </c>
      <c r="AH28" s="1096">
        <v>53.067995999999972</v>
      </c>
      <c r="AI28" s="1105">
        <v>287</v>
      </c>
      <c r="AJ28" s="1105"/>
      <c r="AK28" s="1096">
        <v>32.027470811248634</v>
      </c>
      <c r="AL28" s="1096">
        <v>2.2983024231807629</v>
      </c>
      <c r="AM28" s="1096">
        <v>27.519559991968734</v>
      </c>
      <c r="AN28" s="1096">
        <v>36.535381630528526</v>
      </c>
      <c r="AO28" s="1096">
        <v>7.1760347132173701</v>
      </c>
      <c r="AP28" s="1096">
        <v>113.61834100000013</v>
      </c>
      <c r="AQ28" s="1105">
        <v>591</v>
      </c>
      <c r="AR28" s="1482"/>
      <c r="AS28" s="1150">
        <v>33.638883004791168</v>
      </c>
      <c r="AT28" s="1096">
        <v>3.7842472306960904</v>
      </c>
      <c r="AU28" s="1096">
        <v>26.213518933163058</v>
      </c>
      <c r="AV28" s="1096">
        <v>41.064247076419278</v>
      </c>
      <c r="AW28" s="1096">
        <v>11.249622141606491</v>
      </c>
      <c r="AX28" s="1096">
        <v>38.182007999999961</v>
      </c>
      <c r="AY28" s="1098">
        <v>214</v>
      </c>
      <c r="AZ28" s="1105"/>
      <c r="BA28" s="1301">
        <v>34.04</v>
      </c>
      <c r="BB28" s="1092">
        <v>4.4720000000000004</v>
      </c>
      <c r="BC28" s="1092">
        <v>25.27</v>
      </c>
      <c r="BD28" s="1092">
        <v>42.809999999999995</v>
      </c>
      <c r="BE28" s="1092">
        <v>13.100000000000001</v>
      </c>
      <c r="BF28" s="1093">
        <v>40.982999999999997</v>
      </c>
      <c r="BG28" s="1093">
        <v>221</v>
      </c>
      <c r="BH28" s="1105"/>
      <c r="BI28" s="1267">
        <v>36.355737526995682</v>
      </c>
      <c r="BJ28" s="1267">
        <v>3.2726806209444361</v>
      </c>
      <c r="BK28" s="1267">
        <v>29.935585056091824</v>
      </c>
      <c r="BL28" s="1267">
        <v>42.775889997899533</v>
      </c>
      <c r="BM28" s="1267">
        <v>9.0018270665375226</v>
      </c>
      <c r="BN28" s="1263">
        <v>36.007604000000015</v>
      </c>
      <c r="BO28" s="1263">
        <v>208</v>
      </c>
      <c r="BP28" s="1814"/>
      <c r="BQ28" s="1143">
        <v>39.922370695822558</v>
      </c>
      <c r="BR28" s="1267">
        <v>4.1268205906493609</v>
      </c>
      <c r="BS28" s="1267">
        <v>31.827303854278078</v>
      </c>
      <c r="BT28" s="1267">
        <v>48.017437537367037</v>
      </c>
      <c r="BU28" s="1267">
        <v>10.337113048953245</v>
      </c>
      <c r="BV28" s="1263">
        <v>38.313881999999928</v>
      </c>
      <c r="BW28" s="1263">
        <v>218</v>
      </c>
      <c r="BX28" s="1293"/>
      <c r="BY28" s="1143">
        <v>39.425345196676773</v>
      </c>
      <c r="BZ28" s="1267">
        <v>2.1552755823365071</v>
      </c>
      <c r="CA28" s="1267">
        <v>35.199464575639517</v>
      </c>
      <c r="CB28" s="1267">
        <v>43.651225817714035</v>
      </c>
      <c r="CC28" s="1195">
        <v>5.4667259641855424</v>
      </c>
      <c r="CD28" s="1263">
        <v>67.876087999999811</v>
      </c>
      <c r="CE28" s="1263">
        <v>761</v>
      </c>
      <c r="CF28" s="1779"/>
      <c r="CG28" s="1143">
        <v>42.708032544822203</v>
      </c>
      <c r="CH28" s="1267">
        <v>2.4076943462519638</v>
      </c>
      <c r="CI28" s="1267">
        <v>37.987224991826196</v>
      </c>
      <c r="CJ28" s="1267">
        <v>47.428840097818217</v>
      </c>
      <c r="CK28" s="1195">
        <v>5.6375679299323416</v>
      </c>
      <c r="CL28" s="1263">
        <v>61.830542000000072</v>
      </c>
      <c r="CM28" s="1263">
        <v>672</v>
      </c>
      <c r="CN28" s="1195"/>
      <c r="CO28" s="1143">
        <v>41.837439184331579</v>
      </c>
      <c r="CP28" s="1267">
        <v>2.4971210571562588</v>
      </c>
      <c r="CQ28" s="1267">
        <v>36.941288157055681</v>
      </c>
      <c r="CR28" s="1267">
        <v>46.733590211607485</v>
      </c>
      <c r="CS28" s="1195">
        <v>5.968627874555593</v>
      </c>
      <c r="CT28" s="1263">
        <v>54.054120999999967</v>
      </c>
      <c r="CU28" s="1263">
        <v>645</v>
      </c>
      <c r="CV28" s="1293"/>
      <c r="CW28" s="1143">
        <v>40.520046445016938</v>
      </c>
      <c r="CX28" s="1267">
        <v>1.9739372281284424</v>
      </c>
      <c r="CY28" s="1267">
        <v>36.649635392550024</v>
      </c>
      <c r="CZ28" s="1267">
        <v>44.390457497483851</v>
      </c>
      <c r="DA28" s="1195">
        <v>4.8715078123292548</v>
      </c>
      <c r="DB28" s="1263">
        <v>56.366003999999833</v>
      </c>
      <c r="DC28" s="1263">
        <v>748</v>
      </c>
      <c r="DD28" s="1293"/>
      <c r="DE28" s="1317">
        <v>0.6</v>
      </c>
      <c r="DF28" s="1195">
        <v>-1.3</v>
      </c>
      <c r="DG28" s="1195"/>
      <c r="DH28" s="1195" t="s">
        <v>390</v>
      </c>
      <c r="DI28" s="1195" t="s">
        <v>390</v>
      </c>
    </row>
    <row r="29" spans="1:113" s="65" customFormat="1" ht="20.25" customHeight="1">
      <c r="A29" s="1385" t="s">
        <v>35</v>
      </c>
      <c r="B29" s="1385"/>
      <c r="C29" s="1480">
        <v>4.8</v>
      </c>
      <c r="D29" s="1480"/>
      <c r="E29" s="1481">
        <v>8.0459770114943154</v>
      </c>
      <c r="F29" s="1481">
        <v>1.8648933472284093</v>
      </c>
      <c r="G29" s="1481">
        <v>4.3846029107204094</v>
      </c>
      <c r="H29" s="1481">
        <v>11.707351112268222</v>
      </c>
      <c r="I29" s="1481">
        <v>23.177960172695766</v>
      </c>
      <c r="J29" s="1481">
        <v>124.85978999999899</v>
      </c>
      <c r="K29" s="1274">
        <v>522</v>
      </c>
      <c r="L29" s="1481"/>
      <c r="M29" s="1482">
        <v>10.872889752270183</v>
      </c>
      <c r="N29" s="1482">
        <v>1.619974594075414</v>
      </c>
      <c r="O29" s="1482">
        <v>7.6948705698967554</v>
      </c>
      <c r="P29" s="1482">
        <v>14.05090893464361</v>
      </c>
      <c r="Q29" s="1482">
        <v>14.899209234943033</v>
      </c>
      <c r="R29" s="1483">
        <v>140.61921300000009</v>
      </c>
      <c r="S29" s="1105">
        <v>591</v>
      </c>
      <c r="T29" s="1105"/>
      <c r="U29" s="1200">
        <v>10.437347410156001</v>
      </c>
      <c r="V29" s="1096"/>
      <c r="W29" s="1096">
        <v>6.8309225507236642</v>
      </c>
      <c r="X29" s="1096">
        <v>14.043772269588336</v>
      </c>
      <c r="Y29" s="1096">
        <v>17.609670314640773</v>
      </c>
      <c r="Z29" s="1096"/>
      <c r="AA29" s="1098">
        <v>506</v>
      </c>
      <c r="AB29" s="1482"/>
      <c r="AC29" s="1096">
        <v>11.663852681140135</v>
      </c>
      <c r="AD29" s="1096">
        <v>2.058114269394828</v>
      </c>
      <c r="AE29" s="1096">
        <v>7.6254802640689876</v>
      </c>
      <c r="AF29" s="1096">
        <v>15.702225098211281</v>
      </c>
      <c r="AG29" s="1096">
        <v>17.645235460858448</v>
      </c>
      <c r="AH29" s="1096">
        <v>86.937192000000493</v>
      </c>
      <c r="AI29" s="1105">
        <v>382</v>
      </c>
      <c r="AJ29" s="1105"/>
      <c r="AK29" s="1096">
        <v>10.980543904168419</v>
      </c>
      <c r="AL29" s="1096">
        <v>1.6084193763992845</v>
      </c>
      <c r="AM29" s="1096">
        <v>7.8257758302718656</v>
      </c>
      <c r="AN29" s="1096">
        <v>14.135311978064975</v>
      </c>
      <c r="AO29" s="1096">
        <v>14.647902603337332</v>
      </c>
      <c r="AP29" s="1096">
        <v>196.29899199999946</v>
      </c>
      <c r="AQ29" s="1105">
        <v>888</v>
      </c>
      <c r="AR29" s="1482"/>
      <c r="AS29" s="1257">
        <v>14.380470289556357</v>
      </c>
      <c r="AT29" s="1096">
        <v>2.3691979754584316</v>
      </c>
      <c r="AU29" s="1096">
        <v>9.7316837666136884</v>
      </c>
      <c r="AV29" s="1096">
        <v>19.029256812499025</v>
      </c>
      <c r="AW29" s="1096">
        <v>16.475107752067281</v>
      </c>
      <c r="AX29" s="1096">
        <v>86.058172999999954</v>
      </c>
      <c r="AY29" s="1098">
        <v>389</v>
      </c>
      <c r="AZ29" s="1105"/>
      <c r="BA29" s="1301">
        <v>17.549999999999997</v>
      </c>
      <c r="BB29" s="1092">
        <v>2.2610000000000001</v>
      </c>
      <c r="BC29" s="1092">
        <v>13.11</v>
      </c>
      <c r="BD29" s="1092">
        <v>21.990000000000002</v>
      </c>
      <c r="BE29" s="1092">
        <v>12.9</v>
      </c>
      <c r="BF29" s="1093">
        <v>100.97799999999999</v>
      </c>
      <c r="BG29" s="1093">
        <v>435</v>
      </c>
      <c r="BH29" s="1105"/>
      <c r="BI29" s="1267">
        <v>14.475152241146533</v>
      </c>
      <c r="BJ29" s="1267">
        <v>2.0494465954662937</v>
      </c>
      <c r="BK29" s="1267">
        <v>10.454668378571721</v>
      </c>
      <c r="BL29" s="1267">
        <v>18.495636103721345</v>
      </c>
      <c r="BM29" s="1267">
        <v>14.158376791648605</v>
      </c>
      <c r="BN29" s="1263">
        <v>73.562570000000136</v>
      </c>
      <c r="BO29" s="1263">
        <v>382</v>
      </c>
      <c r="BP29" s="1814"/>
      <c r="BQ29" s="1143">
        <v>17.894151266642336</v>
      </c>
      <c r="BR29" s="1267">
        <v>2.5365001871706627</v>
      </c>
      <c r="BS29" s="1267">
        <v>12.918616685550772</v>
      </c>
      <c r="BT29" s="1267">
        <v>22.869685847733901</v>
      </c>
      <c r="BU29" s="1267">
        <v>14.175023723528701</v>
      </c>
      <c r="BV29" s="1263">
        <v>82.592617999999675</v>
      </c>
      <c r="BW29" s="1263">
        <v>388</v>
      </c>
      <c r="BX29" s="1293"/>
      <c r="BY29" s="1143">
        <v>24.087101349868153</v>
      </c>
      <c r="BZ29" s="1267">
        <v>2.1885893875650098</v>
      </c>
      <c r="CA29" s="1267">
        <v>19.79590185959584</v>
      </c>
      <c r="CB29" s="1267">
        <v>28.378300840140469</v>
      </c>
      <c r="CC29" s="1195">
        <v>9.0861467960609943</v>
      </c>
      <c r="CD29" s="1263">
        <v>126.56621299999986</v>
      </c>
      <c r="CE29" s="1263">
        <v>859</v>
      </c>
      <c r="CF29" s="1779"/>
      <c r="CG29" s="1143">
        <v>20.628347796054534</v>
      </c>
      <c r="CH29" s="1267">
        <v>1.9433766169258886</v>
      </c>
      <c r="CI29" s="1267">
        <v>16.817935969577832</v>
      </c>
      <c r="CJ29" s="1267">
        <v>24.438759622531233</v>
      </c>
      <c r="CK29" s="1195">
        <v>9.4209029057459812</v>
      </c>
      <c r="CL29" s="1263">
        <v>119.03073499999994</v>
      </c>
      <c r="CM29" s="1263">
        <v>739</v>
      </c>
      <c r="CN29" s="1195"/>
      <c r="CO29" s="1143">
        <v>20.851168420394327</v>
      </c>
      <c r="CP29" s="1267">
        <v>2.0883502063302655</v>
      </c>
      <c r="CQ29" s="1267">
        <v>16.756501892821195</v>
      </c>
      <c r="CR29" s="1267">
        <v>24.945834947967459</v>
      </c>
      <c r="CS29" s="1195">
        <v>10.015506873407011</v>
      </c>
      <c r="CT29" s="1263">
        <v>98.141517000000334</v>
      </c>
      <c r="CU29" s="1263">
        <v>743</v>
      </c>
      <c r="CV29" s="1293"/>
      <c r="CW29" s="1143">
        <v>21.727076787482531</v>
      </c>
      <c r="CX29" s="1267">
        <v>1.8779302107401357</v>
      </c>
      <c r="CY29" s="1267">
        <v>18.044912157403829</v>
      </c>
      <c r="CZ29" s="1267">
        <v>25.409241417561233</v>
      </c>
      <c r="DA29" s="1195">
        <v>8.6432713848650558</v>
      </c>
      <c r="DB29" s="1263">
        <v>82.084120999999712</v>
      </c>
      <c r="DC29" s="1263">
        <v>741</v>
      </c>
      <c r="DD29" s="1293"/>
      <c r="DE29" s="1317">
        <v>3.8</v>
      </c>
      <c r="DF29" s="1195">
        <v>0.8</v>
      </c>
      <c r="DG29" s="1195"/>
      <c r="DH29" s="1195" t="s">
        <v>390</v>
      </c>
      <c r="DI29" s="1195" t="s">
        <v>390</v>
      </c>
    </row>
    <row r="30" spans="1:113" s="65" customFormat="1" ht="20.25" customHeight="1">
      <c r="A30" s="1385" t="s">
        <v>36</v>
      </c>
      <c r="B30" s="1385"/>
      <c r="C30" s="1480">
        <v>7.4</v>
      </c>
      <c r="D30" s="1480"/>
      <c r="E30" s="1481">
        <v>11.985688729874775</v>
      </c>
      <c r="F30" s="1481">
        <v>1.4761370546079184</v>
      </c>
      <c r="G30" s="1481">
        <v>9.0875659021181541</v>
      </c>
      <c r="H30" s="1481">
        <v>14.883811557631399</v>
      </c>
      <c r="I30" s="1481">
        <v>12.315830052624275</v>
      </c>
      <c r="J30" s="1481">
        <v>908.70257399999923</v>
      </c>
      <c r="K30" s="1274">
        <v>559</v>
      </c>
      <c r="L30" s="1481"/>
      <c r="M30" s="1482">
        <v>18.565797078434603</v>
      </c>
      <c r="N30" s="1482">
        <v>2.2973596996558614</v>
      </c>
      <c r="O30" s="1482">
        <v>14.058903438855644</v>
      </c>
      <c r="P30" s="1482">
        <v>23.072690718013558</v>
      </c>
      <c r="Q30" s="1482">
        <v>12.374150648906944</v>
      </c>
      <c r="R30" s="1483">
        <v>809.97500600000797</v>
      </c>
      <c r="S30" s="1105">
        <v>548</v>
      </c>
      <c r="T30" s="1105"/>
      <c r="U30" s="1096">
        <v>27.538388008726457</v>
      </c>
      <c r="V30" s="1096"/>
      <c r="W30" s="1096">
        <v>21.905037183777473</v>
      </c>
      <c r="X30" s="1096">
        <v>33.171738833675434</v>
      </c>
      <c r="Y30" s="1096">
        <v>10.425400799734131</v>
      </c>
      <c r="Z30" s="1096"/>
      <c r="AA30" s="1098">
        <v>458</v>
      </c>
      <c r="AB30" s="1482"/>
      <c r="AC30" s="1096">
        <v>28.849863083656569</v>
      </c>
      <c r="AD30" s="1096">
        <v>2.7757035801024181</v>
      </c>
      <c r="AE30" s="1096">
        <v>23.403457632540754</v>
      </c>
      <c r="AF30" s="1096">
        <v>34.296268534772381</v>
      </c>
      <c r="AG30" s="1096">
        <v>9.6212019171586718</v>
      </c>
      <c r="AH30" s="1096">
        <v>539.72994099999903</v>
      </c>
      <c r="AI30" s="1105">
        <v>447</v>
      </c>
      <c r="AJ30" s="1105"/>
      <c r="AK30" s="1096">
        <v>28.16856676208873</v>
      </c>
      <c r="AL30" s="1096">
        <v>2.0460282604407301</v>
      </c>
      <c r="AM30" s="1096">
        <v>24.155468729920937</v>
      </c>
      <c r="AN30" s="1096">
        <v>32.181664794256527</v>
      </c>
      <c r="AO30" s="1096">
        <v>7.2635156688000944</v>
      </c>
      <c r="AP30" s="1096">
        <v>1123.2406059999983</v>
      </c>
      <c r="AQ30" s="1105">
        <v>905</v>
      </c>
      <c r="AR30" s="1482"/>
      <c r="AS30" s="1150">
        <v>26.835627465115842</v>
      </c>
      <c r="AT30" s="1096">
        <v>2.6997795188996543</v>
      </c>
      <c r="AU30" s="1096">
        <v>21.538181336769881</v>
      </c>
      <c r="AV30" s="1096">
        <v>32.133073593461802</v>
      </c>
      <c r="AW30" s="1096">
        <v>10.060430010101872</v>
      </c>
      <c r="AX30" s="1096">
        <v>530.88783999999953</v>
      </c>
      <c r="AY30" s="1098">
        <v>457</v>
      </c>
      <c r="AZ30" s="1105"/>
      <c r="BA30" s="1301">
        <v>25.180000000000003</v>
      </c>
      <c r="BB30" s="1092">
        <v>2.8049999999999997</v>
      </c>
      <c r="BC30" s="1092">
        <v>19.68</v>
      </c>
      <c r="BD30" s="1092">
        <v>30.680000000000003</v>
      </c>
      <c r="BE30" s="1092">
        <v>11.1</v>
      </c>
      <c r="BF30" s="1093">
        <v>605.70699999999999</v>
      </c>
      <c r="BG30" s="1093">
        <v>496</v>
      </c>
      <c r="BH30" s="1105"/>
      <c r="BI30" s="1267">
        <v>29.613440822992459</v>
      </c>
      <c r="BJ30" s="1267">
        <v>2.428984234713417</v>
      </c>
      <c r="BK30" s="1267">
        <v>24.848402329324362</v>
      </c>
      <c r="BL30" s="1267">
        <v>34.37847931666056</v>
      </c>
      <c r="BM30" s="1267">
        <v>8.2023033028553236</v>
      </c>
      <c r="BN30" s="1263">
        <v>718.14412000000027</v>
      </c>
      <c r="BO30" s="1263">
        <v>520</v>
      </c>
      <c r="BP30" s="1814"/>
      <c r="BQ30" s="1143">
        <v>35.529953026552612</v>
      </c>
      <c r="BR30" s="1267">
        <v>3.228373381925604</v>
      </c>
      <c r="BS30" s="1267">
        <v>29.197257494460537</v>
      </c>
      <c r="BT30" s="1267">
        <v>41.862648558644686</v>
      </c>
      <c r="BU30" s="1267">
        <v>9.0863429498849673</v>
      </c>
      <c r="BV30" s="1263">
        <v>669.01923799999975</v>
      </c>
      <c r="BW30" s="1263">
        <v>466</v>
      </c>
      <c r="BX30" s="1293"/>
      <c r="BY30" s="1143">
        <v>35.29351177346728</v>
      </c>
      <c r="BZ30" s="1267">
        <v>2.282647728912365</v>
      </c>
      <c r="CA30" s="1267">
        <v>30.817890706110241</v>
      </c>
      <c r="CB30" s="1267">
        <v>39.769132840824319</v>
      </c>
      <c r="CC30" s="1195">
        <v>6.4676129243347171</v>
      </c>
      <c r="CD30" s="1263">
        <v>929.17848499999968</v>
      </c>
      <c r="CE30" s="1263">
        <v>974</v>
      </c>
      <c r="CF30" s="1779"/>
      <c r="CG30" s="1143">
        <v>38.504882072074494</v>
      </c>
      <c r="CH30" s="1267">
        <v>2.6318803425004802</v>
      </c>
      <c r="CI30" s="1267">
        <v>33.34450919550931</v>
      </c>
      <c r="CJ30" s="1267">
        <v>43.665254948639685</v>
      </c>
      <c r="CK30" s="1195">
        <v>6.8351860877642832</v>
      </c>
      <c r="CL30" s="1263">
        <v>894.08174099999826</v>
      </c>
      <c r="CM30" s="1263">
        <v>898</v>
      </c>
      <c r="CN30" s="1195"/>
      <c r="CO30" s="1143">
        <v>42.503200998771653</v>
      </c>
      <c r="CP30" s="1267">
        <v>2.2053676792467232</v>
      </c>
      <c r="CQ30" s="1267">
        <v>38.179096167201514</v>
      </c>
      <c r="CR30" s="1267">
        <v>46.8273058303418</v>
      </c>
      <c r="CS30" s="1195">
        <v>5.1887096205070726</v>
      </c>
      <c r="CT30" s="1263">
        <v>815.90862300000026</v>
      </c>
      <c r="CU30" s="1263">
        <v>917</v>
      </c>
      <c r="CV30" s="1293"/>
      <c r="CW30" s="1143">
        <v>38.529183934350563</v>
      </c>
      <c r="CX30" s="1267">
        <v>2.0424058013474546</v>
      </c>
      <c r="CY30" s="1267">
        <v>34.524522654086503</v>
      </c>
      <c r="CZ30" s="1267">
        <v>42.533845214614622</v>
      </c>
      <c r="DA30" s="1195">
        <v>5.3009318983435687</v>
      </c>
      <c r="DB30" s="1263">
        <v>801.29667299999551</v>
      </c>
      <c r="DC30" s="1263">
        <v>946</v>
      </c>
      <c r="DD30" s="1293"/>
      <c r="DE30" s="1317">
        <v>3</v>
      </c>
      <c r="DF30" s="1195">
        <v>-4</v>
      </c>
      <c r="DG30" s="1195"/>
      <c r="DH30" s="1195" t="s">
        <v>390</v>
      </c>
      <c r="DI30" s="1195" t="s">
        <v>390</v>
      </c>
    </row>
    <row r="31" spans="1:113" s="65" customFormat="1" ht="20.25" customHeight="1">
      <c r="A31" s="1385" t="s">
        <v>37</v>
      </c>
      <c r="B31" s="1385"/>
      <c r="C31" s="1480">
        <v>3.7</v>
      </c>
      <c r="D31" s="1480"/>
      <c r="E31" s="1481">
        <v>2.9972752043596729</v>
      </c>
      <c r="F31" s="1481">
        <v>0.616119591734686</v>
      </c>
      <c r="G31" s="1481">
        <v>1.7876380315372211</v>
      </c>
      <c r="H31" s="1481">
        <v>4.2069123771821246</v>
      </c>
      <c r="I31" s="1481">
        <v>20.555990015148161</v>
      </c>
      <c r="J31" s="1481">
        <v>688.46484200000009</v>
      </c>
      <c r="K31" s="1274">
        <v>734</v>
      </c>
      <c r="L31" s="1481"/>
      <c r="M31" s="1200">
        <v>7.1355927489680546</v>
      </c>
      <c r="N31" s="1482">
        <v>1.0776797848518533</v>
      </c>
      <c r="O31" s="1482">
        <v>5.0214317977773462</v>
      </c>
      <c r="P31" s="1482">
        <v>9.2497537001587631</v>
      </c>
      <c r="Q31" s="1482">
        <v>15.10287684239977</v>
      </c>
      <c r="R31" s="1483">
        <v>710.72884599999554</v>
      </c>
      <c r="S31" s="1105">
        <v>485</v>
      </c>
      <c r="T31" s="1105"/>
      <c r="U31" s="1200">
        <v>7.3807656108223689</v>
      </c>
      <c r="V31" s="1096"/>
      <c r="W31" s="1096">
        <v>4.3536442249504068</v>
      </c>
      <c r="X31" s="1096">
        <v>10.407886996694332</v>
      </c>
      <c r="Y31" s="1096">
        <v>20.902243324189236</v>
      </c>
      <c r="Z31" s="1096"/>
      <c r="AA31" s="1098">
        <v>419</v>
      </c>
      <c r="AB31" s="1482"/>
      <c r="AC31" s="1200">
        <v>8.1901985815414715</v>
      </c>
      <c r="AD31" s="1096">
        <v>1.5389018444079723</v>
      </c>
      <c r="AE31" s="1096">
        <v>5.1706097990078179</v>
      </c>
      <c r="AF31" s="1096">
        <v>11.209787364075126</v>
      </c>
      <c r="AG31" s="1096">
        <v>18.789554723083853</v>
      </c>
      <c r="AH31" s="1096">
        <v>405.36708199999947</v>
      </c>
      <c r="AI31" s="1105">
        <v>347</v>
      </c>
      <c r="AJ31" s="1105"/>
      <c r="AK31" s="1096">
        <v>7.7415215107694451</v>
      </c>
      <c r="AL31" s="1096">
        <v>1.2093241080586448</v>
      </c>
      <c r="AM31" s="1096">
        <v>5.3695424466787971</v>
      </c>
      <c r="AN31" s="1096">
        <v>10.113500574860094</v>
      </c>
      <c r="AO31" s="1096">
        <v>15.621271688986727</v>
      </c>
      <c r="AP31" s="1096">
        <v>909.52769299999898</v>
      </c>
      <c r="AQ31" s="1105">
        <v>766</v>
      </c>
      <c r="AR31" s="1482"/>
      <c r="AS31" s="1257">
        <v>12.100993724508127</v>
      </c>
      <c r="AT31" s="1096">
        <v>1.8364768666047613</v>
      </c>
      <c r="AU31" s="1096">
        <v>8.4975004767493623</v>
      </c>
      <c r="AV31" s="1096">
        <v>15.704486972266892</v>
      </c>
      <c r="AW31" s="1096">
        <v>15.176248400867667</v>
      </c>
      <c r="AX31" s="1096">
        <v>388.30087900000098</v>
      </c>
      <c r="AY31" s="1098">
        <v>363</v>
      </c>
      <c r="AZ31" s="1105"/>
      <c r="BA31" s="1261">
        <v>15.909999999999998</v>
      </c>
      <c r="BB31" s="1092">
        <v>2.504</v>
      </c>
      <c r="BC31" s="1092">
        <v>11</v>
      </c>
      <c r="BD31" s="1092">
        <v>20.82</v>
      </c>
      <c r="BE31" s="1092">
        <v>15.7</v>
      </c>
      <c r="BF31" s="1093">
        <v>350.28699999999998</v>
      </c>
      <c r="BG31" s="1093">
        <v>346</v>
      </c>
      <c r="BH31" s="1105"/>
      <c r="BI31" s="1267" t="s">
        <v>153</v>
      </c>
      <c r="BJ31" s="1267">
        <v>2.2162577481243089</v>
      </c>
      <c r="BK31" s="1267">
        <v>8.8560419371373769</v>
      </c>
      <c r="BL31" s="1267">
        <v>17.551490290221061</v>
      </c>
      <c r="BM31" s="1267">
        <v>16.785042457153541</v>
      </c>
      <c r="BN31" s="1263">
        <v>246.25544500000021</v>
      </c>
      <c r="BO31" s="1263">
        <v>290</v>
      </c>
      <c r="BP31" s="1814"/>
      <c r="BQ31" s="1143" t="s">
        <v>197</v>
      </c>
      <c r="BR31" s="1267">
        <v>2.0298553760521365</v>
      </c>
      <c r="BS31" s="1267">
        <v>6.0688279669070573</v>
      </c>
      <c r="BT31" s="1267">
        <v>14.032253847373982</v>
      </c>
      <c r="BU31" s="1267">
        <v>20.196478923935356</v>
      </c>
      <c r="BV31" s="1263">
        <v>344.5666289999989</v>
      </c>
      <c r="BW31" s="1263">
        <v>379</v>
      </c>
      <c r="BX31" s="1293"/>
      <c r="BY31" s="1143">
        <v>16.670901256331831</v>
      </c>
      <c r="BZ31" s="1267">
        <v>1.7300405480383136</v>
      </c>
      <c r="CA31" s="1267">
        <v>13.278785238556468</v>
      </c>
      <c r="CB31" s="1267">
        <v>20.063017274107196</v>
      </c>
      <c r="CC31" s="1195">
        <v>10.377606593891983</v>
      </c>
      <c r="CD31" s="1263">
        <v>438.23215000000016</v>
      </c>
      <c r="CE31" s="1263">
        <v>664</v>
      </c>
      <c r="CF31" s="1779"/>
      <c r="CG31" s="1143">
        <v>17.99888025329583</v>
      </c>
      <c r="CH31" s="1267">
        <v>2.2294930755233997</v>
      </c>
      <c r="CI31" s="1267">
        <v>13.627474984737816</v>
      </c>
      <c r="CJ31" s="1267">
        <v>22.370285521853841</v>
      </c>
      <c r="CK31" s="1195">
        <v>12.386843204399621</v>
      </c>
      <c r="CL31" s="1263">
        <v>418.45713699999993</v>
      </c>
      <c r="CM31" s="1263">
        <v>506</v>
      </c>
      <c r="CN31" s="1195"/>
      <c r="CO31" s="1143">
        <v>18.074716647098263</v>
      </c>
      <c r="CP31" s="1267">
        <v>2.0072146862678157</v>
      </c>
      <c r="CQ31" s="1267">
        <v>14.139134020869793</v>
      </c>
      <c r="CR31" s="1267">
        <v>22.010299273326734</v>
      </c>
      <c r="CS31" s="1195">
        <v>11.105096281495824</v>
      </c>
      <c r="CT31" s="1263">
        <v>369.67673300000018</v>
      </c>
      <c r="CU31" s="1263">
        <v>573</v>
      </c>
      <c r="CV31" s="1293"/>
      <c r="CW31" s="1143">
        <v>21.518663355992373</v>
      </c>
      <c r="CX31" s="1267">
        <v>2.1383531597501344</v>
      </c>
      <c r="CY31" s="1267">
        <v>17.325872630108186</v>
      </c>
      <c r="CZ31" s="1267">
        <v>25.71145408187656</v>
      </c>
      <c r="DA31" s="1195">
        <v>9.9372025314697812</v>
      </c>
      <c r="DB31" s="1263">
        <v>307.54983199999947</v>
      </c>
      <c r="DC31" s="1263">
        <v>625</v>
      </c>
      <c r="DD31" s="1293"/>
      <c r="DE31" s="1317">
        <v>11.4</v>
      </c>
      <c r="DF31" s="1195">
        <v>3.4</v>
      </c>
      <c r="DG31" s="1195"/>
      <c r="DH31" s="1195" t="s">
        <v>393</v>
      </c>
      <c r="DI31" s="1195" t="s">
        <v>390</v>
      </c>
    </row>
    <row r="32" spans="1:113" s="65" customFormat="1" ht="20.25" customHeight="1">
      <c r="A32" s="1385" t="s">
        <v>38</v>
      </c>
      <c r="B32" s="1385"/>
      <c r="C32" s="1480">
        <v>7</v>
      </c>
      <c r="D32" s="1480"/>
      <c r="E32" s="1481">
        <v>9.0349075975358826</v>
      </c>
      <c r="F32" s="1481">
        <v>1.5791292008283755</v>
      </c>
      <c r="G32" s="1481">
        <v>5.9345786879595508</v>
      </c>
      <c r="H32" s="1481">
        <v>12.135236507112214</v>
      </c>
      <c r="I32" s="1481">
        <v>17.47808910916871</v>
      </c>
      <c r="J32" s="1481">
        <v>343.81031200000189</v>
      </c>
      <c r="K32" s="1274">
        <v>487</v>
      </c>
      <c r="L32" s="1481"/>
      <c r="M32" s="1482">
        <v>11.504423189577352</v>
      </c>
      <c r="N32" s="1482">
        <v>1.6449677947402268</v>
      </c>
      <c r="O32" s="1482">
        <v>8.2773730708965463</v>
      </c>
      <c r="P32" s="1482">
        <v>14.731473308258158</v>
      </c>
      <c r="Q32" s="1482">
        <v>14.298568190976461</v>
      </c>
      <c r="R32" s="1483">
        <v>348.59550399999972</v>
      </c>
      <c r="S32" s="1105">
        <v>615</v>
      </c>
      <c r="T32" s="1105"/>
      <c r="U32" s="1096">
        <v>12.91832978094522</v>
      </c>
      <c r="V32" s="1096"/>
      <c r="W32" s="1096">
        <v>9.4178163676131668</v>
      </c>
      <c r="X32" s="1096">
        <v>16.418843194277276</v>
      </c>
      <c r="Y32" s="1096">
        <v>13.809878435397652</v>
      </c>
      <c r="Z32" s="1096"/>
      <c r="AA32" s="1098">
        <v>418</v>
      </c>
      <c r="AB32" s="1482"/>
      <c r="AC32" s="1096">
        <v>15.7823328493542</v>
      </c>
      <c r="AD32" s="1096">
        <v>2.1467274514000709</v>
      </c>
      <c r="AE32" s="1096">
        <v>11.57008620415086</v>
      </c>
      <c r="AF32" s="1096">
        <v>19.994579494557541</v>
      </c>
      <c r="AG32" s="1096">
        <v>13.602092110786481</v>
      </c>
      <c r="AH32" s="1096">
        <v>297.59751899999918</v>
      </c>
      <c r="AI32" s="1105">
        <v>416</v>
      </c>
      <c r="AJ32" s="1105"/>
      <c r="AK32" s="1096">
        <v>14.35796416451721</v>
      </c>
      <c r="AL32" s="1096">
        <v>1.552000789407969</v>
      </c>
      <c r="AM32" s="1096">
        <v>11.3138560090637</v>
      </c>
      <c r="AN32" s="1096">
        <v>17.402072319970717</v>
      </c>
      <c r="AO32" s="1096">
        <v>10.809337393691395</v>
      </c>
      <c r="AP32" s="1096">
        <v>592.03935200000046</v>
      </c>
      <c r="AQ32" s="1105">
        <v>834</v>
      </c>
      <c r="AR32" s="1482"/>
      <c r="AS32" s="1257">
        <v>13.166607898875768</v>
      </c>
      <c r="AT32" s="1096">
        <v>2.2352044467409562</v>
      </c>
      <c r="AU32" s="1096">
        <v>8.7807404383819865</v>
      </c>
      <c r="AV32" s="1096">
        <v>17.552475359369549</v>
      </c>
      <c r="AW32" s="1096">
        <v>16.976312076034478</v>
      </c>
      <c r="AX32" s="1096">
        <v>238.50366200000028</v>
      </c>
      <c r="AY32" s="1098">
        <v>355</v>
      </c>
      <c r="AZ32" s="1105"/>
      <c r="BA32" s="1261">
        <v>20.76</v>
      </c>
      <c r="BB32" s="1092">
        <v>3.8760000000000003</v>
      </c>
      <c r="BC32" s="1092">
        <v>13.16</v>
      </c>
      <c r="BD32" s="1092">
        <v>28.360000000000003</v>
      </c>
      <c r="BE32" s="1092">
        <v>18.7</v>
      </c>
      <c r="BF32" s="1093">
        <v>306.27699999999999</v>
      </c>
      <c r="BG32" s="1093">
        <v>430</v>
      </c>
      <c r="BH32" s="1105"/>
      <c r="BI32" s="1267" t="s">
        <v>151</v>
      </c>
      <c r="BJ32" s="1267">
        <v>2.5915948408086322</v>
      </c>
      <c r="BK32" s="1267">
        <v>12.003398405248426</v>
      </c>
      <c r="BL32" s="1267">
        <v>22.171475249849092</v>
      </c>
      <c r="BM32" s="1267">
        <v>15.166668160729662</v>
      </c>
      <c r="BN32" s="1263">
        <v>242.23969000000025</v>
      </c>
      <c r="BO32" s="1263">
        <v>365</v>
      </c>
      <c r="BP32" s="1814"/>
      <c r="BQ32" s="1143">
        <v>21.866146638261132</v>
      </c>
      <c r="BR32" s="1267">
        <v>2.8039508248074831</v>
      </c>
      <c r="BS32" s="1267">
        <v>16.365987654211676</v>
      </c>
      <c r="BT32" s="1267">
        <v>27.366305622310584</v>
      </c>
      <c r="BU32" s="1267">
        <v>12.823250804973393</v>
      </c>
      <c r="BV32" s="1263">
        <v>285.52183900000051</v>
      </c>
      <c r="BW32" s="1263">
        <v>387</v>
      </c>
      <c r="BX32" s="1293"/>
      <c r="BY32" s="1143">
        <v>22.784571255582815</v>
      </c>
      <c r="BZ32" s="1267">
        <v>1.7989777442359391</v>
      </c>
      <c r="CA32" s="1267">
        <v>19.257289060513141</v>
      </c>
      <c r="CB32" s="1267">
        <v>26.311853450652485</v>
      </c>
      <c r="CC32" s="1195">
        <v>7.8955962087508782</v>
      </c>
      <c r="CD32" s="1263">
        <v>438.78352099999967</v>
      </c>
      <c r="CE32" s="1263">
        <v>944</v>
      </c>
      <c r="CF32" s="1779"/>
      <c r="CG32" s="1143">
        <v>22.230716240679342</v>
      </c>
      <c r="CH32" s="1267">
        <v>2.0366651519597578</v>
      </c>
      <c r="CI32" s="1267">
        <v>18.23739198535494</v>
      </c>
      <c r="CJ32" s="1267">
        <v>26.224040496003742</v>
      </c>
      <c r="CK32" s="1195">
        <v>9.1614913793597132</v>
      </c>
      <c r="CL32" s="1263">
        <v>387.2973820000002</v>
      </c>
      <c r="CM32" s="1263">
        <v>819</v>
      </c>
      <c r="CN32" s="1195"/>
      <c r="CO32" s="1143">
        <v>27.329410814381006</v>
      </c>
      <c r="CP32" s="1267">
        <v>2.0233146213442894</v>
      </c>
      <c r="CQ32" s="1267">
        <v>23.362260750347367</v>
      </c>
      <c r="CR32" s="1267">
        <v>31.296560878414642</v>
      </c>
      <c r="CS32" s="1195">
        <v>7.4034330088067675</v>
      </c>
      <c r="CT32" s="1263">
        <v>334.3377090000007</v>
      </c>
      <c r="CU32" s="1263">
        <v>910</v>
      </c>
      <c r="CV32" s="1293"/>
      <c r="CW32" s="1143">
        <v>30.059717492215203</v>
      </c>
      <c r="CX32" s="1267">
        <v>2.1410181710363747</v>
      </c>
      <c r="CY32" s="1267">
        <v>25.861701327046404</v>
      </c>
      <c r="CZ32" s="1267">
        <v>34.257733657384001</v>
      </c>
      <c r="DA32" s="1195">
        <v>7.1225492108861328</v>
      </c>
      <c r="DB32" s="1263">
        <v>355.11722300000054</v>
      </c>
      <c r="DC32" s="1263">
        <v>858</v>
      </c>
      <c r="DD32" s="1293"/>
      <c r="DE32" s="1317">
        <v>8.1999999999999993</v>
      </c>
      <c r="DF32" s="1195">
        <v>2.8</v>
      </c>
      <c r="DG32" s="1195"/>
      <c r="DH32" s="1195" t="s">
        <v>391</v>
      </c>
      <c r="DI32" s="1195" t="s">
        <v>390</v>
      </c>
    </row>
    <row r="33" spans="1:113" s="70" customFormat="1" ht="20.25" customHeight="1">
      <c r="A33" s="1385" t="s">
        <v>39</v>
      </c>
      <c r="B33" s="1385"/>
      <c r="C33" s="1480">
        <v>13.1</v>
      </c>
      <c r="D33" s="1480"/>
      <c r="E33" s="1481">
        <v>21.62162162162161</v>
      </c>
      <c r="F33" s="1481">
        <v>2.8962769558684158</v>
      </c>
      <c r="G33" s="1481">
        <v>15.935316047822971</v>
      </c>
      <c r="H33" s="1481">
        <v>27.307927195420252</v>
      </c>
      <c r="I33" s="1481">
        <v>13.39528092089143</v>
      </c>
      <c r="J33" s="1481">
        <v>102.32305600000015</v>
      </c>
      <c r="K33" s="1274">
        <v>296</v>
      </c>
      <c r="L33" s="1481"/>
      <c r="M33" s="1482">
        <v>31.006018686026898</v>
      </c>
      <c r="N33" s="1482">
        <v>2.6424247544176298</v>
      </c>
      <c r="O33" s="1482">
        <v>25.822186428268239</v>
      </c>
      <c r="P33" s="1482">
        <v>36.189850943785558</v>
      </c>
      <c r="Q33" s="1482">
        <v>8.5222962069891892</v>
      </c>
      <c r="R33" s="1483">
        <v>129.62862600000014</v>
      </c>
      <c r="S33" s="1105">
        <v>371</v>
      </c>
      <c r="T33" s="1105"/>
      <c r="U33" s="1096">
        <v>29.584460695335395</v>
      </c>
      <c r="V33" s="1096"/>
      <c r="W33" s="1096">
        <v>20.922151677635743</v>
      </c>
      <c r="X33" s="1096">
        <v>38.24676971303505</v>
      </c>
      <c r="Y33" s="1096">
        <v>14.922256209664017</v>
      </c>
      <c r="Z33" s="1096"/>
      <c r="AA33" s="1098">
        <v>259</v>
      </c>
      <c r="AB33" s="1482"/>
      <c r="AC33" s="1096">
        <v>20.661589024664181</v>
      </c>
      <c r="AD33" s="1096">
        <v>2.9509959132089545</v>
      </c>
      <c r="AE33" s="1096">
        <v>14.871230016902729</v>
      </c>
      <c r="AF33" s="1096">
        <v>26.451948032425634</v>
      </c>
      <c r="AG33" s="1096">
        <v>14.282521589633246</v>
      </c>
      <c r="AH33" s="1096">
        <v>69.628119999999981</v>
      </c>
      <c r="AI33" s="1105">
        <v>190</v>
      </c>
      <c r="AJ33" s="1105"/>
      <c r="AK33" s="1096">
        <v>26.021357133896007</v>
      </c>
      <c r="AL33" s="1096">
        <v>2.9360346385098159</v>
      </c>
      <c r="AM33" s="1096">
        <v>20.262592673994479</v>
      </c>
      <c r="AN33" s="1096">
        <v>31.780121593797535</v>
      </c>
      <c r="AO33" s="1096">
        <v>11.283172600883567</v>
      </c>
      <c r="AP33" s="1096">
        <v>174.36562500000036</v>
      </c>
      <c r="AQ33" s="1105">
        <v>449</v>
      </c>
      <c r="AR33" s="1482"/>
      <c r="AS33" s="1150">
        <v>31.572773463397585</v>
      </c>
      <c r="AT33" s="1096">
        <v>4.057582894902569</v>
      </c>
      <c r="AU33" s="1096">
        <v>23.611076351996051</v>
      </c>
      <c r="AV33" s="1096">
        <v>39.534470574799116</v>
      </c>
      <c r="AW33" s="1096">
        <v>12.851525063537853</v>
      </c>
      <c r="AX33" s="1096">
        <v>80.613485000000011</v>
      </c>
      <c r="AY33" s="1098">
        <v>214</v>
      </c>
      <c r="AZ33" s="1105"/>
      <c r="BA33" s="1301">
        <v>31.830000000000002</v>
      </c>
      <c r="BB33" s="1092">
        <v>3.6450000000000005</v>
      </c>
      <c r="BC33" s="1092">
        <v>24.68</v>
      </c>
      <c r="BD33" s="1092">
        <v>38.979999999999997</v>
      </c>
      <c r="BE33" s="1092">
        <v>11.4</v>
      </c>
      <c r="BF33" s="1093">
        <v>92.501000000000005</v>
      </c>
      <c r="BG33" s="1093">
        <v>245</v>
      </c>
      <c r="BH33" s="1105"/>
      <c r="BI33" s="1267">
        <v>33.798229366917582</v>
      </c>
      <c r="BJ33" s="1267">
        <v>4.1802914726785181</v>
      </c>
      <c r="BK33" s="1267">
        <v>25.597579277306849</v>
      </c>
      <c r="BL33" s="1267">
        <v>41.998879456528314</v>
      </c>
      <c r="BM33" s="1267">
        <v>12.368374175158047</v>
      </c>
      <c r="BN33" s="1263">
        <v>71.642398000000057</v>
      </c>
      <c r="BO33" s="1263">
        <v>239</v>
      </c>
      <c r="BP33" s="1814"/>
      <c r="BQ33" s="1143">
        <v>35.298399310062621</v>
      </c>
      <c r="BR33" s="1267">
        <v>3.3222578416766395</v>
      </c>
      <c r="BS33" s="1267">
        <v>28.781542397466403</v>
      </c>
      <c r="BT33" s="1267">
        <v>41.815256222658839</v>
      </c>
      <c r="BU33" s="1267">
        <v>9.4119220888567412</v>
      </c>
      <c r="BV33" s="1263">
        <v>76.684057999999936</v>
      </c>
      <c r="BW33" s="1263">
        <v>249</v>
      </c>
      <c r="BX33" s="1293"/>
      <c r="BY33" s="1143">
        <v>36.791319217444268</v>
      </c>
      <c r="BZ33" s="1267">
        <v>2.1082310529844626</v>
      </c>
      <c r="CA33" s="1267">
        <v>32.65767949893656</v>
      </c>
      <c r="CB33" s="1267">
        <v>40.924958935951977</v>
      </c>
      <c r="CC33" s="1195">
        <v>5.7302404421118558</v>
      </c>
      <c r="CD33" s="1263">
        <v>127.66913500000013</v>
      </c>
      <c r="CE33" s="1263">
        <v>779</v>
      </c>
      <c r="CF33" s="1779"/>
      <c r="CG33" s="1143">
        <v>42.847990869352223</v>
      </c>
      <c r="CH33" s="1267">
        <v>2.2625946509731727</v>
      </c>
      <c r="CI33" s="1267">
        <v>38.411682774718045</v>
      </c>
      <c r="CJ33" s="1267">
        <v>47.284298963986402</v>
      </c>
      <c r="CK33" s="1195">
        <v>5.2805151538424484</v>
      </c>
      <c r="CL33" s="1263">
        <v>116.40094199999997</v>
      </c>
      <c r="CM33" s="1263">
        <v>713</v>
      </c>
      <c r="CN33" s="1195"/>
      <c r="CO33" s="1143">
        <v>46.58950673297192</v>
      </c>
      <c r="CP33" s="1267">
        <v>2.2419513665727906</v>
      </c>
      <c r="CQ33" s="1267">
        <v>42.193671595107759</v>
      </c>
      <c r="CR33" s="1267">
        <v>50.985341870836073</v>
      </c>
      <c r="CS33" s="1195">
        <v>4.8121380194526431</v>
      </c>
      <c r="CT33" s="1263">
        <v>111.44298500000018</v>
      </c>
      <c r="CU33" s="1263">
        <v>751</v>
      </c>
      <c r="CV33" s="1293"/>
      <c r="CW33" s="1143">
        <v>42.757505121717436</v>
      </c>
      <c r="CX33" s="1267">
        <v>2.2322125239603339</v>
      </c>
      <c r="CY33" s="1267">
        <v>38.380678999246143</v>
      </c>
      <c r="CZ33" s="1267">
        <v>47.134331244188729</v>
      </c>
      <c r="DA33" s="1195">
        <v>5.2206332376173794</v>
      </c>
      <c r="DB33" s="1263">
        <v>109.4027559999999</v>
      </c>
      <c r="DC33" s="1263">
        <v>801</v>
      </c>
      <c r="DD33" s="1293"/>
      <c r="DE33" s="1317">
        <v>7.5</v>
      </c>
      <c r="DF33" s="1195">
        <v>-3.8</v>
      </c>
      <c r="DG33" s="1195"/>
      <c r="DH33" s="1195" t="s">
        <v>392</v>
      </c>
      <c r="DI33" s="1195" t="s">
        <v>390</v>
      </c>
    </row>
    <row r="34" spans="1:113" s="70" customFormat="1" ht="20.25" customHeight="1">
      <c r="A34" s="1385" t="s">
        <v>40</v>
      </c>
      <c r="B34" s="1385"/>
      <c r="C34" s="1480">
        <v>17</v>
      </c>
      <c r="D34" s="1480"/>
      <c r="E34" s="1481">
        <v>26.735218508997537</v>
      </c>
      <c r="F34" s="1481">
        <v>2.5316980019156317</v>
      </c>
      <c r="G34" s="1481">
        <v>21.764696463342119</v>
      </c>
      <c r="H34" s="1481">
        <v>31.705740554652962</v>
      </c>
      <c r="I34" s="1481">
        <v>9.4695242571651601</v>
      </c>
      <c r="J34" s="1481">
        <v>86.003231999999841</v>
      </c>
      <c r="K34" s="1274">
        <v>389</v>
      </c>
      <c r="L34" s="1481"/>
      <c r="M34" s="1482">
        <v>39.887036846624618</v>
      </c>
      <c r="N34" s="1482">
        <v>2.4471710575274108</v>
      </c>
      <c r="O34" s="1482">
        <v>35.086247629427099</v>
      </c>
      <c r="P34" s="1482">
        <v>44.687826063822136</v>
      </c>
      <c r="Q34" s="1482">
        <v>6.1352540850236146</v>
      </c>
      <c r="R34" s="1483">
        <v>89.727133999999467</v>
      </c>
      <c r="S34" s="1105">
        <v>523</v>
      </c>
      <c r="T34" s="1105"/>
      <c r="U34" s="1096">
        <v>35.456118048135124</v>
      </c>
      <c r="V34" s="1096"/>
      <c r="W34" s="1096">
        <v>29.336396562170059</v>
      </c>
      <c r="X34" s="1096">
        <v>41.575839534100197</v>
      </c>
      <c r="Y34" s="1096">
        <v>8.7963995847017795</v>
      </c>
      <c r="Z34" s="1096"/>
      <c r="AA34" s="1098">
        <v>380</v>
      </c>
      <c r="AB34" s="1482"/>
      <c r="AC34" s="1096">
        <v>35.692388588717719</v>
      </c>
      <c r="AD34" s="1096">
        <v>3.4096942170273112</v>
      </c>
      <c r="AE34" s="1096">
        <v>29.00198500838642</v>
      </c>
      <c r="AF34" s="1096">
        <v>42.382792169049019</v>
      </c>
      <c r="AG34" s="1096">
        <v>9.553000938987612</v>
      </c>
      <c r="AH34" s="1096">
        <v>68.99992400000022</v>
      </c>
      <c r="AI34" s="1105">
        <v>336</v>
      </c>
      <c r="AJ34" s="1105"/>
      <c r="AK34" s="1096">
        <v>35.566464830076804</v>
      </c>
      <c r="AL34" s="1096">
        <v>2.344996208559758</v>
      </c>
      <c r="AM34" s="1096">
        <v>30.966968404751299</v>
      </c>
      <c r="AN34" s="1096">
        <v>40.165961255402308</v>
      </c>
      <c r="AO34" s="1096">
        <v>6.5932788646925351</v>
      </c>
      <c r="AP34" s="1096">
        <v>147.74014299999968</v>
      </c>
      <c r="AQ34" s="1105">
        <v>716</v>
      </c>
      <c r="AR34" s="1482"/>
      <c r="AS34" s="1150">
        <v>38.381471151156617</v>
      </c>
      <c r="AT34" s="1096">
        <v>3.1631407509358445</v>
      </c>
      <c r="AU34" s="1096">
        <v>32.174828124511286</v>
      </c>
      <c r="AV34" s="1096">
        <v>44.588114177801948</v>
      </c>
      <c r="AW34" s="1096">
        <v>8.2413223257611481</v>
      </c>
      <c r="AX34" s="1096">
        <v>74.126958000000016</v>
      </c>
      <c r="AY34" s="1098">
        <v>354</v>
      </c>
      <c r="AZ34" s="1105"/>
      <c r="BA34" s="1301">
        <v>48.699999999999996</v>
      </c>
      <c r="BB34" s="1092">
        <v>4.1419999999999995</v>
      </c>
      <c r="BC34" s="1092">
        <v>40.57</v>
      </c>
      <c r="BD34" s="1092">
        <v>56.830000000000005</v>
      </c>
      <c r="BE34" s="1092">
        <v>8.5</v>
      </c>
      <c r="BF34" s="1093">
        <v>82.978999999999999</v>
      </c>
      <c r="BG34" s="1093">
        <v>384</v>
      </c>
      <c r="BH34" s="1105"/>
      <c r="BI34" s="1267">
        <v>44.568226557798369</v>
      </c>
      <c r="BJ34" s="1267">
        <v>3.2358863917425031</v>
      </c>
      <c r="BK34" s="1267">
        <v>38.220254842943241</v>
      </c>
      <c r="BL34" s="1267">
        <v>50.916198272653489</v>
      </c>
      <c r="BM34" s="1267">
        <v>7.2605231162744142</v>
      </c>
      <c r="BN34" s="1263">
        <v>83.381460000000018</v>
      </c>
      <c r="BO34" s="1263">
        <v>362</v>
      </c>
      <c r="BP34" s="1814"/>
      <c r="BQ34" s="1143">
        <v>50.961424665302559</v>
      </c>
      <c r="BR34" s="1267">
        <v>4.1463216604389537</v>
      </c>
      <c r="BS34" s="1267">
        <v>42.828105018732806</v>
      </c>
      <c r="BT34" s="1267">
        <v>59.094744311872304</v>
      </c>
      <c r="BU34" s="1267">
        <v>8.1361965205458748</v>
      </c>
      <c r="BV34" s="1263">
        <v>81.581379000000084</v>
      </c>
      <c r="BW34" s="1263">
        <v>323</v>
      </c>
      <c r="BX34" s="1293"/>
      <c r="BY34" s="1143">
        <v>45.237258636864709</v>
      </c>
      <c r="BZ34" s="1267">
        <v>2.1652849747658824</v>
      </c>
      <c r="CA34" s="1267">
        <v>40.991752452469186</v>
      </c>
      <c r="CB34" s="1267">
        <v>49.482764821260226</v>
      </c>
      <c r="CC34" s="1195">
        <v>4.7865079361845995</v>
      </c>
      <c r="CD34" s="1263">
        <v>119.36050199999997</v>
      </c>
      <c r="CE34" s="1263">
        <v>935</v>
      </c>
      <c r="CF34" s="1779"/>
      <c r="CG34" s="1143">
        <v>49.683883598316079</v>
      </c>
      <c r="CH34" s="1267">
        <v>2.0986531812561644</v>
      </c>
      <c r="CI34" s="1267">
        <v>45.56901835197953</v>
      </c>
      <c r="CJ34" s="1267">
        <v>53.798748844652636</v>
      </c>
      <c r="CK34" s="1195">
        <v>4.2240119516890857</v>
      </c>
      <c r="CL34" s="1263">
        <v>116.64374199999982</v>
      </c>
      <c r="CM34" s="1263">
        <v>898</v>
      </c>
      <c r="CN34" s="1195"/>
      <c r="CO34" s="1143">
        <v>46.194454947793261</v>
      </c>
      <c r="CP34" s="1267">
        <v>2.0537474949446151</v>
      </c>
      <c r="CQ34" s="1267">
        <v>42.167634590677849</v>
      </c>
      <c r="CR34" s="1267">
        <v>50.221275304908673</v>
      </c>
      <c r="CS34" s="1195">
        <v>4.4458745043439976</v>
      </c>
      <c r="CT34" s="1263">
        <v>100.93077200000012</v>
      </c>
      <c r="CU34" s="1263">
        <v>900</v>
      </c>
      <c r="CV34" s="1293"/>
      <c r="CW34" s="1143">
        <v>46.294187425381459</v>
      </c>
      <c r="CX34" s="1267">
        <v>2.0158275522087101</v>
      </c>
      <c r="CY34" s="1267">
        <v>42.341639630671011</v>
      </c>
      <c r="CZ34" s="1267">
        <v>50.2467352200919</v>
      </c>
      <c r="DA34" s="1195">
        <v>4.3543858620650582</v>
      </c>
      <c r="DB34" s="1263">
        <v>99.112189999999543</v>
      </c>
      <c r="DC34" s="1263">
        <v>898</v>
      </c>
      <c r="DD34" s="1293"/>
      <c r="DE34" s="1317">
        <v>-4.7</v>
      </c>
      <c r="DF34" s="1195">
        <v>0.1</v>
      </c>
      <c r="DG34" s="1195"/>
      <c r="DH34" s="1195" t="s">
        <v>390</v>
      </c>
      <c r="DI34" s="1195" t="s">
        <v>390</v>
      </c>
    </row>
    <row r="35" spans="1:113" ht="20.25" customHeight="1">
      <c r="A35" s="1384" t="s">
        <v>41</v>
      </c>
      <c r="B35" s="1384"/>
      <c r="C35" s="1476">
        <v>4.2</v>
      </c>
      <c r="D35" s="1476"/>
      <c r="E35" s="1477">
        <v>7.0240295748613031</v>
      </c>
      <c r="F35" s="1477">
        <v>1.395147357735784</v>
      </c>
      <c r="G35" s="1477">
        <v>4.2849150780625171</v>
      </c>
      <c r="H35" s="1477">
        <v>9.7631440716600881</v>
      </c>
      <c r="I35" s="1477">
        <v>19.862492645659639</v>
      </c>
      <c r="J35" s="1477">
        <v>200.73480400000179</v>
      </c>
      <c r="K35" s="1350">
        <v>541</v>
      </c>
      <c r="L35" s="1477"/>
      <c r="M35" s="1478">
        <v>9.3442689824523075</v>
      </c>
      <c r="N35" s="1478">
        <v>1.2571177901553783</v>
      </c>
      <c r="O35" s="1478">
        <v>6.8780917558292698</v>
      </c>
      <c r="P35" s="1478">
        <v>11.810446209075344</v>
      </c>
      <c r="Q35" s="1478">
        <v>13.453356196360913</v>
      </c>
      <c r="R35" s="1479">
        <v>238.08030399999797</v>
      </c>
      <c r="S35" s="1043">
        <v>661</v>
      </c>
      <c r="T35" s="1043"/>
      <c r="U35" s="1201">
        <v>7.0327039661826856</v>
      </c>
      <c r="V35" s="1034"/>
      <c r="W35" s="1034">
        <v>4.7781795025558464</v>
      </c>
      <c r="X35" s="1034">
        <v>9.2872284298095238</v>
      </c>
      <c r="Y35" s="1034">
        <v>16.337932297769488</v>
      </c>
      <c r="Z35" s="1034"/>
      <c r="AA35" s="1036">
        <v>534</v>
      </c>
      <c r="AB35" s="1478"/>
      <c r="AC35" s="1201">
        <v>9.0272676965538956</v>
      </c>
      <c r="AD35" s="1034">
        <v>1.5954420686688664</v>
      </c>
      <c r="AE35" s="1034">
        <v>5.8967373178680758</v>
      </c>
      <c r="AF35" s="1034">
        <v>12.157798075239715</v>
      </c>
      <c r="AG35" s="1034">
        <v>17.673587649094717</v>
      </c>
      <c r="AH35" s="1034">
        <v>170.38952999999995</v>
      </c>
      <c r="AI35" s="1043">
        <v>457</v>
      </c>
      <c r="AJ35" s="1043"/>
      <c r="AK35" s="1034">
        <v>7.9720156555681321</v>
      </c>
      <c r="AL35" s="1034">
        <v>1.0189180552405448</v>
      </c>
      <c r="AM35" s="1034">
        <v>5.9735007173896824</v>
      </c>
      <c r="AN35" s="1034">
        <v>9.9705305937465827</v>
      </c>
      <c r="AO35" s="1034">
        <v>12.781184825306655</v>
      </c>
      <c r="AP35" s="1034">
        <v>361.81044099999883</v>
      </c>
      <c r="AQ35" s="1043">
        <v>991</v>
      </c>
      <c r="AR35" s="1478"/>
      <c r="AS35" s="1146">
        <v>14.862219422439054</v>
      </c>
      <c r="AT35" s="1034">
        <v>2.140308910733808</v>
      </c>
      <c r="AU35" s="1034">
        <v>10.662553830023473</v>
      </c>
      <c r="AV35" s="1034">
        <v>19.061885014854635</v>
      </c>
      <c r="AW35" s="1034">
        <v>14.401004654139063</v>
      </c>
      <c r="AX35" s="1034">
        <v>160.25368300000048</v>
      </c>
      <c r="AY35" s="1036">
        <v>427</v>
      </c>
      <c r="AZ35" s="1043"/>
      <c r="BA35" s="1298">
        <v>14.32</v>
      </c>
      <c r="BB35" s="1030">
        <v>1.5840000000000001</v>
      </c>
      <c r="BC35" s="1030">
        <v>11.219999999999999</v>
      </c>
      <c r="BD35" s="1030">
        <v>17.43</v>
      </c>
      <c r="BE35" s="1030">
        <v>11.1</v>
      </c>
      <c r="BF35" s="1031">
        <v>161.916</v>
      </c>
      <c r="BG35" s="1031">
        <v>470</v>
      </c>
      <c r="BH35" s="1043"/>
      <c r="BI35" s="1193" t="s">
        <v>154</v>
      </c>
      <c r="BJ35" s="1193">
        <v>2.2610556851223804</v>
      </c>
      <c r="BK35" s="1193">
        <v>10.273804831577193</v>
      </c>
      <c r="BL35" s="1193">
        <v>19.145017103736222</v>
      </c>
      <c r="BM35" s="1193">
        <v>15.37149033427665</v>
      </c>
      <c r="BN35" s="1293">
        <v>200.76700600000004</v>
      </c>
      <c r="BO35" s="1293">
        <v>507</v>
      </c>
      <c r="BP35" s="1348"/>
      <c r="BQ35" s="1269">
        <v>13.60861401425543</v>
      </c>
      <c r="BR35" s="1271">
        <v>2.0399220069592876</v>
      </c>
      <c r="BS35" s="1271">
        <v>9.6071546255702991</v>
      </c>
      <c r="BT35" s="1271">
        <v>17.610073402940561</v>
      </c>
      <c r="BU35" s="1271">
        <v>14.989932147553075</v>
      </c>
      <c r="BV35" s="1294">
        <v>224.87791900000025</v>
      </c>
      <c r="BW35" s="1294">
        <v>497</v>
      </c>
      <c r="BX35" s="1293"/>
      <c r="BY35" s="1143">
        <v>18.444135277377459</v>
      </c>
      <c r="BZ35" s="1267">
        <v>1.7209897253674957</v>
      </c>
      <c r="CA35" s="1267">
        <v>15.06976534109743</v>
      </c>
      <c r="CB35" s="1267">
        <v>21.818505213657485</v>
      </c>
      <c r="CC35" s="1692">
        <v>9.3308235896445915</v>
      </c>
      <c r="CD35" s="1263">
        <v>307.40660999999938</v>
      </c>
      <c r="CE35" s="1263">
        <v>1081</v>
      </c>
      <c r="CF35" s="1831"/>
      <c r="CG35" s="1143">
        <v>19.175636317020803</v>
      </c>
      <c r="CH35" s="1267">
        <v>1.6638441294051158</v>
      </c>
      <c r="CI35" s="1267">
        <v>15.913308627739534</v>
      </c>
      <c r="CJ35" s="1267">
        <v>22.437964006302071</v>
      </c>
      <c r="CK35" s="1692">
        <v>8.6768652778851667</v>
      </c>
      <c r="CL35" s="1263">
        <v>298.72271800000186</v>
      </c>
      <c r="CM35" s="1263">
        <v>1000</v>
      </c>
      <c r="CN35" s="1692"/>
      <c r="CO35" s="1143">
        <v>17.502240599469303</v>
      </c>
      <c r="CP35" s="1267">
        <v>1.5764470941723487</v>
      </c>
      <c r="CQ35" s="1267">
        <v>14.411271886735779</v>
      </c>
      <c r="CR35" s="1267">
        <v>20.593209312202823</v>
      </c>
      <c r="CS35" s="1692">
        <v>9.0071158901800796</v>
      </c>
      <c r="CT35" s="1263">
        <v>272.40254600000009</v>
      </c>
      <c r="CU35" s="1263">
        <v>1092</v>
      </c>
      <c r="CV35" s="1703"/>
      <c r="CW35" s="1143">
        <v>21.80855182997254</v>
      </c>
      <c r="CX35" s="1267">
        <v>1.4166465119653733</v>
      </c>
      <c r="CY35" s="1267">
        <v>19.030852397985985</v>
      </c>
      <c r="CZ35" s="1267">
        <v>24.586251261959095</v>
      </c>
      <c r="DA35" s="1692">
        <v>6.4958302734178259</v>
      </c>
      <c r="DB35" s="1263">
        <v>237.38271299999985</v>
      </c>
      <c r="DC35" s="1263">
        <v>985</v>
      </c>
      <c r="DD35" s="1293"/>
      <c r="DE35" s="1317">
        <v>8.1999999999999993</v>
      </c>
      <c r="DF35" s="1195">
        <v>4.3</v>
      </c>
      <c r="DG35" s="1195"/>
      <c r="DH35" s="1195" t="s">
        <v>393</v>
      </c>
      <c r="DI35" s="1195" t="s">
        <v>391</v>
      </c>
    </row>
    <row r="36" spans="1:113" ht="20.25" customHeight="1">
      <c r="A36" s="1385"/>
      <c r="B36" s="1385"/>
      <c r="C36" s="1480"/>
      <c r="D36" s="1480"/>
      <c r="E36" s="1481"/>
      <c r="F36" s="1481"/>
      <c r="G36" s="1481"/>
      <c r="H36" s="1481"/>
      <c r="I36" s="1481"/>
      <c r="J36" s="1481"/>
      <c r="K36" s="1274"/>
      <c r="L36" s="1481"/>
      <c r="M36" s="1482"/>
      <c r="N36" s="1482"/>
      <c r="O36" s="1482"/>
      <c r="P36" s="1482"/>
      <c r="Q36" s="1482"/>
      <c r="R36" s="1483"/>
      <c r="S36" s="1105"/>
      <c r="T36" s="1105"/>
      <c r="U36" s="1200"/>
      <c r="V36" s="1096"/>
      <c r="W36" s="1096"/>
      <c r="X36" s="1096"/>
      <c r="Y36" s="1096"/>
      <c r="Z36" s="1096"/>
      <c r="AA36" s="1105"/>
      <c r="AB36" s="1482"/>
      <c r="AC36" s="1200"/>
      <c r="AD36" s="1096"/>
      <c r="AE36" s="1096"/>
      <c r="AF36" s="1096"/>
      <c r="AG36" s="1096"/>
      <c r="AH36" s="1096"/>
      <c r="AI36" s="1105"/>
      <c r="AJ36" s="1105"/>
      <c r="AK36" s="1096"/>
      <c r="AL36" s="1096"/>
      <c r="AM36" s="1096"/>
      <c r="AN36" s="1096"/>
      <c r="AO36" s="1096"/>
      <c r="AP36" s="1096"/>
      <c r="AQ36" s="1105"/>
      <c r="AR36" s="1482"/>
      <c r="AS36" s="1150"/>
      <c r="AT36" s="1096"/>
      <c r="AU36" s="1096"/>
      <c r="AV36" s="1096"/>
      <c r="AW36" s="1096"/>
      <c r="AX36" s="1096"/>
      <c r="AY36" s="1105"/>
      <c r="AZ36" s="1105"/>
      <c r="BA36" s="1301"/>
      <c r="BB36" s="1092"/>
      <c r="BC36" s="1092"/>
      <c r="BD36" s="1092"/>
      <c r="BE36" s="1092"/>
      <c r="BF36" s="1093"/>
      <c r="BG36" s="1093"/>
      <c r="BH36" s="1105"/>
      <c r="BI36" s="1267"/>
      <c r="BJ36" s="1267"/>
      <c r="BK36" s="1267"/>
      <c r="BL36" s="1267"/>
      <c r="BM36" s="1267"/>
      <c r="BN36" s="1263"/>
      <c r="BO36" s="1263"/>
      <c r="BP36" s="1814"/>
      <c r="BQ36" s="1267"/>
      <c r="BR36" s="1267"/>
      <c r="BS36" s="1267"/>
      <c r="BT36" s="1267"/>
      <c r="BU36" s="1267"/>
      <c r="BV36" s="1263"/>
      <c r="BW36" s="1263"/>
      <c r="BX36" s="1293"/>
      <c r="BY36" s="1196"/>
      <c r="BZ36" s="1196"/>
      <c r="CA36" s="1196"/>
      <c r="CB36" s="1196"/>
      <c r="CC36" s="1196"/>
      <c r="CD36" s="1833"/>
      <c r="CE36" s="1833"/>
      <c r="CF36" s="1834"/>
      <c r="CG36" s="1196"/>
      <c r="CH36" s="1196"/>
      <c r="CI36" s="1196"/>
      <c r="CJ36" s="1196"/>
      <c r="CK36" s="1196"/>
      <c r="CL36" s="1833"/>
      <c r="CM36" s="1833"/>
      <c r="CN36" s="1196"/>
      <c r="CO36" s="1196"/>
      <c r="CP36" s="1196"/>
      <c r="CQ36" s="1196"/>
      <c r="CR36" s="1196"/>
      <c r="CS36" s="1196"/>
      <c r="CT36" s="1833"/>
      <c r="CU36" s="1833"/>
      <c r="CV36" s="1833"/>
      <c r="CW36" s="1196"/>
      <c r="CX36" s="1196"/>
      <c r="CY36" s="1196"/>
      <c r="CZ36" s="1196"/>
      <c r="DA36" s="1196"/>
      <c r="DB36" s="1833"/>
      <c r="DC36" s="1833"/>
      <c r="DD36" s="1796"/>
      <c r="DE36" s="1195"/>
      <c r="DF36" s="1195"/>
      <c r="DG36" s="1195"/>
      <c r="DH36" s="1195"/>
      <c r="DI36" s="1195"/>
    </row>
    <row r="37" spans="1:113" ht="20.25" customHeight="1">
      <c r="A37" s="1484" t="s">
        <v>265</v>
      </c>
      <c r="B37" s="1484"/>
      <c r="C37" s="1485"/>
      <c r="D37" s="1485"/>
      <c r="E37" s="1508"/>
      <c r="F37" s="1508"/>
      <c r="G37" s="1508"/>
      <c r="H37" s="1508"/>
      <c r="I37" s="1508"/>
      <c r="J37" s="1508"/>
      <c r="K37" s="1447"/>
      <c r="L37" s="1508"/>
      <c r="M37" s="1486">
        <v>32.299496889384194</v>
      </c>
      <c r="N37" s="1486">
        <v>2.2656048597180871</v>
      </c>
      <c r="O37" s="1486">
        <v>27.854898973963209</v>
      </c>
      <c r="P37" s="1486">
        <v>36.744094804805179</v>
      </c>
      <c r="Q37" s="1486">
        <v>7.0143657886594477</v>
      </c>
      <c r="R37" s="1487">
        <v>3024.749531999998</v>
      </c>
      <c r="S37" s="1073">
        <v>744</v>
      </c>
      <c r="T37" s="1073"/>
      <c r="U37" s="1064">
        <v>36.437467456729053</v>
      </c>
      <c r="V37" s="1064"/>
      <c r="W37" s="1064">
        <v>32.293144571600791</v>
      </c>
      <c r="X37" s="1064">
        <v>40.581790341857307</v>
      </c>
      <c r="Y37" s="1064">
        <v>5.7965538709084585</v>
      </c>
      <c r="Z37" s="1064"/>
      <c r="AA37" s="1066">
        <v>818</v>
      </c>
      <c r="AB37" s="1486"/>
      <c r="AC37" s="1064">
        <v>30.327001299073537</v>
      </c>
      <c r="AD37" s="1064">
        <v>2.2767473886931748</v>
      </c>
      <c r="AE37" s="1064">
        <v>25.859633285614887</v>
      </c>
      <c r="AF37" s="1064">
        <v>34.794369312532183</v>
      </c>
      <c r="AG37" s="1064">
        <v>7.5073277645908476</v>
      </c>
      <c r="AH37" s="1064">
        <v>2235.1267779999994</v>
      </c>
      <c r="AI37" s="1073">
        <v>702</v>
      </c>
      <c r="AJ37" s="1073"/>
      <c r="AK37" s="1064">
        <v>33.62784825882661</v>
      </c>
      <c r="AL37" s="1064">
        <v>1.6520174840773858</v>
      </c>
      <c r="AM37" s="1064">
        <v>30.387566468667142</v>
      </c>
      <c r="AN37" s="1064">
        <v>36.868130048986075</v>
      </c>
      <c r="AO37" s="1064">
        <v>4.912647016134212</v>
      </c>
      <c r="AP37" s="1064">
        <v>4861.0383019999981</v>
      </c>
      <c r="AQ37" s="1073">
        <v>1520</v>
      </c>
      <c r="AR37" s="1486"/>
      <c r="AS37" s="1148">
        <v>36.369067463134762</v>
      </c>
      <c r="AT37" s="1064">
        <v>2.135205257961049</v>
      </c>
      <c r="AU37" s="1064">
        <v>32.17941614241515</v>
      </c>
      <c r="AV37" s="1064">
        <v>40.558718783854374</v>
      </c>
      <c r="AW37" s="1064">
        <v>5.8709376041202699</v>
      </c>
      <c r="AX37" s="1064">
        <v>2449.6981779999915</v>
      </c>
      <c r="AY37" s="1066">
        <v>761</v>
      </c>
      <c r="AZ37" s="1073"/>
      <c r="BA37" s="1303">
        <v>39.72</v>
      </c>
      <c r="BB37" s="1060">
        <v>2.1280000000000001</v>
      </c>
      <c r="BC37" s="1060">
        <v>35.549999999999997</v>
      </c>
      <c r="BD37" s="1060">
        <v>43.9</v>
      </c>
      <c r="BE37" s="1060">
        <v>5.4</v>
      </c>
      <c r="BF37" s="1061">
        <v>2427.567</v>
      </c>
      <c r="BG37" s="1061">
        <v>791</v>
      </c>
      <c r="BH37" s="1073"/>
      <c r="BI37" s="1271">
        <v>38.033294759475531</v>
      </c>
      <c r="BJ37" s="1271">
        <v>2.0978908220110815</v>
      </c>
      <c r="BK37" s="1271">
        <v>33.917775860862648</v>
      </c>
      <c r="BL37" s="1271">
        <v>42.148813658088407</v>
      </c>
      <c r="BM37" s="1271">
        <v>5.5159323831349578</v>
      </c>
      <c r="BN37" s="1294">
        <v>2406.3179690000125</v>
      </c>
      <c r="BO37" s="1294">
        <v>762</v>
      </c>
      <c r="BP37" s="1798"/>
      <c r="BQ37" s="1272">
        <v>39.519474182799932</v>
      </c>
      <c r="BR37" s="1271">
        <v>1.700698750686171</v>
      </c>
      <c r="BS37" s="1271">
        <v>36.173101209935581</v>
      </c>
      <c r="BT37" s="1271">
        <v>42.865847155664277</v>
      </c>
      <c r="BU37" s="1271">
        <v>4.303444784764789</v>
      </c>
      <c r="BV37" s="1294">
        <v>2789.3623859999957</v>
      </c>
      <c r="BW37" s="1294">
        <v>1349</v>
      </c>
      <c r="BX37" s="1293"/>
      <c r="BY37" s="1315">
        <v>43.47253950762714</v>
      </c>
      <c r="BZ37" s="1193">
        <v>1.145281146210867</v>
      </c>
      <c r="CA37" s="1193">
        <v>41.222613002172508</v>
      </c>
      <c r="CB37" s="1193">
        <v>45.722466013081771</v>
      </c>
      <c r="CC37" s="1193">
        <v>2.6344933127496044</v>
      </c>
      <c r="CD37" s="1293">
        <v>4221.2319219999636</v>
      </c>
      <c r="CE37" s="1293">
        <v>3610</v>
      </c>
      <c r="CF37" s="1758"/>
      <c r="CG37" s="1315">
        <v>42.456227342475103</v>
      </c>
      <c r="CH37" s="1193">
        <v>1.3771208168744185</v>
      </c>
      <c r="CI37" s="1193">
        <v>39.750786608089541</v>
      </c>
      <c r="CJ37" s="1193">
        <v>45.161668076860664</v>
      </c>
      <c r="CK37" s="1193">
        <v>3.243625030000453</v>
      </c>
      <c r="CL37" s="1293">
        <v>3841.467985000002</v>
      </c>
      <c r="CM37" s="1293">
        <v>3164</v>
      </c>
      <c r="CN37" s="1193"/>
      <c r="CO37" s="1315">
        <v>45.112574518625522</v>
      </c>
      <c r="CP37" s="1193">
        <v>1.3233354049706441</v>
      </c>
      <c r="CQ37" s="1193">
        <v>42.51279861952321</v>
      </c>
      <c r="CR37" s="1193">
        <v>47.712350417727826</v>
      </c>
      <c r="CS37" s="1193">
        <v>2.9334069693235572</v>
      </c>
      <c r="CT37" s="1293">
        <v>3760.8871010000057</v>
      </c>
      <c r="CU37" s="1293">
        <v>3182</v>
      </c>
      <c r="CV37" s="1293"/>
      <c r="CW37" s="1315">
        <v>44.999828068146726</v>
      </c>
      <c r="CX37" s="1193">
        <v>1.1696512284295997</v>
      </c>
      <c r="CY37" s="1193">
        <v>42.702467070303712</v>
      </c>
      <c r="CZ37" s="1193">
        <v>47.297189065989748</v>
      </c>
      <c r="DA37" s="1193">
        <v>2.5992348829828997</v>
      </c>
      <c r="DB37" s="1293">
        <v>3430.6906409999965</v>
      </c>
      <c r="DC37" s="1293">
        <v>3766</v>
      </c>
      <c r="DD37" s="1293"/>
      <c r="DE37" s="1318">
        <v>5.5</v>
      </c>
      <c r="DF37" s="1314">
        <v>-0.1</v>
      </c>
      <c r="DG37" s="1314"/>
      <c r="DH37" s="1314" t="s">
        <v>393</v>
      </c>
      <c r="DI37" s="1314" t="s">
        <v>390</v>
      </c>
    </row>
    <row r="38" spans="1:113" ht="5.25" customHeight="1" thickBot="1">
      <c r="A38" s="190"/>
      <c r="B38" s="190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2"/>
      <c r="T38" s="192"/>
      <c r="U38" s="191"/>
      <c r="V38" s="191"/>
      <c r="W38" s="191"/>
      <c r="X38" s="191"/>
      <c r="Y38" s="191"/>
      <c r="Z38" s="191"/>
      <c r="AA38" s="192"/>
      <c r="AB38" s="193"/>
      <c r="AC38" s="193"/>
      <c r="AD38" s="193"/>
      <c r="AE38" s="193"/>
      <c r="AF38" s="193"/>
      <c r="AG38" s="193"/>
      <c r="AH38" s="193"/>
      <c r="AI38" s="193"/>
      <c r="AJ38" s="193"/>
      <c r="AK38" s="193"/>
      <c r="AL38" s="193"/>
      <c r="AM38" s="193"/>
      <c r="AN38" s="193"/>
      <c r="AO38" s="193"/>
      <c r="AP38" s="193"/>
      <c r="AQ38" s="193"/>
      <c r="AR38" s="193"/>
      <c r="AS38" s="193"/>
      <c r="AT38" s="193"/>
      <c r="AU38" s="193"/>
      <c r="AV38" s="193"/>
      <c r="AW38" s="193"/>
      <c r="AX38" s="193"/>
      <c r="AY38" s="193"/>
      <c r="AZ38" s="193"/>
      <c r="BA38" s="193"/>
      <c r="BB38" s="193"/>
      <c r="BC38" s="193"/>
      <c r="BD38" s="193"/>
      <c r="BE38" s="193"/>
      <c r="BF38" s="193"/>
      <c r="BG38" s="193"/>
      <c r="BH38" s="193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901"/>
      <c r="BY38" s="179"/>
      <c r="BZ38" s="179"/>
      <c r="CA38" s="179"/>
      <c r="CB38" s="179"/>
      <c r="CC38" s="179"/>
      <c r="CD38" s="179"/>
      <c r="CE38" s="179"/>
      <c r="CF38" s="179"/>
      <c r="CG38" s="825"/>
      <c r="CH38" s="825"/>
      <c r="CI38" s="825"/>
      <c r="CJ38" s="825"/>
      <c r="CK38" s="825"/>
      <c r="CL38" s="825"/>
      <c r="CM38" s="826"/>
      <c r="CN38" s="826"/>
      <c r="CO38" s="825"/>
      <c r="CP38" s="825"/>
      <c r="CQ38" s="825"/>
      <c r="CR38" s="825"/>
      <c r="CS38" s="825"/>
      <c r="CT38" s="825"/>
      <c r="CU38" s="826"/>
      <c r="CV38" s="826"/>
      <c r="CW38" s="826"/>
      <c r="CX38" s="826"/>
      <c r="CY38" s="826"/>
      <c r="CZ38" s="826"/>
      <c r="DA38" s="826"/>
      <c r="DB38" s="826"/>
      <c r="DC38" s="826"/>
      <c r="DD38" s="826"/>
      <c r="DE38" s="826"/>
      <c r="DF38" s="826"/>
      <c r="DG38" s="826"/>
      <c r="DH38" s="826"/>
      <c r="DI38" s="826"/>
    </row>
    <row r="39" spans="1:113" ht="138.75" customHeight="1" thickTop="1">
      <c r="A39" s="2307" t="s">
        <v>500</v>
      </c>
      <c r="B39" s="2307"/>
      <c r="C39" s="2307"/>
      <c r="D39" s="2307"/>
      <c r="E39" s="2307"/>
      <c r="F39" s="2307"/>
      <c r="G39" s="2307"/>
      <c r="H39" s="2307"/>
      <c r="I39" s="2307"/>
      <c r="J39" s="2307"/>
      <c r="K39" s="2307"/>
      <c r="L39" s="2307"/>
      <c r="M39" s="2307"/>
      <c r="N39" s="2307"/>
      <c r="O39" s="2307"/>
      <c r="P39" s="2307"/>
      <c r="Q39" s="2307"/>
      <c r="R39" s="2307"/>
      <c r="S39" s="2307"/>
      <c r="T39" s="2307"/>
      <c r="U39" s="2307"/>
      <c r="V39" s="2307"/>
      <c r="W39" s="2307"/>
      <c r="X39" s="2307"/>
      <c r="Y39" s="2307"/>
      <c r="Z39" s="2307"/>
      <c r="AA39" s="2307"/>
      <c r="AB39" s="2307"/>
      <c r="AC39" s="2307"/>
      <c r="AD39" s="2307"/>
      <c r="AE39" s="2307"/>
      <c r="AF39" s="2307"/>
      <c r="AG39" s="2307"/>
      <c r="AH39" s="2307"/>
      <c r="AI39" s="2307"/>
      <c r="AJ39" s="2307"/>
      <c r="AK39" s="2307"/>
      <c r="AL39" s="2307"/>
      <c r="AM39" s="2307"/>
      <c r="AN39" s="2307"/>
      <c r="AO39" s="2307"/>
      <c r="AP39" s="2307"/>
      <c r="AQ39" s="2307"/>
      <c r="AR39" s="2307"/>
      <c r="AS39" s="2307"/>
      <c r="AT39" s="2307"/>
      <c r="AU39" s="2307"/>
      <c r="AV39" s="2307"/>
      <c r="AW39" s="2307"/>
      <c r="AX39" s="2307"/>
      <c r="AY39" s="2307"/>
      <c r="AZ39" s="2307"/>
      <c r="BA39" s="2307"/>
      <c r="BB39" s="2307"/>
      <c r="BC39" s="2307"/>
      <c r="BD39" s="2307"/>
      <c r="BE39" s="2307"/>
      <c r="BF39" s="2307"/>
      <c r="BG39" s="2307"/>
      <c r="BH39" s="2307"/>
      <c r="BI39" s="2307"/>
      <c r="BJ39" s="2307"/>
      <c r="BK39" s="2307"/>
      <c r="BL39" s="2307"/>
      <c r="BM39" s="2307"/>
      <c r="BN39" s="2307"/>
      <c r="BO39" s="2307"/>
      <c r="BP39" s="2307"/>
      <c r="BQ39" s="2307"/>
      <c r="BR39" s="2307"/>
      <c r="BS39" s="2307"/>
      <c r="BT39" s="2307"/>
      <c r="BU39" s="2307"/>
      <c r="BV39" s="2307"/>
      <c r="BW39" s="2307"/>
      <c r="BX39" s="2307"/>
      <c r="BY39" s="2307"/>
      <c r="BZ39" s="2307"/>
      <c r="CA39" s="2307"/>
      <c r="CB39" s="2307"/>
      <c r="CC39" s="2307"/>
      <c r="CD39" s="2307"/>
      <c r="CE39" s="2307"/>
      <c r="CF39" s="2307"/>
      <c r="CG39" s="2307"/>
      <c r="CH39" s="2307"/>
      <c r="CI39" s="2307"/>
      <c r="CJ39" s="2307"/>
      <c r="CK39" s="2307"/>
      <c r="CL39" s="2307"/>
      <c r="CM39" s="2307"/>
      <c r="CN39" s="2307"/>
      <c r="CO39" s="2307"/>
      <c r="CP39" s="2307"/>
      <c r="CQ39" s="2307"/>
      <c r="CR39" s="2307"/>
      <c r="CS39" s="2307"/>
      <c r="CT39" s="2307"/>
      <c r="CU39" s="2307"/>
      <c r="CV39" s="2307"/>
      <c r="CW39" s="2307"/>
      <c r="CX39" s="2307"/>
      <c r="CY39" s="2307"/>
      <c r="CZ39" s="2307"/>
      <c r="DA39" s="2307"/>
      <c r="DB39" s="2307"/>
      <c r="DC39" s="2307"/>
      <c r="DD39" s="2307"/>
      <c r="DE39" s="2307"/>
      <c r="DF39" s="2307"/>
      <c r="DG39" s="2307"/>
      <c r="DH39" s="2307"/>
      <c r="DI39" s="2307"/>
    </row>
    <row r="40" spans="1:113" ht="20.25" customHeight="1">
      <c r="BI40" s="23"/>
      <c r="BJ40" s="23"/>
      <c r="BK40" s="23"/>
      <c r="BL40" s="23"/>
      <c r="BM40" s="23"/>
      <c r="BN40" s="23"/>
      <c r="BO40" s="23"/>
      <c r="BQ40" s="23"/>
      <c r="BR40" s="23"/>
      <c r="BS40" s="23"/>
      <c r="BT40" s="23"/>
      <c r="BU40" s="23"/>
      <c r="BV40" s="23"/>
      <c r="BW40" s="24"/>
      <c r="BY40" s="23"/>
      <c r="BZ40" s="23"/>
      <c r="CA40" s="23"/>
      <c r="CB40" s="23"/>
      <c r="CC40" s="23"/>
      <c r="CD40" s="23"/>
      <c r="CE40" s="23"/>
      <c r="CF40" s="23"/>
      <c r="CG40" s="827"/>
      <c r="CH40" s="827"/>
      <c r="CI40" s="827"/>
      <c r="CJ40" s="827"/>
      <c r="CK40" s="827"/>
      <c r="CL40" s="827"/>
      <c r="CM40" s="828"/>
      <c r="CN40" s="828"/>
      <c r="CO40" s="827"/>
      <c r="CP40" s="827"/>
      <c r="CQ40" s="827"/>
      <c r="CR40" s="827"/>
      <c r="CS40" s="827"/>
      <c r="CT40" s="827"/>
      <c r="CU40" s="828"/>
      <c r="CV40" s="828"/>
      <c r="CW40" s="828"/>
      <c r="CX40" s="828"/>
      <c r="CY40" s="828"/>
      <c r="CZ40" s="828"/>
      <c r="DA40" s="828"/>
      <c r="DB40" s="828"/>
      <c r="DC40" s="828"/>
      <c r="DD40" s="828"/>
      <c r="DE40" s="828"/>
      <c r="DF40" s="828"/>
      <c r="DG40" s="828"/>
      <c r="DH40" s="828"/>
      <c r="DI40" s="828"/>
    </row>
    <row r="41" spans="1:113" ht="20.25" customHeight="1">
      <c r="BI41" s="23"/>
      <c r="BJ41" s="23"/>
      <c r="BK41" s="23"/>
      <c r="BL41" s="23"/>
      <c r="BM41" s="23"/>
      <c r="BN41" s="23"/>
      <c r="BO41" s="23"/>
      <c r="BQ41" s="23"/>
      <c r="BR41" s="23"/>
      <c r="BS41" s="23"/>
      <c r="BT41" s="23"/>
      <c r="BU41" s="23"/>
      <c r="BV41" s="23"/>
      <c r="BW41" s="24"/>
      <c r="BY41" s="23"/>
      <c r="BZ41" s="23"/>
      <c r="CA41" s="23"/>
      <c r="CB41" s="23"/>
      <c r="CC41" s="23"/>
      <c r="CD41" s="23"/>
      <c r="CE41" s="23"/>
      <c r="CF41" s="23"/>
      <c r="CG41" s="827"/>
      <c r="CH41" s="827"/>
      <c r="CI41" s="827"/>
      <c r="CJ41" s="827"/>
      <c r="CK41" s="827"/>
      <c r="CL41" s="827"/>
      <c r="CM41" s="828"/>
      <c r="CN41" s="828"/>
      <c r="CO41" s="827"/>
      <c r="CP41" s="827"/>
      <c r="CQ41" s="827"/>
      <c r="CR41" s="827"/>
      <c r="CS41" s="827"/>
      <c r="CT41" s="827"/>
      <c r="CU41" s="828"/>
      <c r="CV41" s="828"/>
      <c r="CW41" s="828"/>
      <c r="CX41" s="828"/>
      <c r="CY41" s="828"/>
      <c r="CZ41" s="828"/>
      <c r="DA41" s="828"/>
      <c r="DB41" s="828"/>
      <c r="DC41" s="828"/>
      <c r="DD41" s="828"/>
      <c r="DE41" s="828"/>
      <c r="DF41" s="828"/>
      <c r="DG41" s="828"/>
      <c r="DH41" s="828"/>
      <c r="DI41" s="828"/>
    </row>
    <row r="42" spans="1:113" ht="20.25" customHeight="1">
      <c r="BI42" s="23"/>
      <c r="BJ42" s="23"/>
      <c r="BK42" s="23"/>
      <c r="BL42" s="23"/>
      <c r="BM42" s="23"/>
      <c r="BN42" s="23"/>
      <c r="BO42" s="23"/>
      <c r="BQ42" s="23"/>
      <c r="BR42" s="23"/>
      <c r="BS42" s="23"/>
      <c r="BT42" s="23"/>
      <c r="BU42" s="23"/>
      <c r="BV42" s="23"/>
      <c r="BW42" s="24"/>
      <c r="BY42" s="23"/>
      <c r="BZ42" s="23"/>
      <c r="CA42" s="23"/>
      <c r="CB42" s="23"/>
      <c r="CC42" s="23"/>
      <c r="CD42" s="23"/>
      <c r="CE42" s="23"/>
      <c r="CF42" s="23"/>
      <c r="CG42" s="827"/>
      <c r="CH42" s="827"/>
      <c r="CI42" s="827"/>
      <c r="CJ42" s="827"/>
      <c r="CK42" s="827"/>
      <c r="CL42" s="827"/>
      <c r="CM42" s="828"/>
      <c r="CN42" s="828"/>
      <c r="CO42" s="827"/>
      <c r="CP42" s="827"/>
      <c r="CQ42" s="827"/>
      <c r="CR42" s="827"/>
      <c r="CS42" s="827"/>
      <c r="CT42" s="827"/>
      <c r="CU42" s="828"/>
      <c r="CV42" s="828"/>
      <c r="CW42" s="828"/>
      <c r="CX42" s="828"/>
      <c r="CY42" s="828"/>
      <c r="CZ42" s="828"/>
      <c r="DA42" s="828"/>
      <c r="DB42" s="828"/>
      <c r="DC42" s="828"/>
      <c r="DD42" s="828"/>
      <c r="DE42" s="828"/>
      <c r="DF42" s="828"/>
      <c r="DG42" s="828"/>
      <c r="DH42" s="828"/>
      <c r="DI42" s="828"/>
    </row>
    <row r="43" spans="1:113" ht="20.25" customHeight="1"/>
    <row r="44" spans="1:113" ht="13.5" customHeight="1"/>
    <row r="48" spans="1:113" ht="13.5" customHeight="1"/>
    <row r="49" ht="13.5" customHeight="1"/>
    <row r="50" ht="13.5" customHeight="1"/>
    <row r="57" ht="13.5" customHeight="1"/>
    <row r="58" ht="13.5" customHeight="1"/>
    <row r="59" ht="13.5" customHeight="1"/>
  </sheetData>
  <mergeCells count="99">
    <mergeCell ref="A39:DI39"/>
    <mergeCell ref="A2:E2"/>
    <mergeCell ref="CW3:DC3"/>
    <mergeCell ref="CW4:CW5"/>
    <mergeCell ref="CY4:CZ4"/>
    <mergeCell ref="DA4:DA5"/>
    <mergeCell ref="DC4:DC5"/>
    <mergeCell ref="CX4:CX5"/>
    <mergeCell ref="DB4:DB5"/>
    <mergeCell ref="I4:I5"/>
    <mergeCell ref="AD4:AD5"/>
    <mergeCell ref="U3:AA3"/>
    <mergeCell ref="U4:U5"/>
    <mergeCell ref="AH4:AH5"/>
    <mergeCell ref="AE4:AF4"/>
    <mergeCell ref="AC3:AI3"/>
    <mergeCell ref="A1:DI1"/>
    <mergeCell ref="DH3:DI4"/>
    <mergeCell ref="CC4:CC5"/>
    <mergeCell ref="BQ3:BW3"/>
    <mergeCell ref="BY3:CE3"/>
    <mergeCell ref="BY4:BY5"/>
    <mergeCell ref="CD4:CD5"/>
    <mergeCell ref="CE4:CE5"/>
    <mergeCell ref="BK4:BL4"/>
    <mergeCell ref="BM4:BM5"/>
    <mergeCell ref="BN4:BN5"/>
    <mergeCell ref="BI3:BO3"/>
    <mergeCell ref="BU4:BU5"/>
    <mergeCell ref="BV4:BV5"/>
    <mergeCell ref="BW4:BW5"/>
    <mergeCell ref="BR4:BR5"/>
    <mergeCell ref="BA3:BG3"/>
    <mergeCell ref="Y4:Y5"/>
    <mergeCell ref="BC4:BD4"/>
    <mergeCell ref="W4:X4"/>
    <mergeCell ref="AG4:AG5"/>
    <mergeCell ref="BG4:BG5"/>
    <mergeCell ref="BE4:BE5"/>
    <mergeCell ref="BA4:BA5"/>
    <mergeCell ref="AI4:AI5"/>
    <mergeCell ref="AS3:AY3"/>
    <mergeCell ref="AK3:AQ3"/>
    <mergeCell ref="AM4:AN4"/>
    <mergeCell ref="AS4:AS5"/>
    <mergeCell ref="AK4:AK5"/>
    <mergeCell ref="AA4:AA5"/>
    <mergeCell ref="AP4:AP5"/>
    <mergeCell ref="A3:A5"/>
    <mergeCell ref="M3:S3"/>
    <mergeCell ref="J4:J5"/>
    <mergeCell ref="Z4:Z5"/>
    <mergeCell ref="G4:H4"/>
    <mergeCell ref="C4:C5"/>
    <mergeCell ref="E3:K3"/>
    <mergeCell ref="S4:S5"/>
    <mergeCell ref="M4:M5"/>
    <mergeCell ref="O4:P4"/>
    <mergeCell ref="Q4:Q5"/>
    <mergeCell ref="R4:R5"/>
    <mergeCell ref="E4:E5"/>
    <mergeCell ref="N4:N5"/>
    <mergeCell ref="K4:K5"/>
    <mergeCell ref="F4:F5"/>
    <mergeCell ref="CO2:DI2"/>
    <mergeCell ref="CG3:CM3"/>
    <mergeCell ref="CG4:CG5"/>
    <mergeCell ref="CH4:CH5"/>
    <mergeCell ref="CI4:CJ4"/>
    <mergeCell ref="CK4:CK5"/>
    <mergeCell ref="CL4:CL5"/>
    <mergeCell ref="CM4:CM5"/>
    <mergeCell ref="DE3:DF4"/>
    <mergeCell ref="CO3:CU3"/>
    <mergeCell ref="CO4:CO5"/>
    <mergeCell ref="CP4:CP5"/>
    <mergeCell ref="CQ4:CR4"/>
    <mergeCell ref="CU4:CU5"/>
    <mergeCell ref="CS4:CS5"/>
    <mergeCell ref="CT4:CT5"/>
    <mergeCell ref="CA4:CB4"/>
    <mergeCell ref="AL4:AL5"/>
    <mergeCell ref="AY4:AY5"/>
    <mergeCell ref="BB4:BB5"/>
    <mergeCell ref="AO4:AO5"/>
    <mergeCell ref="BJ4:BJ5"/>
    <mergeCell ref="BQ4:BQ5"/>
    <mergeCell ref="BI4:BI5"/>
    <mergeCell ref="BO4:BO5"/>
    <mergeCell ref="BS4:BT4"/>
    <mergeCell ref="BF4:BF5"/>
    <mergeCell ref="BZ4:BZ5"/>
    <mergeCell ref="AU4:AV4"/>
    <mergeCell ref="AT4:AT5"/>
    <mergeCell ref="AW4:AW5"/>
    <mergeCell ref="AX4:AX5"/>
    <mergeCell ref="V4:V5"/>
    <mergeCell ref="AQ4:AQ5"/>
    <mergeCell ref="AC4:AC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>
    <tabColor theme="9" tint="-0.249977111117893"/>
  </sheetPr>
  <dimension ref="A1:ET51"/>
  <sheetViews>
    <sheetView showGridLines="0" view="pageBreakPreview" topLeftCell="AO1" zoomScale="60" zoomScaleNormal="80" workbookViewId="0">
      <selection activeCell="EJ42" sqref="EJ42:ER45"/>
    </sheetView>
  </sheetViews>
  <sheetFormatPr baseColWidth="10" defaultRowHeight="12.75"/>
  <cols>
    <col min="1" max="1" width="25.5703125" style="62" customWidth="1"/>
    <col min="2" max="2" width="0.85546875" style="62" customWidth="1"/>
    <col min="3" max="3" width="6.5703125" style="42" hidden="1" customWidth="1"/>
    <col min="4" max="6" width="8.7109375" style="42" hidden="1" customWidth="1"/>
    <col min="7" max="7" width="8.140625" style="42" hidden="1" customWidth="1"/>
    <col min="8" max="9" width="8.7109375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8.7109375" style="42" hidden="1" customWidth="1"/>
    <col min="25" max="25" width="11.28515625" style="42" hidden="1" customWidth="1"/>
    <col min="26" max="26" width="0.5703125" style="2" hidden="1" customWidth="1"/>
    <col min="27" max="33" width="8.7109375" style="3" hidden="1" customWidth="1"/>
    <col min="34" max="34" width="0.85546875" style="42" hidden="1" customWidth="1"/>
    <col min="35" max="35" width="9.28515625" style="3" customWidth="1"/>
    <col min="36" max="38" width="8.7109375" style="3" hidden="1" customWidth="1"/>
    <col min="39" max="39" width="11.7109375" style="3" customWidth="1"/>
    <col min="40" max="40" width="8.7109375" style="3" hidden="1" customWidth="1"/>
    <col min="41" max="41" width="11.28515625" style="3" customWidth="1"/>
    <col min="42" max="42" width="0.7109375" style="42" customWidth="1"/>
    <col min="43" max="43" width="9.28515625" style="42" customWidth="1"/>
    <col min="44" max="46" width="8.7109375" style="42" hidden="1" customWidth="1"/>
    <col min="47" max="47" width="11.7109375" style="42" customWidth="1"/>
    <col min="48" max="48" width="8.7109375" style="42" hidden="1" customWidth="1"/>
    <col min="49" max="49" width="11.28515625" style="42" customWidth="1"/>
    <col min="50" max="50" width="0.85546875" style="42" hidden="1" customWidth="1"/>
    <col min="51" max="51" width="8.5703125" style="42" hidden="1" customWidth="1"/>
    <col min="52" max="57" width="8.7109375" style="42" hidden="1" customWidth="1"/>
    <col min="58" max="58" width="0.5703125" style="42" customWidth="1"/>
    <col min="59" max="59" width="9.28515625" style="42" customWidth="1"/>
    <col min="60" max="62" width="8.7109375" style="42" hidden="1" customWidth="1"/>
    <col min="63" max="63" width="11.7109375" style="42" customWidth="1"/>
    <col min="64" max="64" width="8.7109375" style="42" hidden="1" customWidth="1"/>
    <col min="65" max="65" width="11.28515625" style="42" customWidth="1"/>
    <col min="66" max="66" width="0.5703125" style="42" customWidth="1"/>
    <col min="67" max="67" width="8.5703125" style="42" hidden="1" customWidth="1"/>
    <col min="68" max="74" width="8.7109375" style="42" hidden="1" customWidth="1"/>
    <col min="75" max="75" width="9.28515625" style="42" customWidth="1"/>
    <col min="76" max="78" width="8.7109375" style="42" hidden="1" customWidth="1"/>
    <col min="79" max="79" width="11.7109375" style="42" customWidth="1"/>
    <col min="80" max="80" width="8.7109375" style="42" hidden="1" customWidth="1"/>
    <col min="81" max="81" width="11.28515625" style="42" customWidth="1"/>
    <col min="82" max="82" width="0.7109375" style="42" customWidth="1"/>
    <col min="83" max="90" width="5" style="42" hidden="1" customWidth="1"/>
    <col min="91" max="91" width="9.28515625" style="42" customWidth="1"/>
    <col min="92" max="92" width="8.7109375" style="42" hidden="1" customWidth="1"/>
    <col min="93" max="93" width="9" style="42" hidden="1" customWidth="1"/>
    <col min="94" max="94" width="10.140625" style="42" hidden="1" customWidth="1"/>
    <col min="95" max="95" width="11.7109375" style="42" customWidth="1"/>
    <col min="96" max="96" width="8.7109375" style="42" hidden="1" customWidth="1"/>
    <col min="97" max="97" width="11.28515625" style="42" customWidth="1"/>
    <col min="98" max="98" width="0.7109375" style="42" customWidth="1"/>
    <col min="99" max="114" width="5" style="42" hidden="1" customWidth="1"/>
    <col min="115" max="115" width="9.28515625" style="42" customWidth="1"/>
    <col min="116" max="118" width="5" style="42" hidden="1" customWidth="1"/>
    <col min="119" max="119" width="11.42578125" style="42" customWidth="1"/>
    <col min="120" max="120" width="5" style="42" hidden="1" customWidth="1"/>
    <col min="121" max="121" width="11.140625" style="42" customWidth="1"/>
    <col min="122" max="122" width="1.140625" style="42" customWidth="1"/>
    <col min="123" max="123" width="10" style="42" customWidth="1"/>
    <col min="124" max="124" width="10" style="42" hidden="1" customWidth="1"/>
    <col min="125" max="125" width="10" style="42" customWidth="1"/>
    <col min="126" max="126" width="9.28515625" style="42" customWidth="1"/>
    <col min="127" max="127" width="12.5703125" style="42" customWidth="1"/>
    <col min="128" max="128" width="10" style="42" hidden="1" customWidth="1"/>
    <col min="129" max="129" width="11.42578125" style="42" customWidth="1"/>
    <col min="130" max="130" width="10" style="42" customWidth="1"/>
    <col min="131" max="131" width="9.28515625" style="837" customWidth="1"/>
    <col min="132" max="132" width="8.7109375" style="837" hidden="1" customWidth="1"/>
    <col min="133" max="133" width="9" style="837" customWidth="1"/>
    <col min="134" max="134" width="10.140625" style="837" customWidth="1"/>
    <col min="135" max="135" width="11.7109375" style="837" customWidth="1"/>
    <col min="136" max="136" width="11.42578125" style="837" hidden="1" customWidth="1"/>
    <col min="137" max="137" width="11.28515625" style="837" customWidth="1"/>
    <col min="138" max="138" width="10.7109375" style="128" customWidth="1"/>
    <col min="139" max="143" width="10.7109375" style="1" customWidth="1"/>
    <col min="144" max="150" width="11.42578125" style="1"/>
    <col min="151" max="16384" width="11.42578125" style="42"/>
  </cols>
  <sheetData>
    <row r="1" spans="1:150" ht="45" customHeight="1" thickBot="1">
      <c r="A1" s="2290" t="s">
        <v>279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874"/>
      <c r="EA1" s="874"/>
      <c r="EB1" s="874"/>
      <c r="EC1" s="874"/>
      <c r="ED1" s="874"/>
      <c r="EE1" s="874"/>
      <c r="EF1" s="874"/>
      <c r="EG1" s="874"/>
      <c r="EH1" s="276"/>
      <c r="EJ1" s="2249" t="s">
        <v>210</v>
      </c>
      <c r="EK1" s="2249"/>
      <c r="EL1" s="2249"/>
      <c r="EM1" s="2249"/>
      <c r="EN1" s="2249"/>
      <c r="EO1" s="2249"/>
      <c r="EP1" s="2249"/>
      <c r="EQ1" s="2249"/>
      <c r="ER1" s="2249"/>
    </row>
    <row r="2" spans="1:150" ht="9" customHeight="1" thickTop="1" thickBot="1">
      <c r="A2" s="42"/>
      <c r="B2" s="42"/>
      <c r="J2" s="42"/>
      <c r="EJ2" s="2250"/>
      <c r="EK2" s="2252"/>
      <c r="EL2" s="2256" t="s">
        <v>211</v>
      </c>
      <c r="EM2" s="2258" t="s">
        <v>212</v>
      </c>
      <c r="EN2" s="2258" t="s">
        <v>213</v>
      </c>
      <c r="EO2" s="2258"/>
      <c r="EP2" s="2258" t="s">
        <v>214</v>
      </c>
      <c r="EQ2" s="2258" t="s">
        <v>215</v>
      </c>
      <c r="ER2" s="2260" t="s">
        <v>216</v>
      </c>
    </row>
    <row r="3" spans="1:150" s="44" customFormat="1" ht="22.5" customHeight="1" thickTop="1" thickBot="1">
      <c r="A3" s="2274" t="s">
        <v>67</v>
      </c>
      <c r="B3" s="151"/>
      <c r="C3" s="2277">
        <v>2000</v>
      </c>
      <c r="D3" s="2277"/>
      <c r="E3" s="2277"/>
      <c r="F3" s="2277"/>
      <c r="G3" s="2277"/>
      <c r="H3" s="2277"/>
      <c r="I3" s="2277"/>
      <c r="J3" s="152"/>
      <c r="K3" s="2277">
        <v>2005</v>
      </c>
      <c r="L3" s="2277"/>
      <c r="M3" s="2277"/>
      <c r="N3" s="2277"/>
      <c r="O3" s="2277"/>
      <c r="P3" s="2277"/>
      <c r="Q3" s="2277"/>
      <c r="R3" s="152"/>
      <c r="S3" s="2278" t="s">
        <v>78</v>
      </c>
      <c r="T3" s="2278"/>
      <c r="U3" s="2278"/>
      <c r="V3" s="2278"/>
      <c r="W3" s="2278"/>
      <c r="X3" s="2278"/>
      <c r="Y3" s="2278"/>
      <c r="Z3" s="336"/>
      <c r="AA3" s="2279">
        <v>2008</v>
      </c>
      <c r="AB3" s="2279"/>
      <c r="AC3" s="2279"/>
      <c r="AD3" s="2279"/>
      <c r="AE3" s="2279"/>
      <c r="AF3" s="2279"/>
      <c r="AG3" s="2279"/>
      <c r="AH3" s="337"/>
      <c r="AI3" s="2282">
        <v>2009</v>
      </c>
      <c r="AJ3" s="2282"/>
      <c r="AK3" s="2282"/>
      <c r="AL3" s="2282"/>
      <c r="AM3" s="2282"/>
      <c r="AN3" s="2282"/>
      <c r="AO3" s="2282"/>
      <c r="AP3" s="338"/>
      <c r="AQ3" s="2282">
        <v>2010</v>
      </c>
      <c r="AR3" s="2282"/>
      <c r="AS3" s="2282"/>
      <c r="AT3" s="2282"/>
      <c r="AU3" s="2282"/>
      <c r="AV3" s="2282"/>
      <c r="AW3" s="2282"/>
      <c r="AX3" s="338"/>
      <c r="AY3" s="2279" t="s">
        <v>74</v>
      </c>
      <c r="AZ3" s="2279"/>
      <c r="BA3" s="2279"/>
      <c r="BB3" s="2279"/>
      <c r="BC3" s="2279"/>
      <c r="BD3" s="2279"/>
      <c r="BE3" s="2279"/>
      <c r="BF3" s="338"/>
      <c r="BG3" s="2282">
        <v>2011</v>
      </c>
      <c r="BH3" s="2282"/>
      <c r="BI3" s="2282"/>
      <c r="BJ3" s="2282"/>
      <c r="BK3" s="2282"/>
      <c r="BL3" s="2282"/>
      <c r="BM3" s="2282"/>
      <c r="BN3" s="338"/>
      <c r="BO3" s="2279" t="s">
        <v>76</v>
      </c>
      <c r="BP3" s="2279"/>
      <c r="BQ3" s="2279"/>
      <c r="BR3" s="2279"/>
      <c r="BS3" s="2279"/>
      <c r="BT3" s="2279"/>
      <c r="BU3" s="2279"/>
      <c r="BV3" s="336"/>
      <c r="BW3" s="2282">
        <v>2012</v>
      </c>
      <c r="BX3" s="2282"/>
      <c r="BY3" s="2282"/>
      <c r="BZ3" s="2282"/>
      <c r="CA3" s="2282"/>
      <c r="CB3" s="2282"/>
      <c r="CC3" s="2282"/>
      <c r="CD3" s="336"/>
      <c r="CE3" s="2322" t="s">
        <v>81</v>
      </c>
      <c r="CF3" s="2322"/>
      <c r="CG3" s="2322"/>
      <c r="CH3" s="2322"/>
      <c r="CI3" s="2322"/>
      <c r="CJ3" s="2322"/>
      <c r="CK3" s="2322"/>
      <c r="CL3" s="336"/>
      <c r="CM3" s="2313">
        <v>2013</v>
      </c>
      <c r="CN3" s="2313"/>
      <c r="CO3" s="2313"/>
      <c r="CP3" s="2313"/>
      <c r="CQ3" s="2313"/>
      <c r="CR3" s="2313"/>
      <c r="CS3" s="2313"/>
      <c r="CT3" s="336"/>
      <c r="CU3" s="2322" t="s">
        <v>81</v>
      </c>
      <c r="CV3" s="2322"/>
      <c r="CW3" s="2322"/>
      <c r="CX3" s="2322"/>
      <c r="CY3" s="2322"/>
      <c r="CZ3" s="2322"/>
      <c r="DA3" s="2322"/>
      <c r="DB3" s="336"/>
      <c r="DC3" s="2313" t="s">
        <v>140</v>
      </c>
      <c r="DD3" s="2313"/>
      <c r="DE3" s="2313"/>
      <c r="DF3" s="2313"/>
      <c r="DG3" s="2313"/>
      <c r="DH3" s="2313"/>
      <c r="DI3" s="2313"/>
      <c r="DJ3" s="336"/>
      <c r="DK3" s="2313">
        <v>2014</v>
      </c>
      <c r="DL3" s="2313"/>
      <c r="DM3" s="2313"/>
      <c r="DN3" s="2313"/>
      <c r="DO3" s="2313"/>
      <c r="DP3" s="2313"/>
      <c r="DQ3" s="2313"/>
      <c r="DR3" s="666"/>
      <c r="DS3" s="2288" t="s">
        <v>320</v>
      </c>
      <c r="DT3" s="2288"/>
      <c r="DU3" s="2288"/>
      <c r="DV3" s="2288"/>
      <c r="DW3" s="2288"/>
      <c r="DX3" s="2288"/>
      <c r="DY3" s="2288"/>
      <c r="DZ3" s="762"/>
      <c r="EA3" s="2291"/>
      <c r="EB3" s="2291"/>
      <c r="EC3" s="2291"/>
      <c r="ED3" s="2291"/>
      <c r="EE3" s="2291"/>
      <c r="EF3" s="2291"/>
      <c r="EG3" s="2291"/>
      <c r="EH3" s="325"/>
      <c r="EI3" s="4"/>
      <c r="EJ3" s="2253"/>
      <c r="EK3" s="2255"/>
      <c r="EL3" s="2257"/>
      <c r="EM3" s="2259"/>
      <c r="EN3" s="907" t="s">
        <v>3</v>
      </c>
      <c r="EO3" s="907" t="s">
        <v>4</v>
      </c>
      <c r="EP3" s="2259"/>
      <c r="EQ3" s="2259"/>
      <c r="ER3" s="2261"/>
      <c r="ES3" s="4"/>
      <c r="ET3" s="4"/>
    </row>
    <row r="4" spans="1:150" s="44" customFormat="1" ht="31.5" customHeight="1" thickTop="1" thickBot="1">
      <c r="A4" s="2275"/>
      <c r="B4" s="43"/>
      <c r="C4" s="2280" t="s">
        <v>0</v>
      </c>
      <c r="D4" s="2283"/>
      <c r="E4" s="2280" t="s">
        <v>1</v>
      </c>
      <c r="F4" s="2280"/>
      <c r="G4" s="2280" t="s">
        <v>2</v>
      </c>
      <c r="H4" s="2283"/>
      <c r="I4" s="2280" t="s">
        <v>43</v>
      </c>
      <c r="J4" s="18"/>
      <c r="K4" s="2280" t="s">
        <v>0</v>
      </c>
      <c r="L4" s="2283"/>
      <c r="M4" s="2280" t="s">
        <v>1</v>
      </c>
      <c r="N4" s="2280"/>
      <c r="O4" s="2280" t="s">
        <v>2</v>
      </c>
      <c r="P4" s="2283"/>
      <c r="Q4" s="2280" t="s">
        <v>43</v>
      </c>
      <c r="R4" s="18"/>
      <c r="S4" s="2262" t="s">
        <v>0</v>
      </c>
      <c r="T4" s="2266"/>
      <c r="U4" s="2262" t="s">
        <v>1</v>
      </c>
      <c r="V4" s="2262"/>
      <c r="W4" s="2262" t="s">
        <v>2</v>
      </c>
      <c r="X4" s="2266"/>
      <c r="Y4" s="2262" t="s">
        <v>43</v>
      </c>
      <c r="Z4" s="226"/>
      <c r="AA4" s="2262" t="s">
        <v>0</v>
      </c>
      <c r="AB4" s="2266"/>
      <c r="AC4" s="2262" t="s">
        <v>1</v>
      </c>
      <c r="AD4" s="2262"/>
      <c r="AE4" s="2262" t="s">
        <v>2</v>
      </c>
      <c r="AF4" s="2266" t="s">
        <v>52</v>
      </c>
      <c r="AG4" s="2262" t="s">
        <v>43</v>
      </c>
      <c r="AH4" s="232"/>
      <c r="AI4" s="2262" t="s">
        <v>0</v>
      </c>
      <c r="AJ4" s="2266" t="s">
        <v>51</v>
      </c>
      <c r="AK4" s="2262" t="s">
        <v>1</v>
      </c>
      <c r="AL4" s="2262"/>
      <c r="AM4" s="2262" t="s">
        <v>2</v>
      </c>
      <c r="AN4" s="2266" t="s">
        <v>52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232"/>
      <c r="BO4" s="2262" t="s">
        <v>0</v>
      </c>
      <c r="BP4" s="2266" t="s">
        <v>56</v>
      </c>
      <c r="BQ4" s="2262" t="s">
        <v>1</v>
      </c>
      <c r="BR4" s="2262"/>
      <c r="BS4" s="2262" t="s">
        <v>2</v>
      </c>
      <c r="BT4" s="2266" t="s">
        <v>57</v>
      </c>
      <c r="BU4" s="2262" t="s">
        <v>43</v>
      </c>
      <c r="BV4" s="226"/>
      <c r="BW4" s="2262" t="s">
        <v>0</v>
      </c>
      <c r="BX4" s="2266" t="s">
        <v>56</v>
      </c>
      <c r="BY4" s="2262" t="s">
        <v>1</v>
      </c>
      <c r="BZ4" s="2262"/>
      <c r="CA4" s="2262" t="s">
        <v>2</v>
      </c>
      <c r="CB4" s="2266" t="s">
        <v>57</v>
      </c>
      <c r="CC4" s="2262" t="s">
        <v>43</v>
      </c>
      <c r="CD4" s="226"/>
      <c r="CE4" s="2262" t="s">
        <v>0</v>
      </c>
      <c r="CF4" s="2266" t="s">
        <v>56</v>
      </c>
      <c r="CG4" s="2262" t="s">
        <v>1</v>
      </c>
      <c r="CH4" s="2262"/>
      <c r="CI4" s="2262" t="s">
        <v>2</v>
      </c>
      <c r="CJ4" s="2266" t="s">
        <v>57</v>
      </c>
      <c r="CK4" s="2262" t="s">
        <v>43</v>
      </c>
      <c r="CL4" s="226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2" t="s">
        <v>43</v>
      </c>
      <c r="CT4" s="226"/>
      <c r="CU4" s="2262" t="s">
        <v>0</v>
      </c>
      <c r="CV4" s="2266" t="s">
        <v>56</v>
      </c>
      <c r="CW4" s="2262" t="s">
        <v>1</v>
      </c>
      <c r="CX4" s="2262"/>
      <c r="CY4" s="2262" t="s">
        <v>2</v>
      </c>
      <c r="CZ4" s="2266" t="s">
        <v>57</v>
      </c>
      <c r="DA4" s="2262" t="s">
        <v>43</v>
      </c>
      <c r="DB4" s="226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2" t="s">
        <v>43</v>
      </c>
      <c r="DJ4" s="238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2" t="s">
        <v>43</v>
      </c>
      <c r="DR4" s="664"/>
      <c r="DS4" s="2262" t="s">
        <v>0</v>
      </c>
      <c r="DT4" s="2266" t="s">
        <v>56</v>
      </c>
      <c r="DU4" s="2270" t="s">
        <v>1</v>
      </c>
      <c r="DV4" s="2270"/>
      <c r="DW4" s="2262" t="s">
        <v>2</v>
      </c>
      <c r="DX4" s="2266" t="s">
        <v>57</v>
      </c>
      <c r="DY4" s="2262" t="s">
        <v>43</v>
      </c>
      <c r="DZ4" s="758"/>
      <c r="EA4" s="2444" t="s">
        <v>0</v>
      </c>
      <c r="EB4" s="2445" t="s">
        <v>56</v>
      </c>
      <c r="EC4" s="2446" t="s">
        <v>1</v>
      </c>
      <c r="ED4" s="2446"/>
      <c r="EE4" s="2444" t="s">
        <v>2</v>
      </c>
      <c r="EF4" s="2445" t="s">
        <v>57</v>
      </c>
      <c r="EG4" s="2444" t="s">
        <v>43</v>
      </c>
      <c r="EH4" s="275"/>
      <c r="EI4" s="4"/>
      <c r="EJ4" s="282" t="s">
        <v>217</v>
      </c>
      <c r="EK4" s="283" t="s">
        <v>318</v>
      </c>
      <c r="EL4" s="284">
        <v>0.74015481126726601</v>
      </c>
      <c r="EM4" s="285">
        <v>1.4235670734014908E-2</v>
      </c>
      <c r="EN4" s="286">
        <v>0.71221241584331774</v>
      </c>
      <c r="EO4" s="286">
        <v>0.76809720669121428</v>
      </c>
      <c r="EP4" s="287">
        <v>1.9233369178052243E-2</v>
      </c>
      <c r="EQ4" s="288">
        <v>2036.6460759999898</v>
      </c>
      <c r="ER4" s="289">
        <v>6129</v>
      </c>
      <c r="ES4" s="4"/>
      <c r="ET4" s="4"/>
    </row>
    <row r="5" spans="1:150" s="44" customFormat="1" ht="31.5" customHeight="1" thickTop="1" thickBot="1">
      <c r="A5" s="2276"/>
      <c r="B5" s="158"/>
      <c r="C5" s="2281"/>
      <c r="D5" s="2284"/>
      <c r="E5" s="159" t="s">
        <v>3</v>
      </c>
      <c r="F5" s="159" t="s">
        <v>4</v>
      </c>
      <c r="G5" s="2281"/>
      <c r="H5" s="2284"/>
      <c r="I5" s="2281"/>
      <c r="J5" s="159"/>
      <c r="K5" s="2281"/>
      <c r="L5" s="2284"/>
      <c r="M5" s="159" t="s">
        <v>3</v>
      </c>
      <c r="N5" s="159" t="s">
        <v>4</v>
      </c>
      <c r="O5" s="2281"/>
      <c r="P5" s="2284"/>
      <c r="Q5" s="2281"/>
      <c r="R5" s="159"/>
      <c r="S5" s="2265"/>
      <c r="T5" s="2267"/>
      <c r="U5" s="228" t="s">
        <v>3</v>
      </c>
      <c r="V5" s="228" t="s">
        <v>4</v>
      </c>
      <c r="W5" s="2265"/>
      <c r="X5" s="2267"/>
      <c r="Y5" s="2265"/>
      <c r="Z5" s="228"/>
      <c r="AA5" s="2265"/>
      <c r="AB5" s="2267"/>
      <c r="AC5" s="228" t="s">
        <v>3</v>
      </c>
      <c r="AD5" s="228" t="s">
        <v>4</v>
      </c>
      <c r="AE5" s="2265"/>
      <c r="AF5" s="2267"/>
      <c r="AG5" s="2265"/>
      <c r="AH5" s="231"/>
      <c r="AI5" s="2265"/>
      <c r="AJ5" s="2267"/>
      <c r="AK5" s="228" t="s">
        <v>3</v>
      </c>
      <c r="AL5" s="228" t="s">
        <v>4</v>
      </c>
      <c r="AM5" s="2265"/>
      <c r="AN5" s="2267"/>
      <c r="AO5" s="2265"/>
      <c r="AP5" s="231"/>
      <c r="AQ5" s="2265"/>
      <c r="AR5" s="2267"/>
      <c r="AS5" s="228" t="s">
        <v>3</v>
      </c>
      <c r="AT5" s="228" t="s">
        <v>4</v>
      </c>
      <c r="AU5" s="2265"/>
      <c r="AV5" s="2267"/>
      <c r="AW5" s="2265"/>
      <c r="AX5" s="231"/>
      <c r="AY5" s="2265"/>
      <c r="AZ5" s="2267"/>
      <c r="BA5" s="228" t="s">
        <v>3</v>
      </c>
      <c r="BB5" s="228" t="s">
        <v>4</v>
      </c>
      <c r="BC5" s="2265"/>
      <c r="BD5" s="2267"/>
      <c r="BE5" s="2265"/>
      <c r="BF5" s="231"/>
      <c r="BG5" s="2265"/>
      <c r="BH5" s="2267"/>
      <c r="BI5" s="228" t="s">
        <v>3</v>
      </c>
      <c r="BJ5" s="228" t="s">
        <v>4</v>
      </c>
      <c r="BK5" s="2265"/>
      <c r="BL5" s="2267"/>
      <c r="BM5" s="2265"/>
      <c r="BN5" s="231"/>
      <c r="BO5" s="2265"/>
      <c r="BP5" s="2267"/>
      <c r="BQ5" s="228" t="s">
        <v>3</v>
      </c>
      <c r="BR5" s="228" t="s">
        <v>4</v>
      </c>
      <c r="BS5" s="2265"/>
      <c r="BT5" s="2267"/>
      <c r="BU5" s="2265"/>
      <c r="BV5" s="228"/>
      <c r="BW5" s="2265"/>
      <c r="BX5" s="2267"/>
      <c r="BY5" s="228" t="s">
        <v>3</v>
      </c>
      <c r="BZ5" s="228" t="s">
        <v>4</v>
      </c>
      <c r="CA5" s="2265"/>
      <c r="CB5" s="2267"/>
      <c r="CC5" s="2265"/>
      <c r="CD5" s="228"/>
      <c r="CE5" s="2265"/>
      <c r="CF5" s="2267"/>
      <c r="CG5" s="228" t="s">
        <v>3</v>
      </c>
      <c r="CH5" s="228" t="s">
        <v>4</v>
      </c>
      <c r="CI5" s="2265"/>
      <c r="CJ5" s="2267"/>
      <c r="CK5" s="2265"/>
      <c r="CL5" s="228"/>
      <c r="CM5" s="2265"/>
      <c r="CN5" s="2267"/>
      <c r="CO5" s="228" t="s">
        <v>3</v>
      </c>
      <c r="CP5" s="228" t="s">
        <v>4</v>
      </c>
      <c r="CQ5" s="2265"/>
      <c r="CR5" s="2267"/>
      <c r="CS5" s="2265"/>
      <c r="CT5" s="228"/>
      <c r="CU5" s="2265"/>
      <c r="CV5" s="2267"/>
      <c r="CW5" s="228" t="s">
        <v>3</v>
      </c>
      <c r="CX5" s="228" t="s">
        <v>4</v>
      </c>
      <c r="CY5" s="2265"/>
      <c r="CZ5" s="2267"/>
      <c r="DA5" s="2265"/>
      <c r="DB5" s="228"/>
      <c r="DC5" s="2265"/>
      <c r="DD5" s="2267"/>
      <c r="DE5" s="239" t="s">
        <v>3</v>
      </c>
      <c r="DF5" s="239" t="s">
        <v>4</v>
      </c>
      <c r="DG5" s="2265"/>
      <c r="DH5" s="2267"/>
      <c r="DI5" s="2265"/>
      <c r="DJ5" s="239"/>
      <c r="DK5" s="2265"/>
      <c r="DL5" s="2267"/>
      <c r="DM5" s="665" t="s">
        <v>3</v>
      </c>
      <c r="DN5" s="665" t="s">
        <v>4</v>
      </c>
      <c r="DO5" s="2265"/>
      <c r="DP5" s="2267"/>
      <c r="DQ5" s="2265"/>
      <c r="DR5" s="665"/>
      <c r="DS5" s="2265"/>
      <c r="DT5" s="2267"/>
      <c r="DU5" s="759" t="s">
        <v>3</v>
      </c>
      <c r="DV5" s="759" t="s">
        <v>4</v>
      </c>
      <c r="DW5" s="2265"/>
      <c r="DX5" s="2267"/>
      <c r="DY5" s="2265"/>
      <c r="DZ5" s="759"/>
      <c r="EA5" s="2269"/>
      <c r="EB5" s="2295"/>
      <c r="EC5" s="768" t="s">
        <v>3</v>
      </c>
      <c r="ED5" s="768" t="s">
        <v>4</v>
      </c>
      <c r="EE5" s="2269"/>
      <c r="EF5" s="2295"/>
      <c r="EG5" s="2269"/>
      <c r="EH5" s="275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</row>
    <row r="6" spans="1:150" s="44" customFormat="1" ht="5.0999999999999996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5"/>
      <c r="AB6" s="5"/>
      <c r="AC6" s="5"/>
      <c r="AD6" s="7"/>
      <c r="AE6" s="7"/>
      <c r="AF6" s="7"/>
      <c r="AG6" s="7"/>
      <c r="AH6" s="89"/>
      <c r="AI6" s="5"/>
      <c r="AJ6" s="5"/>
      <c r="AK6" s="5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9"/>
      <c r="CH6" s="89"/>
      <c r="CI6" s="89"/>
      <c r="CJ6" s="89"/>
      <c r="CK6" s="89"/>
      <c r="CL6" s="89"/>
      <c r="CM6" s="89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  <c r="DD6" s="89"/>
      <c r="DE6" s="89"/>
      <c r="DF6" s="89"/>
      <c r="DG6" s="89"/>
      <c r="DH6" s="89"/>
      <c r="DI6" s="89"/>
      <c r="DJ6" s="89"/>
      <c r="DK6" s="9"/>
      <c r="DL6" s="9"/>
      <c r="DM6" s="9"/>
      <c r="DN6" s="9"/>
      <c r="DO6" s="9"/>
      <c r="DP6" s="9"/>
      <c r="DQ6" s="9"/>
      <c r="DR6" s="89"/>
      <c r="DS6" s="9"/>
      <c r="DT6" s="9"/>
      <c r="DU6" s="9"/>
      <c r="DV6" s="9"/>
      <c r="DW6" s="9"/>
      <c r="DX6" s="9"/>
      <c r="DY6" s="9"/>
      <c r="DZ6" s="89"/>
      <c r="EA6" s="838"/>
      <c r="EB6" s="838"/>
      <c r="EC6" s="838"/>
      <c r="ED6" s="838"/>
      <c r="EE6" s="838"/>
      <c r="EF6" s="838"/>
      <c r="EG6" s="838"/>
      <c r="EH6" s="9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</row>
    <row r="7" spans="1:150" s="44" customFormat="1" ht="24.95" customHeight="1">
      <c r="A7" s="339" t="s">
        <v>6</v>
      </c>
      <c r="B7" s="340"/>
      <c r="C7" s="341">
        <v>23.797411530707443</v>
      </c>
      <c r="D7" s="341">
        <v>0.97423997532145712</v>
      </c>
      <c r="E7" s="341">
        <v>21.879933945488723</v>
      </c>
      <c r="F7" s="341">
        <v>25.714889115926159</v>
      </c>
      <c r="G7" s="341">
        <v>4.0938905227752524</v>
      </c>
      <c r="H7" s="342">
        <v>3984.2559590001329</v>
      </c>
      <c r="I7" s="343">
        <v>5344</v>
      </c>
      <c r="J7" s="342"/>
      <c r="K7" s="341">
        <v>44.022071606319571</v>
      </c>
      <c r="L7" s="341">
        <v>3.3456432970698406</v>
      </c>
      <c r="M7" s="341">
        <v>37.376362194187628</v>
      </c>
      <c r="N7" s="341">
        <v>50.667781018451507</v>
      </c>
      <c r="O7" s="341">
        <v>7.5999224366114522</v>
      </c>
      <c r="P7" s="342">
        <v>761.76005300000259</v>
      </c>
      <c r="Q7" s="343">
        <v>1069</v>
      </c>
      <c r="R7" s="342"/>
      <c r="S7" s="345">
        <v>50.456519157829185</v>
      </c>
      <c r="T7" s="345">
        <v>3.967753205332567</v>
      </c>
      <c r="U7" s="345">
        <v>42.573884881000858</v>
      </c>
      <c r="V7" s="345">
        <v>58.339153434657511</v>
      </c>
      <c r="W7" s="345">
        <v>7.8637077459135494</v>
      </c>
      <c r="X7" s="346">
        <v>807.15112100000329</v>
      </c>
      <c r="Y7" s="347">
        <v>1122</v>
      </c>
      <c r="Z7" s="348"/>
      <c r="AA7" s="345">
        <v>57.794685804635613</v>
      </c>
      <c r="AB7" s="345">
        <v>2.122519527007193</v>
      </c>
      <c r="AC7" s="345">
        <v>53.61261814117757</v>
      </c>
      <c r="AD7" s="345">
        <v>61.976753468093662</v>
      </c>
      <c r="AE7" s="345">
        <v>3.672516767686882</v>
      </c>
      <c r="AF7" s="347">
        <v>1782.3736900000069</v>
      </c>
      <c r="AG7" s="347">
        <v>2162</v>
      </c>
      <c r="AH7" s="345"/>
      <c r="AI7" s="344">
        <v>59.021209048605215</v>
      </c>
      <c r="AJ7" s="345">
        <v>1.6986523538975333</v>
      </c>
      <c r="AK7" s="345">
        <v>55.682197155165014</v>
      </c>
      <c r="AL7" s="345">
        <v>62.360220942045416</v>
      </c>
      <c r="AM7" s="345">
        <v>2.8780372026920986</v>
      </c>
      <c r="AN7" s="346">
        <v>2571.4102039999748</v>
      </c>
      <c r="AO7" s="350">
        <v>3597</v>
      </c>
      <c r="AP7" s="345"/>
      <c r="AQ7" s="345">
        <v>63.610205489372277</v>
      </c>
      <c r="AR7" s="345">
        <v>1.6950246704419396</v>
      </c>
      <c r="AS7" s="345">
        <v>60.278206201021419</v>
      </c>
      <c r="AT7" s="345">
        <v>66.94220477772312</v>
      </c>
      <c r="AU7" s="345">
        <v>2.6647055411967457</v>
      </c>
      <c r="AV7" s="346">
        <v>2384.9232420000076</v>
      </c>
      <c r="AW7" s="347">
        <v>3347</v>
      </c>
      <c r="AX7" s="345"/>
      <c r="AY7" s="345">
        <v>61.327110220126556</v>
      </c>
      <c r="AZ7" s="345">
        <v>2.4131080488495642</v>
      </c>
      <c r="BA7" s="345">
        <v>56.568120364666932</v>
      </c>
      <c r="BB7" s="345">
        <v>66.086100075586188</v>
      </c>
      <c r="BC7" s="345">
        <v>3.934814538281671</v>
      </c>
      <c r="BD7" s="346">
        <v>1189.7269239999923</v>
      </c>
      <c r="BE7" s="347">
        <v>1694</v>
      </c>
      <c r="BF7" s="345"/>
      <c r="BG7" s="349">
        <v>63.949164344845578</v>
      </c>
      <c r="BH7" s="345">
        <v>1.8267825767504173</v>
      </c>
      <c r="BI7" s="345">
        <v>60.358238447797653</v>
      </c>
      <c r="BJ7" s="345">
        <v>67.540090241893509</v>
      </c>
      <c r="BK7" s="345">
        <v>2.856616807218153</v>
      </c>
      <c r="BL7" s="346">
        <v>2303.1398660000073</v>
      </c>
      <c r="BM7" s="350">
        <v>3288</v>
      </c>
      <c r="BN7" s="345"/>
      <c r="BO7" s="345">
        <v>64.91</v>
      </c>
      <c r="BP7" s="345">
        <v>2.2120000000000002</v>
      </c>
      <c r="BQ7" s="345">
        <v>60.540000000000006</v>
      </c>
      <c r="BR7" s="345">
        <v>69.27</v>
      </c>
      <c r="BS7" s="345">
        <v>3.4000000000000004</v>
      </c>
      <c r="BT7" s="346">
        <v>1521.34</v>
      </c>
      <c r="BU7" s="346">
        <v>2024</v>
      </c>
      <c r="BV7" s="346"/>
      <c r="BW7" s="614">
        <v>68.36</v>
      </c>
      <c r="BX7" s="352">
        <v>1.59</v>
      </c>
      <c r="BY7" s="352">
        <v>65.23</v>
      </c>
      <c r="BZ7" s="352">
        <v>71.48</v>
      </c>
      <c r="CA7" s="352">
        <v>2.2999999999999998</v>
      </c>
      <c r="CB7" s="353">
        <v>2445.5659999999998</v>
      </c>
      <c r="CC7" s="353">
        <v>3249</v>
      </c>
      <c r="CD7" s="346"/>
      <c r="CE7" s="352">
        <v>68.375558497968285</v>
      </c>
      <c r="CF7" s="352">
        <v>2.3555742972469931</v>
      </c>
      <c r="CG7" s="352">
        <v>63.730468347041857</v>
      </c>
      <c r="CH7" s="352">
        <v>73.020648648894721</v>
      </c>
      <c r="CI7" s="352">
        <v>3.4450530993717394</v>
      </c>
      <c r="CJ7" s="353">
        <v>975.37642200000153</v>
      </c>
      <c r="CK7" s="353">
        <v>1467</v>
      </c>
      <c r="CL7" s="346"/>
      <c r="CM7" s="703">
        <v>69.107787073629282</v>
      </c>
      <c r="CN7" s="352">
        <v>1.671262116777221</v>
      </c>
      <c r="CO7" s="614">
        <v>65.822706986109964</v>
      </c>
      <c r="CP7" s="614">
        <v>72.392867161148587</v>
      </c>
      <c r="CQ7" s="352">
        <v>2.4183412427844257</v>
      </c>
      <c r="CR7" s="353">
        <v>2086.9387620000075</v>
      </c>
      <c r="CS7" s="353">
        <v>3096</v>
      </c>
      <c r="CT7" s="346"/>
      <c r="CU7" s="352">
        <v>68.375558497968285</v>
      </c>
      <c r="CV7" s="352">
        <v>2.3555742972469931</v>
      </c>
      <c r="CW7" s="352">
        <v>63.730468347041857</v>
      </c>
      <c r="CX7" s="352">
        <v>73.020648648894721</v>
      </c>
      <c r="CY7" s="352">
        <v>3.4450530993717394</v>
      </c>
      <c r="CZ7" s="353">
        <v>975.37642200000153</v>
      </c>
      <c r="DA7" s="353">
        <v>1467</v>
      </c>
      <c r="DB7" s="346"/>
      <c r="DC7" s="592">
        <v>73.670297660556457</v>
      </c>
      <c r="DD7" s="352">
        <v>2.3149444173458966</v>
      </c>
      <c r="DE7" s="614">
        <v>69.106663781577751</v>
      </c>
      <c r="DF7" s="614">
        <v>78.233931539535178</v>
      </c>
      <c r="DG7" s="352">
        <v>3.1423036024806672</v>
      </c>
      <c r="DH7" s="353">
        <v>1094.4390950000009</v>
      </c>
      <c r="DI7" s="353">
        <v>1627</v>
      </c>
      <c r="DJ7" s="346"/>
      <c r="DK7" s="711">
        <v>72.571832363636574</v>
      </c>
      <c r="DL7" s="593">
        <v>1.818652820333623</v>
      </c>
      <c r="DM7" s="594">
        <v>68.997506453479346</v>
      </c>
      <c r="DN7" s="594">
        <v>76.146158273793787</v>
      </c>
      <c r="DO7" s="593">
        <v>2.5060037222442961</v>
      </c>
      <c r="DP7" s="595">
        <v>2177.6957430000016</v>
      </c>
      <c r="DQ7" s="595">
        <v>3164</v>
      </c>
      <c r="DR7" s="346"/>
      <c r="DS7" s="711">
        <v>75.594647172945031</v>
      </c>
      <c r="DT7" s="593">
        <v>1.8977115323727118</v>
      </c>
      <c r="DU7" s="594">
        <v>71.863996927814014</v>
      </c>
      <c r="DV7" s="594">
        <v>79.325297418076048</v>
      </c>
      <c r="DW7" s="593">
        <v>2.5103781859463372</v>
      </c>
      <c r="DX7" s="595">
        <v>1971.5749999999962</v>
      </c>
      <c r="DY7" s="595">
        <v>2990</v>
      </c>
      <c r="DZ7" s="346"/>
      <c r="EA7" s="860">
        <f>IF(EP4&lt;0.15,EL4*100,CONCATENATE("(",FIXED(EL4*100,1),")"))</f>
        <v>74.015481126726598</v>
      </c>
      <c r="EB7" s="847">
        <f>+EM4*100</f>
        <v>1.4235670734014909</v>
      </c>
      <c r="EC7" s="848">
        <f>IF(EN4&lt;0,0,EN4*100)</f>
        <v>71.221241584331779</v>
      </c>
      <c r="ED7" s="848">
        <f>IF(EO4&gt;1,100,EO4*100)</f>
        <v>76.809720669121432</v>
      </c>
      <c r="EE7" s="847">
        <f>IF(EP4&gt;1,100,EP4*100)</f>
        <v>1.9233369178052244</v>
      </c>
      <c r="EF7" s="849">
        <f>+EQ4</f>
        <v>2036.6460759999898</v>
      </c>
      <c r="EG7" s="849">
        <f>+ER4</f>
        <v>6129</v>
      </c>
      <c r="EH7" s="209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</row>
    <row r="8" spans="1:150" s="44" customFormat="1" ht="5.0999999999999996" customHeight="1">
      <c r="A8" s="360"/>
      <c r="B8" s="361"/>
      <c r="C8" s="362"/>
      <c r="D8" s="362"/>
      <c r="E8" s="362"/>
      <c r="F8" s="362"/>
      <c r="G8" s="362"/>
      <c r="H8" s="363"/>
      <c r="I8" s="364"/>
      <c r="J8" s="365"/>
      <c r="K8" s="362"/>
      <c r="L8" s="362"/>
      <c r="M8" s="362"/>
      <c r="N8" s="362"/>
      <c r="O8" s="362"/>
      <c r="P8" s="363"/>
      <c r="Q8" s="364"/>
      <c r="R8" s="365"/>
      <c r="S8" s="367"/>
      <c r="T8" s="367"/>
      <c r="U8" s="367"/>
      <c r="V8" s="367"/>
      <c r="W8" s="367"/>
      <c r="X8" s="368"/>
      <c r="Y8" s="369"/>
      <c r="Z8" s="370"/>
      <c r="AA8" s="367"/>
      <c r="AB8" s="367"/>
      <c r="AC8" s="367"/>
      <c r="AD8" s="367"/>
      <c r="AE8" s="367"/>
      <c r="AF8" s="369"/>
      <c r="AG8" s="369"/>
      <c r="AH8" s="367"/>
      <c r="AI8" s="366"/>
      <c r="AJ8" s="367"/>
      <c r="AK8" s="367"/>
      <c r="AL8" s="367"/>
      <c r="AM8" s="367"/>
      <c r="AN8" s="368"/>
      <c r="AO8" s="372"/>
      <c r="AP8" s="367"/>
      <c r="AQ8" s="367"/>
      <c r="AR8" s="367"/>
      <c r="AS8" s="367"/>
      <c r="AT8" s="367"/>
      <c r="AU8" s="367"/>
      <c r="AV8" s="368"/>
      <c r="AW8" s="369"/>
      <c r="AX8" s="367"/>
      <c r="AY8" s="367"/>
      <c r="AZ8" s="367"/>
      <c r="BA8" s="367"/>
      <c r="BB8" s="367"/>
      <c r="BC8" s="367"/>
      <c r="BD8" s="368"/>
      <c r="BE8" s="369"/>
      <c r="BF8" s="367"/>
      <c r="BG8" s="371"/>
      <c r="BH8" s="367"/>
      <c r="BI8" s="367"/>
      <c r="BJ8" s="367"/>
      <c r="BK8" s="367"/>
      <c r="BL8" s="368"/>
      <c r="BM8" s="372"/>
      <c r="BN8" s="367"/>
      <c r="BO8" s="367"/>
      <c r="BP8" s="367"/>
      <c r="BQ8" s="367"/>
      <c r="BR8" s="367"/>
      <c r="BS8" s="367"/>
      <c r="BT8" s="368"/>
      <c r="BU8" s="369"/>
      <c r="BV8" s="369"/>
      <c r="BW8" s="605"/>
      <c r="BX8" s="374"/>
      <c r="BY8" s="374"/>
      <c r="BZ8" s="374"/>
      <c r="CA8" s="374"/>
      <c r="CB8" s="375"/>
      <c r="CC8" s="375"/>
      <c r="CD8" s="369"/>
      <c r="CE8" s="374"/>
      <c r="CF8" s="374"/>
      <c r="CG8" s="374"/>
      <c r="CH8" s="374"/>
      <c r="CI8" s="374"/>
      <c r="CJ8" s="375"/>
      <c r="CK8" s="375"/>
      <c r="CL8" s="369"/>
      <c r="CM8" s="704"/>
      <c r="CN8" s="374"/>
      <c r="CO8" s="605"/>
      <c r="CP8" s="605"/>
      <c r="CQ8" s="374"/>
      <c r="CR8" s="375"/>
      <c r="CS8" s="375"/>
      <c r="CT8" s="369"/>
      <c r="CU8" s="374"/>
      <c r="CV8" s="374"/>
      <c r="CW8" s="374"/>
      <c r="CX8" s="374"/>
      <c r="CY8" s="374"/>
      <c r="CZ8" s="375"/>
      <c r="DA8" s="375"/>
      <c r="DB8" s="369"/>
      <c r="DC8" s="377"/>
      <c r="DD8" s="374"/>
      <c r="DE8" s="605"/>
      <c r="DF8" s="605"/>
      <c r="DG8" s="374"/>
      <c r="DH8" s="375"/>
      <c r="DI8" s="375"/>
      <c r="DJ8" s="369"/>
      <c r="DK8" s="704"/>
      <c r="DL8" s="374"/>
      <c r="DM8" s="605"/>
      <c r="DN8" s="605"/>
      <c r="DO8" s="374"/>
      <c r="DP8" s="375"/>
      <c r="DQ8" s="375"/>
      <c r="DR8" s="369"/>
      <c r="DS8" s="704"/>
      <c r="DT8" s="374"/>
      <c r="DU8" s="605"/>
      <c r="DV8" s="605"/>
      <c r="DW8" s="374"/>
      <c r="DX8" s="375"/>
      <c r="DY8" s="375"/>
      <c r="DZ8" s="369"/>
      <c r="EA8" s="861"/>
      <c r="EB8" s="774"/>
      <c r="EC8" s="841"/>
      <c r="ED8" s="841"/>
      <c r="EE8" s="774"/>
      <c r="EF8" s="778"/>
      <c r="EG8" s="778"/>
      <c r="EH8" s="209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</row>
    <row r="9" spans="1:150" s="44" customFormat="1" ht="24.95" customHeight="1">
      <c r="A9" s="378" t="s">
        <v>7</v>
      </c>
      <c r="B9" s="379"/>
      <c r="C9" s="380"/>
      <c r="D9" s="380"/>
      <c r="E9" s="380"/>
      <c r="F9" s="380"/>
      <c r="G9" s="380"/>
      <c r="H9" s="381"/>
      <c r="I9" s="382"/>
      <c r="J9" s="383"/>
      <c r="K9" s="380"/>
      <c r="L9" s="380"/>
      <c r="M9" s="380"/>
      <c r="N9" s="380"/>
      <c r="O9" s="380"/>
      <c r="P9" s="381"/>
      <c r="Q9" s="382"/>
      <c r="R9" s="383"/>
      <c r="S9" s="385"/>
      <c r="T9" s="385"/>
      <c r="U9" s="385"/>
      <c r="V9" s="385"/>
      <c r="W9" s="385"/>
      <c r="X9" s="386"/>
      <c r="Y9" s="387"/>
      <c r="Z9" s="388"/>
      <c r="AA9" s="385"/>
      <c r="AB9" s="385"/>
      <c r="AC9" s="385"/>
      <c r="AD9" s="385"/>
      <c r="AE9" s="385"/>
      <c r="AF9" s="387"/>
      <c r="AG9" s="387"/>
      <c r="AH9" s="385"/>
      <c r="AI9" s="384"/>
      <c r="AJ9" s="385"/>
      <c r="AK9" s="385"/>
      <c r="AL9" s="385"/>
      <c r="AM9" s="385"/>
      <c r="AN9" s="386"/>
      <c r="AO9" s="387"/>
      <c r="AP9" s="385"/>
      <c r="AQ9" s="385"/>
      <c r="AR9" s="385"/>
      <c r="AS9" s="385"/>
      <c r="AT9" s="385"/>
      <c r="AU9" s="385"/>
      <c r="AV9" s="386"/>
      <c r="AW9" s="387"/>
      <c r="AX9" s="385"/>
      <c r="AY9" s="385"/>
      <c r="AZ9" s="385"/>
      <c r="BA9" s="385"/>
      <c r="BB9" s="385"/>
      <c r="BC9" s="385"/>
      <c r="BD9" s="386"/>
      <c r="BE9" s="387"/>
      <c r="BF9" s="385"/>
      <c r="BG9" s="384"/>
      <c r="BH9" s="385"/>
      <c r="BI9" s="385"/>
      <c r="BJ9" s="385"/>
      <c r="BK9" s="385"/>
      <c r="BL9" s="386"/>
      <c r="BM9" s="387"/>
      <c r="BN9" s="385"/>
      <c r="BO9" s="385"/>
      <c r="BP9" s="385"/>
      <c r="BQ9" s="385"/>
      <c r="BR9" s="385"/>
      <c r="BS9" s="385"/>
      <c r="BT9" s="386"/>
      <c r="BU9" s="387"/>
      <c r="BV9" s="387"/>
      <c r="BW9" s="597"/>
      <c r="BX9" s="392"/>
      <c r="BY9" s="392"/>
      <c r="BZ9" s="392"/>
      <c r="CA9" s="392"/>
      <c r="CB9" s="393"/>
      <c r="CC9" s="393"/>
      <c r="CD9" s="387"/>
      <c r="CE9" s="392"/>
      <c r="CF9" s="392"/>
      <c r="CG9" s="392"/>
      <c r="CH9" s="392"/>
      <c r="CI9" s="392"/>
      <c r="CJ9" s="393"/>
      <c r="CK9" s="393"/>
      <c r="CL9" s="387"/>
      <c r="CM9" s="597"/>
      <c r="CN9" s="392"/>
      <c r="CO9" s="597"/>
      <c r="CP9" s="597"/>
      <c r="CQ9" s="392"/>
      <c r="CR9" s="393"/>
      <c r="CS9" s="393"/>
      <c r="CT9" s="387"/>
      <c r="CU9" s="392"/>
      <c r="CV9" s="392"/>
      <c r="CW9" s="392"/>
      <c r="CX9" s="392"/>
      <c r="CY9" s="392"/>
      <c r="CZ9" s="393"/>
      <c r="DA9" s="393"/>
      <c r="DB9" s="387"/>
      <c r="DC9" s="392"/>
      <c r="DD9" s="392"/>
      <c r="DE9" s="597"/>
      <c r="DF9" s="597"/>
      <c r="DG9" s="392"/>
      <c r="DH9" s="393"/>
      <c r="DI9" s="393"/>
      <c r="DJ9" s="387"/>
      <c r="DK9" s="597"/>
      <c r="DL9" s="392"/>
      <c r="DM9" s="597"/>
      <c r="DN9" s="597"/>
      <c r="DO9" s="392"/>
      <c r="DP9" s="393"/>
      <c r="DQ9" s="393"/>
      <c r="DR9" s="387"/>
      <c r="DS9" s="597"/>
      <c r="DT9" s="392"/>
      <c r="DU9" s="597"/>
      <c r="DV9" s="597"/>
      <c r="DW9" s="392"/>
      <c r="DX9" s="393"/>
      <c r="DY9" s="393"/>
      <c r="DZ9" s="387"/>
      <c r="EA9" s="850"/>
      <c r="EB9" s="776"/>
      <c r="EC9" s="850"/>
      <c r="ED9" s="850"/>
      <c r="EE9" s="776"/>
      <c r="EF9" s="782"/>
      <c r="EG9" s="782"/>
      <c r="EH9" s="209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</row>
    <row r="10" spans="1:150" s="44" customFormat="1" ht="24.95" customHeight="1">
      <c r="A10" s="615" t="s">
        <v>8</v>
      </c>
      <c r="B10" s="538"/>
      <c r="C10" s="616" t="s">
        <v>139</v>
      </c>
      <c r="D10" s="616" t="s">
        <v>139</v>
      </c>
      <c r="E10" s="616" t="s">
        <v>139</v>
      </c>
      <c r="F10" s="616" t="s">
        <v>139</v>
      </c>
      <c r="G10" s="616" t="s">
        <v>139</v>
      </c>
      <c r="H10" s="617" t="s">
        <v>139</v>
      </c>
      <c r="I10" s="618" t="s">
        <v>139</v>
      </c>
      <c r="J10" s="617"/>
      <c r="K10" s="616"/>
      <c r="L10" s="616"/>
      <c r="M10" s="616"/>
      <c r="N10" s="616"/>
      <c r="O10" s="616"/>
      <c r="P10" s="617"/>
      <c r="Q10" s="618"/>
      <c r="R10" s="617"/>
      <c r="S10" s="542" t="s">
        <v>139</v>
      </c>
      <c r="T10" s="542" t="s">
        <v>139</v>
      </c>
      <c r="U10" s="542" t="s">
        <v>139</v>
      </c>
      <c r="V10" s="542" t="s">
        <v>139</v>
      </c>
      <c r="W10" s="542" t="s">
        <v>139</v>
      </c>
      <c r="X10" s="543" t="s">
        <v>139</v>
      </c>
      <c r="Y10" s="544" t="s">
        <v>139</v>
      </c>
      <c r="Z10" s="545"/>
      <c r="AA10" s="542"/>
      <c r="AB10" s="542"/>
      <c r="AC10" s="542"/>
      <c r="AD10" s="542"/>
      <c r="AE10" s="542"/>
      <c r="AF10" s="544"/>
      <c r="AG10" s="544"/>
      <c r="AH10" s="542"/>
      <c r="AI10" s="663" t="s">
        <v>139</v>
      </c>
      <c r="AJ10" s="542" t="s">
        <v>139</v>
      </c>
      <c r="AK10" s="542" t="s">
        <v>139</v>
      </c>
      <c r="AL10" s="542" t="s">
        <v>139</v>
      </c>
      <c r="AM10" s="542" t="s">
        <v>139</v>
      </c>
      <c r="AN10" s="543" t="s">
        <v>139</v>
      </c>
      <c r="AO10" s="547" t="s">
        <v>139</v>
      </c>
      <c r="AP10" s="542"/>
      <c r="AQ10" s="542" t="s">
        <v>139</v>
      </c>
      <c r="AR10" s="542" t="s">
        <v>139</v>
      </c>
      <c r="AS10" s="542" t="s">
        <v>139</v>
      </c>
      <c r="AT10" s="542" t="s">
        <v>139</v>
      </c>
      <c r="AU10" s="542" t="s">
        <v>139</v>
      </c>
      <c r="AV10" s="543" t="s">
        <v>139</v>
      </c>
      <c r="AW10" s="544" t="s">
        <v>139</v>
      </c>
      <c r="AX10" s="542"/>
      <c r="AY10" s="542" t="s">
        <v>139</v>
      </c>
      <c r="AZ10" s="542" t="s">
        <v>139</v>
      </c>
      <c r="BA10" s="542" t="s">
        <v>139</v>
      </c>
      <c r="BB10" s="542" t="s">
        <v>139</v>
      </c>
      <c r="BC10" s="542" t="s">
        <v>139</v>
      </c>
      <c r="BD10" s="543" t="s">
        <v>139</v>
      </c>
      <c r="BE10" s="544" t="s">
        <v>139</v>
      </c>
      <c r="BF10" s="542"/>
      <c r="BG10" s="685" t="s">
        <v>139</v>
      </c>
      <c r="BH10" s="542" t="s">
        <v>139</v>
      </c>
      <c r="BI10" s="542" t="s">
        <v>139</v>
      </c>
      <c r="BJ10" s="542" t="s">
        <v>139</v>
      </c>
      <c r="BK10" s="542" t="s">
        <v>139</v>
      </c>
      <c r="BL10" s="543" t="s">
        <v>139</v>
      </c>
      <c r="BM10" s="547" t="s">
        <v>139</v>
      </c>
      <c r="BN10" s="542"/>
      <c r="BO10" s="542" t="s">
        <v>139</v>
      </c>
      <c r="BP10" s="542" t="s">
        <v>139</v>
      </c>
      <c r="BQ10" s="542" t="s">
        <v>139</v>
      </c>
      <c r="BR10" s="542" t="s">
        <v>139</v>
      </c>
      <c r="BS10" s="542" t="s">
        <v>139</v>
      </c>
      <c r="BT10" s="543" t="s">
        <v>139</v>
      </c>
      <c r="BU10" s="544" t="s">
        <v>139</v>
      </c>
      <c r="BV10" s="544"/>
      <c r="BW10" s="598" t="s">
        <v>139</v>
      </c>
      <c r="BX10" s="549" t="s">
        <v>139</v>
      </c>
      <c r="BY10" s="549" t="s">
        <v>139</v>
      </c>
      <c r="BZ10" s="549" t="s">
        <v>139</v>
      </c>
      <c r="CA10" s="549" t="s">
        <v>139</v>
      </c>
      <c r="CB10" s="550" t="s">
        <v>139</v>
      </c>
      <c r="CC10" s="550" t="s">
        <v>139</v>
      </c>
      <c r="CD10" s="544"/>
      <c r="CE10" s="549" t="s">
        <v>139</v>
      </c>
      <c r="CF10" s="549" t="s">
        <v>139</v>
      </c>
      <c r="CG10" s="549" t="s">
        <v>139</v>
      </c>
      <c r="CH10" s="549" t="s">
        <v>139</v>
      </c>
      <c r="CI10" s="549" t="s">
        <v>139</v>
      </c>
      <c r="CJ10" s="550" t="s">
        <v>139</v>
      </c>
      <c r="CK10" s="550" t="s">
        <v>139</v>
      </c>
      <c r="CL10" s="544"/>
      <c r="CM10" s="705" t="s">
        <v>139</v>
      </c>
      <c r="CN10" s="549" t="s">
        <v>139</v>
      </c>
      <c r="CO10" s="598" t="s">
        <v>139</v>
      </c>
      <c r="CP10" s="598" t="s">
        <v>139</v>
      </c>
      <c r="CQ10" s="549" t="s">
        <v>139</v>
      </c>
      <c r="CR10" s="550" t="s">
        <v>139</v>
      </c>
      <c r="CS10" s="550" t="s">
        <v>139</v>
      </c>
      <c r="CT10" s="544"/>
      <c r="CU10" s="549" t="s">
        <v>139</v>
      </c>
      <c r="CV10" s="549" t="s">
        <v>139</v>
      </c>
      <c r="CW10" s="549" t="s">
        <v>139</v>
      </c>
      <c r="CX10" s="549" t="s">
        <v>139</v>
      </c>
      <c r="CY10" s="549" t="s">
        <v>139</v>
      </c>
      <c r="CZ10" s="550" t="s">
        <v>139</v>
      </c>
      <c r="DA10" s="550" t="s">
        <v>139</v>
      </c>
      <c r="DB10" s="544"/>
      <c r="DC10" s="551" t="s">
        <v>139</v>
      </c>
      <c r="DD10" s="549" t="s">
        <v>139</v>
      </c>
      <c r="DE10" s="598" t="s">
        <v>139</v>
      </c>
      <c r="DF10" s="598" t="s">
        <v>139</v>
      </c>
      <c r="DG10" s="549" t="s">
        <v>139</v>
      </c>
      <c r="DH10" s="550" t="s">
        <v>139</v>
      </c>
      <c r="DI10" s="550" t="s">
        <v>139</v>
      </c>
      <c r="DJ10" s="544"/>
      <c r="DK10" s="705" t="s">
        <v>139</v>
      </c>
      <c r="DL10" s="549" t="s">
        <v>139</v>
      </c>
      <c r="DM10" s="598" t="s">
        <v>139</v>
      </c>
      <c r="DN10" s="598" t="s">
        <v>139</v>
      </c>
      <c r="DO10" s="549" t="s">
        <v>139</v>
      </c>
      <c r="DP10" s="550" t="s">
        <v>139</v>
      </c>
      <c r="DQ10" s="550" t="s">
        <v>139</v>
      </c>
      <c r="DR10" s="544"/>
      <c r="DS10" s="705" t="s">
        <v>139</v>
      </c>
      <c r="DT10" s="549" t="s">
        <v>139</v>
      </c>
      <c r="DU10" s="598" t="s">
        <v>139</v>
      </c>
      <c r="DV10" s="598" t="s">
        <v>139</v>
      </c>
      <c r="DW10" s="549" t="s">
        <v>139</v>
      </c>
      <c r="DX10" s="550" t="s">
        <v>139</v>
      </c>
      <c r="DY10" s="550" t="s">
        <v>139</v>
      </c>
      <c r="DZ10" s="544"/>
      <c r="EA10" s="862" t="str">
        <f>+BU10</f>
        <v>n.c.</v>
      </c>
      <c r="EB10" s="851" t="str">
        <f>+EA10</f>
        <v>n.c.</v>
      </c>
      <c r="EC10" s="852" t="str">
        <f t="shared" ref="EC10:EG10" si="0">+EA10</f>
        <v>n.c.</v>
      </c>
      <c r="ED10" s="852" t="str">
        <f t="shared" si="0"/>
        <v>n.c.</v>
      </c>
      <c r="EE10" s="851" t="str">
        <f t="shared" si="0"/>
        <v>n.c.</v>
      </c>
      <c r="EF10" s="853" t="str">
        <f t="shared" si="0"/>
        <v>n.c.</v>
      </c>
      <c r="EG10" s="853" t="str">
        <f t="shared" si="0"/>
        <v>n.c.</v>
      </c>
      <c r="EH10" s="209"/>
      <c r="EI10" s="2443"/>
      <c r="EJ10" s="2443"/>
      <c r="EK10" s="2443"/>
      <c r="EL10" s="2443"/>
      <c r="EM10" s="2443"/>
      <c r="EN10" s="2443"/>
      <c r="EO10" s="2443"/>
      <c r="EP10" s="2443"/>
      <c r="EQ10" s="2443"/>
      <c r="ER10" s="2443"/>
      <c r="ES10" s="326"/>
      <c r="ET10" s="10"/>
    </row>
    <row r="11" spans="1:150" s="44" customFormat="1" ht="24.95" customHeight="1" thickBot="1">
      <c r="A11" s="396" t="s">
        <v>9</v>
      </c>
      <c r="B11" s="397"/>
      <c r="C11" s="362">
        <v>23.797411530707443</v>
      </c>
      <c r="D11" s="362">
        <v>0.97423997532145712</v>
      </c>
      <c r="E11" s="362">
        <v>21.879933945488723</v>
      </c>
      <c r="F11" s="362">
        <v>25.714889115926159</v>
      </c>
      <c r="G11" s="362">
        <v>4.0938905227752524</v>
      </c>
      <c r="H11" s="363">
        <v>3984.2559590001329</v>
      </c>
      <c r="I11" s="364">
        <v>5344</v>
      </c>
      <c r="J11" s="363"/>
      <c r="K11" s="362">
        <v>44.022071606319571</v>
      </c>
      <c r="L11" s="362">
        <v>3.3456432970698406</v>
      </c>
      <c r="M11" s="362">
        <v>37.376362194187628</v>
      </c>
      <c r="N11" s="362">
        <v>50.667781018451507</v>
      </c>
      <c r="O11" s="362">
        <v>7.5999224366114522</v>
      </c>
      <c r="P11" s="363">
        <v>761.76005300000259</v>
      </c>
      <c r="Q11" s="364">
        <v>1069</v>
      </c>
      <c r="R11" s="363"/>
      <c r="S11" s="367">
        <v>50.456519157829185</v>
      </c>
      <c r="T11" s="367">
        <v>3.967753205332567</v>
      </c>
      <c r="U11" s="367">
        <v>42.573884881000858</v>
      </c>
      <c r="V11" s="367">
        <v>58.339153434657511</v>
      </c>
      <c r="W11" s="367">
        <v>7.8637077459135494</v>
      </c>
      <c r="X11" s="368">
        <v>807.15112100000329</v>
      </c>
      <c r="Y11" s="369">
        <v>1122</v>
      </c>
      <c r="Z11" s="370"/>
      <c r="AA11" s="367">
        <v>57.794685804635613</v>
      </c>
      <c r="AB11" s="367">
        <v>2.122519527007193</v>
      </c>
      <c r="AC11" s="367">
        <v>53.61261814117757</v>
      </c>
      <c r="AD11" s="367">
        <v>61.976753468093662</v>
      </c>
      <c r="AE11" s="367">
        <v>3.672516767686882</v>
      </c>
      <c r="AF11" s="369">
        <v>1782.3736900000069</v>
      </c>
      <c r="AG11" s="369">
        <v>2162</v>
      </c>
      <c r="AH11" s="367"/>
      <c r="AI11" s="366">
        <v>59.021209048605215</v>
      </c>
      <c r="AJ11" s="367">
        <v>1.6986523538975333</v>
      </c>
      <c r="AK11" s="367">
        <v>55.682197155165014</v>
      </c>
      <c r="AL11" s="367">
        <v>62.360220942045416</v>
      </c>
      <c r="AM11" s="367">
        <v>2.8780372026920986</v>
      </c>
      <c r="AN11" s="368">
        <v>2571.4102039999748</v>
      </c>
      <c r="AO11" s="372">
        <v>3597</v>
      </c>
      <c r="AP11" s="367"/>
      <c r="AQ11" s="367">
        <v>63.610205489372277</v>
      </c>
      <c r="AR11" s="367">
        <v>1.6950246704419396</v>
      </c>
      <c r="AS11" s="367">
        <v>60.278206201021419</v>
      </c>
      <c r="AT11" s="367">
        <v>66.94220477772312</v>
      </c>
      <c r="AU11" s="367">
        <v>2.6647055411967457</v>
      </c>
      <c r="AV11" s="368">
        <v>2384.9232420000076</v>
      </c>
      <c r="AW11" s="369">
        <v>3347</v>
      </c>
      <c r="AX11" s="367"/>
      <c r="AY11" s="367">
        <v>61.327110220126556</v>
      </c>
      <c r="AZ11" s="367">
        <v>2.4131080488495642</v>
      </c>
      <c r="BA11" s="367">
        <v>56.568120364666932</v>
      </c>
      <c r="BB11" s="367">
        <v>66.086100075586188</v>
      </c>
      <c r="BC11" s="367">
        <v>3.934814538281671</v>
      </c>
      <c r="BD11" s="368">
        <v>1189.7269239999923</v>
      </c>
      <c r="BE11" s="369">
        <v>1694</v>
      </c>
      <c r="BF11" s="367"/>
      <c r="BG11" s="371">
        <v>63.949164344845578</v>
      </c>
      <c r="BH11" s="367">
        <v>1.8267825767504173</v>
      </c>
      <c r="BI11" s="367">
        <v>60.358238447797653</v>
      </c>
      <c r="BJ11" s="367">
        <v>67.540090241893509</v>
      </c>
      <c r="BK11" s="367">
        <v>2.856616807218153</v>
      </c>
      <c r="BL11" s="368">
        <v>2303.1398660000073</v>
      </c>
      <c r="BM11" s="372">
        <v>3288</v>
      </c>
      <c r="BN11" s="367"/>
      <c r="BO11" s="367">
        <v>64.91</v>
      </c>
      <c r="BP11" s="367">
        <v>2.2120000000000002</v>
      </c>
      <c r="BQ11" s="367">
        <v>60.540000000000006</v>
      </c>
      <c r="BR11" s="367">
        <v>69.27</v>
      </c>
      <c r="BS11" s="367">
        <v>3.4000000000000004</v>
      </c>
      <c r="BT11" s="368">
        <v>1521.34</v>
      </c>
      <c r="BU11" s="369">
        <v>2024</v>
      </c>
      <c r="BV11" s="369"/>
      <c r="BW11" s="605">
        <v>68.36</v>
      </c>
      <c r="BX11" s="374">
        <v>1.59</v>
      </c>
      <c r="BY11" s="374">
        <v>65.23</v>
      </c>
      <c r="BZ11" s="374">
        <v>71.48</v>
      </c>
      <c r="CA11" s="374">
        <v>2.2999999999999998</v>
      </c>
      <c r="CB11" s="375">
        <v>2445.5659999999998</v>
      </c>
      <c r="CC11" s="375">
        <v>3249</v>
      </c>
      <c r="CD11" s="369"/>
      <c r="CE11" s="599">
        <v>68.375558497968285</v>
      </c>
      <c r="CF11" s="599">
        <v>2.3555742972469931</v>
      </c>
      <c r="CG11" s="599">
        <v>63.730468347041857</v>
      </c>
      <c r="CH11" s="599">
        <v>73.020648648894721</v>
      </c>
      <c r="CI11" s="599">
        <v>3.4450530993717394</v>
      </c>
      <c r="CJ11" s="600">
        <v>975.37642200000153</v>
      </c>
      <c r="CK11" s="600">
        <v>1467</v>
      </c>
      <c r="CL11" s="369"/>
      <c r="CM11" s="706">
        <v>69.107787073629282</v>
      </c>
      <c r="CN11" s="599">
        <v>1.671262116777221</v>
      </c>
      <c r="CO11" s="619">
        <v>65.822706986109964</v>
      </c>
      <c r="CP11" s="619">
        <v>72.392867161148587</v>
      </c>
      <c r="CQ11" s="599">
        <v>2.4183412427844257</v>
      </c>
      <c r="CR11" s="600">
        <v>2086.9387620000075</v>
      </c>
      <c r="CS11" s="600">
        <v>3096</v>
      </c>
      <c r="CT11" s="369"/>
      <c r="CU11" s="599">
        <v>68.375558497968285</v>
      </c>
      <c r="CV11" s="599">
        <v>2.3555742972469931</v>
      </c>
      <c r="CW11" s="599">
        <v>63.730468347041857</v>
      </c>
      <c r="CX11" s="599">
        <v>73.020648648894721</v>
      </c>
      <c r="CY11" s="599">
        <v>3.4450530993717394</v>
      </c>
      <c r="CZ11" s="600">
        <v>975.37642200000153</v>
      </c>
      <c r="DA11" s="600">
        <v>1467</v>
      </c>
      <c r="DB11" s="369"/>
      <c r="DC11" s="601">
        <v>73.670297660556457</v>
      </c>
      <c r="DD11" s="599">
        <v>2.3149444173458966</v>
      </c>
      <c r="DE11" s="619">
        <v>69.106663781577751</v>
      </c>
      <c r="DF11" s="619">
        <v>78.233931539535178</v>
      </c>
      <c r="DG11" s="599">
        <v>3.1423036024806672</v>
      </c>
      <c r="DH11" s="600">
        <v>1094.4390950000009</v>
      </c>
      <c r="DI11" s="600">
        <v>1627</v>
      </c>
      <c r="DJ11" s="369"/>
      <c r="DK11" s="712">
        <v>72.571832363636574</v>
      </c>
      <c r="DL11" s="602">
        <v>1.818652820333623</v>
      </c>
      <c r="DM11" s="603">
        <v>68.997506453479346</v>
      </c>
      <c r="DN11" s="603">
        <v>76.146158273793787</v>
      </c>
      <c r="DO11" s="602">
        <v>2.5060037222442961</v>
      </c>
      <c r="DP11" s="604">
        <v>2177.6957430000016</v>
      </c>
      <c r="DQ11" s="604">
        <v>3164</v>
      </c>
      <c r="DR11" s="369"/>
      <c r="DS11" s="712">
        <v>75.594647172945031</v>
      </c>
      <c r="DT11" s="602">
        <v>1.8977115323727118</v>
      </c>
      <c r="DU11" s="603">
        <v>71.863996927814014</v>
      </c>
      <c r="DV11" s="603">
        <v>79.325297418076048</v>
      </c>
      <c r="DW11" s="602">
        <v>2.5103781859463372</v>
      </c>
      <c r="DX11" s="604">
        <v>1971.5749999999962</v>
      </c>
      <c r="DY11" s="604">
        <v>2990</v>
      </c>
      <c r="DZ11" s="369"/>
      <c r="EA11" s="863">
        <f>+EA7</f>
        <v>74.015481126726598</v>
      </c>
      <c r="EB11" s="854">
        <f t="shared" ref="EB11:EG11" si="1">+EB7</f>
        <v>1.4235670734014909</v>
      </c>
      <c r="EC11" s="855">
        <f t="shared" si="1"/>
        <v>71.221241584331779</v>
      </c>
      <c r="ED11" s="855">
        <f t="shared" si="1"/>
        <v>76.809720669121432</v>
      </c>
      <c r="EE11" s="854">
        <f t="shared" si="1"/>
        <v>1.9233369178052244</v>
      </c>
      <c r="EF11" s="856">
        <f t="shared" si="1"/>
        <v>2036.6460759999898</v>
      </c>
      <c r="EG11" s="856">
        <f t="shared" si="1"/>
        <v>6129</v>
      </c>
      <c r="EH11" s="209"/>
      <c r="EI11" s="2249" t="s">
        <v>210</v>
      </c>
      <c r="EJ11" s="2249"/>
      <c r="EK11" s="2249"/>
      <c r="EL11" s="2249"/>
      <c r="EM11" s="2249"/>
      <c r="EN11" s="2249"/>
      <c r="EO11" s="2249"/>
      <c r="EP11" s="2249"/>
      <c r="EQ11" s="2249"/>
      <c r="ER11" s="2249"/>
      <c r="ES11"/>
      <c r="ET11" s="10"/>
    </row>
    <row r="12" spans="1:150" s="44" customFormat="1" ht="5.0999999999999996" customHeight="1" thickTop="1">
      <c r="A12" s="360"/>
      <c r="B12" s="361"/>
      <c r="C12" s="362"/>
      <c r="D12" s="362"/>
      <c r="E12" s="362"/>
      <c r="F12" s="362"/>
      <c r="G12" s="362"/>
      <c r="H12" s="363"/>
      <c r="I12" s="364"/>
      <c r="J12" s="365"/>
      <c r="K12" s="362"/>
      <c r="L12" s="362"/>
      <c r="M12" s="362"/>
      <c r="N12" s="362"/>
      <c r="O12" s="362"/>
      <c r="P12" s="363"/>
      <c r="Q12" s="364"/>
      <c r="R12" s="365"/>
      <c r="S12" s="367"/>
      <c r="T12" s="367"/>
      <c r="U12" s="367"/>
      <c r="V12" s="367"/>
      <c r="W12" s="367"/>
      <c r="X12" s="368"/>
      <c r="Y12" s="369"/>
      <c r="Z12" s="370"/>
      <c r="AA12" s="367"/>
      <c r="AB12" s="367"/>
      <c r="AC12" s="367"/>
      <c r="AD12" s="367"/>
      <c r="AE12" s="367"/>
      <c r="AF12" s="369"/>
      <c r="AG12" s="369"/>
      <c r="AH12" s="367"/>
      <c r="AI12" s="366"/>
      <c r="AJ12" s="367"/>
      <c r="AK12" s="367"/>
      <c r="AL12" s="367"/>
      <c r="AM12" s="367"/>
      <c r="AN12" s="368"/>
      <c r="AO12" s="372"/>
      <c r="AP12" s="367"/>
      <c r="AQ12" s="367"/>
      <c r="AR12" s="367"/>
      <c r="AS12" s="367"/>
      <c r="AT12" s="367"/>
      <c r="AU12" s="367"/>
      <c r="AV12" s="368"/>
      <c r="AW12" s="369"/>
      <c r="AX12" s="367"/>
      <c r="AY12" s="367"/>
      <c r="AZ12" s="367"/>
      <c r="BA12" s="367"/>
      <c r="BB12" s="367"/>
      <c r="BC12" s="367"/>
      <c r="BD12" s="368"/>
      <c r="BE12" s="369"/>
      <c r="BF12" s="367"/>
      <c r="BG12" s="371"/>
      <c r="BH12" s="367"/>
      <c r="BI12" s="367"/>
      <c r="BJ12" s="367"/>
      <c r="BK12" s="367"/>
      <c r="BL12" s="368"/>
      <c r="BM12" s="372"/>
      <c r="BN12" s="367"/>
      <c r="BO12" s="367"/>
      <c r="BP12" s="367"/>
      <c r="BQ12" s="367"/>
      <c r="BR12" s="367"/>
      <c r="BS12" s="367"/>
      <c r="BT12" s="368"/>
      <c r="BU12" s="369"/>
      <c r="BV12" s="369"/>
      <c r="BW12" s="605"/>
      <c r="BX12" s="374"/>
      <c r="BY12" s="374"/>
      <c r="BZ12" s="374"/>
      <c r="CA12" s="374"/>
      <c r="CB12" s="375"/>
      <c r="CC12" s="375"/>
      <c r="CD12" s="369"/>
      <c r="CE12" s="374"/>
      <c r="CF12" s="374"/>
      <c r="CG12" s="374"/>
      <c r="CH12" s="374"/>
      <c r="CI12" s="374"/>
      <c r="CJ12" s="375"/>
      <c r="CK12" s="375"/>
      <c r="CL12" s="369"/>
      <c r="CM12" s="704"/>
      <c r="CN12" s="374"/>
      <c r="CO12" s="605"/>
      <c r="CP12" s="605"/>
      <c r="CQ12" s="374"/>
      <c r="CR12" s="375"/>
      <c r="CS12" s="375"/>
      <c r="CT12" s="369"/>
      <c r="CU12" s="374"/>
      <c r="CV12" s="374"/>
      <c r="CW12" s="374"/>
      <c r="CX12" s="374"/>
      <c r="CY12" s="374"/>
      <c r="CZ12" s="375"/>
      <c r="DA12" s="375"/>
      <c r="DB12" s="369"/>
      <c r="DC12" s="377"/>
      <c r="DD12" s="374"/>
      <c r="DE12" s="605"/>
      <c r="DF12" s="605"/>
      <c r="DG12" s="374"/>
      <c r="DH12" s="375"/>
      <c r="DI12" s="375"/>
      <c r="DJ12" s="369"/>
      <c r="DK12" s="704"/>
      <c r="DL12" s="374"/>
      <c r="DM12" s="605"/>
      <c r="DN12" s="605"/>
      <c r="DO12" s="374"/>
      <c r="DP12" s="375"/>
      <c r="DQ12" s="375"/>
      <c r="DR12" s="369"/>
      <c r="DS12" s="704"/>
      <c r="DT12" s="374"/>
      <c r="DU12" s="605"/>
      <c r="DV12" s="605"/>
      <c r="DW12" s="374"/>
      <c r="DX12" s="375"/>
      <c r="DY12" s="375"/>
      <c r="DZ12" s="369"/>
      <c r="EA12" s="861"/>
      <c r="EB12" s="774"/>
      <c r="EC12" s="841"/>
      <c r="ED12" s="841"/>
      <c r="EE12" s="774"/>
      <c r="EF12" s="778"/>
      <c r="EG12" s="778"/>
      <c r="EH12" s="209"/>
      <c r="EI12" s="2250" t="s">
        <v>286</v>
      </c>
      <c r="EJ12" s="2251"/>
      <c r="EK12" s="2252"/>
      <c r="EL12" s="2256" t="s">
        <v>211</v>
      </c>
      <c r="EM12" s="2258" t="s">
        <v>212</v>
      </c>
      <c r="EN12" s="2258" t="s">
        <v>213</v>
      </c>
      <c r="EO12" s="2258"/>
      <c r="EP12" s="2258" t="s">
        <v>214</v>
      </c>
      <c r="EQ12" s="2258" t="s">
        <v>215</v>
      </c>
      <c r="ER12" s="2260" t="s">
        <v>216</v>
      </c>
      <c r="ES12"/>
      <c r="ET12" s="10"/>
    </row>
    <row r="13" spans="1:150" s="44" customFormat="1" ht="24.95" customHeight="1" thickBot="1">
      <c r="A13" s="417" t="s">
        <v>64</v>
      </c>
      <c r="B13" s="418"/>
      <c r="C13" s="380"/>
      <c r="D13" s="380"/>
      <c r="E13" s="380"/>
      <c r="F13" s="380"/>
      <c r="G13" s="380"/>
      <c r="H13" s="381"/>
      <c r="I13" s="382"/>
      <c r="J13" s="381"/>
      <c r="K13" s="380"/>
      <c r="L13" s="380"/>
      <c r="M13" s="380"/>
      <c r="N13" s="380"/>
      <c r="O13" s="380"/>
      <c r="P13" s="381"/>
      <c r="Q13" s="382"/>
      <c r="R13" s="381"/>
      <c r="S13" s="385"/>
      <c r="T13" s="385"/>
      <c r="U13" s="385"/>
      <c r="V13" s="385"/>
      <c r="W13" s="385"/>
      <c r="X13" s="386"/>
      <c r="Y13" s="387"/>
      <c r="Z13" s="388"/>
      <c r="AA13" s="385"/>
      <c r="AB13" s="385"/>
      <c r="AC13" s="385"/>
      <c r="AD13" s="385"/>
      <c r="AE13" s="385"/>
      <c r="AF13" s="387"/>
      <c r="AG13" s="387"/>
      <c r="AH13" s="385"/>
      <c r="AI13" s="384"/>
      <c r="AJ13" s="385"/>
      <c r="AK13" s="385"/>
      <c r="AL13" s="385"/>
      <c r="AM13" s="385"/>
      <c r="AN13" s="386"/>
      <c r="AO13" s="390"/>
      <c r="AP13" s="385"/>
      <c r="AQ13" s="385"/>
      <c r="AR13" s="385"/>
      <c r="AS13" s="385"/>
      <c r="AT13" s="385"/>
      <c r="AU13" s="385"/>
      <c r="AV13" s="386"/>
      <c r="AW13" s="387"/>
      <c r="AX13" s="385"/>
      <c r="AY13" s="385"/>
      <c r="AZ13" s="385"/>
      <c r="BA13" s="385"/>
      <c r="BB13" s="385"/>
      <c r="BC13" s="385"/>
      <c r="BD13" s="386"/>
      <c r="BE13" s="387"/>
      <c r="BF13" s="385"/>
      <c r="BG13" s="389"/>
      <c r="BH13" s="385"/>
      <c r="BI13" s="385"/>
      <c r="BJ13" s="385"/>
      <c r="BK13" s="385"/>
      <c r="BL13" s="386"/>
      <c r="BM13" s="390"/>
      <c r="BN13" s="385"/>
      <c r="BO13" s="385"/>
      <c r="BP13" s="385"/>
      <c r="BQ13" s="385"/>
      <c r="BR13" s="385"/>
      <c r="BS13" s="385"/>
      <c r="BT13" s="386"/>
      <c r="BU13" s="387"/>
      <c r="BV13" s="387"/>
      <c r="BW13" s="597"/>
      <c r="BX13" s="392"/>
      <c r="BY13" s="392"/>
      <c r="BZ13" s="392"/>
      <c r="CA13" s="392"/>
      <c r="CB13" s="393"/>
      <c r="CC13" s="393"/>
      <c r="CD13" s="387"/>
      <c r="CE13" s="392"/>
      <c r="CF13" s="392"/>
      <c r="CG13" s="392"/>
      <c r="CH13" s="392"/>
      <c r="CI13" s="392"/>
      <c r="CJ13" s="393"/>
      <c r="CK13" s="393"/>
      <c r="CL13" s="387"/>
      <c r="CM13" s="707"/>
      <c r="CN13" s="392"/>
      <c r="CO13" s="597"/>
      <c r="CP13" s="597"/>
      <c r="CQ13" s="392"/>
      <c r="CR13" s="393"/>
      <c r="CS13" s="393"/>
      <c r="CT13" s="387"/>
      <c r="CU13" s="392"/>
      <c r="CV13" s="392"/>
      <c r="CW13" s="392"/>
      <c r="CX13" s="392"/>
      <c r="CY13" s="392"/>
      <c r="CZ13" s="393"/>
      <c r="DA13" s="393"/>
      <c r="DB13" s="387"/>
      <c r="DC13" s="395"/>
      <c r="DD13" s="392"/>
      <c r="DE13" s="597"/>
      <c r="DF13" s="597"/>
      <c r="DG13" s="392"/>
      <c r="DH13" s="393"/>
      <c r="DI13" s="393"/>
      <c r="DJ13" s="387"/>
      <c r="DK13" s="707"/>
      <c r="DL13" s="392"/>
      <c r="DM13" s="597"/>
      <c r="DN13" s="597"/>
      <c r="DO13" s="392"/>
      <c r="DP13" s="393"/>
      <c r="DQ13" s="393"/>
      <c r="DR13" s="387"/>
      <c r="DS13" s="707"/>
      <c r="DT13" s="392"/>
      <c r="DU13" s="597"/>
      <c r="DV13" s="597"/>
      <c r="DW13" s="392"/>
      <c r="DX13" s="393"/>
      <c r="DY13" s="393"/>
      <c r="DZ13" s="387"/>
      <c r="EA13" s="864"/>
      <c r="EB13" s="776"/>
      <c r="EC13" s="850"/>
      <c r="ED13" s="850"/>
      <c r="EE13" s="776"/>
      <c r="EF13" s="782"/>
      <c r="EG13" s="782"/>
      <c r="EH13" s="209"/>
      <c r="EI13" s="2253"/>
      <c r="EJ13" s="2254"/>
      <c r="EK13" s="2255"/>
      <c r="EL13" s="2257"/>
      <c r="EM13" s="2259"/>
      <c r="EN13" s="907" t="s">
        <v>3</v>
      </c>
      <c r="EO13" s="907" t="s">
        <v>4</v>
      </c>
      <c r="EP13" s="2259"/>
      <c r="EQ13" s="2259"/>
      <c r="ER13" s="2261"/>
      <c r="ES13"/>
      <c r="ET13" s="10"/>
    </row>
    <row r="14" spans="1:150" s="44" customFormat="1" ht="24.95" customHeight="1" thickTop="1">
      <c r="A14" s="471" t="s">
        <v>11</v>
      </c>
      <c r="B14" s="397"/>
      <c r="C14" s="362">
        <v>51.27243159733986</v>
      </c>
      <c r="D14" s="362">
        <v>4.2970472184477941</v>
      </c>
      <c r="E14" s="362">
        <v>42.815078242196115</v>
      </c>
      <c r="F14" s="362">
        <v>59.729784952483612</v>
      </c>
      <c r="G14" s="362">
        <v>8.3808141813791721</v>
      </c>
      <c r="H14" s="363">
        <v>568.9519590000009</v>
      </c>
      <c r="I14" s="364">
        <v>507</v>
      </c>
      <c r="J14" s="363"/>
      <c r="K14" s="362">
        <v>74.186887993600052</v>
      </c>
      <c r="L14" s="362">
        <v>7.1399791821023557</v>
      </c>
      <c r="M14" s="362">
        <v>60.004196463250345</v>
      </c>
      <c r="N14" s="362">
        <v>88.369579523949767</v>
      </c>
      <c r="O14" s="362">
        <v>9.6243141816628111</v>
      </c>
      <c r="P14" s="363">
        <v>76.18895000000002</v>
      </c>
      <c r="Q14" s="364">
        <v>104</v>
      </c>
      <c r="R14" s="363"/>
      <c r="S14" s="367">
        <v>80.05491768516643</v>
      </c>
      <c r="T14" s="367">
        <v>9.2904967384531343</v>
      </c>
      <c r="U14" s="367">
        <v>61.597724344394067</v>
      </c>
      <c r="V14" s="367">
        <v>98.512111025938793</v>
      </c>
      <c r="W14" s="367">
        <v>11.605154320425456</v>
      </c>
      <c r="X14" s="368">
        <v>91.986032999999892</v>
      </c>
      <c r="Y14" s="369">
        <v>104</v>
      </c>
      <c r="Z14" s="370"/>
      <c r="AA14" s="367">
        <v>68.932349045554218</v>
      </c>
      <c r="AB14" s="367">
        <v>6.1251716461687256</v>
      </c>
      <c r="AC14" s="367">
        <v>56.863728734347305</v>
      </c>
      <c r="AD14" s="367">
        <v>81.000969356761132</v>
      </c>
      <c r="AE14" s="367">
        <v>8.8857724000104525</v>
      </c>
      <c r="AF14" s="369">
        <v>236.28482599999961</v>
      </c>
      <c r="AG14" s="369">
        <v>275</v>
      </c>
      <c r="AH14" s="367"/>
      <c r="AI14" s="366">
        <v>78.222052147799374</v>
      </c>
      <c r="AJ14" s="367">
        <v>3.475772434863373</v>
      </c>
      <c r="AK14" s="367">
        <v>71.389785691233726</v>
      </c>
      <c r="AL14" s="367">
        <v>85.054318604365022</v>
      </c>
      <c r="AM14" s="367">
        <v>4.4434687398586199</v>
      </c>
      <c r="AN14" s="368">
        <v>271.4942170000005</v>
      </c>
      <c r="AO14" s="372">
        <v>295</v>
      </c>
      <c r="AP14" s="367"/>
      <c r="AQ14" s="367">
        <v>77.61079946513415</v>
      </c>
      <c r="AR14" s="367">
        <v>4.9028566092845862</v>
      </c>
      <c r="AS14" s="367">
        <v>67.972995946461367</v>
      </c>
      <c r="AT14" s="367">
        <v>87.248602983806933</v>
      </c>
      <c r="AU14" s="367">
        <v>6.3172350279514173</v>
      </c>
      <c r="AV14" s="368">
        <v>275.17851699999926</v>
      </c>
      <c r="AW14" s="369">
        <v>327</v>
      </c>
      <c r="AX14" s="367"/>
      <c r="AY14" s="367">
        <v>87.499032213693795</v>
      </c>
      <c r="AZ14" s="367">
        <v>3.9115327032798417</v>
      </c>
      <c r="BA14" s="367">
        <v>79.784937329678172</v>
      </c>
      <c r="BB14" s="367">
        <v>95.213127097709418</v>
      </c>
      <c r="BC14" s="367">
        <v>4.4703725336377804</v>
      </c>
      <c r="BD14" s="368">
        <v>116.55465600000014</v>
      </c>
      <c r="BE14" s="369">
        <v>93</v>
      </c>
      <c r="BF14" s="367"/>
      <c r="BG14" s="371">
        <v>85.252246050104503</v>
      </c>
      <c r="BH14" s="367">
        <v>4.1606712867710289</v>
      </c>
      <c r="BI14" s="367">
        <v>77.073570348397809</v>
      </c>
      <c r="BJ14" s="367">
        <v>93.430921751811212</v>
      </c>
      <c r="BK14" s="367">
        <v>4.8804242463309606</v>
      </c>
      <c r="BL14" s="368">
        <v>282.30993099999966</v>
      </c>
      <c r="BM14" s="372">
        <v>259</v>
      </c>
      <c r="BN14" s="367"/>
      <c r="BO14" s="398">
        <v>71.11</v>
      </c>
      <c r="BP14" s="398">
        <v>7.072000000000001</v>
      </c>
      <c r="BQ14" s="398">
        <v>57.17</v>
      </c>
      <c r="BR14" s="398">
        <v>85.06</v>
      </c>
      <c r="BS14" s="398">
        <v>9.9</v>
      </c>
      <c r="BT14" s="369">
        <v>178.56800000000001</v>
      </c>
      <c r="BU14" s="368">
        <v>174</v>
      </c>
      <c r="BV14" s="368"/>
      <c r="BW14" s="619">
        <v>80.800000000000011</v>
      </c>
      <c r="BX14" s="599">
        <v>4.319</v>
      </c>
      <c r="BY14" s="599">
        <v>72.31</v>
      </c>
      <c r="BZ14" s="599">
        <v>89.29</v>
      </c>
      <c r="CA14" s="599">
        <v>5.3</v>
      </c>
      <c r="CB14" s="600">
        <v>283.541</v>
      </c>
      <c r="CC14" s="600">
        <v>274</v>
      </c>
      <c r="CD14" s="368"/>
      <c r="CE14" s="374">
        <v>77.799781169593729</v>
      </c>
      <c r="CF14" s="374">
        <v>9.0477544526985039</v>
      </c>
      <c r="CG14" s="374">
        <v>59.958002565815804</v>
      </c>
      <c r="CH14" s="374">
        <v>95.641559773371654</v>
      </c>
      <c r="CI14" s="374">
        <v>11.629537148665673</v>
      </c>
      <c r="CJ14" s="375">
        <v>132.741151</v>
      </c>
      <c r="CK14" s="375">
        <v>146</v>
      </c>
      <c r="CL14" s="368"/>
      <c r="CM14" s="704">
        <v>80.291151728418669</v>
      </c>
      <c r="CN14" s="374">
        <v>5.4979930070861966</v>
      </c>
      <c r="CO14" s="605">
        <v>69.48414116580993</v>
      </c>
      <c r="CP14" s="605">
        <v>91.098162291027393</v>
      </c>
      <c r="CQ14" s="374">
        <v>6.8475702349904246</v>
      </c>
      <c r="CR14" s="375">
        <v>323.85849300000041</v>
      </c>
      <c r="CS14" s="375">
        <v>331</v>
      </c>
      <c r="CT14" s="368"/>
      <c r="CU14" s="374">
        <v>77.799781169593729</v>
      </c>
      <c r="CV14" s="374">
        <v>9.0477544526985039</v>
      </c>
      <c r="CW14" s="374">
        <v>59.958002565815804</v>
      </c>
      <c r="CX14" s="374">
        <v>95.641559773371654</v>
      </c>
      <c r="CY14" s="374">
        <v>11.629537148665673</v>
      </c>
      <c r="CZ14" s="375">
        <v>132.741151</v>
      </c>
      <c r="DA14" s="375">
        <v>146</v>
      </c>
      <c r="DB14" s="368"/>
      <c r="DC14" s="377">
        <v>85.135187514006859</v>
      </c>
      <c r="DD14" s="374">
        <v>4.1004064830819535</v>
      </c>
      <c r="DE14" s="605">
        <v>77.051730389264705</v>
      </c>
      <c r="DF14" s="605">
        <v>93.218644638749012</v>
      </c>
      <c r="DG14" s="374">
        <v>4.8163475089631236</v>
      </c>
      <c r="DH14" s="375">
        <v>170.38023200000015</v>
      </c>
      <c r="DI14" s="375">
        <v>188</v>
      </c>
      <c r="DJ14" s="368"/>
      <c r="DK14" s="704">
        <v>86.285624242540607</v>
      </c>
      <c r="DL14" s="374">
        <v>4.2470840063079294</v>
      </c>
      <c r="DM14" s="605">
        <v>77.938532243103367</v>
      </c>
      <c r="DN14" s="605">
        <v>94.632716241977846</v>
      </c>
      <c r="DO14" s="374">
        <v>4.9221223623181825</v>
      </c>
      <c r="DP14" s="375">
        <v>374.40452199999993</v>
      </c>
      <c r="DQ14" s="375">
        <v>376</v>
      </c>
      <c r="DR14" s="368"/>
      <c r="DS14" s="704">
        <v>86.297879643708754</v>
      </c>
      <c r="DT14" s="374">
        <v>3.7458962583518165</v>
      </c>
      <c r="DU14" s="605">
        <v>78.933942313896011</v>
      </c>
      <c r="DV14" s="605">
        <v>93.661816973521496</v>
      </c>
      <c r="DW14" s="374">
        <v>4.3406585119092176</v>
      </c>
      <c r="DX14" s="375">
        <v>347.22942700000033</v>
      </c>
      <c r="DY14" s="375">
        <v>395</v>
      </c>
      <c r="DZ14" s="368"/>
      <c r="EA14" s="861">
        <f>IF(EP14&lt;0.15,EL14*100,CONCATENATE("(",FIXED(EL14*100,1),")"))</f>
        <v>84.343507659948841</v>
      </c>
      <c r="EB14" s="774">
        <f t="shared" ref="EB14:EB16" si="2">+EM14*100</f>
        <v>3.1757911426911609</v>
      </c>
      <c r="EC14" s="841">
        <f>IF(EN14&lt;0,0,EN14*100)</f>
        <v>78.109926288829172</v>
      </c>
      <c r="ED14" s="841">
        <f>IF(EO14&gt;1,100,EO14*100)</f>
        <v>90.57708903106851</v>
      </c>
      <c r="EE14" s="774">
        <f>IF(EP14&gt;1,100,EP14*100)</f>
        <v>3.7653059859629359</v>
      </c>
      <c r="EF14" s="778">
        <f t="shared" ref="EF14:EG16" si="3">+EQ14</f>
        <v>338.39717000000024</v>
      </c>
      <c r="EG14" s="778">
        <f t="shared" si="3"/>
        <v>760</v>
      </c>
      <c r="EH14" s="209"/>
      <c r="EI14" s="908" t="s">
        <v>248</v>
      </c>
      <c r="EJ14" s="296" t="s">
        <v>217</v>
      </c>
      <c r="EK14" s="297" t="s">
        <v>318</v>
      </c>
      <c r="EL14" s="298">
        <v>0.84343507659948846</v>
      </c>
      <c r="EM14" s="299">
        <v>3.175791142691161E-2</v>
      </c>
      <c r="EN14" s="300">
        <v>0.78109926288829179</v>
      </c>
      <c r="EO14" s="300">
        <v>0.90577089031068514</v>
      </c>
      <c r="EP14" s="301">
        <v>3.7653059859629356E-2</v>
      </c>
      <c r="EQ14" s="302">
        <v>338.39717000000024</v>
      </c>
      <c r="ER14" s="303">
        <v>760</v>
      </c>
      <c r="ES14"/>
      <c r="ET14" s="10"/>
    </row>
    <row r="15" spans="1:150" s="44" customFormat="1" ht="24.95" customHeight="1">
      <c r="A15" s="436" t="s">
        <v>60</v>
      </c>
      <c r="B15" s="437"/>
      <c r="C15" s="438">
        <v>18.333589273253157</v>
      </c>
      <c r="D15" s="438">
        <v>1.0359795445301068</v>
      </c>
      <c r="E15" s="438">
        <v>16.294597232584604</v>
      </c>
      <c r="F15" s="438">
        <v>20.37258131392171</v>
      </c>
      <c r="G15" s="438">
        <v>5.6507186295566019</v>
      </c>
      <c r="H15" s="439">
        <v>2612.3969500000394</v>
      </c>
      <c r="I15" s="440">
        <v>3364</v>
      </c>
      <c r="J15" s="439"/>
      <c r="K15" s="438">
        <v>40.745852395761162</v>
      </c>
      <c r="L15" s="438">
        <v>4.0824424438181159</v>
      </c>
      <c r="M15" s="438">
        <v>32.636581991133625</v>
      </c>
      <c r="N15" s="438">
        <v>48.855122800388699</v>
      </c>
      <c r="O15" s="438">
        <v>10.019283445504302</v>
      </c>
      <c r="P15" s="439">
        <v>533.90912499999956</v>
      </c>
      <c r="Q15" s="440">
        <v>687</v>
      </c>
      <c r="R15" s="439"/>
      <c r="S15" s="442">
        <v>46.788736037143948</v>
      </c>
      <c r="T15" s="442">
        <v>4.3819129558266896</v>
      </c>
      <c r="U15" s="442">
        <v>38.083301128224896</v>
      </c>
      <c r="V15" s="442">
        <v>55.494170946062994</v>
      </c>
      <c r="W15" s="442">
        <v>9.3653159434528046</v>
      </c>
      <c r="X15" s="443">
        <v>564.39678299999809</v>
      </c>
      <c r="Y15" s="444">
        <v>711</v>
      </c>
      <c r="Z15" s="445"/>
      <c r="AA15" s="442">
        <v>56.516975915904119</v>
      </c>
      <c r="AB15" s="442">
        <v>2.7943711947979324</v>
      </c>
      <c r="AC15" s="442">
        <v>51.011137564470452</v>
      </c>
      <c r="AD15" s="442">
        <v>62.022814267337786</v>
      </c>
      <c r="AE15" s="442">
        <v>4.9443041661604266</v>
      </c>
      <c r="AF15" s="444">
        <v>1168.6125279999976</v>
      </c>
      <c r="AG15" s="444">
        <v>1175</v>
      </c>
      <c r="AH15" s="442"/>
      <c r="AI15" s="441">
        <v>59.140542744985169</v>
      </c>
      <c r="AJ15" s="442">
        <v>2.1502059760946959</v>
      </c>
      <c r="AK15" s="442">
        <v>54.913919615742167</v>
      </c>
      <c r="AL15" s="442">
        <v>63.367165874228171</v>
      </c>
      <c r="AM15" s="442">
        <v>3.6357562448596612</v>
      </c>
      <c r="AN15" s="443">
        <v>1726.7060709999928</v>
      </c>
      <c r="AO15" s="447">
        <v>2167</v>
      </c>
      <c r="AP15" s="442"/>
      <c r="AQ15" s="442">
        <v>65.664690051983627</v>
      </c>
      <c r="AR15" s="442">
        <v>2.1432282212440246</v>
      </c>
      <c r="AS15" s="442">
        <v>61.451633432520595</v>
      </c>
      <c r="AT15" s="442">
        <v>69.877746671446644</v>
      </c>
      <c r="AU15" s="442">
        <v>3.2638975673947939</v>
      </c>
      <c r="AV15" s="443">
        <v>1571.9416769999948</v>
      </c>
      <c r="AW15" s="444">
        <v>2018</v>
      </c>
      <c r="AX15" s="442"/>
      <c r="AY15" s="442">
        <v>61.447086756931881</v>
      </c>
      <c r="AZ15" s="442">
        <v>2.6452087775770097</v>
      </c>
      <c r="BA15" s="442">
        <v>56.230361486771166</v>
      </c>
      <c r="BB15" s="442">
        <v>66.66381202709259</v>
      </c>
      <c r="BC15" s="442">
        <v>4.3048562872325311</v>
      </c>
      <c r="BD15" s="443">
        <v>806.18978399999639</v>
      </c>
      <c r="BE15" s="444">
        <v>1063</v>
      </c>
      <c r="BF15" s="442"/>
      <c r="BG15" s="446">
        <v>65.943562337280056</v>
      </c>
      <c r="BH15" s="442">
        <v>2.1428196314761574</v>
      </c>
      <c r="BI15" s="442">
        <v>61.731399047952983</v>
      </c>
      <c r="BJ15" s="442">
        <v>70.155725626607136</v>
      </c>
      <c r="BK15" s="442">
        <v>3.2494750897992528</v>
      </c>
      <c r="BL15" s="443">
        <v>1445.4429199999977</v>
      </c>
      <c r="BM15" s="447">
        <v>1920</v>
      </c>
      <c r="BN15" s="442"/>
      <c r="BO15" s="448">
        <v>69.150000000000006</v>
      </c>
      <c r="BP15" s="448">
        <v>2.8340000000000001</v>
      </c>
      <c r="BQ15" s="448">
        <v>63.56</v>
      </c>
      <c r="BR15" s="448">
        <v>74.739999999999995</v>
      </c>
      <c r="BS15" s="448">
        <v>4.1000000000000005</v>
      </c>
      <c r="BT15" s="444">
        <v>976.13699999999994</v>
      </c>
      <c r="BU15" s="443">
        <v>1160</v>
      </c>
      <c r="BV15" s="443"/>
      <c r="BW15" s="702">
        <v>69.820000000000007</v>
      </c>
      <c r="BX15" s="620">
        <v>2.0539999999999998</v>
      </c>
      <c r="BY15" s="620">
        <v>65.78</v>
      </c>
      <c r="BZ15" s="620">
        <v>73.86</v>
      </c>
      <c r="CA15" s="620">
        <v>2.9000000000000004</v>
      </c>
      <c r="CB15" s="621">
        <v>1593.309</v>
      </c>
      <c r="CC15" s="621">
        <v>1941</v>
      </c>
      <c r="CD15" s="443"/>
      <c r="CE15" s="450">
        <v>70.400654834301562</v>
      </c>
      <c r="CF15" s="450">
        <v>3.1441400640761716</v>
      </c>
      <c r="CG15" s="450">
        <v>64.200547258903768</v>
      </c>
      <c r="CH15" s="450">
        <v>76.600762409699371</v>
      </c>
      <c r="CI15" s="450">
        <v>4.4660665038931437</v>
      </c>
      <c r="CJ15" s="451">
        <v>598.01632100000143</v>
      </c>
      <c r="CK15" s="451">
        <v>853</v>
      </c>
      <c r="CL15" s="443"/>
      <c r="CM15" s="708">
        <v>72.238140965799886</v>
      </c>
      <c r="CN15" s="450">
        <v>2.0868396307013266</v>
      </c>
      <c r="CO15" s="606">
        <v>68.136189962516951</v>
      </c>
      <c r="CP15" s="606">
        <v>76.34009196908282</v>
      </c>
      <c r="CQ15" s="450">
        <v>2.8888335203550031</v>
      </c>
      <c r="CR15" s="451">
        <v>1224.8269130000033</v>
      </c>
      <c r="CS15" s="451">
        <v>1769</v>
      </c>
      <c r="CT15" s="443"/>
      <c r="CU15" s="450">
        <v>70.400654834301562</v>
      </c>
      <c r="CV15" s="450">
        <v>3.1441400640761716</v>
      </c>
      <c r="CW15" s="450">
        <v>64.200547258903768</v>
      </c>
      <c r="CX15" s="450">
        <v>76.600762409699371</v>
      </c>
      <c r="CY15" s="450">
        <v>4.4660665038931437</v>
      </c>
      <c r="CZ15" s="451">
        <v>598.01632100000143</v>
      </c>
      <c r="DA15" s="451">
        <v>853</v>
      </c>
      <c r="DB15" s="443"/>
      <c r="DC15" s="453">
        <v>74.492067429535751</v>
      </c>
      <c r="DD15" s="450">
        <v>3.1705074055932108</v>
      </c>
      <c r="DE15" s="606">
        <v>68.241794247466459</v>
      </c>
      <c r="DF15" s="606">
        <v>80.74234061160503</v>
      </c>
      <c r="DG15" s="450">
        <v>4.2561678243019463</v>
      </c>
      <c r="DH15" s="451">
        <v>649.25222200000007</v>
      </c>
      <c r="DI15" s="451">
        <v>949</v>
      </c>
      <c r="DJ15" s="443"/>
      <c r="DK15" s="708">
        <v>74.602564484522588</v>
      </c>
      <c r="DL15" s="450">
        <v>2.3983789061833276</v>
      </c>
      <c r="DM15" s="606">
        <v>69.888862247955515</v>
      </c>
      <c r="DN15" s="606">
        <v>79.316266721089647</v>
      </c>
      <c r="DO15" s="450">
        <v>3.2148746128973991</v>
      </c>
      <c r="DP15" s="451">
        <v>1233.8557600000024</v>
      </c>
      <c r="DQ15" s="451">
        <v>1809</v>
      </c>
      <c r="DR15" s="443"/>
      <c r="DS15" s="708">
        <v>82.095362241857188</v>
      </c>
      <c r="DT15" s="450">
        <v>1.8592766516895165</v>
      </c>
      <c r="DU15" s="606">
        <v>78.440269896120427</v>
      </c>
      <c r="DV15" s="606">
        <v>85.750454587593936</v>
      </c>
      <c r="DW15" s="450">
        <v>2.2647767193133168</v>
      </c>
      <c r="DX15" s="451">
        <v>1069.3515590000004</v>
      </c>
      <c r="DY15" s="451">
        <v>1622</v>
      </c>
      <c r="DZ15" s="443"/>
      <c r="EA15" s="865">
        <f t="shared" ref="EA15:EA16" si="4">IF(EP15&lt;0.15,EL15*100,CONCATENATE("(",FIXED(EL15*100,1),")"))</f>
        <v>79.479411563924032</v>
      </c>
      <c r="EB15" s="786">
        <f t="shared" si="2"/>
        <v>1.6423445715558715</v>
      </c>
      <c r="EC15" s="857">
        <f t="shared" ref="EC15:EC16" si="5">IF(EN15&lt;0,0,EN15*100)</f>
        <v>76.255746005887744</v>
      </c>
      <c r="ED15" s="857">
        <f t="shared" ref="ED15:EE16" si="6">IF(EO15&gt;1,100,EO15*100)</f>
        <v>82.703077121960305</v>
      </c>
      <c r="EE15" s="786">
        <f t="shared" si="6"/>
        <v>2.0663773664642191</v>
      </c>
      <c r="EF15" s="788">
        <f t="shared" si="3"/>
        <v>1089.8698870000001</v>
      </c>
      <c r="EG15" s="788">
        <f t="shared" si="3"/>
        <v>3365</v>
      </c>
      <c r="EH15" s="209"/>
      <c r="EI15" s="909" t="s">
        <v>249</v>
      </c>
      <c r="EJ15" s="304" t="s">
        <v>217</v>
      </c>
      <c r="EK15" s="305" t="s">
        <v>318</v>
      </c>
      <c r="EL15" s="306">
        <v>0.7947941156392403</v>
      </c>
      <c r="EM15" s="307">
        <v>1.6423445715558715E-2</v>
      </c>
      <c r="EN15" s="308">
        <v>0.76255746005887748</v>
      </c>
      <c r="EO15" s="308">
        <v>0.82703077121960311</v>
      </c>
      <c r="EP15" s="309">
        <v>2.0663773664642192E-2</v>
      </c>
      <c r="EQ15" s="310">
        <v>1089.8698870000001</v>
      </c>
      <c r="ER15" s="311">
        <v>3365</v>
      </c>
      <c r="ES15"/>
      <c r="ET15" s="10"/>
    </row>
    <row r="16" spans="1:150" s="44" customFormat="1" ht="24.95" customHeight="1" thickBot="1">
      <c r="A16" s="471" t="s">
        <v>62</v>
      </c>
      <c r="B16" s="397"/>
      <c r="C16" s="362">
        <v>22.105691561682018</v>
      </c>
      <c r="D16" s="362">
        <v>1.6909133417782773</v>
      </c>
      <c r="E16" s="362">
        <v>18.777673297663124</v>
      </c>
      <c r="F16" s="362">
        <v>25.433709825700912</v>
      </c>
      <c r="G16" s="362">
        <v>7.6492216362473124</v>
      </c>
      <c r="H16" s="363">
        <v>802.90704999999741</v>
      </c>
      <c r="I16" s="364">
        <v>1473</v>
      </c>
      <c r="J16" s="363"/>
      <c r="K16" s="362">
        <v>40.402032076886194</v>
      </c>
      <c r="L16" s="362">
        <v>5.3367896414397276</v>
      </c>
      <c r="M16" s="362">
        <v>29.801155055194585</v>
      </c>
      <c r="N16" s="362">
        <v>51.002909098577796</v>
      </c>
      <c r="O16" s="362">
        <v>13.209210940884528</v>
      </c>
      <c r="P16" s="363">
        <v>151.66197799999972</v>
      </c>
      <c r="Q16" s="364">
        <v>278</v>
      </c>
      <c r="R16" s="363"/>
      <c r="S16" s="367">
        <v>46.12832650735178</v>
      </c>
      <c r="T16" s="367">
        <v>5.7485071040745588</v>
      </c>
      <c r="U16" s="367">
        <v>34.707913796634507</v>
      </c>
      <c r="V16" s="367">
        <v>57.548739218069059</v>
      </c>
      <c r="W16" s="367">
        <v>12.461989279317082</v>
      </c>
      <c r="X16" s="368">
        <v>150.76830500000008</v>
      </c>
      <c r="Y16" s="369">
        <v>307</v>
      </c>
      <c r="Z16" s="370"/>
      <c r="AA16" s="367">
        <v>54.778568159038045</v>
      </c>
      <c r="AB16" s="367">
        <v>4.9101524368404972</v>
      </c>
      <c r="AC16" s="367">
        <v>45.103938801109514</v>
      </c>
      <c r="AD16" s="367">
        <v>64.453197516966583</v>
      </c>
      <c r="AE16" s="367">
        <v>8.9636377909420766</v>
      </c>
      <c r="AF16" s="367">
        <v>377.47633600000074</v>
      </c>
      <c r="AG16" s="369">
        <v>712</v>
      </c>
      <c r="AH16" s="367"/>
      <c r="AI16" s="366">
        <v>49.567478522126756</v>
      </c>
      <c r="AJ16" s="367">
        <v>2.9292346403772447</v>
      </c>
      <c r="AK16" s="367">
        <v>43.809532065069277</v>
      </c>
      <c r="AL16" s="367">
        <v>55.325424979184234</v>
      </c>
      <c r="AM16" s="367">
        <v>5.9095897707801379</v>
      </c>
      <c r="AN16" s="368">
        <v>573.20991599999763</v>
      </c>
      <c r="AO16" s="372">
        <v>1135</v>
      </c>
      <c r="AP16" s="367"/>
      <c r="AQ16" s="367">
        <v>50.441457892220534</v>
      </c>
      <c r="AR16" s="367">
        <v>3.0427683570644124</v>
      </c>
      <c r="AS16" s="367">
        <v>44.460127840126532</v>
      </c>
      <c r="AT16" s="367">
        <v>56.422787944314535</v>
      </c>
      <c r="AU16" s="367">
        <v>6.0322767901870886</v>
      </c>
      <c r="AV16" s="368">
        <v>537.80304800000147</v>
      </c>
      <c r="AW16" s="369">
        <v>1002</v>
      </c>
      <c r="AX16" s="367"/>
      <c r="AY16" s="367">
        <v>49.539133810740736</v>
      </c>
      <c r="AZ16" s="367">
        <v>5.5668786383512119</v>
      </c>
      <c r="BA16" s="367">
        <v>38.560462972060897</v>
      </c>
      <c r="BB16" s="367">
        <v>60.517804649420583</v>
      </c>
      <c r="BC16" s="367">
        <v>11.23733543589783</v>
      </c>
      <c r="BD16" s="368">
        <v>266.98248400000114</v>
      </c>
      <c r="BE16" s="369">
        <v>538</v>
      </c>
      <c r="BF16" s="367"/>
      <c r="BG16" s="371">
        <v>48.486771638390472</v>
      </c>
      <c r="BH16" s="367">
        <v>3.597297016362063</v>
      </c>
      <c r="BI16" s="367">
        <v>41.415526718589248</v>
      </c>
      <c r="BJ16" s="367">
        <v>55.558016558191689</v>
      </c>
      <c r="BK16" s="367">
        <v>7.4191308161127889</v>
      </c>
      <c r="BL16" s="368">
        <v>575.3870149999982</v>
      </c>
      <c r="BM16" s="372">
        <v>1109</v>
      </c>
      <c r="BN16" s="367"/>
      <c r="BO16" s="398">
        <v>50.81</v>
      </c>
      <c r="BP16" s="398">
        <v>5.0229999999999997</v>
      </c>
      <c r="BQ16" s="398">
        <v>40.910000000000004</v>
      </c>
      <c r="BR16" s="398">
        <v>60.72</v>
      </c>
      <c r="BS16" s="398">
        <v>9.9</v>
      </c>
      <c r="BT16" s="369">
        <v>372.22399999999999</v>
      </c>
      <c r="BU16" s="368">
        <v>690</v>
      </c>
      <c r="BV16" s="368"/>
      <c r="BW16" s="619">
        <v>58.07</v>
      </c>
      <c r="BX16" s="599">
        <v>2.9369999999999998</v>
      </c>
      <c r="BY16" s="599">
        <v>52.300000000000004</v>
      </c>
      <c r="BZ16" s="599">
        <v>63.839999999999996</v>
      </c>
      <c r="CA16" s="599">
        <v>5.0999999999999996</v>
      </c>
      <c r="CB16" s="600">
        <v>568.71600000000001</v>
      </c>
      <c r="CC16" s="600">
        <v>1034</v>
      </c>
      <c r="CD16" s="368"/>
      <c r="CE16" s="374">
        <v>58.310832010357124</v>
      </c>
      <c r="CF16" s="374">
        <v>4.1497117306282369</v>
      </c>
      <c r="CG16" s="374">
        <v>50.127780806388266</v>
      </c>
      <c r="CH16" s="374">
        <v>66.49388321432599</v>
      </c>
      <c r="CI16" s="374">
        <v>7.1165366494704925</v>
      </c>
      <c r="CJ16" s="375">
        <v>244.61895000000078</v>
      </c>
      <c r="CK16" s="375">
        <v>468</v>
      </c>
      <c r="CL16" s="368"/>
      <c r="CM16" s="704">
        <v>55.255631327638113</v>
      </c>
      <c r="CN16" s="374">
        <v>3.007887959302149</v>
      </c>
      <c r="CO16" s="605">
        <v>49.343241678283228</v>
      </c>
      <c r="CP16" s="605">
        <v>61.168020976992999</v>
      </c>
      <c r="CQ16" s="374">
        <v>5.4435862680979712</v>
      </c>
      <c r="CR16" s="375">
        <v>538.25335600000108</v>
      </c>
      <c r="CS16" s="375">
        <v>996</v>
      </c>
      <c r="CT16" s="368"/>
      <c r="CU16" s="374">
        <v>58.310832010357124</v>
      </c>
      <c r="CV16" s="374">
        <v>4.1497117306282369</v>
      </c>
      <c r="CW16" s="374">
        <v>50.127780806388266</v>
      </c>
      <c r="CX16" s="374">
        <v>66.49388321432599</v>
      </c>
      <c r="CY16" s="374">
        <v>7.1165366494704925</v>
      </c>
      <c r="CZ16" s="375">
        <v>244.61895000000078</v>
      </c>
      <c r="DA16" s="375">
        <v>468</v>
      </c>
      <c r="DB16" s="368"/>
      <c r="DC16" s="377">
        <v>64.321847461595397</v>
      </c>
      <c r="DD16" s="374">
        <v>5.2352989505826368</v>
      </c>
      <c r="DE16" s="605">
        <v>54.001086635357943</v>
      </c>
      <c r="DF16" s="605">
        <v>74.642608287832843</v>
      </c>
      <c r="DG16" s="374">
        <v>8.1392235409725657</v>
      </c>
      <c r="DH16" s="375">
        <v>272.50579999999945</v>
      </c>
      <c r="DI16" s="375">
        <v>487</v>
      </c>
      <c r="DJ16" s="368"/>
      <c r="DK16" s="704">
        <v>59.154796121838324</v>
      </c>
      <c r="DL16" s="374">
        <v>3.543308621100564</v>
      </c>
      <c r="DM16" s="605">
        <v>52.190883235067616</v>
      </c>
      <c r="DN16" s="605">
        <v>66.118709008609031</v>
      </c>
      <c r="DO16" s="374">
        <v>5.9898923728898996</v>
      </c>
      <c r="DP16" s="375">
        <v>569.43546100000003</v>
      </c>
      <c r="DQ16" s="375">
        <v>979</v>
      </c>
      <c r="DR16" s="368"/>
      <c r="DS16" s="704">
        <v>56.372769454771124</v>
      </c>
      <c r="DT16" s="374">
        <v>4.0518840474366309</v>
      </c>
      <c r="DU16" s="605">
        <v>48.407300542901169</v>
      </c>
      <c r="DV16" s="605">
        <v>64.338238366641079</v>
      </c>
      <c r="DW16" s="374">
        <v>7.1876618562930981</v>
      </c>
      <c r="DX16" s="375">
        <v>554.99401400000067</v>
      </c>
      <c r="DY16" s="375">
        <v>973</v>
      </c>
      <c r="DZ16" s="368"/>
      <c r="EA16" s="861">
        <f t="shared" si="4"/>
        <v>58.482486227882561</v>
      </c>
      <c r="EB16" s="774">
        <f t="shared" si="2"/>
        <v>2.7272367974888598</v>
      </c>
      <c r="EC16" s="841">
        <f t="shared" si="5"/>
        <v>53.129346889804907</v>
      </c>
      <c r="ED16" s="841">
        <f t="shared" si="6"/>
        <v>63.835625565960207</v>
      </c>
      <c r="EE16" s="774">
        <f t="shared" si="6"/>
        <v>4.6633393574649391</v>
      </c>
      <c r="EF16" s="778">
        <f t="shared" si="3"/>
        <v>608.37901899999724</v>
      </c>
      <c r="EG16" s="778">
        <f t="shared" si="3"/>
        <v>2004</v>
      </c>
      <c r="EH16" s="209"/>
      <c r="EI16" s="910" t="s">
        <v>250</v>
      </c>
      <c r="EJ16" s="313" t="s">
        <v>217</v>
      </c>
      <c r="EK16" s="314" t="s">
        <v>318</v>
      </c>
      <c r="EL16" s="315">
        <v>0.58482486227882557</v>
      </c>
      <c r="EM16" s="316">
        <v>2.7272367974888599E-2</v>
      </c>
      <c r="EN16" s="317">
        <v>0.53129346889804907</v>
      </c>
      <c r="EO16" s="317">
        <v>0.63835625565960208</v>
      </c>
      <c r="EP16" s="318">
        <v>4.6633393574649393E-2</v>
      </c>
      <c r="EQ16" s="319">
        <v>608.37901899999724</v>
      </c>
      <c r="ER16" s="320">
        <v>2004</v>
      </c>
      <c r="ES16"/>
      <c r="ET16" s="10"/>
    </row>
    <row r="17" spans="1:150" s="44" customFormat="1" ht="6.75" customHeight="1" thickTop="1">
      <c r="A17" s="360"/>
      <c r="B17" s="361"/>
      <c r="C17" s="362"/>
      <c r="D17" s="362"/>
      <c r="E17" s="362"/>
      <c r="F17" s="362"/>
      <c r="G17" s="362"/>
      <c r="H17" s="363"/>
      <c r="I17" s="364"/>
      <c r="J17" s="365"/>
      <c r="K17" s="362"/>
      <c r="L17" s="362"/>
      <c r="M17" s="362"/>
      <c r="N17" s="362"/>
      <c r="O17" s="362"/>
      <c r="P17" s="363"/>
      <c r="Q17" s="364"/>
      <c r="R17" s="365"/>
      <c r="S17" s="367"/>
      <c r="T17" s="367"/>
      <c r="U17" s="367"/>
      <c r="V17" s="367"/>
      <c r="W17" s="367"/>
      <c r="X17" s="368"/>
      <c r="Y17" s="369"/>
      <c r="Z17" s="370"/>
      <c r="AA17" s="367"/>
      <c r="AB17" s="367"/>
      <c r="AC17" s="367"/>
      <c r="AD17" s="367"/>
      <c r="AE17" s="367"/>
      <c r="AF17" s="369"/>
      <c r="AG17" s="369"/>
      <c r="AH17" s="367"/>
      <c r="AI17" s="366"/>
      <c r="AJ17" s="367"/>
      <c r="AK17" s="367"/>
      <c r="AL17" s="367"/>
      <c r="AM17" s="367"/>
      <c r="AN17" s="368"/>
      <c r="AO17" s="372"/>
      <c r="AP17" s="367"/>
      <c r="AQ17" s="367"/>
      <c r="AR17" s="367"/>
      <c r="AS17" s="367"/>
      <c r="AT17" s="367"/>
      <c r="AU17" s="367"/>
      <c r="AV17" s="368"/>
      <c r="AW17" s="369"/>
      <c r="AX17" s="367"/>
      <c r="AY17" s="367"/>
      <c r="AZ17" s="367"/>
      <c r="BA17" s="367"/>
      <c r="BB17" s="367"/>
      <c r="BC17" s="367"/>
      <c r="BD17" s="368"/>
      <c r="BE17" s="369"/>
      <c r="BF17" s="367"/>
      <c r="BG17" s="371"/>
      <c r="BH17" s="367"/>
      <c r="BI17" s="367"/>
      <c r="BJ17" s="367"/>
      <c r="BK17" s="367"/>
      <c r="BL17" s="368"/>
      <c r="BM17" s="372"/>
      <c r="BN17" s="367"/>
      <c r="BO17" s="367"/>
      <c r="BP17" s="367"/>
      <c r="BQ17" s="367"/>
      <c r="BR17" s="367"/>
      <c r="BS17" s="367"/>
      <c r="BT17" s="368"/>
      <c r="BU17" s="369"/>
      <c r="BV17" s="369"/>
      <c r="BW17" s="605"/>
      <c r="BX17" s="374"/>
      <c r="BY17" s="374"/>
      <c r="BZ17" s="374"/>
      <c r="CA17" s="374"/>
      <c r="CB17" s="375"/>
      <c r="CC17" s="375"/>
      <c r="CD17" s="369"/>
      <c r="CE17" s="374"/>
      <c r="CF17" s="374"/>
      <c r="CG17" s="374"/>
      <c r="CH17" s="374"/>
      <c r="CI17" s="374"/>
      <c r="CJ17" s="375"/>
      <c r="CK17" s="375"/>
      <c r="CL17" s="369"/>
      <c r="CM17" s="704"/>
      <c r="CN17" s="374"/>
      <c r="CO17" s="605"/>
      <c r="CP17" s="605"/>
      <c r="CQ17" s="374"/>
      <c r="CR17" s="375"/>
      <c r="CS17" s="375"/>
      <c r="CT17" s="369"/>
      <c r="CU17" s="374"/>
      <c r="CV17" s="374"/>
      <c r="CW17" s="374"/>
      <c r="CX17" s="374"/>
      <c r="CY17" s="374"/>
      <c r="CZ17" s="375"/>
      <c r="DA17" s="375"/>
      <c r="DB17" s="369"/>
      <c r="DC17" s="377"/>
      <c r="DD17" s="374"/>
      <c r="DE17" s="605"/>
      <c r="DF17" s="605"/>
      <c r="DG17" s="374"/>
      <c r="DH17" s="375"/>
      <c r="DI17" s="375"/>
      <c r="DJ17" s="369"/>
      <c r="DK17" s="704"/>
      <c r="DL17" s="374"/>
      <c r="DM17" s="605"/>
      <c r="DN17" s="605"/>
      <c r="DO17" s="374"/>
      <c r="DP17" s="375"/>
      <c r="DQ17" s="375"/>
      <c r="DR17" s="369"/>
      <c r="DS17" s="704"/>
      <c r="DT17" s="374"/>
      <c r="DU17" s="605"/>
      <c r="DV17" s="605"/>
      <c r="DW17" s="374"/>
      <c r="DX17" s="375"/>
      <c r="DY17" s="375"/>
      <c r="DZ17" s="369"/>
      <c r="EA17" s="861"/>
      <c r="EB17" s="774"/>
      <c r="EC17" s="841"/>
      <c r="ED17" s="841"/>
      <c r="EE17" s="774"/>
      <c r="EF17" s="778"/>
      <c r="EG17" s="778"/>
      <c r="EH17" s="209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</row>
    <row r="18" spans="1:150" s="44" customFormat="1" ht="24.95" customHeight="1">
      <c r="A18" s="417" t="s">
        <v>66</v>
      </c>
      <c r="B18" s="418"/>
      <c r="C18" s="380"/>
      <c r="D18" s="380"/>
      <c r="E18" s="380"/>
      <c r="F18" s="380"/>
      <c r="G18" s="380"/>
      <c r="H18" s="381"/>
      <c r="I18" s="382"/>
      <c r="J18" s="381"/>
      <c r="K18" s="380"/>
      <c r="L18" s="380"/>
      <c r="M18" s="380"/>
      <c r="N18" s="380"/>
      <c r="O18" s="380"/>
      <c r="P18" s="381"/>
      <c r="Q18" s="382"/>
      <c r="R18" s="381"/>
      <c r="S18" s="385"/>
      <c r="T18" s="385"/>
      <c r="U18" s="385"/>
      <c r="V18" s="385"/>
      <c r="W18" s="385"/>
      <c r="X18" s="386"/>
      <c r="Y18" s="387"/>
      <c r="Z18" s="388"/>
      <c r="AA18" s="385"/>
      <c r="AB18" s="385"/>
      <c r="AC18" s="385"/>
      <c r="AD18" s="385"/>
      <c r="AE18" s="385"/>
      <c r="AF18" s="385"/>
      <c r="AG18" s="387"/>
      <c r="AH18" s="385"/>
      <c r="AI18" s="384"/>
      <c r="AJ18" s="385"/>
      <c r="AK18" s="385"/>
      <c r="AL18" s="385"/>
      <c r="AM18" s="385"/>
      <c r="AN18" s="386"/>
      <c r="AO18" s="390"/>
      <c r="AP18" s="385"/>
      <c r="AQ18" s="385"/>
      <c r="AR18" s="385"/>
      <c r="AS18" s="385"/>
      <c r="AT18" s="385"/>
      <c r="AU18" s="385"/>
      <c r="AV18" s="386"/>
      <c r="AW18" s="387"/>
      <c r="AX18" s="385"/>
      <c r="AY18" s="385"/>
      <c r="AZ18" s="385"/>
      <c r="BA18" s="385"/>
      <c r="BB18" s="385"/>
      <c r="BC18" s="385"/>
      <c r="BD18" s="386"/>
      <c r="BE18" s="387"/>
      <c r="BF18" s="385"/>
      <c r="BG18" s="389"/>
      <c r="BH18" s="385"/>
      <c r="BI18" s="385"/>
      <c r="BJ18" s="385"/>
      <c r="BK18" s="385"/>
      <c r="BL18" s="386"/>
      <c r="BM18" s="390"/>
      <c r="BN18" s="385"/>
      <c r="BO18" s="385"/>
      <c r="BP18" s="385"/>
      <c r="BQ18" s="385"/>
      <c r="BR18" s="385"/>
      <c r="BS18" s="385"/>
      <c r="BT18" s="386"/>
      <c r="BU18" s="387"/>
      <c r="BV18" s="387"/>
      <c r="BW18" s="597"/>
      <c r="BX18" s="392"/>
      <c r="BY18" s="392"/>
      <c r="BZ18" s="392"/>
      <c r="CA18" s="392"/>
      <c r="CB18" s="393"/>
      <c r="CC18" s="393"/>
      <c r="CD18" s="387"/>
      <c r="CE18" s="392"/>
      <c r="CF18" s="392"/>
      <c r="CG18" s="392"/>
      <c r="CH18" s="392"/>
      <c r="CI18" s="392"/>
      <c r="CJ18" s="393"/>
      <c r="CK18" s="393"/>
      <c r="CL18" s="387"/>
      <c r="CM18" s="707"/>
      <c r="CN18" s="392"/>
      <c r="CO18" s="597"/>
      <c r="CP18" s="597"/>
      <c r="CQ18" s="392"/>
      <c r="CR18" s="393"/>
      <c r="CS18" s="393"/>
      <c r="CT18" s="387"/>
      <c r="CU18" s="392"/>
      <c r="CV18" s="392"/>
      <c r="CW18" s="392"/>
      <c r="CX18" s="392"/>
      <c r="CY18" s="392"/>
      <c r="CZ18" s="393"/>
      <c r="DA18" s="393"/>
      <c r="DB18" s="387"/>
      <c r="DC18" s="395"/>
      <c r="DD18" s="392"/>
      <c r="DE18" s="597"/>
      <c r="DF18" s="597"/>
      <c r="DG18" s="392"/>
      <c r="DH18" s="393"/>
      <c r="DI18" s="393"/>
      <c r="DJ18" s="387"/>
      <c r="DK18" s="707"/>
      <c r="DL18" s="392"/>
      <c r="DM18" s="597"/>
      <c r="DN18" s="597"/>
      <c r="DO18" s="392"/>
      <c r="DP18" s="393"/>
      <c r="DQ18" s="393"/>
      <c r="DR18" s="387"/>
      <c r="DS18" s="707"/>
      <c r="DT18" s="392"/>
      <c r="DU18" s="597"/>
      <c r="DV18" s="597"/>
      <c r="DW18" s="392"/>
      <c r="DX18" s="393"/>
      <c r="DY18" s="393"/>
      <c r="DZ18" s="387"/>
      <c r="EA18" s="864"/>
      <c r="EB18" s="776"/>
      <c r="EC18" s="850"/>
      <c r="ED18" s="850"/>
      <c r="EE18" s="776"/>
      <c r="EF18" s="782"/>
      <c r="EG18" s="782"/>
      <c r="EH18" s="209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</row>
    <row r="19" spans="1:150" s="44" customFormat="1" ht="24.95" customHeight="1">
      <c r="A19" s="473" t="s">
        <v>134</v>
      </c>
      <c r="B19" s="397"/>
      <c r="C19" s="362">
        <v>15.307657796592508</v>
      </c>
      <c r="D19" s="362">
        <v>0.82841799953236561</v>
      </c>
      <c r="E19" s="362">
        <v>13.677183800931516</v>
      </c>
      <c r="F19" s="362">
        <v>16.9381317922535</v>
      </c>
      <c r="G19" s="362">
        <v>5.4117880771856024</v>
      </c>
      <c r="H19" s="363">
        <v>2969.1674000001162</v>
      </c>
      <c r="I19" s="364">
        <v>3960</v>
      </c>
      <c r="J19" s="363"/>
      <c r="K19" s="362">
        <v>37.013667426643707</v>
      </c>
      <c r="L19" s="362">
        <v>3.4868306679592274</v>
      </c>
      <c r="M19" s="362">
        <v>30.087506646484719</v>
      </c>
      <c r="N19" s="362">
        <v>43.939828206802687</v>
      </c>
      <c r="O19" s="362">
        <v>9.4203868743071038</v>
      </c>
      <c r="P19" s="363">
        <v>529.36380700000052</v>
      </c>
      <c r="Q19" s="364">
        <v>730</v>
      </c>
      <c r="R19" s="363"/>
      <c r="S19" s="367">
        <v>40.393512434176657</v>
      </c>
      <c r="T19" s="367">
        <v>3.9537435969485939</v>
      </c>
      <c r="U19" s="367">
        <v>32.538710689649996</v>
      </c>
      <c r="V19" s="367">
        <v>48.248314178703325</v>
      </c>
      <c r="W19" s="367">
        <v>9.7880658518900177</v>
      </c>
      <c r="X19" s="368">
        <v>548.80553000000259</v>
      </c>
      <c r="Y19" s="369">
        <v>723</v>
      </c>
      <c r="Z19" s="370"/>
      <c r="AA19" s="367">
        <v>50.171384558302854</v>
      </c>
      <c r="AB19" s="367">
        <v>2.5000457829181011</v>
      </c>
      <c r="AC19" s="367">
        <v>45.245464917578154</v>
      </c>
      <c r="AD19" s="367">
        <v>55.097304199027562</v>
      </c>
      <c r="AE19" s="367">
        <v>4.9830113418792799</v>
      </c>
      <c r="AF19" s="367">
        <v>1217.7614019999999</v>
      </c>
      <c r="AG19" s="369">
        <v>1423</v>
      </c>
      <c r="AH19" s="367"/>
      <c r="AI19" s="366">
        <v>51.819966661857229</v>
      </c>
      <c r="AJ19" s="367">
        <v>1.9710532078116776</v>
      </c>
      <c r="AK19" s="367">
        <v>47.945501066595327</v>
      </c>
      <c r="AL19" s="367">
        <v>55.694432257119139</v>
      </c>
      <c r="AM19" s="367">
        <v>3.8036558778076124</v>
      </c>
      <c r="AN19" s="368">
        <v>1630.2629669999899</v>
      </c>
      <c r="AO19" s="372">
        <v>2252</v>
      </c>
      <c r="AP19" s="367"/>
      <c r="AQ19" s="367">
        <v>56.677371996174372</v>
      </c>
      <c r="AR19" s="367">
        <v>2.0366351036345738</v>
      </c>
      <c r="AS19" s="367">
        <v>52.673851083306808</v>
      </c>
      <c r="AT19" s="367">
        <v>60.680892909041937</v>
      </c>
      <c r="AU19" s="367">
        <v>3.5933830943538512</v>
      </c>
      <c r="AV19" s="368">
        <v>1501.058576000001</v>
      </c>
      <c r="AW19" s="369">
        <v>2062</v>
      </c>
      <c r="AX19" s="367"/>
      <c r="AY19" s="367">
        <v>51.517893780720883</v>
      </c>
      <c r="AZ19" s="367">
        <v>2.744147197376686</v>
      </c>
      <c r="BA19" s="367">
        <v>46.10604797446716</v>
      </c>
      <c r="BB19" s="367">
        <v>56.929739586974605</v>
      </c>
      <c r="BC19" s="367">
        <v>5.3265904251769038</v>
      </c>
      <c r="BD19" s="368">
        <v>741.13901399999554</v>
      </c>
      <c r="BE19" s="369">
        <v>1057</v>
      </c>
      <c r="BF19" s="367"/>
      <c r="BG19" s="371">
        <v>54.963238756866907</v>
      </c>
      <c r="BH19" s="367">
        <v>2.1212010796537761</v>
      </c>
      <c r="BI19" s="367">
        <v>50.793571284274499</v>
      </c>
      <c r="BJ19" s="367">
        <v>59.132906229459316</v>
      </c>
      <c r="BK19" s="367">
        <v>3.8593087445902396</v>
      </c>
      <c r="BL19" s="368">
        <v>1453.1231929999983</v>
      </c>
      <c r="BM19" s="372">
        <v>2060</v>
      </c>
      <c r="BN19" s="367"/>
      <c r="BO19" s="398">
        <v>54.910000000000004</v>
      </c>
      <c r="BP19" s="398">
        <v>2.782</v>
      </c>
      <c r="BQ19" s="398">
        <v>49.419999999999995</v>
      </c>
      <c r="BR19" s="398">
        <v>60.39</v>
      </c>
      <c r="BS19" s="398">
        <v>5.0999999999999996</v>
      </c>
      <c r="BT19" s="369">
        <v>928.48699999999997</v>
      </c>
      <c r="BU19" s="368">
        <v>1218</v>
      </c>
      <c r="BV19" s="368"/>
      <c r="BW19" s="619">
        <v>57.430000000000007</v>
      </c>
      <c r="BX19" s="599">
        <v>1.9269999999999998</v>
      </c>
      <c r="BY19" s="599">
        <v>53.64</v>
      </c>
      <c r="BZ19" s="599">
        <v>61.22</v>
      </c>
      <c r="CA19" s="599">
        <v>3.4000000000000004</v>
      </c>
      <c r="CB19" s="600">
        <v>1425.8230000000001</v>
      </c>
      <c r="CC19" s="600">
        <v>1903</v>
      </c>
      <c r="CD19" s="368"/>
      <c r="CE19" s="374">
        <v>60.182822906921452</v>
      </c>
      <c r="CF19" s="374">
        <v>3.1809598927299572</v>
      </c>
      <c r="CG19" s="374">
        <v>53.910108229451602</v>
      </c>
      <c r="CH19" s="374">
        <v>66.455537584391294</v>
      </c>
      <c r="CI19" s="374">
        <v>5.2854946629034316</v>
      </c>
      <c r="CJ19" s="375">
        <v>576.56910599999958</v>
      </c>
      <c r="CK19" s="375">
        <v>836</v>
      </c>
      <c r="CL19" s="368"/>
      <c r="CM19" s="704">
        <v>60.769268115877672</v>
      </c>
      <c r="CN19" s="374">
        <v>2.179337169640382</v>
      </c>
      <c r="CO19" s="605">
        <v>56.485501333811229</v>
      </c>
      <c r="CP19" s="605">
        <v>65.053034897944116</v>
      </c>
      <c r="CQ19" s="374">
        <v>3.5862488346654433</v>
      </c>
      <c r="CR19" s="375">
        <v>1200.6432619999987</v>
      </c>
      <c r="CS19" s="375">
        <v>1715</v>
      </c>
      <c r="CT19" s="368"/>
      <c r="CU19" s="374">
        <v>60.182822906921452</v>
      </c>
      <c r="CV19" s="374">
        <v>3.1809598927299572</v>
      </c>
      <c r="CW19" s="374">
        <v>53.910108229451602</v>
      </c>
      <c r="CX19" s="374">
        <v>66.455537584391294</v>
      </c>
      <c r="CY19" s="374">
        <v>5.2854946629034316</v>
      </c>
      <c r="CZ19" s="375">
        <v>576.56910599999958</v>
      </c>
      <c r="DA19" s="375">
        <v>836</v>
      </c>
      <c r="DB19" s="368"/>
      <c r="DC19" s="377">
        <v>66.621692355039002</v>
      </c>
      <c r="DD19" s="374">
        <v>2.8663104682783644</v>
      </c>
      <c r="DE19" s="605">
        <v>60.971106767457727</v>
      </c>
      <c r="DF19" s="605">
        <v>72.272277942620292</v>
      </c>
      <c r="DG19" s="374">
        <v>4.3023681431016181</v>
      </c>
      <c r="DH19" s="375">
        <v>627.60197200000255</v>
      </c>
      <c r="DI19" s="375">
        <v>900</v>
      </c>
      <c r="DJ19" s="368"/>
      <c r="DK19" s="704">
        <v>63.390705024369076</v>
      </c>
      <c r="DL19" s="374">
        <v>2.2877332173162923</v>
      </c>
      <c r="DM19" s="605">
        <v>58.894462518511958</v>
      </c>
      <c r="DN19" s="605">
        <v>67.886947530226195</v>
      </c>
      <c r="DO19" s="374">
        <v>3.608941115951978</v>
      </c>
      <c r="DP19" s="375">
        <v>1197.4799550000016</v>
      </c>
      <c r="DQ19" s="375">
        <v>1695</v>
      </c>
      <c r="DR19" s="368"/>
      <c r="DS19" s="704">
        <v>68.609236305700463</v>
      </c>
      <c r="DT19" s="374">
        <v>2.4111725536861495</v>
      </c>
      <c r="DU19" s="605">
        <v>63.869189504585414</v>
      </c>
      <c r="DV19" s="605">
        <v>73.349283106815506</v>
      </c>
      <c r="DW19" s="374">
        <v>3.5143556225327268</v>
      </c>
      <c r="DX19" s="375">
        <v>997.99557300000072</v>
      </c>
      <c r="DY19" s="375">
        <v>1487</v>
      </c>
      <c r="DZ19" s="368"/>
      <c r="EA19" s="861">
        <f>IF(EP23&lt;0.15,EL23*100,CONCATENATE("(",FIXED(EL23*100,1),")"))</f>
        <v>65.550835108770798</v>
      </c>
      <c r="EB19" s="774">
        <f t="shared" ref="EB19:EB21" si="7">+EM23*100</f>
        <v>1.7848655091974746</v>
      </c>
      <c r="EC19" s="841">
        <f>IF(EN23&lt;0,0,EN23*100)</f>
        <v>62.047423238096222</v>
      </c>
      <c r="ED19" s="841">
        <f>IF(EO23&gt;1,100,EO23*100)</f>
        <v>69.054246979445381</v>
      </c>
      <c r="EE19" s="774">
        <f>IF(EP23&gt;1,100,EP23*100)</f>
        <v>2.7228722658312203</v>
      </c>
      <c r="EF19" s="778">
        <f>+EQ23</f>
        <v>1065.2602760000066</v>
      </c>
      <c r="EG19" s="778">
        <f>+ER23</f>
        <v>3073</v>
      </c>
      <c r="EH19" s="209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</row>
    <row r="20" spans="1:150" s="44" customFormat="1" ht="24.95" customHeight="1" thickBot="1">
      <c r="A20" s="474" t="s">
        <v>65</v>
      </c>
      <c r="B20" s="437"/>
      <c r="C20" s="438">
        <v>40.555586123161362</v>
      </c>
      <c r="D20" s="438">
        <v>2.0797960803367004</v>
      </c>
      <c r="E20" s="438">
        <v>36.462177448819588</v>
      </c>
      <c r="F20" s="438">
        <v>44.648994797503136</v>
      </c>
      <c r="G20" s="438">
        <v>5.1282604423979095</v>
      </c>
      <c r="H20" s="439">
        <v>822.13032499999474</v>
      </c>
      <c r="I20" s="440">
        <v>1136</v>
      </c>
      <c r="J20" s="439"/>
      <c r="K20" s="438">
        <v>56.461255084850173</v>
      </c>
      <c r="L20" s="438">
        <v>4.1410654848558002</v>
      </c>
      <c r="M20" s="438">
        <v>48.235537210782852</v>
      </c>
      <c r="N20" s="438">
        <v>64.686972958917494</v>
      </c>
      <c r="O20" s="438">
        <v>7.3343489772457096</v>
      </c>
      <c r="P20" s="439">
        <v>209.75125300000076</v>
      </c>
      <c r="Q20" s="440">
        <v>301</v>
      </c>
      <c r="R20" s="439"/>
      <c r="S20" s="442">
        <v>67.983373703545851</v>
      </c>
      <c r="T20" s="442">
        <v>4.7499963852039082</v>
      </c>
      <c r="U20" s="442">
        <v>58.546676816628306</v>
      </c>
      <c r="V20" s="442">
        <v>77.420070590463411</v>
      </c>
      <c r="W20" s="442">
        <v>6.9869971530350208</v>
      </c>
      <c r="X20" s="443">
        <v>216.2167630000001</v>
      </c>
      <c r="Y20" s="444">
        <v>338</v>
      </c>
      <c r="Z20" s="445"/>
      <c r="AA20" s="442">
        <v>71.183467661322368</v>
      </c>
      <c r="AB20" s="442">
        <v>2.5554957067633213</v>
      </c>
      <c r="AC20" s="442">
        <v>66.148293273819775</v>
      </c>
      <c r="AD20" s="442">
        <v>76.218642048824975</v>
      </c>
      <c r="AE20" s="442">
        <v>3.590012949245311</v>
      </c>
      <c r="AF20" s="442">
        <v>482.11831100000234</v>
      </c>
      <c r="AG20" s="444">
        <v>625</v>
      </c>
      <c r="AH20" s="442"/>
      <c r="AI20" s="441">
        <v>69.598461730038437</v>
      </c>
      <c r="AJ20" s="442">
        <v>2.1979702721047949</v>
      </c>
      <c r="AK20" s="442">
        <v>65.277949140663367</v>
      </c>
      <c r="AL20" s="442">
        <v>73.918974319413522</v>
      </c>
      <c r="AM20" s="442">
        <v>3.1580730629225369</v>
      </c>
      <c r="AN20" s="443">
        <v>817.79507600000181</v>
      </c>
      <c r="AO20" s="447">
        <v>1170</v>
      </c>
      <c r="AP20" s="442"/>
      <c r="AQ20" s="442">
        <v>72.868065735714026</v>
      </c>
      <c r="AR20" s="442">
        <v>2.3105042708296901</v>
      </c>
      <c r="AS20" s="442">
        <v>68.326185773501507</v>
      </c>
      <c r="AT20" s="442">
        <v>77.409945697926545</v>
      </c>
      <c r="AU20" s="442">
        <v>3.1708049987352251</v>
      </c>
      <c r="AV20" s="443">
        <v>737.67066899999804</v>
      </c>
      <c r="AW20" s="444">
        <v>1088</v>
      </c>
      <c r="AX20" s="442"/>
      <c r="AY20" s="442">
        <v>74.59549889529103</v>
      </c>
      <c r="AZ20" s="442">
        <v>3.141569911568038</v>
      </c>
      <c r="BA20" s="442">
        <v>68.399879371955905</v>
      </c>
      <c r="BB20" s="442">
        <v>80.791118418626155</v>
      </c>
      <c r="BC20" s="442">
        <v>4.211473826293231</v>
      </c>
      <c r="BD20" s="443">
        <v>376.43123400000013</v>
      </c>
      <c r="BE20" s="444">
        <v>539</v>
      </c>
      <c r="BF20" s="442"/>
      <c r="BG20" s="446">
        <v>76.931511156053148</v>
      </c>
      <c r="BH20" s="442">
        <v>2.058707784157852</v>
      </c>
      <c r="BI20" s="442">
        <v>72.884687417599778</v>
      </c>
      <c r="BJ20" s="442">
        <v>80.978334894506503</v>
      </c>
      <c r="BK20" s="442">
        <v>2.6760267063802088</v>
      </c>
      <c r="BL20" s="443">
        <v>727.05439499999864</v>
      </c>
      <c r="BM20" s="447">
        <v>1052</v>
      </c>
      <c r="BN20" s="442"/>
      <c r="BO20" s="448">
        <v>77.38000000000001</v>
      </c>
      <c r="BP20" s="448">
        <v>2.3890000000000002</v>
      </c>
      <c r="BQ20" s="448">
        <v>72.67</v>
      </c>
      <c r="BR20" s="448">
        <v>82.1</v>
      </c>
      <c r="BS20" s="448">
        <v>3.1</v>
      </c>
      <c r="BT20" s="444">
        <v>506.48099999999999</v>
      </c>
      <c r="BU20" s="443">
        <v>692</v>
      </c>
      <c r="BV20" s="443"/>
      <c r="BW20" s="702">
        <v>81.399999999999991</v>
      </c>
      <c r="BX20" s="620">
        <v>1.79</v>
      </c>
      <c r="BY20" s="620">
        <v>77.88000000000001</v>
      </c>
      <c r="BZ20" s="620">
        <v>84.92</v>
      </c>
      <c r="CA20" s="620">
        <v>2.1999999999999997</v>
      </c>
      <c r="CB20" s="621">
        <v>866.46600000000001</v>
      </c>
      <c r="CC20" s="621">
        <v>1155</v>
      </c>
      <c r="CD20" s="443"/>
      <c r="CE20" s="450">
        <v>78.348053245711768</v>
      </c>
      <c r="CF20" s="450">
        <v>2.5432652777440192</v>
      </c>
      <c r="CG20" s="450">
        <v>73.332844637497274</v>
      </c>
      <c r="CH20" s="450">
        <v>83.363261853926261</v>
      </c>
      <c r="CI20" s="450">
        <v>3.2461116420697023</v>
      </c>
      <c r="CJ20" s="451">
        <v>350.54511200000019</v>
      </c>
      <c r="CK20" s="451">
        <v>551</v>
      </c>
      <c r="CL20" s="443"/>
      <c r="CM20" s="708">
        <v>78.325354970880056</v>
      </c>
      <c r="CN20" s="450">
        <v>1.7505055458075851</v>
      </c>
      <c r="CO20" s="606">
        <v>74.884511757899389</v>
      </c>
      <c r="CP20" s="606">
        <v>81.766198183860723</v>
      </c>
      <c r="CQ20" s="450">
        <v>2.2349155601763835</v>
      </c>
      <c r="CR20" s="451">
        <v>754.26025100000084</v>
      </c>
      <c r="CS20" s="451">
        <v>1180</v>
      </c>
      <c r="CT20" s="443"/>
      <c r="CU20" s="450">
        <v>78.348053245711768</v>
      </c>
      <c r="CV20" s="450">
        <v>2.5432652777440192</v>
      </c>
      <c r="CW20" s="450">
        <v>73.332844637497274</v>
      </c>
      <c r="CX20" s="450">
        <v>83.363261853926261</v>
      </c>
      <c r="CY20" s="450">
        <v>3.2461116420697023</v>
      </c>
      <c r="CZ20" s="451">
        <v>350.54511200000019</v>
      </c>
      <c r="DA20" s="451">
        <v>551</v>
      </c>
      <c r="DB20" s="443"/>
      <c r="DC20" s="453">
        <v>80.45700920894383</v>
      </c>
      <c r="DD20" s="450">
        <v>2.5164386165461652</v>
      </c>
      <c r="DE20" s="606">
        <v>75.496153804040844</v>
      </c>
      <c r="DF20" s="606">
        <v>85.417864613846817</v>
      </c>
      <c r="DG20" s="450">
        <v>3.127681032750135</v>
      </c>
      <c r="DH20" s="451">
        <v>396.26422499999984</v>
      </c>
      <c r="DI20" s="451">
        <v>631</v>
      </c>
      <c r="DJ20" s="443"/>
      <c r="DK20" s="708">
        <v>81.491270326902793</v>
      </c>
      <c r="DL20" s="450">
        <v>1.8557757124927192</v>
      </c>
      <c r="DM20" s="606">
        <v>77.843984193760363</v>
      </c>
      <c r="DN20" s="606">
        <v>85.138556460045237</v>
      </c>
      <c r="DO20" s="450">
        <v>2.2772693382349569</v>
      </c>
      <c r="DP20" s="451">
        <v>823.53335799999809</v>
      </c>
      <c r="DQ20" s="451">
        <v>1258</v>
      </c>
      <c r="DR20" s="443"/>
      <c r="DS20" s="708">
        <v>81.522156203954836</v>
      </c>
      <c r="DT20" s="450">
        <v>2.0321989490407595</v>
      </c>
      <c r="DU20" s="606">
        <v>77.527121459177366</v>
      </c>
      <c r="DV20" s="606">
        <v>85.517190948732321</v>
      </c>
      <c r="DW20" s="450">
        <v>2.4928179573127784</v>
      </c>
      <c r="DX20" s="451">
        <v>842.4148170000002</v>
      </c>
      <c r="DY20" s="451">
        <v>1295</v>
      </c>
      <c r="DZ20" s="443"/>
      <c r="EA20" s="865">
        <f t="shared" ref="EA20:EA21" si="8">IF(EP24&lt;0.15,EL24*100,CONCATENATE("(",FIXED(EL24*100,1),")"))</f>
        <v>81.652714662568684</v>
      </c>
      <c r="EB20" s="786">
        <f t="shared" si="7"/>
        <v>1.4931738221594009</v>
      </c>
      <c r="EC20" s="857">
        <f t="shared" ref="EC20:EC21" si="9">IF(EN24&lt;0,0,EN24*100)</f>
        <v>78.721847957723298</v>
      </c>
      <c r="ED20" s="857">
        <f t="shared" ref="ED20:EE21" si="10">IF(EO24&gt;1,100,EO24*100)</f>
        <v>84.58358136741407</v>
      </c>
      <c r="EE20" s="786">
        <f t="shared" si="10"/>
        <v>1.8286885234985375</v>
      </c>
      <c r="EF20" s="788">
        <f t="shared" ref="EF20:EG21" si="11">+EQ24</f>
        <v>823.81402600000115</v>
      </c>
      <c r="EG20" s="788">
        <f t="shared" si="11"/>
        <v>2584</v>
      </c>
      <c r="EH20" s="209"/>
      <c r="EI20" s="2249" t="s">
        <v>210</v>
      </c>
      <c r="EJ20" s="2249"/>
      <c r="EK20" s="2249"/>
      <c r="EL20" s="2249"/>
      <c r="EM20" s="2249"/>
      <c r="EN20" s="2249"/>
      <c r="EO20" s="2249"/>
      <c r="EP20" s="2249"/>
      <c r="EQ20" s="2249"/>
      <c r="ER20" s="2249"/>
      <c r="ES20"/>
      <c r="ET20" s="10"/>
    </row>
    <row r="21" spans="1:150" s="44" customFormat="1" ht="24.95" customHeight="1" thickTop="1">
      <c r="A21" s="473" t="s">
        <v>4</v>
      </c>
      <c r="B21" s="397"/>
      <c r="C21" s="362">
        <v>83.033528385215163</v>
      </c>
      <c r="D21" s="362">
        <v>2.6659806184574064</v>
      </c>
      <c r="E21" s="362">
        <v>77.786404259731711</v>
      </c>
      <c r="F21" s="362">
        <v>88.280652510698616</v>
      </c>
      <c r="G21" s="362">
        <v>3.2107278472970533</v>
      </c>
      <c r="H21" s="363">
        <v>192.95823400000003</v>
      </c>
      <c r="I21" s="364">
        <v>248</v>
      </c>
      <c r="J21" s="363"/>
      <c r="K21" s="362">
        <v>92.635961512551546</v>
      </c>
      <c r="L21" s="362">
        <v>4.2900426800281997</v>
      </c>
      <c r="M21" s="362">
        <v>84.114318741464473</v>
      </c>
      <c r="N21" s="362">
        <v>101.15760428363862</v>
      </c>
      <c r="O21" s="362">
        <v>4.6310769705207067</v>
      </c>
      <c r="P21" s="363">
        <v>22.644992999999996</v>
      </c>
      <c r="Q21" s="364">
        <v>38</v>
      </c>
      <c r="R21" s="363"/>
      <c r="S21" s="367">
        <v>91.593053573671725</v>
      </c>
      <c r="T21" s="367">
        <v>3.8243458824613241</v>
      </c>
      <c r="U21" s="367">
        <v>83.995322974142113</v>
      </c>
      <c r="V21" s="367">
        <v>99.190784173201337</v>
      </c>
      <c r="W21" s="367">
        <v>4.1753667262389706</v>
      </c>
      <c r="X21" s="368">
        <v>42.12882799999997</v>
      </c>
      <c r="Y21" s="369">
        <v>61</v>
      </c>
      <c r="Z21" s="370"/>
      <c r="AA21" s="367">
        <v>92.080644869382397</v>
      </c>
      <c r="AB21" s="367">
        <v>3.0605597718024895</v>
      </c>
      <c r="AC21" s="367">
        <v>86.0503267069939</v>
      </c>
      <c r="AD21" s="367">
        <v>98.110963031770908</v>
      </c>
      <c r="AE21" s="367">
        <v>3.3237818611543539</v>
      </c>
      <c r="AF21" s="367">
        <v>82.493976999999944</v>
      </c>
      <c r="AG21" s="369">
        <v>114</v>
      </c>
      <c r="AH21" s="367"/>
      <c r="AI21" s="366">
        <v>84.070576598978235</v>
      </c>
      <c r="AJ21" s="367">
        <v>4.4943280626721513</v>
      </c>
      <c r="AK21" s="367">
        <v>75.236152757129787</v>
      </c>
      <c r="AL21" s="367">
        <v>92.905000440826697</v>
      </c>
      <c r="AM21" s="367">
        <v>5.3458989393047345</v>
      </c>
      <c r="AN21" s="368">
        <v>123.35216099999994</v>
      </c>
      <c r="AO21" s="372">
        <v>175</v>
      </c>
      <c r="AP21" s="367"/>
      <c r="AQ21" s="367">
        <v>88.080000986634246</v>
      </c>
      <c r="AR21" s="367">
        <v>2.6260458365679269</v>
      </c>
      <c r="AS21" s="367">
        <v>82.917844345964426</v>
      </c>
      <c r="AT21" s="367">
        <v>93.242157627304067</v>
      </c>
      <c r="AU21" s="367">
        <v>2.9814325694278976</v>
      </c>
      <c r="AV21" s="368">
        <v>146.19399700000002</v>
      </c>
      <c r="AW21" s="369">
        <v>197</v>
      </c>
      <c r="AX21" s="367"/>
      <c r="AY21" s="367">
        <v>92.860673072024539</v>
      </c>
      <c r="AZ21" s="367">
        <v>2.6112087514335482</v>
      </c>
      <c r="BA21" s="367">
        <v>87.711000654958909</v>
      </c>
      <c r="BB21" s="367">
        <v>98.01034548909017</v>
      </c>
      <c r="BC21" s="367">
        <v>2.8119640586798722</v>
      </c>
      <c r="BD21" s="368">
        <v>72.156676000000033</v>
      </c>
      <c r="BE21" s="369">
        <v>98</v>
      </c>
      <c r="BF21" s="367"/>
      <c r="BG21" s="371">
        <v>93.37920284788477</v>
      </c>
      <c r="BH21" s="367">
        <v>1.9946134182673256</v>
      </c>
      <c r="BI21" s="367">
        <v>89.458370084635789</v>
      </c>
      <c r="BJ21" s="367">
        <v>97.300035611133751</v>
      </c>
      <c r="BK21" s="367">
        <v>2.1360360309742221</v>
      </c>
      <c r="BL21" s="368">
        <v>122.96227800000001</v>
      </c>
      <c r="BM21" s="372">
        <v>176</v>
      </c>
      <c r="BN21" s="367"/>
      <c r="BO21" s="398">
        <v>97.17</v>
      </c>
      <c r="BP21" s="398">
        <v>1.754</v>
      </c>
      <c r="BQ21" s="398">
        <v>93.710000000000008</v>
      </c>
      <c r="BR21" s="398">
        <v>100</v>
      </c>
      <c r="BS21" s="398">
        <v>1.7999999999999998</v>
      </c>
      <c r="BT21" s="369">
        <v>91.960999999999999</v>
      </c>
      <c r="BU21" s="368">
        <v>114</v>
      </c>
      <c r="BV21" s="368"/>
      <c r="BW21" s="619">
        <v>96.32</v>
      </c>
      <c r="BX21" s="599">
        <v>1.4350000000000001</v>
      </c>
      <c r="BY21" s="599">
        <v>93.5</v>
      </c>
      <c r="BZ21" s="599">
        <v>99.14</v>
      </c>
      <c r="CA21" s="599">
        <v>1.5</v>
      </c>
      <c r="CB21" s="600">
        <v>153.27699999999999</v>
      </c>
      <c r="CC21" s="600">
        <v>191</v>
      </c>
      <c r="CD21" s="368"/>
      <c r="CE21" s="374">
        <v>93.81718456123555</v>
      </c>
      <c r="CF21" s="374">
        <v>3.1378004012922824</v>
      </c>
      <c r="CG21" s="374">
        <v>87.629578525352798</v>
      </c>
      <c r="CH21" s="374">
        <v>100.00479059711833</v>
      </c>
      <c r="CI21" s="374">
        <v>3.3445902432130694</v>
      </c>
      <c r="CJ21" s="375">
        <v>48.262203999999983</v>
      </c>
      <c r="CK21" s="375">
        <v>80</v>
      </c>
      <c r="CL21" s="368"/>
      <c r="CM21" s="704">
        <v>92.276914629062375</v>
      </c>
      <c r="CN21" s="374">
        <v>2.2325210778910627</v>
      </c>
      <c r="CO21" s="605">
        <v>87.888608052659151</v>
      </c>
      <c r="CP21" s="605">
        <v>96.665221205465613</v>
      </c>
      <c r="CQ21" s="374">
        <v>2.4193711795256925</v>
      </c>
      <c r="CR21" s="375">
        <v>132.03524900000008</v>
      </c>
      <c r="CS21" s="375">
        <v>201</v>
      </c>
      <c r="CT21" s="368"/>
      <c r="CU21" s="374">
        <v>93.81718456123555</v>
      </c>
      <c r="CV21" s="374">
        <v>3.1378004012922824</v>
      </c>
      <c r="CW21" s="374">
        <v>87.629578525352798</v>
      </c>
      <c r="CX21" s="374">
        <v>100.00479059711833</v>
      </c>
      <c r="CY21" s="374">
        <v>3.3445902432130694</v>
      </c>
      <c r="CZ21" s="375">
        <v>48.262203999999983</v>
      </c>
      <c r="DA21" s="375">
        <v>80</v>
      </c>
      <c r="DB21" s="368"/>
      <c r="DC21" s="377">
        <v>98.246128421706587</v>
      </c>
      <c r="DD21" s="374">
        <v>1.2842850016021301</v>
      </c>
      <c r="DE21" s="605">
        <v>95.714315346775223</v>
      </c>
      <c r="DF21" s="605">
        <v>100</v>
      </c>
      <c r="DG21" s="374">
        <v>1.3072118181487331</v>
      </c>
      <c r="DH21" s="375">
        <v>70.572897999999981</v>
      </c>
      <c r="DI21" s="375">
        <v>96</v>
      </c>
      <c r="DJ21" s="368"/>
      <c r="DK21" s="704">
        <v>95.85945469444151</v>
      </c>
      <c r="DL21" s="374">
        <v>1.8202835609556229</v>
      </c>
      <c r="DM21" s="605">
        <v>92.281923775393764</v>
      </c>
      <c r="DN21" s="605">
        <v>99.43698561348927</v>
      </c>
      <c r="DO21" s="374">
        <v>1.8989087375448772</v>
      </c>
      <c r="DP21" s="375">
        <v>156.68243000000001</v>
      </c>
      <c r="DQ21" s="375">
        <v>211</v>
      </c>
      <c r="DR21" s="368"/>
      <c r="DS21" s="704">
        <v>91.432022512456115</v>
      </c>
      <c r="DT21" s="374">
        <v>2.3420663974444893</v>
      </c>
      <c r="DU21" s="605">
        <v>86.827829287780403</v>
      </c>
      <c r="DV21" s="605">
        <v>96.036215737131826</v>
      </c>
      <c r="DW21" s="374">
        <v>2.5615384337860636</v>
      </c>
      <c r="DX21" s="375">
        <v>130.07838800000007</v>
      </c>
      <c r="DY21" s="375">
        <v>207</v>
      </c>
      <c r="DZ21" s="368"/>
      <c r="EA21" s="861">
        <f t="shared" si="8"/>
        <v>92.732232703227496</v>
      </c>
      <c r="EB21" s="774">
        <f t="shared" si="7"/>
        <v>1.5627029876964786</v>
      </c>
      <c r="EC21" s="841">
        <f t="shared" si="9"/>
        <v>89.664891119661306</v>
      </c>
      <c r="ED21" s="841">
        <f t="shared" si="10"/>
        <v>95.7995742867937</v>
      </c>
      <c r="EE21" s="774">
        <f t="shared" si="10"/>
        <v>1.6851777878546532</v>
      </c>
      <c r="EF21" s="778">
        <f t="shared" si="11"/>
        <v>147.17630000000003</v>
      </c>
      <c r="EG21" s="778">
        <f t="shared" si="11"/>
        <v>471</v>
      </c>
      <c r="EH21" s="209"/>
      <c r="EI21" s="2250" t="s">
        <v>288</v>
      </c>
      <c r="EJ21" s="2251"/>
      <c r="EK21" s="2252"/>
      <c r="EL21" s="2256" t="s">
        <v>211</v>
      </c>
      <c r="EM21" s="2258" t="s">
        <v>212</v>
      </c>
      <c r="EN21" s="2258" t="s">
        <v>213</v>
      </c>
      <c r="EO21" s="2258"/>
      <c r="EP21" s="2258" t="s">
        <v>214</v>
      </c>
      <c r="EQ21" s="2258" t="s">
        <v>215</v>
      </c>
      <c r="ER21" s="2260" t="s">
        <v>216</v>
      </c>
      <c r="ES21"/>
      <c r="ET21" s="10"/>
    </row>
    <row r="22" spans="1:150" s="44" customFormat="1" ht="6.75" customHeight="1" thickBot="1">
      <c r="A22" s="472"/>
      <c r="B22" s="397"/>
      <c r="C22" s="362"/>
      <c r="D22" s="362"/>
      <c r="E22" s="362"/>
      <c r="F22" s="362"/>
      <c r="G22" s="362"/>
      <c r="H22" s="363"/>
      <c r="I22" s="364"/>
      <c r="J22" s="363"/>
      <c r="K22" s="362"/>
      <c r="L22" s="362"/>
      <c r="M22" s="362"/>
      <c r="N22" s="362"/>
      <c r="O22" s="362"/>
      <c r="P22" s="363"/>
      <c r="Q22" s="364"/>
      <c r="R22" s="363"/>
      <c r="S22" s="367"/>
      <c r="T22" s="367"/>
      <c r="U22" s="367"/>
      <c r="V22" s="367"/>
      <c r="W22" s="367"/>
      <c r="X22" s="368"/>
      <c r="Y22" s="369"/>
      <c r="Z22" s="370"/>
      <c r="AA22" s="367"/>
      <c r="AB22" s="367"/>
      <c r="AC22" s="367"/>
      <c r="AD22" s="367"/>
      <c r="AE22" s="367"/>
      <c r="AF22" s="367"/>
      <c r="AG22" s="369"/>
      <c r="AH22" s="367"/>
      <c r="AI22" s="366"/>
      <c r="AJ22" s="367"/>
      <c r="AK22" s="367"/>
      <c r="AL22" s="367"/>
      <c r="AM22" s="367"/>
      <c r="AN22" s="368"/>
      <c r="AO22" s="372"/>
      <c r="AP22" s="367"/>
      <c r="AQ22" s="367"/>
      <c r="AR22" s="367"/>
      <c r="AS22" s="367"/>
      <c r="AT22" s="367"/>
      <c r="AU22" s="367"/>
      <c r="AV22" s="368"/>
      <c r="AW22" s="369"/>
      <c r="AX22" s="367"/>
      <c r="AY22" s="367"/>
      <c r="AZ22" s="367"/>
      <c r="BA22" s="367"/>
      <c r="BB22" s="367"/>
      <c r="BC22" s="367"/>
      <c r="BD22" s="368"/>
      <c r="BE22" s="369"/>
      <c r="BF22" s="367"/>
      <c r="BG22" s="371"/>
      <c r="BH22" s="367"/>
      <c r="BI22" s="367"/>
      <c r="BJ22" s="367"/>
      <c r="BK22" s="367"/>
      <c r="BL22" s="368"/>
      <c r="BM22" s="372"/>
      <c r="BN22" s="367"/>
      <c r="BO22" s="367"/>
      <c r="BP22" s="367"/>
      <c r="BQ22" s="367"/>
      <c r="BR22" s="367"/>
      <c r="BS22" s="367"/>
      <c r="BT22" s="368"/>
      <c r="BU22" s="369"/>
      <c r="BV22" s="369"/>
      <c r="BW22" s="623"/>
      <c r="BX22" s="369"/>
      <c r="BY22" s="369"/>
      <c r="BZ22" s="369"/>
      <c r="CA22" s="369"/>
      <c r="CB22" s="369"/>
      <c r="CC22" s="369"/>
      <c r="CD22" s="369"/>
      <c r="CE22" s="369"/>
      <c r="CF22" s="369"/>
      <c r="CG22" s="369"/>
      <c r="CH22" s="369"/>
      <c r="CI22" s="369"/>
      <c r="CJ22" s="369"/>
      <c r="CK22" s="369"/>
      <c r="CL22" s="369"/>
      <c r="CM22" s="709"/>
      <c r="CN22" s="369"/>
      <c r="CO22" s="623"/>
      <c r="CP22" s="623"/>
      <c r="CQ22" s="369"/>
      <c r="CR22" s="369"/>
      <c r="CS22" s="369"/>
      <c r="CT22" s="369"/>
      <c r="CU22" s="369"/>
      <c r="CV22" s="369"/>
      <c r="CW22" s="369"/>
      <c r="CX22" s="369"/>
      <c r="CY22" s="369"/>
      <c r="CZ22" s="369"/>
      <c r="DA22" s="369"/>
      <c r="DB22" s="369"/>
      <c r="DC22" s="622"/>
      <c r="DD22" s="369"/>
      <c r="DE22" s="623"/>
      <c r="DF22" s="623"/>
      <c r="DG22" s="369"/>
      <c r="DH22" s="369"/>
      <c r="DI22" s="369"/>
      <c r="DJ22" s="369"/>
      <c r="DK22" s="709"/>
      <c r="DL22" s="369"/>
      <c r="DM22" s="623"/>
      <c r="DN22" s="623"/>
      <c r="DO22" s="369"/>
      <c r="DP22" s="369"/>
      <c r="DQ22" s="369"/>
      <c r="DR22" s="369"/>
      <c r="DS22" s="709"/>
      <c r="DT22" s="369"/>
      <c r="DU22" s="623"/>
      <c r="DV22" s="623"/>
      <c r="DW22" s="369"/>
      <c r="DX22" s="369"/>
      <c r="DY22" s="369"/>
      <c r="DZ22" s="369"/>
      <c r="EA22" s="866"/>
      <c r="EB22" s="867"/>
      <c r="EC22" s="868"/>
      <c r="ED22" s="868"/>
      <c r="EE22" s="867"/>
      <c r="EF22" s="867"/>
      <c r="EG22" s="867"/>
      <c r="EH22" s="209"/>
      <c r="EI22" s="2253"/>
      <c r="EJ22" s="2254"/>
      <c r="EK22" s="2255"/>
      <c r="EL22" s="2257"/>
      <c r="EM22" s="2259"/>
      <c r="EN22" s="907" t="s">
        <v>3</v>
      </c>
      <c r="EO22" s="907" t="s">
        <v>4</v>
      </c>
      <c r="EP22" s="2259"/>
      <c r="EQ22" s="2259"/>
      <c r="ER22" s="2261"/>
      <c r="ES22"/>
      <c r="ET22" s="10"/>
    </row>
    <row r="23" spans="1:150" s="44" customFormat="1" ht="24.95" customHeight="1" thickTop="1">
      <c r="A23" s="476" t="s">
        <v>133</v>
      </c>
      <c r="B23" s="418"/>
      <c r="C23" s="380"/>
      <c r="D23" s="380"/>
      <c r="E23" s="380"/>
      <c r="F23" s="380"/>
      <c r="G23" s="380"/>
      <c r="H23" s="381"/>
      <c r="I23" s="382"/>
      <c r="J23" s="381"/>
      <c r="K23" s="380"/>
      <c r="L23" s="380"/>
      <c r="M23" s="380"/>
      <c r="N23" s="380"/>
      <c r="O23" s="380"/>
      <c r="P23" s="381"/>
      <c r="Q23" s="382"/>
      <c r="R23" s="381"/>
      <c r="S23" s="385"/>
      <c r="T23" s="385"/>
      <c r="U23" s="385"/>
      <c r="V23" s="385"/>
      <c r="W23" s="385"/>
      <c r="X23" s="386"/>
      <c r="Y23" s="387"/>
      <c r="Z23" s="388"/>
      <c r="AA23" s="385"/>
      <c r="AB23" s="385"/>
      <c r="AC23" s="385"/>
      <c r="AD23" s="385"/>
      <c r="AE23" s="385"/>
      <c r="AF23" s="385"/>
      <c r="AG23" s="387"/>
      <c r="AH23" s="385"/>
      <c r="AI23" s="384"/>
      <c r="AJ23" s="385"/>
      <c r="AK23" s="385"/>
      <c r="AL23" s="385"/>
      <c r="AM23" s="385"/>
      <c r="AN23" s="386"/>
      <c r="AO23" s="390"/>
      <c r="AP23" s="385"/>
      <c r="AQ23" s="385"/>
      <c r="AR23" s="385"/>
      <c r="AS23" s="385"/>
      <c r="AT23" s="385"/>
      <c r="AU23" s="385"/>
      <c r="AV23" s="386"/>
      <c r="AW23" s="387"/>
      <c r="AX23" s="385"/>
      <c r="AY23" s="385"/>
      <c r="AZ23" s="385"/>
      <c r="BA23" s="385"/>
      <c r="BB23" s="385"/>
      <c r="BC23" s="385"/>
      <c r="BD23" s="386"/>
      <c r="BE23" s="387"/>
      <c r="BF23" s="385"/>
      <c r="BG23" s="389"/>
      <c r="BH23" s="385"/>
      <c r="BI23" s="385"/>
      <c r="BJ23" s="385"/>
      <c r="BK23" s="385"/>
      <c r="BL23" s="386"/>
      <c r="BM23" s="390"/>
      <c r="BN23" s="385"/>
      <c r="BO23" s="385"/>
      <c r="BP23" s="385"/>
      <c r="BQ23" s="385"/>
      <c r="BR23" s="385"/>
      <c r="BS23" s="385"/>
      <c r="BT23" s="386"/>
      <c r="BU23" s="387"/>
      <c r="BV23" s="387"/>
      <c r="BW23" s="608"/>
      <c r="BX23" s="387"/>
      <c r="BY23" s="387"/>
      <c r="BZ23" s="387"/>
      <c r="CA23" s="387"/>
      <c r="CB23" s="387"/>
      <c r="CC23" s="387"/>
      <c r="CD23" s="387"/>
      <c r="CE23" s="387"/>
      <c r="CF23" s="387"/>
      <c r="CG23" s="387"/>
      <c r="CH23" s="387"/>
      <c r="CI23" s="387"/>
      <c r="CJ23" s="387"/>
      <c r="CK23" s="387"/>
      <c r="CL23" s="387"/>
      <c r="CM23" s="710"/>
      <c r="CN23" s="387"/>
      <c r="CO23" s="608"/>
      <c r="CP23" s="608"/>
      <c r="CQ23" s="387"/>
      <c r="CR23" s="387"/>
      <c r="CS23" s="387"/>
      <c r="CT23" s="387"/>
      <c r="CU23" s="387"/>
      <c r="CV23" s="387"/>
      <c r="CW23" s="387"/>
      <c r="CX23" s="387"/>
      <c r="CY23" s="387"/>
      <c r="CZ23" s="387"/>
      <c r="DA23" s="387"/>
      <c r="DB23" s="387"/>
      <c r="DC23" s="607"/>
      <c r="DD23" s="387"/>
      <c r="DE23" s="608"/>
      <c r="DF23" s="608"/>
      <c r="DG23" s="387"/>
      <c r="DH23" s="387"/>
      <c r="DI23" s="387"/>
      <c r="DJ23" s="387"/>
      <c r="DK23" s="710"/>
      <c r="DL23" s="387"/>
      <c r="DM23" s="608"/>
      <c r="DN23" s="608"/>
      <c r="DO23" s="387"/>
      <c r="DP23" s="387"/>
      <c r="DQ23" s="387"/>
      <c r="DR23" s="387"/>
      <c r="DS23" s="710"/>
      <c r="DT23" s="387"/>
      <c r="DU23" s="608"/>
      <c r="DV23" s="608"/>
      <c r="DW23" s="387"/>
      <c r="DX23" s="387"/>
      <c r="DY23" s="387"/>
      <c r="DZ23" s="387"/>
      <c r="EA23" s="869"/>
      <c r="EB23" s="858"/>
      <c r="EC23" s="859"/>
      <c r="ED23" s="859"/>
      <c r="EE23" s="858"/>
      <c r="EF23" s="858"/>
      <c r="EG23" s="858"/>
      <c r="EH23" s="209"/>
      <c r="EI23" s="908" t="s">
        <v>257</v>
      </c>
      <c r="EJ23" s="296" t="s">
        <v>217</v>
      </c>
      <c r="EK23" s="297" t="s">
        <v>318</v>
      </c>
      <c r="EL23" s="298">
        <v>0.655508351087708</v>
      </c>
      <c r="EM23" s="299">
        <v>1.7848655091974745E-2</v>
      </c>
      <c r="EN23" s="300">
        <v>0.62047423238096222</v>
      </c>
      <c r="EO23" s="300">
        <v>0.69054246979445377</v>
      </c>
      <c r="EP23" s="301">
        <v>2.7228722658312204E-2</v>
      </c>
      <c r="EQ23" s="302">
        <v>1065.2602760000066</v>
      </c>
      <c r="ER23" s="303">
        <v>3073</v>
      </c>
      <c r="ES23"/>
      <c r="ET23" s="10"/>
    </row>
    <row r="24" spans="1:150" s="44" customFormat="1" ht="24.95" customHeight="1">
      <c r="A24" s="473" t="s">
        <v>14</v>
      </c>
      <c r="B24" s="397"/>
      <c r="C24" s="362">
        <v>14.074764752604411</v>
      </c>
      <c r="D24" s="362">
        <v>0.83674705272184757</v>
      </c>
      <c r="E24" s="362">
        <v>12.427897698557926</v>
      </c>
      <c r="F24" s="362">
        <v>15.721631806650896</v>
      </c>
      <c r="G24" s="362">
        <v>5.9450162573197893</v>
      </c>
      <c r="H24" s="363">
        <v>2172.39833400003</v>
      </c>
      <c r="I24" s="364">
        <v>3071</v>
      </c>
      <c r="J24" s="363"/>
      <c r="K24" s="362">
        <v>33.053366630180278</v>
      </c>
      <c r="L24" s="362">
        <v>3.5354753091834556</v>
      </c>
      <c r="M24" s="362">
        <v>26.030579246008617</v>
      </c>
      <c r="N24" s="362">
        <v>40.076154014351943</v>
      </c>
      <c r="O24" s="362">
        <v>10.696263859413623</v>
      </c>
      <c r="P24" s="363">
        <v>445.7631280000009</v>
      </c>
      <c r="Q24" s="364">
        <v>618</v>
      </c>
      <c r="R24" s="363"/>
      <c r="S24" s="367">
        <v>36.786687077300492</v>
      </c>
      <c r="T24" s="367">
        <v>3.7022362219835618</v>
      </c>
      <c r="U24" s="367">
        <v>29.431548631415993</v>
      </c>
      <c r="V24" s="367">
        <v>44.141825523184998</v>
      </c>
      <c r="W24" s="367">
        <v>10.064065334842438</v>
      </c>
      <c r="X24" s="368">
        <v>445.35086199999938</v>
      </c>
      <c r="Y24" s="369">
        <v>620</v>
      </c>
      <c r="Z24" s="370"/>
      <c r="AA24" s="367">
        <v>47.5101711431967</v>
      </c>
      <c r="AB24" s="367">
        <v>2.6157597623830511</v>
      </c>
      <c r="AC24" s="367">
        <v>42.356256572120159</v>
      </c>
      <c r="AD24" s="367">
        <v>52.664085714273234</v>
      </c>
      <c r="AE24" s="367">
        <v>5.5056837292778713</v>
      </c>
      <c r="AF24" s="367">
        <v>1040.1842050000027</v>
      </c>
      <c r="AG24" s="369">
        <v>1235</v>
      </c>
      <c r="AH24" s="367"/>
      <c r="AI24" s="366">
        <v>49.113791980382452</v>
      </c>
      <c r="AJ24" s="367">
        <v>2.0964781040703317</v>
      </c>
      <c r="AK24" s="367">
        <v>44.992780810694896</v>
      </c>
      <c r="AL24" s="367">
        <v>53.234803150070007</v>
      </c>
      <c r="AM24" s="367">
        <v>4.2686138038531602</v>
      </c>
      <c r="AN24" s="368">
        <v>1523.0348519999879</v>
      </c>
      <c r="AO24" s="372">
        <v>2072</v>
      </c>
      <c r="AP24" s="367"/>
      <c r="AQ24" s="367">
        <v>54.926161192850472</v>
      </c>
      <c r="AR24" s="367">
        <v>2.0789757099700559</v>
      </c>
      <c r="AS24" s="367">
        <v>50.839409119612021</v>
      </c>
      <c r="AT24" s="367">
        <v>59.01291326608893</v>
      </c>
      <c r="AU24" s="367">
        <v>3.7850373388931975</v>
      </c>
      <c r="AV24" s="368">
        <v>1437.0347260000012</v>
      </c>
      <c r="AW24" s="369">
        <v>2007</v>
      </c>
      <c r="AX24" s="367"/>
      <c r="AY24" s="367">
        <v>50.100284172880627</v>
      </c>
      <c r="AZ24" s="367">
        <v>2.7289526777209328</v>
      </c>
      <c r="BA24" s="367">
        <v>44.71840410518336</v>
      </c>
      <c r="BB24" s="367">
        <v>55.482164240577895</v>
      </c>
      <c r="BC24" s="367">
        <v>5.4469804368856645</v>
      </c>
      <c r="BD24" s="368">
        <v>734.45537699999579</v>
      </c>
      <c r="BE24" s="369">
        <v>1039</v>
      </c>
      <c r="BF24" s="367"/>
      <c r="BG24" s="371">
        <v>53.635107137032342</v>
      </c>
      <c r="BH24" s="367">
        <v>2.175031696291307</v>
      </c>
      <c r="BI24" s="367">
        <v>49.359624250061707</v>
      </c>
      <c r="BJ24" s="367">
        <v>57.910590024002985</v>
      </c>
      <c r="BK24" s="367">
        <v>4.0552388396173384</v>
      </c>
      <c r="BL24" s="368">
        <v>1433.3408490000006</v>
      </c>
      <c r="BM24" s="372">
        <v>2053</v>
      </c>
      <c r="BN24" s="367"/>
      <c r="BO24" s="398">
        <v>53.839999999999996</v>
      </c>
      <c r="BP24" s="398">
        <v>2.7199999999999998</v>
      </c>
      <c r="BQ24" s="398">
        <v>48.480000000000004</v>
      </c>
      <c r="BR24" s="398">
        <v>59.199999999999996</v>
      </c>
      <c r="BS24" s="398">
        <v>5.0999999999999996</v>
      </c>
      <c r="BT24" s="369">
        <v>922.35</v>
      </c>
      <c r="BU24" s="368">
        <v>1239</v>
      </c>
      <c r="BV24" s="368"/>
      <c r="BW24" s="619">
        <v>57.52</v>
      </c>
      <c r="BX24" s="599">
        <v>1.8980000000000001</v>
      </c>
      <c r="BY24" s="599">
        <v>53.790000000000006</v>
      </c>
      <c r="BZ24" s="599">
        <v>61.250000000000007</v>
      </c>
      <c r="CA24" s="599">
        <v>3.3000000000000003</v>
      </c>
      <c r="CB24" s="600">
        <v>143487.1</v>
      </c>
      <c r="CC24" s="600">
        <v>1940</v>
      </c>
      <c r="CD24" s="368"/>
      <c r="CE24" s="374">
        <v>59.620295228783647</v>
      </c>
      <c r="CF24" s="374">
        <v>2.9043322013414063</v>
      </c>
      <c r="CG24" s="374">
        <v>53.893078337668584</v>
      </c>
      <c r="CH24" s="374">
        <v>65.34751211989871</v>
      </c>
      <c r="CI24" s="374">
        <v>4.8713817839990252</v>
      </c>
      <c r="CJ24" s="375">
        <v>635.79085200000077</v>
      </c>
      <c r="CK24" s="375">
        <v>964</v>
      </c>
      <c r="CL24" s="368"/>
      <c r="CM24" s="704">
        <v>60.696551865227441</v>
      </c>
      <c r="CN24" s="374">
        <v>1.9853449786500337</v>
      </c>
      <c r="CO24" s="605">
        <v>56.794101620740122</v>
      </c>
      <c r="CP24" s="605">
        <v>64.59900210971476</v>
      </c>
      <c r="CQ24" s="374">
        <v>3.2709353622893711</v>
      </c>
      <c r="CR24" s="375">
        <v>1390.0684619999997</v>
      </c>
      <c r="CS24" s="375">
        <v>2078</v>
      </c>
      <c r="CT24" s="368"/>
      <c r="CU24" s="374">
        <v>59.620295228783647</v>
      </c>
      <c r="CV24" s="374">
        <v>2.9043322013414063</v>
      </c>
      <c r="CW24" s="374">
        <v>53.893078337668584</v>
      </c>
      <c r="CX24" s="374">
        <v>65.34751211989871</v>
      </c>
      <c r="CY24" s="374">
        <v>4.8713817839990252</v>
      </c>
      <c r="CZ24" s="375">
        <v>635.79085200000077</v>
      </c>
      <c r="DA24" s="375">
        <v>964</v>
      </c>
      <c r="DB24" s="368"/>
      <c r="DC24" s="377">
        <v>66.092622107652545</v>
      </c>
      <c r="DD24" s="374">
        <v>2.9759221468162051</v>
      </c>
      <c r="DE24" s="605">
        <v>60.22595030825606</v>
      </c>
      <c r="DF24" s="605">
        <v>71.95929390704903</v>
      </c>
      <c r="DG24" s="374">
        <v>4.5026540813723255</v>
      </c>
      <c r="DH24" s="375">
        <v>728.11165400000084</v>
      </c>
      <c r="DI24" s="375">
        <v>1096</v>
      </c>
      <c r="DJ24" s="368"/>
      <c r="DK24" s="704">
        <v>63.838632308541946</v>
      </c>
      <c r="DL24" s="374">
        <v>2.2039448368578336</v>
      </c>
      <c r="DM24" s="605">
        <v>59.50706498196827</v>
      </c>
      <c r="DN24" s="605">
        <v>68.170199635115608</v>
      </c>
      <c r="DO24" s="374">
        <v>3.4523685065899112</v>
      </c>
      <c r="DP24" s="375">
        <v>1441.8088150000074</v>
      </c>
      <c r="DQ24" s="375">
        <v>2137</v>
      </c>
      <c r="DR24" s="368"/>
      <c r="DS24" s="704">
        <v>69.213022345844024</v>
      </c>
      <c r="DT24" s="374">
        <v>2.3037073836808637</v>
      </c>
      <c r="DU24" s="605">
        <v>64.684237876218305</v>
      </c>
      <c r="DV24" s="605">
        <v>73.741806815469729</v>
      </c>
      <c r="DW24" s="374">
        <v>3.3284305548306872</v>
      </c>
      <c r="DX24" s="375">
        <v>1405.2949460000029</v>
      </c>
      <c r="DY24" s="375">
        <v>2138</v>
      </c>
      <c r="DZ24" s="368"/>
      <c r="EA24" s="861">
        <f>IF(EP35&lt;0.15,EL35*100,CONCATENATE("(",FIXED(EL35*100,1),")"))</f>
        <v>66.769223912783289</v>
      </c>
      <c r="EB24" s="774">
        <f t="shared" ref="EB24:EB28" si="12">+EM35*100</f>
        <v>1.6885997175807927</v>
      </c>
      <c r="EC24" s="841">
        <f>IF(EN35&lt;0,0,EN35*100)</f>
        <v>63.454766736651166</v>
      </c>
      <c r="ED24" s="841">
        <f>IF(EO35&gt;1,100,EO35*100)</f>
        <v>70.083681088915412</v>
      </c>
      <c r="EE24" s="774">
        <f>IF(EP35&gt;1,100,EP35*100)</f>
        <v>2.5290090533125129</v>
      </c>
      <c r="EF24" s="778">
        <f>+EQ35</f>
        <v>1438.8702139999934</v>
      </c>
      <c r="EG24" s="778">
        <f>+ER35</f>
        <v>4278</v>
      </c>
      <c r="EH24" s="209"/>
      <c r="EI24" s="909" t="s">
        <v>258</v>
      </c>
      <c r="EJ24" s="304" t="s">
        <v>217</v>
      </c>
      <c r="EK24" s="305" t="s">
        <v>318</v>
      </c>
      <c r="EL24" s="306">
        <v>0.81652714662568682</v>
      </c>
      <c r="EM24" s="307">
        <v>1.4931738221594009E-2</v>
      </c>
      <c r="EN24" s="308">
        <v>0.78721847957723301</v>
      </c>
      <c r="EO24" s="308">
        <v>0.84583581367414062</v>
      </c>
      <c r="EP24" s="309">
        <v>1.8286885234985374E-2</v>
      </c>
      <c r="EQ24" s="310">
        <v>823.81402600000115</v>
      </c>
      <c r="ER24" s="311">
        <v>2584</v>
      </c>
      <c r="ES24"/>
      <c r="ET24" s="10"/>
    </row>
    <row r="25" spans="1:150" s="44" customFormat="1" ht="24.95" customHeight="1" thickBot="1">
      <c r="A25" s="474" t="s">
        <v>15</v>
      </c>
      <c r="B25" s="437"/>
      <c r="C25" s="438">
        <v>27.120647700124646</v>
      </c>
      <c r="D25" s="438">
        <v>1.6319223311454152</v>
      </c>
      <c r="E25" s="438">
        <v>23.908734239319752</v>
      </c>
      <c r="F25" s="438">
        <v>30.332561160929533</v>
      </c>
      <c r="G25" s="438">
        <v>6.0172690165431222</v>
      </c>
      <c r="H25" s="439">
        <v>1386.3220420000216</v>
      </c>
      <c r="I25" s="440">
        <v>1767</v>
      </c>
      <c r="J25" s="439"/>
      <c r="K25" s="438">
        <v>55.451318241016367</v>
      </c>
      <c r="L25" s="438">
        <v>4.9285497127685121</v>
      </c>
      <c r="M25" s="438">
        <v>45.66135968715858</v>
      </c>
      <c r="N25" s="438">
        <v>65.241276794874153</v>
      </c>
      <c r="O25" s="438">
        <v>8.8880659091760776</v>
      </c>
      <c r="P25" s="439">
        <v>264.04428000000019</v>
      </c>
      <c r="Q25" s="440">
        <v>366</v>
      </c>
      <c r="R25" s="439"/>
      <c r="S25" s="442">
        <v>61.570205759260254</v>
      </c>
      <c r="T25" s="442">
        <v>4.6827257974100158</v>
      </c>
      <c r="U25" s="442">
        <v>52.267153636450978</v>
      </c>
      <c r="V25" s="442">
        <v>70.873257882069524</v>
      </c>
      <c r="W25" s="442">
        <v>7.6055061692005586</v>
      </c>
      <c r="X25" s="443">
        <v>278.06466599999999</v>
      </c>
      <c r="Y25" s="444">
        <v>385</v>
      </c>
      <c r="Z25" s="445"/>
      <c r="AA25" s="442">
        <v>67.217381378065454</v>
      </c>
      <c r="AB25" s="442">
        <v>2.8355534731760299</v>
      </c>
      <c r="AC25" s="442">
        <v>61.630400275047577</v>
      </c>
      <c r="AD25" s="442">
        <v>72.804362481083331</v>
      </c>
      <c r="AE25" s="442">
        <v>4.218482504141905</v>
      </c>
      <c r="AF25" s="442">
        <v>594.59188800000095</v>
      </c>
      <c r="AG25" s="444">
        <v>728</v>
      </c>
      <c r="AH25" s="442"/>
      <c r="AI25" s="441">
        <v>69.596475281052889</v>
      </c>
      <c r="AJ25" s="442">
        <v>1.9247069857042176</v>
      </c>
      <c r="AK25" s="442">
        <v>65.813111662294745</v>
      </c>
      <c r="AL25" s="442">
        <v>73.379838899811048</v>
      </c>
      <c r="AM25" s="442">
        <v>2.7655236532189789</v>
      </c>
      <c r="AN25" s="443">
        <v>805.43908400000123</v>
      </c>
      <c r="AO25" s="447">
        <v>1142</v>
      </c>
      <c r="AP25" s="442"/>
      <c r="AQ25" s="442">
        <v>74.518503153223548</v>
      </c>
      <c r="AR25" s="442">
        <v>2.0521037748164406</v>
      </c>
      <c r="AS25" s="442">
        <v>70.484574658526341</v>
      </c>
      <c r="AT25" s="442">
        <v>78.552431647920756</v>
      </c>
      <c r="AU25" s="442">
        <v>2.7538177606666938</v>
      </c>
      <c r="AV25" s="443">
        <v>722.7832379999976</v>
      </c>
      <c r="AW25" s="444">
        <v>1002</v>
      </c>
      <c r="AX25" s="442"/>
      <c r="AY25" s="442">
        <v>76.157534945636542</v>
      </c>
      <c r="AZ25" s="442">
        <v>2.6040490445786406</v>
      </c>
      <c r="BA25" s="442">
        <v>71.021982481594492</v>
      </c>
      <c r="BB25" s="442">
        <v>81.293087409678591</v>
      </c>
      <c r="BC25" s="442">
        <v>3.4192927153399681</v>
      </c>
      <c r="BD25" s="443">
        <v>366.4405999999999</v>
      </c>
      <c r="BE25" s="444">
        <v>504</v>
      </c>
      <c r="BF25" s="442"/>
      <c r="BG25" s="446">
        <v>77.446576582504719</v>
      </c>
      <c r="BH25" s="442">
        <v>2.0041181544210076</v>
      </c>
      <c r="BI25" s="442">
        <v>73.507060258533599</v>
      </c>
      <c r="BJ25" s="442">
        <v>81.386092906475824</v>
      </c>
      <c r="BK25" s="442">
        <v>2.5877427290617523</v>
      </c>
      <c r="BL25" s="443">
        <v>682.12619499999914</v>
      </c>
      <c r="BM25" s="447">
        <v>960</v>
      </c>
      <c r="BN25" s="442"/>
      <c r="BO25" s="448">
        <v>79.34</v>
      </c>
      <c r="BP25" s="448">
        <v>2.5499999999999998</v>
      </c>
      <c r="BQ25" s="448">
        <v>74.31</v>
      </c>
      <c r="BR25" s="448">
        <v>84.37</v>
      </c>
      <c r="BS25" s="448">
        <v>3.2</v>
      </c>
      <c r="BT25" s="444">
        <v>477.26900000000001</v>
      </c>
      <c r="BU25" s="443">
        <v>620</v>
      </c>
      <c r="BV25" s="443"/>
      <c r="BW25" s="702">
        <v>81.260000000000005</v>
      </c>
      <c r="BX25" s="620">
        <v>1.7080000000000002</v>
      </c>
      <c r="BY25" s="620">
        <v>77.900000000000006</v>
      </c>
      <c r="BZ25" s="620">
        <v>84.61999999999999</v>
      </c>
      <c r="CA25" s="620">
        <v>2.1</v>
      </c>
      <c r="CB25" s="621">
        <v>78110.100000000006</v>
      </c>
      <c r="CC25" s="621">
        <v>1031</v>
      </c>
      <c r="CD25" s="443"/>
      <c r="CE25" s="450">
        <v>83.353327475364679</v>
      </c>
      <c r="CF25" s="450">
        <v>2.9326135621572469</v>
      </c>
      <c r="CG25" s="450">
        <v>77.570340969708496</v>
      </c>
      <c r="CH25" s="450">
        <v>89.136313981020862</v>
      </c>
      <c r="CI25" s="450">
        <v>3.5182921317976055</v>
      </c>
      <c r="CJ25" s="451">
        <v>269.99574799999971</v>
      </c>
      <c r="CK25" s="451">
        <v>390</v>
      </c>
      <c r="CL25" s="443"/>
      <c r="CM25" s="708">
        <v>84.62565988190515</v>
      </c>
      <c r="CN25" s="450">
        <v>1.6690548828097083</v>
      </c>
      <c r="CO25" s="606">
        <v>81.344918395902852</v>
      </c>
      <c r="CP25" s="606">
        <v>87.906401367907435</v>
      </c>
      <c r="CQ25" s="450">
        <v>1.972279903210054</v>
      </c>
      <c r="CR25" s="451">
        <v>563.03237300000103</v>
      </c>
      <c r="CS25" s="451">
        <v>833</v>
      </c>
      <c r="CT25" s="443"/>
      <c r="CU25" s="450">
        <v>83.353327475364679</v>
      </c>
      <c r="CV25" s="450">
        <v>2.9326135621572469</v>
      </c>
      <c r="CW25" s="450">
        <v>77.570340969708496</v>
      </c>
      <c r="CX25" s="450">
        <v>89.136313981020862</v>
      </c>
      <c r="CY25" s="450">
        <v>3.5182921317976055</v>
      </c>
      <c r="CZ25" s="451">
        <v>269.99574799999971</v>
      </c>
      <c r="DA25" s="451">
        <v>390</v>
      </c>
      <c r="DB25" s="443"/>
      <c r="DC25" s="453">
        <v>86.601223300359621</v>
      </c>
      <c r="DD25" s="450">
        <v>2.897761172464727</v>
      </c>
      <c r="DE25" s="606">
        <v>80.888636440494139</v>
      </c>
      <c r="DF25" s="606">
        <v>92.313810160225103</v>
      </c>
      <c r="DG25" s="450">
        <v>3.3460972744165538</v>
      </c>
      <c r="DH25" s="451">
        <v>296.1656939999998</v>
      </c>
      <c r="DI25" s="451">
        <v>440</v>
      </c>
      <c r="DJ25" s="443"/>
      <c r="DK25" s="708">
        <v>87.846051038466882</v>
      </c>
      <c r="DL25" s="450">
        <v>1.9147751169454625</v>
      </c>
      <c r="DM25" s="606">
        <v>84.082809238766501</v>
      </c>
      <c r="DN25" s="606">
        <v>91.609292838167278</v>
      </c>
      <c r="DO25" s="450">
        <v>2.1796940150525401</v>
      </c>
      <c r="DP25" s="451">
        <v>576.39658700000052</v>
      </c>
      <c r="DQ25" s="451">
        <v>824</v>
      </c>
      <c r="DR25" s="443"/>
      <c r="DS25" s="708">
        <v>89.926956756254199</v>
      </c>
      <c r="DT25" s="450">
        <v>1.8710155896092033</v>
      </c>
      <c r="DU25" s="606">
        <v>86.248787208908766</v>
      </c>
      <c r="DV25" s="606">
        <v>93.605126303599619</v>
      </c>
      <c r="DW25" s="450">
        <v>2.0805948039368949</v>
      </c>
      <c r="DX25" s="451">
        <v>460.99924200000055</v>
      </c>
      <c r="DY25" s="451">
        <v>698</v>
      </c>
      <c r="DZ25" s="443"/>
      <c r="EA25" s="865">
        <f t="shared" ref="EA25:EA28" si="13">IF(EP36&lt;0.15,EL36*100,CONCATENATE("(",FIXED(EL36*100,1),")"))</f>
        <v>89.831097377900349</v>
      </c>
      <c r="EB25" s="786">
        <f t="shared" si="12"/>
        <v>1.1952773869552629</v>
      </c>
      <c r="EC25" s="857">
        <f t="shared" ref="EC25:EC28" si="14">IF(EN36&lt;0,0,EN36*100)</f>
        <v>87.484954789212637</v>
      </c>
      <c r="ED25" s="857">
        <f t="shared" ref="ED25:EE28" si="15">IF(EO36&gt;1,100,EO36*100)</f>
        <v>92.177239966588047</v>
      </c>
      <c r="EE25" s="786">
        <f t="shared" si="15"/>
        <v>1.3305830851948572</v>
      </c>
      <c r="EF25" s="788">
        <f t="shared" ref="EF25:EG28" si="16">+EQ36</f>
        <v>477.9783699999993</v>
      </c>
      <c r="EG25" s="788">
        <f t="shared" si="16"/>
        <v>1502</v>
      </c>
      <c r="EH25" s="209"/>
      <c r="EI25" s="910" t="s">
        <v>259</v>
      </c>
      <c r="EJ25" s="313" t="s">
        <v>217</v>
      </c>
      <c r="EK25" s="314" t="s">
        <v>318</v>
      </c>
      <c r="EL25" s="315">
        <v>0.92732232703227502</v>
      </c>
      <c r="EM25" s="316">
        <v>1.5627029876964786E-2</v>
      </c>
      <c r="EN25" s="317">
        <v>0.89664891119661305</v>
      </c>
      <c r="EO25" s="317">
        <v>0.95799574286793698</v>
      </c>
      <c r="EP25" s="318">
        <v>1.6851777878546532E-2</v>
      </c>
      <c r="EQ25" s="319">
        <v>147.17630000000003</v>
      </c>
      <c r="ER25" s="320">
        <v>471</v>
      </c>
      <c r="ES25"/>
      <c r="ET25" s="10"/>
    </row>
    <row r="26" spans="1:150" s="44" customFormat="1" ht="24.95" customHeight="1" thickTop="1">
      <c r="A26" s="474" t="s">
        <v>16</v>
      </c>
      <c r="B26" s="437"/>
      <c r="C26" s="438">
        <v>57.798677341363188</v>
      </c>
      <c r="D26" s="438">
        <v>3.3777476602028367</v>
      </c>
      <c r="E26" s="438">
        <v>51.150669056929097</v>
      </c>
      <c r="F26" s="438">
        <v>64.446685625797286</v>
      </c>
      <c r="G26" s="438">
        <v>5.8439878135162386</v>
      </c>
      <c r="H26" s="439">
        <v>339.06375200000093</v>
      </c>
      <c r="I26" s="440">
        <v>413</v>
      </c>
      <c r="J26" s="439"/>
      <c r="K26" s="438">
        <v>78.935963634220769</v>
      </c>
      <c r="L26" s="438">
        <v>5.5867359719520016</v>
      </c>
      <c r="M26" s="438">
        <v>67.838598931768928</v>
      </c>
      <c r="N26" s="438">
        <v>90.033328336672625</v>
      </c>
      <c r="O26" s="438">
        <v>7.0775546591667986</v>
      </c>
      <c r="P26" s="439">
        <v>49.211099999999966</v>
      </c>
      <c r="Q26" s="440">
        <v>81</v>
      </c>
      <c r="R26" s="439"/>
      <c r="S26" s="442">
        <v>81.883607248874995</v>
      </c>
      <c r="T26" s="442">
        <v>5.6371889387888823</v>
      </c>
      <c r="U26" s="442">
        <v>70.684347503048599</v>
      </c>
      <c r="V26" s="442">
        <v>93.082866994701405</v>
      </c>
      <c r="W26" s="442">
        <v>6.8843925276219826</v>
      </c>
      <c r="X26" s="443">
        <v>58.466561999999968</v>
      </c>
      <c r="Y26" s="444">
        <v>85</v>
      </c>
      <c r="Z26" s="445"/>
      <c r="AA26" s="442">
        <v>90.816434923804991</v>
      </c>
      <c r="AB26" s="442">
        <v>2.642213478533006</v>
      </c>
      <c r="AC26" s="442">
        <v>85.610397755277006</v>
      </c>
      <c r="AD26" s="442">
        <v>96.022472092332976</v>
      </c>
      <c r="AE26" s="442">
        <v>2.9094001330814452</v>
      </c>
      <c r="AF26" s="442">
        <v>123.51103200000017</v>
      </c>
      <c r="AG26" s="444">
        <v>171</v>
      </c>
      <c r="AH26" s="442"/>
      <c r="AI26" s="441">
        <v>84.319680370827513</v>
      </c>
      <c r="AJ26" s="442">
        <v>3.1585936740947882</v>
      </c>
      <c r="AK26" s="442">
        <v>78.110886782104956</v>
      </c>
      <c r="AL26" s="442">
        <v>90.528473959550055</v>
      </c>
      <c r="AM26" s="442">
        <v>3.7459744394234948</v>
      </c>
      <c r="AN26" s="443">
        <v>215.7880629999998</v>
      </c>
      <c r="AO26" s="447">
        <v>335</v>
      </c>
      <c r="AP26" s="442"/>
      <c r="AQ26" s="442">
        <v>83.75690731426225</v>
      </c>
      <c r="AR26" s="442">
        <v>2.6868314458207947</v>
      </c>
      <c r="AS26" s="442">
        <v>78.475261199306644</v>
      </c>
      <c r="AT26" s="442">
        <v>89.038553429217856</v>
      </c>
      <c r="AU26" s="442">
        <v>3.2078923780454307</v>
      </c>
      <c r="AV26" s="443">
        <v>187.77794099999988</v>
      </c>
      <c r="AW26" s="444">
        <v>278</v>
      </c>
      <c r="AX26" s="442"/>
      <c r="AY26" s="442">
        <v>91.320486877692304</v>
      </c>
      <c r="AZ26" s="442">
        <v>3.7182511101014883</v>
      </c>
      <c r="BA26" s="442">
        <v>83.98757059097214</v>
      </c>
      <c r="BB26" s="442">
        <v>98.653403164412452</v>
      </c>
      <c r="BC26" s="442">
        <v>4.0716505542523338</v>
      </c>
      <c r="BD26" s="443">
        <v>70.418177999999983</v>
      </c>
      <c r="BE26" s="444">
        <v>124</v>
      </c>
      <c r="BF26" s="442"/>
      <c r="BG26" s="446">
        <v>93.453480884159134</v>
      </c>
      <c r="BH26" s="442">
        <v>2.4195887756861474</v>
      </c>
      <c r="BI26" s="442">
        <v>88.697269550967221</v>
      </c>
      <c r="BJ26" s="442">
        <v>98.209692217351048</v>
      </c>
      <c r="BK26" s="442">
        <v>2.5890836304806717</v>
      </c>
      <c r="BL26" s="443">
        <v>148.09251800000021</v>
      </c>
      <c r="BM26" s="447">
        <v>219</v>
      </c>
      <c r="BN26" s="442"/>
      <c r="BO26" s="448">
        <v>89.03</v>
      </c>
      <c r="BP26" s="448">
        <v>3.08</v>
      </c>
      <c r="BQ26" s="448">
        <v>82.95</v>
      </c>
      <c r="BR26" s="448">
        <v>95.1</v>
      </c>
      <c r="BS26" s="448">
        <v>3.5000000000000004</v>
      </c>
      <c r="BT26" s="444">
        <v>104.58499999999999</v>
      </c>
      <c r="BU26" s="443">
        <v>136</v>
      </c>
      <c r="BV26" s="443"/>
      <c r="BW26" s="702">
        <v>91.12</v>
      </c>
      <c r="BX26" s="620">
        <v>2.302</v>
      </c>
      <c r="BY26" s="620">
        <v>86.6</v>
      </c>
      <c r="BZ26" s="620">
        <v>95.65</v>
      </c>
      <c r="CA26" s="620">
        <v>2.5</v>
      </c>
      <c r="CB26" s="621">
        <v>18760.599999999999</v>
      </c>
      <c r="CC26" s="621">
        <v>229</v>
      </c>
      <c r="CD26" s="443"/>
      <c r="CE26" s="450">
        <v>91.484325050534622</v>
      </c>
      <c r="CF26" s="450">
        <v>3.85582493763747</v>
      </c>
      <c r="CG26" s="450">
        <v>83.880805831272937</v>
      </c>
      <c r="CH26" s="450">
        <v>99.087844269796307</v>
      </c>
      <c r="CI26" s="450">
        <v>4.2147383560053244</v>
      </c>
      <c r="CJ26" s="451">
        <v>59.830782999999968</v>
      </c>
      <c r="CK26" s="451">
        <v>97</v>
      </c>
      <c r="CL26" s="443"/>
      <c r="CM26" s="708">
        <v>91.282238576274011</v>
      </c>
      <c r="CN26" s="450">
        <v>3.1446843117058427</v>
      </c>
      <c r="CO26" s="606">
        <v>85.100958147420556</v>
      </c>
      <c r="CP26" s="606">
        <v>97.463519005127466</v>
      </c>
      <c r="CQ26" s="450">
        <v>3.4450122616988557</v>
      </c>
      <c r="CR26" s="451">
        <v>99.911359999999902</v>
      </c>
      <c r="CS26" s="451">
        <v>138</v>
      </c>
      <c r="CT26" s="443"/>
      <c r="CU26" s="450">
        <v>91.484325050534622</v>
      </c>
      <c r="CV26" s="450">
        <v>3.85582493763747</v>
      </c>
      <c r="CW26" s="450">
        <v>83.880805831272937</v>
      </c>
      <c r="CX26" s="450">
        <v>99.087844269796307</v>
      </c>
      <c r="CY26" s="450">
        <v>4.2147383560053244</v>
      </c>
      <c r="CZ26" s="451">
        <v>59.830782999999968</v>
      </c>
      <c r="DA26" s="451">
        <v>97</v>
      </c>
      <c r="DB26" s="443"/>
      <c r="DC26" s="453">
        <v>96.81260930533692</v>
      </c>
      <c r="DD26" s="450">
        <v>2.9534778102096713</v>
      </c>
      <c r="DE26" s="606">
        <v>90.990183810154605</v>
      </c>
      <c r="DF26" s="606">
        <v>100</v>
      </c>
      <c r="DG26" s="450">
        <v>3.0507160496983499</v>
      </c>
      <c r="DH26" s="451">
        <v>50.085042999999999</v>
      </c>
      <c r="DI26" s="451">
        <v>69</v>
      </c>
      <c r="DJ26" s="443"/>
      <c r="DK26" s="708">
        <v>95.39412507570681</v>
      </c>
      <c r="DL26" s="450">
        <v>1.9400623080694279</v>
      </c>
      <c r="DM26" s="606">
        <v>91.581184586174615</v>
      </c>
      <c r="DN26" s="606">
        <v>99.207065565238992</v>
      </c>
      <c r="DO26" s="450">
        <v>2.0337335307910767</v>
      </c>
      <c r="DP26" s="451">
        <v>117.87910199999999</v>
      </c>
      <c r="DQ26" s="451">
        <v>156</v>
      </c>
      <c r="DR26" s="443"/>
      <c r="DS26" s="708">
        <v>97.321205856805605</v>
      </c>
      <c r="DT26" s="450">
        <v>1.5029539507702341</v>
      </c>
      <c r="DU26" s="606">
        <v>94.366596882146965</v>
      </c>
      <c r="DV26" s="606">
        <v>100</v>
      </c>
      <c r="DW26" s="450">
        <v>1.5443231899341838</v>
      </c>
      <c r="DX26" s="451">
        <v>77.846258000000077</v>
      </c>
      <c r="DY26" s="451">
        <v>113</v>
      </c>
      <c r="DZ26" s="443"/>
      <c r="EA26" s="865">
        <f t="shared" si="13"/>
        <v>97.652096291117644</v>
      </c>
      <c r="EB26" s="786">
        <f t="shared" si="12"/>
        <v>1.1765870405785936</v>
      </c>
      <c r="EC26" s="857">
        <f t="shared" si="14"/>
        <v>95.342639929501743</v>
      </c>
      <c r="ED26" s="857">
        <f t="shared" si="15"/>
        <v>99.961552652733545</v>
      </c>
      <c r="EE26" s="786">
        <f t="shared" si="15"/>
        <v>1.2048763777389744</v>
      </c>
      <c r="EF26" s="788">
        <f t="shared" si="16"/>
        <v>87.066390000000069</v>
      </c>
      <c r="EG26" s="788">
        <f t="shared" si="16"/>
        <v>252</v>
      </c>
      <c r="EH26" s="209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</row>
    <row r="27" spans="1:150" s="44" customFormat="1" ht="24.95" customHeight="1">
      <c r="A27" s="474" t="s">
        <v>50</v>
      </c>
      <c r="B27" s="437"/>
      <c r="C27" s="438">
        <v>79.419629687999532</v>
      </c>
      <c r="D27" s="438">
        <v>5.4308523818671164</v>
      </c>
      <c r="E27" s="438">
        <v>68.730746071387657</v>
      </c>
      <c r="F27" s="438">
        <v>90.108513304611421</v>
      </c>
      <c r="G27" s="438">
        <v>6.8381738912687586</v>
      </c>
      <c r="H27" s="439">
        <v>70.019604999999984</v>
      </c>
      <c r="I27" s="440">
        <v>79</v>
      </c>
      <c r="J27" s="439"/>
      <c r="K27" s="438">
        <v>100</v>
      </c>
      <c r="L27" s="438">
        <v>0</v>
      </c>
      <c r="M27" s="438">
        <v>100</v>
      </c>
      <c r="N27" s="438">
        <v>100</v>
      </c>
      <c r="O27" s="438">
        <v>0</v>
      </c>
      <c r="P27" s="439">
        <v>2.7415449999999999</v>
      </c>
      <c r="Q27" s="440">
        <v>4</v>
      </c>
      <c r="R27" s="439"/>
      <c r="S27" s="442">
        <v>98.90561857101649</v>
      </c>
      <c r="T27" s="442">
        <v>1.1517714994674886</v>
      </c>
      <c r="U27" s="442">
        <v>96.6174234563167</v>
      </c>
      <c r="V27" s="442">
        <v>101.19381368571626</v>
      </c>
      <c r="W27" s="442">
        <v>1.1645157435019635</v>
      </c>
      <c r="X27" s="443">
        <v>22.911573000000008</v>
      </c>
      <c r="Y27" s="444">
        <v>26</v>
      </c>
      <c r="Z27" s="445"/>
      <c r="AA27" s="442">
        <v>100</v>
      </c>
      <c r="AB27" s="442">
        <v>0</v>
      </c>
      <c r="AC27" s="442">
        <v>100</v>
      </c>
      <c r="AD27" s="442">
        <v>100</v>
      </c>
      <c r="AE27" s="442">
        <v>0</v>
      </c>
      <c r="AF27" s="442">
        <v>21.308468000000005</v>
      </c>
      <c r="AG27" s="444">
        <v>25</v>
      </c>
      <c r="AH27" s="442"/>
      <c r="AI27" s="441">
        <v>100</v>
      </c>
      <c r="AJ27" s="442">
        <v>0</v>
      </c>
      <c r="AK27" s="442">
        <v>100</v>
      </c>
      <c r="AL27" s="442">
        <v>100</v>
      </c>
      <c r="AM27" s="442">
        <v>0</v>
      </c>
      <c r="AN27" s="443">
        <v>23.865430000000011</v>
      </c>
      <c r="AO27" s="447">
        <v>42</v>
      </c>
      <c r="AP27" s="442"/>
      <c r="AQ27" s="442">
        <v>82.007984127872064</v>
      </c>
      <c r="AR27" s="442">
        <v>8.1897702808794381</v>
      </c>
      <c r="AS27" s="442">
        <v>65.908921250791693</v>
      </c>
      <c r="AT27" s="442">
        <v>98.107047004952435</v>
      </c>
      <c r="AU27" s="442">
        <v>9.9865523680102015</v>
      </c>
      <c r="AV27" s="443">
        <v>30.084939000000002</v>
      </c>
      <c r="AW27" s="444">
        <v>43</v>
      </c>
      <c r="AX27" s="442"/>
      <c r="AY27" s="442">
        <v>99.554202503418622</v>
      </c>
      <c r="AZ27" s="442">
        <v>0.45932864432333642</v>
      </c>
      <c r="BA27" s="442">
        <v>98.648341549658625</v>
      </c>
      <c r="BB27" s="442">
        <v>100.46006345717862</v>
      </c>
      <c r="BC27" s="442">
        <v>0.46138548928415496</v>
      </c>
      <c r="BD27" s="443">
        <v>16.983495999999995</v>
      </c>
      <c r="BE27" s="444">
        <v>22</v>
      </c>
      <c r="BF27" s="442"/>
      <c r="BG27" s="446">
        <v>97.292706849831262</v>
      </c>
      <c r="BH27" s="442">
        <v>2.0816448028164505</v>
      </c>
      <c r="BI27" s="442">
        <v>93.20079557039162</v>
      </c>
      <c r="BJ27" s="442">
        <v>100</v>
      </c>
      <c r="BK27" s="442">
        <v>2.1395692135787887</v>
      </c>
      <c r="BL27" s="443">
        <v>30.677690000000009</v>
      </c>
      <c r="BM27" s="447">
        <v>45</v>
      </c>
      <c r="BN27" s="442"/>
      <c r="BO27" s="448">
        <v>100</v>
      </c>
      <c r="BP27" s="448">
        <v>0</v>
      </c>
      <c r="BQ27" s="448">
        <v>100</v>
      </c>
      <c r="BR27" s="448">
        <v>100</v>
      </c>
      <c r="BS27" s="448">
        <v>0</v>
      </c>
      <c r="BT27" s="444">
        <v>20.41</v>
      </c>
      <c r="BU27" s="443">
        <v>25</v>
      </c>
      <c r="BV27" s="443"/>
      <c r="BW27" s="702">
        <v>96.5</v>
      </c>
      <c r="BX27" s="620">
        <v>3.49</v>
      </c>
      <c r="BY27" s="620">
        <v>89.64</v>
      </c>
      <c r="BZ27" s="620">
        <v>100</v>
      </c>
      <c r="CA27" s="620">
        <v>3.5999999999999996</v>
      </c>
      <c r="CB27" s="621">
        <v>3445.7000000000003</v>
      </c>
      <c r="CC27" s="621">
        <v>43</v>
      </c>
      <c r="CD27" s="443"/>
      <c r="CE27" s="450">
        <v>100</v>
      </c>
      <c r="CF27" s="450">
        <v>0</v>
      </c>
      <c r="CG27" s="450">
        <v>100</v>
      </c>
      <c r="CH27" s="450">
        <v>100</v>
      </c>
      <c r="CI27" s="450">
        <v>0</v>
      </c>
      <c r="CJ27" s="451">
        <v>6.1264750000000001</v>
      </c>
      <c r="CK27" s="451">
        <v>12</v>
      </c>
      <c r="CL27" s="443"/>
      <c r="CM27" s="708">
        <v>92.991002711700048</v>
      </c>
      <c r="CN27" s="450">
        <v>6.4505973702708621</v>
      </c>
      <c r="CO27" s="606">
        <v>80.31152606889529</v>
      </c>
      <c r="CP27" s="606">
        <v>100</v>
      </c>
      <c r="CQ27" s="450">
        <v>6.9367973052937657</v>
      </c>
      <c r="CR27" s="451">
        <v>25.140686000000002</v>
      </c>
      <c r="CS27" s="451">
        <v>36</v>
      </c>
      <c r="CT27" s="443"/>
      <c r="CU27" s="450">
        <v>100</v>
      </c>
      <c r="CV27" s="450">
        <v>0</v>
      </c>
      <c r="CW27" s="450">
        <v>100</v>
      </c>
      <c r="CX27" s="450">
        <v>100</v>
      </c>
      <c r="CY27" s="450">
        <v>0</v>
      </c>
      <c r="CZ27" s="451">
        <v>6.1264750000000001</v>
      </c>
      <c r="DA27" s="451">
        <v>12</v>
      </c>
      <c r="DB27" s="443"/>
      <c r="DC27" s="453">
        <v>100</v>
      </c>
      <c r="DD27" s="450">
        <v>0</v>
      </c>
      <c r="DE27" s="606">
        <v>100</v>
      </c>
      <c r="DF27" s="606">
        <v>100</v>
      </c>
      <c r="DG27" s="450">
        <v>0</v>
      </c>
      <c r="DH27" s="451">
        <v>15.075896000000002</v>
      </c>
      <c r="DI27" s="451">
        <v>18</v>
      </c>
      <c r="DJ27" s="443"/>
      <c r="DK27" s="708">
        <v>100</v>
      </c>
      <c r="DL27" s="450">
        <v>0</v>
      </c>
      <c r="DM27" s="606">
        <v>100</v>
      </c>
      <c r="DN27" s="606">
        <v>100</v>
      </c>
      <c r="DO27" s="450">
        <v>0</v>
      </c>
      <c r="DP27" s="451">
        <v>32.776826</v>
      </c>
      <c r="DQ27" s="451">
        <v>37</v>
      </c>
      <c r="DR27" s="443"/>
      <c r="DS27" s="708">
        <v>100</v>
      </c>
      <c r="DT27" s="450">
        <v>0</v>
      </c>
      <c r="DU27" s="606">
        <v>100</v>
      </c>
      <c r="DV27" s="606">
        <v>100</v>
      </c>
      <c r="DW27" s="450">
        <v>0</v>
      </c>
      <c r="DX27" s="451">
        <v>21.752939999999992</v>
      </c>
      <c r="DY27" s="451">
        <v>29</v>
      </c>
      <c r="DZ27" s="443"/>
      <c r="EA27" s="865">
        <f t="shared" si="13"/>
        <v>98.275997544648448</v>
      </c>
      <c r="EB27" s="786">
        <f t="shared" si="12"/>
        <v>1.7197039062716091</v>
      </c>
      <c r="EC27" s="857">
        <f t="shared" si="14"/>
        <v>94.900487710304489</v>
      </c>
      <c r="ED27" s="857">
        <f t="shared" si="15"/>
        <v>100</v>
      </c>
      <c r="EE27" s="786">
        <f t="shared" si="15"/>
        <v>1.749871738000236</v>
      </c>
      <c r="EF27" s="788">
        <f t="shared" si="16"/>
        <v>24.104084000000004</v>
      </c>
      <c r="EG27" s="788">
        <f t="shared" si="16"/>
        <v>71</v>
      </c>
      <c r="EH27" s="209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</row>
    <row r="28" spans="1:150" s="44" customFormat="1" ht="24.95" customHeight="1">
      <c r="A28" s="473" t="s">
        <v>17</v>
      </c>
      <c r="B28" s="397"/>
      <c r="C28" s="362">
        <v>90.119355277516831</v>
      </c>
      <c r="D28" s="362">
        <v>5.2435100828158596</v>
      </c>
      <c r="E28" s="362">
        <v>79.799194632958731</v>
      </c>
      <c r="F28" s="362">
        <v>100.43951592207495</v>
      </c>
      <c r="G28" s="362">
        <v>5.8184061200491319</v>
      </c>
      <c r="H28" s="363">
        <v>16.452226000000003</v>
      </c>
      <c r="I28" s="364">
        <v>14</v>
      </c>
      <c r="J28" s="363"/>
      <c r="K28" s="362" t="s">
        <v>70</v>
      </c>
      <c r="L28" s="362" t="s">
        <v>70</v>
      </c>
      <c r="M28" s="362" t="s">
        <v>70</v>
      </c>
      <c r="N28" s="362" t="s">
        <v>70</v>
      </c>
      <c r="O28" s="362" t="s">
        <v>70</v>
      </c>
      <c r="P28" s="363">
        <v>0</v>
      </c>
      <c r="Q28" s="364">
        <v>0</v>
      </c>
      <c r="R28" s="363"/>
      <c r="S28" s="582">
        <v>71.695105490744709</v>
      </c>
      <c r="T28" s="367">
        <v>25.828071606017293</v>
      </c>
      <c r="U28" s="367">
        <v>20.383133195607044</v>
      </c>
      <c r="V28" s="367">
        <v>123.00707778588236</v>
      </c>
      <c r="W28" s="367">
        <v>36.024874263350519</v>
      </c>
      <c r="X28" s="368">
        <v>2.3574579999999998</v>
      </c>
      <c r="Y28" s="369">
        <v>6</v>
      </c>
      <c r="Z28" s="370"/>
      <c r="AA28" s="367">
        <v>100</v>
      </c>
      <c r="AB28" s="367">
        <v>0</v>
      </c>
      <c r="AC28" s="367">
        <v>100</v>
      </c>
      <c r="AD28" s="367">
        <v>100</v>
      </c>
      <c r="AE28" s="367">
        <v>0</v>
      </c>
      <c r="AF28" s="367">
        <v>2.7780969999999998</v>
      </c>
      <c r="AG28" s="369">
        <v>3</v>
      </c>
      <c r="AH28" s="367"/>
      <c r="AI28" s="366">
        <v>100</v>
      </c>
      <c r="AJ28" s="367">
        <v>0</v>
      </c>
      <c r="AK28" s="367">
        <v>100</v>
      </c>
      <c r="AL28" s="367">
        <v>100</v>
      </c>
      <c r="AM28" s="367">
        <v>0</v>
      </c>
      <c r="AN28" s="368">
        <v>3.2827750000000004</v>
      </c>
      <c r="AO28" s="372">
        <v>6</v>
      </c>
      <c r="AP28" s="367"/>
      <c r="AQ28" s="367">
        <v>99.280196973433391</v>
      </c>
      <c r="AR28" s="367">
        <v>0.78236078990342439</v>
      </c>
      <c r="AS28" s="367">
        <v>97.742269154062981</v>
      </c>
      <c r="AT28" s="367">
        <v>100.81812479280379</v>
      </c>
      <c r="AU28" s="367">
        <v>0.78803307583362081</v>
      </c>
      <c r="AV28" s="368">
        <v>7.2423979999999997</v>
      </c>
      <c r="AW28" s="369">
        <v>17</v>
      </c>
      <c r="AX28" s="367"/>
      <c r="AY28" s="367">
        <v>96.187082523772574</v>
      </c>
      <c r="AZ28" s="367">
        <v>4.8643259465921753</v>
      </c>
      <c r="BA28" s="367">
        <v>86.593944808900048</v>
      </c>
      <c r="BB28" s="367">
        <v>105.7802202386451</v>
      </c>
      <c r="BC28" s="367">
        <v>5.0571509385264504</v>
      </c>
      <c r="BD28" s="368">
        <v>1.429273</v>
      </c>
      <c r="BE28" s="369">
        <v>5</v>
      </c>
      <c r="BF28" s="367"/>
      <c r="BG28" s="655">
        <v>84.656528970030593</v>
      </c>
      <c r="BH28" s="367">
        <v>14.401983656798729</v>
      </c>
      <c r="BI28" s="367">
        <v>56.346396861120461</v>
      </c>
      <c r="BJ28" s="367">
        <v>100</v>
      </c>
      <c r="BK28" s="367">
        <v>17.01225390648511</v>
      </c>
      <c r="BL28" s="368">
        <v>8.9026140000000016</v>
      </c>
      <c r="BM28" s="372">
        <v>11</v>
      </c>
      <c r="BN28" s="367"/>
      <c r="BO28" s="398">
        <v>100</v>
      </c>
      <c r="BP28" s="398">
        <v>0</v>
      </c>
      <c r="BQ28" s="398">
        <v>100</v>
      </c>
      <c r="BR28" s="398">
        <v>100</v>
      </c>
      <c r="BS28" s="398">
        <v>0</v>
      </c>
      <c r="BT28" s="369">
        <v>2.3149999999999999</v>
      </c>
      <c r="BU28" s="368">
        <v>4</v>
      </c>
      <c r="BV28" s="368"/>
      <c r="BW28" s="619">
        <v>100</v>
      </c>
      <c r="BX28" s="599">
        <v>0</v>
      </c>
      <c r="BY28" s="599">
        <v>100</v>
      </c>
      <c r="BZ28" s="599">
        <v>100</v>
      </c>
      <c r="CA28" s="599">
        <v>0</v>
      </c>
      <c r="CB28" s="600">
        <v>753</v>
      </c>
      <c r="CC28" s="600">
        <v>6</v>
      </c>
      <c r="CD28" s="368"/>
      <c r="CE28" s="374" t="s">
        <v>85</v>
      </c>
      <c r="CF28" s="374">
        <v>28.422643949474065</v>
      </c>
      <c r="CG28" s="374">
        <v>0</v>
      </c>
      <c r="CH28" s="374">
        <v>109.6189197665924</v>
      </c>
      <c r="CI28" s="374">
        <v>53.056322589364427</v>
      </c>
      <c r="CJ28" s="375">
        <v>3.6325639999999999</v>
      </c>
      <c r="CK28" s="375">
        <v>4</v>
      </c>
      <c r="CL28" s="368"/>
      <c r="CM28" s="704" t="s">
        <v>141</v>
      </c>
      <c r="CN28" s="374">
        <v>15.268809777092249</v>
      </c>
      <c r="CO28" s="605">
        <v>54.939495805209638</v>
      </c>
      <c r="CP28" s="605">
        <v>100</v>
      </c>
      <c r="CQ28" s="374">
        <v>17.973391828027868</v>
      </c>
      <c r="CR28" s="375">
        <v>8.7858809999999998</v>
      </c>
      <c r="CS28" s="375">
        <v>11</v>
      </c>
      <c r="CT28" s="368"/>
      <c r="CU28" s="374" t="s">
        <v>85</v>
      </c>
      <c r="CV28" s="374">
        <v>28.422643949474065</v>
      </c>
      <c r="CW28" s="374">
        <v>0</v>
      </c>
      <c r="CX28" s="374">
        <v>109.6189197665924</v>
      </c>
      <c r="CY28" s="374">
        <v>53.056322589364427</v>
      </c>
      <c r="CZ28" s="375">
        <v>3.6325639999999999</v>
      </c>
      <c r="DA28" s="375">
        <v>4</v>
      </c>
      <c r="DB28" s="368"/>
      <c r="DC28" s="377">
        <v>100</v>
      </c>
      <c r="DD28" s="374">
        <v>0</v>
      </c>
      <c r="DE28" s="605">
        <v>100</v>
      </c>
      <c r="DF28" s="605">
        <v>100</v>
      </c>
      <c r="DG28" s="374">
        <v>0</v>
      </c>
      <c r="DH28" s="375">
        <v>5.0008080000000001</v>
      </c>
      <c r="DI28" s="375">
        <v>4</v>
      </c>
      <c r="DJ28" s="368"/>
      <c r="DK28" s="704">
        <v>95.020144518939759</v>
      </c>
      <c r="DL28" s="374">
        <v>4.8681282295749684</v>
      </c>
      <c r="DM28" s="605">
        <v>85.45247076043448</v>
      </c>
      <c r="DN28" s="605">
        <v>100</v>
      </c>
      <c r="DO28" s="374">
        <v>5.1232591301780595</v>
      </c>
      <c r="DP28" s="375">
        <v>8.8344129999999996</v>
      </c>
      <c r="DQ28" s="375">
        <v>10</v>
      </c>
      <c r="DR28" s="368"/>
      <c r="DS28" s="704">
        <v>100</v>
      </c>
      <c r="DT28" s="374">
        <v>0</v>
      </c>
      <c r="DU28" s="605">
        <v>100</v>
      </c>
      <c r="DV28" s="605">
        <v>100</v>
      </c>
      <c r="DW28" s="374">
        <v>0</v>
      </c>
      <c r="DX28" s="375">
        <v>5.6816139999999997</v>
      </c>
      <c r="DY28" s="375">
        <v>12</v>
      </c>
      <c r="DZ28" s="368"/>
      <c r="EA28" s="861">
        <f t="shared" si="13"/>
        <v>100</v>
      </c>
      <c r="EB28" s="774">
        <f t="shared" si="12"/>
        <v>0</v>
      </c>
      <c r="EC28" s="841">
        <f t="shared" si="14"/>
        <v>100</v>
      </c>
      <c r="ED28" s="841">
        <f t="shared" si="15"/>
        <v>100</v>
      </c>
      <c r="EE28" s="774">
        <f t="shared" si="15"/>
        <v>0</v>
      </c>
      <c r="EF28" s="778">
        <f t="shared" si="16"/>
        <v>8.6270180000000014</v>
      </c>
      <c r="EG28" s="778">
        <f t="shared" si="16"/>
        <v>26</v>
      </c>
      <c r="EH28" s="209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</row>
    <row r="29" spans="1:150" s="44" customFormat="1" ht="3" customHeight="1">
      <c r="A29" s="360"/>
      <c r="B29" s="361"/>
      <c r="C29" s="362"/>
      <c r="D29" s="362"/>
      <c r="E29" s="362"/>
      <c r="F29" s="362"/>
      <c r="G29" s="362"/>
      <c r="H29" s="363"/>
      <c r="I29" s="364"/>
      <c r="J29" s="365"/>
      <c r="K29" s="362"/>
      <c r="L29" s="362"/>
      <c r="M29" s="362"/>
      <c r="N29" s="362"/>
      <c r="O29" s="362"/>
      <c r="P29" s="363"/>
      <c r="Q29" s="364"/>
      <c r="R29" s="365"/>
      <c r="S29" s="367"/>
      <c r="T29" s="367"/>
      <c r="U29" s="367"/>
      <c r="V29" s="367"/>
      <c r="W29" s="367"/>
      <c r="X29" s="368"/>
      <c r="Y29" s="369"/>
      <c r="Z29" s="370"/>
      <c r="AA29" s="367"/>
      <c r="AB29" s="367"/>
      <c r="AC29" s="367"/>
      <c r="AD29" s="367"/>
      <c r="AE29" s="367"/>
      <c r="AF29" s="369"/>
      <c r="AG29" s="369"/>
      <c r="AH29" s="367"/>
      <c r="AI29" s="366"/>
      <c r="AJ29" s="367"/>
      <c r="AK29" s="367"/>
      <c r="AL29" s="367"/>
      <c r="AM29" s="367"/>
      <c r="AN29" s="368"/>
      <c r="AO29" s="372"/>
      <c r="AP29" s="367"/>
      <c r="AQ29" s="367"/>
      <c r="AR29" s="367"/>
      <c r="AS29" s="367"/>
      <c r="AT29" s="367"/>
      <c r="AU29" s="367"/>
      <c r="AV29" s="368"/>
      <c r="AW29" s="369"/>
      <c r="AX29" s="367"/>
      <c r="AY29" s="367"/>
      <c r="AZ29" s="367"/>
      <c r="BA29" s="367"/>
      <c r="BB29" s="367"/>
      <c r="BC29" s="367"/>
      <c r="BD29" s="368"/>
      <c r="BE29" s="369"/>
      <c r="BF29" s="367"/>
      <c r="BG29" s="371"/>
      <c r="BH29" s="367"/>
      <c r="BI29" s="367"/>
      <c r="BJ29" s="367"/>
      <c r="BK29" s="367"/>
      <c r="BL29" s="368"/>
      <c r="BM29" s="372"/>
      <c r="BN29" s="367"/>
      <c r="BO29" s="367"/>
      <c r="BP29" s="367"/>
      <c r="BQ29" s="367"/>
      <c r="BR29" s="367"/>
      <c r="BS29" s="367"/>
      <c r="BT29" s="368"/>
      <c r="BU29" s="369"/>
      <c r="BV29" s="369"/>
      <c r="BW29" s="623"/>
      <c r="BX29" s="369"/>
      <c r="BY29" s="369"/>
      <c r="BZ29" s="369"/>
      <c r="CA29" s="369"/>
      <c r="CB29" s="369"/>
      <c r="CC29" s="369"/>
      <c r="CD29" s="369"/>
      <c r="CE29" s="369"/>
      <c r="CF29" s="369"/>
      <c r="CG29" s="369"/>
      <c r="CH29" s="369"/>
      <c r="CI29" s="369"/>
      <c r="CJ29" s="369"/>
      <c r="CK29" s="369"/>
      <c r="CL29" s="369"/>
      <c r="CM29" s="709"/>
      <c r="CN29" s="369"/>
      <c r="CO29" s="623"/>
      <c r="CP29" s="623"/>
      <c r="CQ29" s="369"/>
      <c r="CR29" s="369"/>
      <c r="CS29" s="369"/>
      <c r="CT29" s="369"/>
      <c r="CU29" s="369"/>
      <c r="CV29" s="369"/>
      <c r="CW29" s="369"/>
      <c r="CX29" s="369"/>
      <c r="CY29" s="369"/>
      <c r="CZ29" s="369"/>
      <c r="DA29" s="369"/>
      <c r="DB29" s="369"/>
      <c r="DC29" s="622"/>
      <c r="DD29" s="369"/>
      <c r="DE29" s="623"/>
      <c r="DF29" s="623"/>
      <c r="DG29" s="369"/>
      <c r="DH29" s="369"/>
      <c r="DI29" s="369"/>
      <c r="DJ29" s="369"/>
      <c r="DK29" s="709"/>
      <c r="DL29" s="369"/>
      <c r="DM29" s="623"/>
      <c r="DN29" s="623"/>
      <c r="DO29" s="369"/>
      <c r="DP29" s="369"/>
      <c r="DQ29" s="369"/>
      <c r="DR29" s="369"/>
      <c r="DS29" s="369"/>
      <c r="DT29" s="369"/>
      <c r="DU29" s="369"/>
      <c r="DV29" s="369"/>
      <c r="DW29" s="369"/>
      <c r="DX29" s="369"/>
      <c r="DY29" s="369"/>
      <c r="DZ29" s="369"/>
      <c r="EA29" s="866"/>
      <c r="EB29" s="867"/>
      <c r="EC29" s="868"/>
      <c r="ED29" s="868"/>
      <c r="EE29" s="867"/>
      <c r="EF29" s="867"/>
      <c r="EG29" s="867"/>
      <c r="EH29" s="209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</row>
    <row r="30" spans="1:150" s="44" customFormat="1" ht="24.95" hidden="1" customHeight="1">
      <c r="A30" s="533" t="s">
        <v>71</v>
      </c>
      <c r="B30" s="397"/>
      <c r="C30" s="362">
        <v>13.955082074961281</v>
      </c>
      <c r="D30" s="362">
        <v>0.80679467568399499</v>
      </c>
      <c r="E30" s="362">
        <v>12.346379182168331</v>
      </c>
      <c r="F30" s="362">
        <v>15.563784967754229</v>
      </c>
      <c r="G30" s="362">
        <v>5.7813681879490737</v>
      </c>
      <c r="H30" s="363">
        <v>1766.0130100000429</v>
      </c>
      <c r="I30" s="364">
        <v>2375</v>
      </c>
      <c r="J30" s="363"/>
      <c r="K30" s="362">
        <v>38.654858192714222</v>
      </c>
      <c r="L30" s="362">
        <v>3.9510128970747473</v>
      </c>
      <c r="M30" s="362">
        <v>30.806656437153247</v>
      </c>
      <c r="N30" s="362">
        <v>46.503059948275194</v>
      </c>
      <c r="O30" s="362">
        <v>10.221258288872589</v>
      </c>
      <c r="P30" s="363">
        <v>516.05934500000001</v>
      </c>
      <c r="Q30" s="364">
        <v>684</v>
      </c>
      <c r="R30" s="363"/>
      <c r="S30" s="367">
        <v>43.410358182082078</v>
      </c>
      <c r="T30" s="367">
        <v>2.3255469635084314</v>
      </c>
      <c r="U30" s="367">
        <v>38.841129657732978</v>
      </c>
      <c r="V30" s="367">
        <v>47.979586706431178</v>
      </c>
      <c r="W30" s="367">
        <v>5.3571245686434281</v>
      </c>
      <c r="X30" s="368">
        <v>1820.3572259999837</v>
      </c>
      <c r="Y30" s="369">
        <v>2062</v>
      </c>
      <c r="Z30" s="370"/>
      <c r="AA30" s="367">
        <v>51.943076760904169</v>
      </c>
      <c r="AB30" s="367">
        <v>3.0061460903539601</v>
      </c>
      <c r="AC30" s="367">
        <v>46.019971603974554</v>
      </c>
      <c r="AD30" s="367">
        <v>57.866181917833792</v>
      </c>
      <c r="AE30" s="367">
        <v>5.7873854954556458</v>
      </c>
      <c r="AF30" s="367">
        <v>1119.4109999999937</v>
      </c>
      <c r="AG30" s="369">
        <v>1214</v>
      </c>
      <c r="AH30" s="367"/>
      <c r="AI30" s="366">
        <v>54.830384217422932</v>
      </c>
      <c r="AJ30" s="367">
        <v>2.4531818020004197</v>
      </c>
      <c r="AK30" s="367">
        <v>50.008206686596303</v>
      </c>
      <c r="AL30" s="367">
        <v>59.652561748249568</v>
      </c>
      <c r="AM30" s="367">
        <v>4.4741284180549208</v>
      </c>
      <c r="AN30" s="368">
        <v>1226.741089999995</v>
      </c>
      <c r="AO30" s="372">
        <v>1639</v>
      </c>
      <c r="AP30" s="367"/>
      <c r="AQ30" s="367">
        <v>61.901967668682026</v>
      </c>
      <c r="AR30" s="367">
        <v>2.6837070101526481</v>
      </c>
      <c r="AS30" s="367">
        <v>56.626463421514131</v>
      </c>
      <c r="AT30" s="367">
        <v>67.177471915849921</v>
      </c>
      <c r="AU30" s="367">
        <v>4.3354147068743538</v>
      </c>
      <c r="AV30" s="368">
        <v>1031.139651999996</v>
      </c>
      <c r="AW30" s="369">
        <v>1420</v>
      </c>
      <c r="AX30" s="367"/>
      <c r="AY30" s="367">
        <v>56.833608698865469</v>
      </c>
      <c r="AZ30" s="367">
        <v>3.2207613295782309</v>
      </c>
      <c r="BA30" s="367">
        <v>50.481812515670612</v>
      </c>
      <c r="BB30" s="367">
        <v>63.185404882060325</v>
      </c>
      <c r="BC30" s="367">
        <v>5.6670012749736323</v>
      </c>
      <c r="BD30" s="368">
        <v>626.624056</v>
      </c>
      <c r="BE30" s="369">
        <v>837</v>
      </c>
      <c r="BF30" s="367"/>
      <c r="BG30" s="371">
        <v>61.416076231268022</v>
      </c>
      <c r="BH30" s="367">
        <v>2.5875478934505503</v>
      </c>
      <c r="BI30" s="367">
        <v>56.329705877894078</v>
      </c>
      <c r="BJ30" s="367">
        <v>66.502446584641973</v>
      </c>
      <c r="BK30" s="367">
        <v>4.213144264877644</v>
      </c>
      <c r="BL30" s="368">
        <v>1126.2218549999984</v>
      </c>
      <c r="BM30" s="372">
        <v>1543</v>
      </c>
      <c r="BN30" s="367"/>
      <c r="BO30" s="367"/>
      <c r="BP30" s="367"/>
      <c r="BQ30" s="367"/>
      <c r="BR30" s="367"/>
      <c r="BS30" s="367"/>
      <c r="BT30" s="368"/>
      <c r="BU30" s="369"/>
      <c r="BV30" s="369"/>
      <c r="BW30" s="619">
        <v>64.42</v>
      </c>
      <c r="BX30" s="599">
        <v>1.772</v>
      </c>
      <c r="BY30" s="599">
        <v>60.929999999999993</v>
      </c>
      <c r="BZ30" s="599">
        <v>67.900000000000006</v>
      </c>
      <c r="CA30" s="599">
        <v>2.8000000000000003</v>
      </c>
      <c r="CB30" s="600">
        <v>1708.106</v>
      </c>
      <c r="CC30" s="600">
        <v>2240</v>
      </c>
      <c r="CD30" s="369"/>
      <c r="CE30" s="369"/>
      <c r="CF30" s="369"/>
      <c r="CG30" s="369"/>
      <c r="CH30" s="369"/>
      <c r="CI30" s="369"/>
      <c r="CJ30" s="369"/>
      <c r="CK30" s="369"/>
      <c r="CL30" s="369"/>
      <c r="CM30" s="704">
        <v>63.03155953013534</v>
      </c>
      <c r="CN30" s="374">
        <v>0</v>
      </c>
      <c r="CO30" s="605">
        <v>59.478985807773114</v>
      </c>
      <c r="CP30" s="605">
        <v>66.584133252497566</v>
      </c>
      <c r="CQ30" s="374">
        <v>2.8624731812055506</v>
      </c>
      <c r="CR30" s="375">
        <v>1372.4672329999989</v>
      </c>
      <c r="CS30" s="375">
        <v>1980</v>
      </c>
      <c r="CT30" s="369"/>
      <c r="CU30" s="369"/>
      <c r="CV30" s="369"/>
      <c r="CW30" s="369"/>
      <c r="CX30" s="369"/>
      <c r="CY30" s="369"/>
      <c r="CZ30" s="369"/>
      <c r="DA30" s="369"/>
      <c r="DB30" s="369"/>
      <c r="DC30" s="377">
        <v>0</v>
      </c>
      <c r="DD30" s="374">
        <v>0</v>
      </c>
      <c r="DE30" s="605">
        <v>0</v>
      </c>
      <c r="DF30" s="605">
        <v>0</v>
      </c>
      <c r="DG30" s="374">
        <v>0</v>
      </c>
      <c r="DH30" s="375">
        <v>0</v>
      </c>
      <c r="DI30" s="375">
        <v>0</v>
      </c>
      <c r="DJ30" s="369"/>
      <c r="DK30" s="704">
        <v>67.89723073655604</v>
      </c>
      <c r="DL30" s="374">
        <v>0</v>
      </c>
      <c r="DM30" s="605">
        <v>63.741063159500868</v>
      </c>
      <c r="DN30" s="605">
        <v>72.053398313611211</v>
      </c>
      <c r="DO30" s="374">
        <v>3.1106755380920865</v>
      </c>
      <c r="DP30" s="375">
        <v>1574.2387420000027</v>
      </c>
      <c r="DQ30" s="375">
        <v>2245</v>
      </c>
      <c r="DR30" s="369"/>
      <c r="DS30" s="369"/>
      <c r="DT30" s="369"/>
      <c r="DU30" s="369"/>
      <c r="DV30" s="369"/>
      <c r="DW30" s="369"/>
      <c r="DX30" s="369"/>
      <c r="DY30" s="369"/>
      <c r="DZ30" s="369"/>
      <c r="EA30" s="861">
        <f>IF(EP45&lt;0.15,EL45*100,CONCATENATE("(",FIXED(EL45*100,1),")"))</f>
        <v>70.779589666027022</v>
      </c>
      <c r="EB30" s="774">
        <f t="shared" ref="EB30" si="17">+EM46*100</f>
        <v>0</v>
      </c>
      <c r="EC30" s="841">
        <f>IF(EN45&lt;0,0,EN45*100)</f>
        <v>67.449545961871891</v>
      </c>
      <c r="ED30" s="841">
        <f>IF(EO45&gt;1,100,EO45*100)</f>
        <v>74.109633370182152</v>
      </c>
      <c r="EE30" s="774">
        <f>+EP45*100</f>
        <v>2.3957167642270232</v>
      </c>
      <c r="EF30" s="778">
        <f>+EQ45</f>
        <v>1570.2860149999926</v>
      </c>
      <c r="EG30" s="778">
        <f>+ER45</f>
        <v>4575</v>
      </c>
      <c r="EH30" s="209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</row>
    <row r="31" spans="1:150" ht="5.0999999999999996" customHeight="1" thickBot="1">
      <c r="A31" s="183"/>
      <c r="B31" s="184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/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186"/>
      <c r="BY31" s="186"/>
      <c r="BZ31" s="186"/>
      <c r="CA31" s="186"/>
      <c r="CB31" s="186"/>
      <c r="CC31" s="186"/>
      <c r="CD31" s="186"/>
      <c r="CE31" s="186"/>
      <c r="CF31" s="186"/>
      <c r="CG31" s="186"/>
      <c r="CH31" s="186"/>
      <c r="CI31" s="186"/>
      <c r="CJ31" s="186"/>
      <c r="CK31" s="186"/>
      <c r="CL31" s="186"/>
      <c r="CM31" s="186"/>
      <c r="CN31" s="186"/>
      <c r="CO31" s="186"/>
      <c r="CP31" s="186"/>
      <c r="CQ31" s="186"/>
      <c r="CR31" s="186"/>
      <c r="CS31" s="186"/>
      <c r="CT31" s="186"/>
      <c r="CU31" s="186"/>
      <c r="CV31" s="186"/>
      <c r="CW31" s="186"/>
      <c r="CX31" s="186"/>
      <c r="CY31" s="186"/>
      <c r="CZ31" s="186"/>
      <c r="DA31" s="186"/>
      <c r="DB31" s="186"/>
      <c r="DC31" s="186"/>
      <c r="DD31" s="186"/>
      <c r="DE31" s="186"/>
      <c r="DF31" s="186"/>
      <c r="DG31" s="186"/>
      <c r="DH31" s="186"/>
      <c r="DI31" s="186"/>
      <c r="DJ31" s="186"/>
      <c r="DK31" s="186"/>
      <c r="DL31" s="186"/>
      <c r="DM31" s="186"/>
      <c r="DN31" s="186"/>
      <c r="DO31" s="186"/>
      <c r="DP31" s="186"/>
      <c r="DQ31" s="186"/>
      <c r="DR31" s="186"/>
      <c r="DS31" s="186"/>
      <c r="DT31" s="186"/>
      <c r="DU31" s="186"/>
      <c r="DV31" s="186"/>
      <c r="DW31" s="186"/>
      <c r="DX31" s="186"/>
      <c r="DY31" s="186"/>
      <c r="DZ31" s="186"/>
      <c r="EA31" s="842"/>
      <c r="EB31" s="842"/>
      <c r="EC31" s="842"/>
      <c r="ED31" s="842"/>
      <c r="EE31" s="842"/>
      <c r="EF31" s="842"/>
      <c r="EG31" s="842"/>
      <c r="EH31" s="36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</row>
    <row r="32" spans="1:150" ht="83.25" customHeight="1" thickTop="1" thickBot="1">
      <c r="A32" s="2373" t="s">
        <v>283</v>
      </c>
      <c r="B32" s="2373"/>
      <c r="C32" s="2373"/>
      <c r="D32" s="2373"/>
      <c r="E32" s="2373"/>
      <c r="F32" s="2373"/>
      <c r="G32" s="2373"/>
      <c r="H32" s="2373"/>
      <c r="I32" s="2373"/>
      <c r="J32" s="2373"/>
      <c r="K32" s="2373"/>
      <c r="L32" s="2373"/>
      <c r="M32" s="2373"/>
      <c r="N32" s="2373"/>
      <c r="O32" s="2373"/>
      <c r="P32" s="2373"/>
      <c r="Q32" s="2373"/>
      <c r="R32" s="2373"/>
      <c r="S32" s="2373"/>
      <c r="T32" s="2373"/>
      <c r="U32" s="2373"/>
      <c r="V32" s="2373"/>
      <c r="W32" s="2373"/>
      <c r="X32" s="2373"/>
      <c r="Y32" s="2373"/>
      <c r="Z32" s="2373"/>
      <c r="AA32" s="2373"/>
      <c r="AB32" s="2373"/>
      <c r="AC32" s="2373"/>
      <c r="AD32" s="2373"/>
      <c r="AE32" s="2373"/>
      <c r="AF32" s="2373"/>
      <c r="AG32" s="2373"/>
      <c r="AH32" s="2373"/>
      <c r="AI32" s="2373"/>
      <c r="AJ32" s="2373"/>
      <c r="AK32" s="2373"/>
      <c r="AL32" s="2373"/>
      <c r="AM32" s="2373"/>
      <c r="AN32" s="2373"/>
      <c r="AO32" s="2373"/>
      <c r="AP32" s="2373"/>
      <c r="AQ32" s="2373"/>
      <c r="AR32" s="2373"/>
      <c r="AS32" s="2373"/>
      <c r="AT32" s="2373"/>
      <c r="AU32" s="2373"/>
      <c r="AV32" s="2373"/>
      <c r="AW32" s="2373"/>
      <c r="AX32" s="2373"/>
      <c r="AY32" s="2373"/>
      <c r="AZ32" s="2373"/>
      <c r="BA32" s="2373"/>
      <c r="BB32" s="2373"/>
      <c r="BC32" s="2373"/>
      <c r="BD32" s="2373"/>
      <c r="BE32" s="2373"/>
      <c r="BF32" s="2373"/>
      <c r="BG32" s="2373"/>
      <c r="BH32" s="2373"/>
      <c r="BI32" s="2373"/>
      <c r="BJ32" s="2373"/>
      <c r="BK32" s="2373"/>
      <c r="BL32" s="2373"/>
      <c r="BM32" s="2373"/>
      <c r="BN32" s="2373"/>
      <c r="BO32" s="2373"/>
      <c r="BP32" s="2373"/>
      <c r="BQ32" s="2373"/>
      <c r="BR32" s="2373"/>
      <c r="BS32" s="2373"/>
      <c r="BT32" s="2373"/>
      <c r="BU32" s="2373"/>
      <c r="BV32" s="2373"/>
      <c r="BW32" s="2373"/>
      <c r="BX32" s="2373"/>
      <c r="BY32" s="2373"/>
      <c r="BZ32" s="2373"/>
      <c r="CA32" s="2373"/>
      <c r="CB32" s="2373"/>
      <c r="CC32" s="2373"/>
      <c r="CD32" s="2373"/>
      <c r="CE32" s="2373"/>
      <c r="CF32" s="2373"/>
      <c r="CG32" s="2373"/>
      <c r="CH32" s="2373"/>
      <c r="CI32" s="2373"/>
      <c r="CJ32" s="2373"/>
      <c r="CK32" s="2373"/>
      <c r="CL32" s="2373"/>
      <c r="CM32" s="2373"/>
      <c r="CN32" s="2373"/>
      <c r="CO32" s="2373"/>
      <c r="CP32" s="2373"/>
      <c r="CQ32" s="2373"/>
      <c r="CR32" s="2373"/>
      <c r="CS32" s="2373"/>
      <c r="CT32" s="2373"/>
      <c r="CU32" s="2373"/>
      <c r="CV32" s="2373"/>
      <c r="CW32" s="2373"/>
      <c r="CX32" s="2373"/>
      <c r="CY32" s="2373"/>
      <c r="CZ32" s="2373"/>
      <c r="DA32" s="2373"/>
      <c r="DB32" s="2373"/>
      <c r="DC32" s="2373"/>
      <c r="DD32" s="2373"/>
      <c r="DE32" s="2373"/>
      <c r="DF32" s="2373"/>
      <c r="DG32" s="2373"/>
      <c r="DH32" s="2373"/>
      <c r="DI32" s="2373"/>
      <c r="DJ32" s="2373"/>
      <c r="DK32" s="2373"/>
      <c r="DL32" s="2373"/>
      <c r="DM32" s="2373"/>
      <c r="DN32" s="2373"/>
      <c r="DO32" s="2373"/>
      <c r="DP32" s="2373"/>
      <c r="DQ32" s="2373"/>
      <c r="DR32" s="2373"/>
      <c r="DS32" s="2373"/>
      <c r="DT32" s="2373"/>
      <c r="DU32" s="2373"/>
      <c r="DV32" s="2373"/>
      <c r="DW32" s="2373"/>
      <c r="DX32" s="2373"/>
      <c r="DY32" s="2373"/>
      <c r="DZ32" s="2373"/>
      <c r="EA32" s="2373"/>
      <c r="EB32" s="2373"/>
      <c r="EC32" s="2373"/>
      <c r="ED32" s="2373"/>
      <c r="EE32" s="2373"/>
      <c r="EF32" s="2373"/>
      <c r="EG32" s="2373"/>
      <c r="EH32" s="36"/>
      <c r="EI32" s="2249" t="s">
        <v>210</v>
      </c>
      <c r="EJ32" s="2249"/>
      <c r="EK32" s="2249"/>
      <c r="EL32" s="2249"/>
      <c r="EM32" s="2249"/>
      <c r="EN32" s="2249"/>
      <c r="EO32" s="2249"/>
      <c r="EP32" s="2249"/>
      <c r="EQ32" s="2249"/>
      <c r="ER32" s="2249"/>
      <c r="ES32"/>
      <c r="ET32" s="12"/>
    </row>
    <row r="33" spans="1:149" ht="20.100000000000001" customHeight="1" thickTop="1">
      <c r="A33" s="2418"/>
      <c r="B33" s="2418"/>
      <c r="C33" s="2419"/>
      <c r="D33" s="2419"/>
      <c r="E33" s="2419"/>
      <c r="F33" s="2419"/>
      <c r="G33" s="2419"/>
      <c r="H33" s="2419"/>
      <c r="I33" s="2419"/>
      <c r="J33" s="2419"/>
      <c r="K33" s="2419"/>
      <c r="L33" s="2419"/>
      <c r="M33" s="2419"/>
      <c r="N33" s="2419"/>
      <c r="O33" s="2419"/>
      <c r="P33" s="2419"/>
      <c r="Q33" s="2419"/>
      <c r="R33" s="2419"/>
      <c r="S33" s="2419"/>
      <c r="T33" s="2419"/>
      <c r="U33" s="2419"/>
      <c r="V33" s="2419"/>
      <c r="W33" s="2419"/>
      <c r="X33" s="2419"/>
      <c r="Y33" s="2419"/>
      <c r="Z33" s="2419"/>
      <c r="AA33" s="2419"/>
      <c r="AB33" s="2419"/>
      <c r="AC33" s="2419"/>
      <c r="AD33" s="2419"/>
      <c r="AE33" s="2419"/>
      <c r="AF33" s="2419"/>
      <c r="AG33" s="2419"/>
      <c r="AH33" s="2419"/>
      <c r="AI33" s="2419"/>
      <c r="AJ33" s="2419"/>
      <c r="AK33" s="2419"/>
      <c r="AL33" s="2419"/>
      <c r="AM33" s="2419"/>
      <c r="AN33" s="2419"/>
      <c r="AO33" s="2419"/>
      <c r="AP33" s="2419"/>
      <c r="AQ33" s="2419"/>
      <c r="AR33" s="2419"/>
      <c r="AS33" s="2419"/>
      <c r="AT33" s="2419"/>
      <c r="AU33" s="2419"/>
      <c r="AV33" s="2419"/>
      <c r="AW33" s="2419"/>
      <c r="AX33" s="2419"/>
      <c r="AY33" s="2419"/>
      <c r="AZ33" s="2419"/>
      <c r="BA33" s="2419"/>
      <c r="BB33" s="2419"/>
      <c r="BC33" s="2419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50"/>
      <c r="CN33" s="50"/>
      <c r="CO33" s="50"/>
      <c r="CP33" s="50"/>
      <c r="CQ33" s="50"/>
      <c r="CR33" s="50"/>
      <c r="CS33" s="50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43"/>
      <c r="EB33" s="843"/>
      <c r="EC33" s="843"/>
      <c r="ED33" s="843"/>
      <c r="EE33" s="843"/>
      <c r="EF33" s="843"/>
      <c r="EG33" s="843"/>
      <c r="EI33" s="2250" t="s">
        <v>289</v>
      </c>
      <c r="EJ33" s="2251"/>
      <c r="EK33" s="2252"/>
      <c r="EL33" s="2256" t="s">
        <v>211</v>
      </c>
      <c r="EM33" s="2258" t="s">
        <v>212</v>
      </c>
      <c r="EN33" s="2258" t="s">
        <v>213</v>
      </c>
      <c r="EO33" s="2258"/>
      <c r="EP33" s="2258" t="s">
        <v>214</v>
      </c>
      <c r="EQ33" s="2258" t="s">
        <v>215</v>
      </c>
      <c r="ER33" s="2260" t="s">
        <v>216</v>
      </c>
      <c r="ES33"/>
    </row>
    <row r="34" spans="1:149" ht="20.100000000000001" customHeight="1" thickBot="1">
      <c r="A34" s="2420"/>
      <c r="B34" s="2420"/>
      <c r="C34" s="2421"/>
      <c r="D34" s="2421"/>
      <c r="E34" s="2421"/>
      <c r="F34" s="2421"/>
      <c r="G34" s="2421"/>
      <c r="H34" s="2421"/>
      <c r="I34" s="2421"/>
      <c r="J34" s="2421"/>
      <c r="K34" s="2421"/>
      <c r="L34" s="2421"/>
      <c r="M34" s="2421"/>
      <c r="N34" s="2421"/>
      <c r="O34" s="2421"/>
      <c r="P34" s="2421"/>
      <c r="Q34" s="2421"/>
      <c r="R34" s="2421"/>
      <c r="S34" s="2421"/>
      <c r="T34" s="2421"/>
      <c r="U34" s="2421"/>
      <c r="V34" s="2421"/>
      <c r="W34" s="2421"/>
      <c r="X34" s="2421"/>
      <c r="Y34" s="2421"/>
      <c r="Z34" s="2421"/>
      <c r="AA34" s="2421"/>
      <c r="AB34" s="2421"/>
      <c r="AC34" s="2421"/>
      <c r="AD34" s="2421"/>
      <c r="AE34" s="2421"/>
      <c r="AF34" s="2421"/>
      <c r="AG34" s="2421"/>
      <c r="AH34" s="2421"/>
      <c r="AI34" s="2421"/>
      <c r="AJ34" s="2421"/>
      <c r="AK34" s="2421"/>
      <c r="AL34" s="2421"/>
      <c r="AM34" s="2421"/>
      <c r="AN34" s="2421"/>
      <c r="AO34" s="2421"/>
      <c r="AP34" s="2421"/>
      <c r="AQ34" s="2421"/>
      <c r="AR34" s="2421"/>
      <c r="AS34" s="2421"/>
      <c r="AT34" s="2421"/>
      <c r="AU34" s="2421"/>
      <c r="AV34" s="2421"/>
      <c r="AW34" s="2421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843"/>
      <c r="EB34" s="843"/>
      <c r="EC34" s="843"/>
      <c r="ED34" s="843"/>
      <c r="EE34" s="843"/>
      <c r="EF34" s="843"/>
      <c r="EG34" s="843"/>
      <c r="EI34" s="2253"/>
      <c r="EJ34" s="2254"/>
      <c r="EK34" s="2255"/>
      <c r="EL34" s="2257"/>
      <c r="EM34" s="2259"/>
      <c r="EN34" s="907" t="s">
        <v>3</v>
      </c>
      <c r="EO34" s="907" t="s">
        <v>4</v>
      </c>
      <c r="EP34" s="2259"/>
      <c r="EQ34" s="2259"/>
      <c r="ER34" s="2261"/>
      <c r="ES34"/>
    </row>
    <row r="35" spans="1:149" ht="5.0999999999999996" customHeight="1" thickTop="1">
      <c r="A35" s="76"/>
      <c r="Z35" s="15"/>
      <c r="EI35" s="908" t="s">
        <v>260</v>
      </c>
      <c r="EJ35" s="296" t="s">
        <v>217</v>
      </c>
      <c r="EK35" s="297" t="s">
        <v>318</v>
      </c>
      <c r="EL35" s="298">
        <v>0.66769223912783293</v>
      </c>
      <c r="EM35" s="299">
        <v>1.6885997175807927E-2</v>
      </c>
      <c r="EN35" s="300">
        <v>0.63454766736651169</v>
      </c>
      <c r="EO35" s="300">
        <v>0.70083681088915417</v>
      </c>
      <c r="EP35" s="301">
        <v>2.5290090533125129E-2</v>
      </c>
      <c r="EQ35" s="302">
        <v>1438.8702139999934</v>
      </c>
      <c r="ER35" s="303">
        <v>4278</v>
      </c>
      <c r="ES35"/>
    </row>
    <row r="36" spans="1:149" ht="20.100000000000001" hidden="1" customHeight="1">
      <c r="A36" s="76"/>
      <c r="Z36" s="15"/>
      <c r="EI36" s="909" t="s">
        <v>261</v>
      </c>
      <c r="EJ36" s="304" t="s">
        <v>217</v>
      </c>
      <c r="EK36" s="305" t="s">
        <v>318</v>
      </c>
      <c r="EL36" s="306">
        <v>0.89831097377900349</v>
      </c>
      <c r="EM36" s="307">
        <v>1.1952773869552629E-2</v>
      </c>
      <c r="EN36" s="308">
        <v>0.87484954789212643</v>
      </c>
      <c r="EO36" s="308">
        <v>0.92177239966588054</v>
      </c>
      <c r="EP36" s="309">
        <v>1.3305830851948572E-2</v>
      </c>
      <c r="EQ36" s="310">
        <v>477.9783699999993</v>
      </c>
      <c r="ER36" s="311">
        <v>1502</v>
      </c>
      <c r="ES36"/>
    </row>
    <row r="37" spans="1:149" ht="14.25" customHeight="1">
      <c r="Z37" s="15"/>
      <c r="EI37" s="909" t="s">
        <v>262</v>
      </c>
      <c r="EJ37" s="304" t="s">
        <v>217</v>
      </c>
      <c r="EK37" s="305" t="s">
        <v>318</v>
      </c>
      <c r="EL37" s="306">
        <v>0.9765209629111764</v>
      </c>
      <c r="EM37" s="307">
        <v>1.1765870405785936E-2</v>
      </c>
      <c r="EN37" s="308">
        <v>0.95342639929501738</v>
      </c>
      <c r="EO37" s="308">
        <v>0.99961552652733543</v>
      </c>
      <c r="EP37" s="309">
        <v>1.2048763777389743E-2</v>
      </c>
      <c r="EQ37" s="310">
        <v>87.066390000000069</v>
      </c>
      <c r="ER37" s="311">
        <v>252</v>
      </c>
      <c r="ES37"/>
    </row>
    <row r="38" spans="1:149" ht="14.25" customHeight="1">
      <c r="Z38" s="15"/>
      <c r="EI38" s="909" t="s">
        <v>263</v>
      </c>
      <c r="EJ38" s="304" t="s">
        <v>217</v>
      </c>
      <c r="EK38" s="305" t="s">
        <v>318</v>
      </c>
      <c r="EL38" s="306">
        <v>0.98275997544648441</v>
      </c>
      <c r="EM38" s="307">
        <v>1.719703906271609E-2</v>
      </c>
      <c r="EN38" s="308">
        <v>0.94900487710304493</v>
      </c>
      <c r="EO38" s="871">
        <v>1.016515073789924</v>
      </c>
      <c r="EP38" s="309">
        <v>1.749871738000236E-2</v>
      </c>
      <c r="EQ38" s="310">
        <v>24.104084000000004</v>
      </c>
      <c r="ER38" s="311">
        <v>71</v>
      </c>
      <c r="ES38"/>
    </row>
    <row r="39" spans="1:149" ht="14.25" customHeight="1" thickBot="1">
      <c r="Z39" s="15"/>
      <c r="EI39" s="910" t="s">
        <v>264</v>
      </c>
      <c r="EJ39" s="313" t="s">
        <v>217</v>
      </c>
      <c r="EK39" s="314" t="s">
        <v>318</v>
      </c>
      <c r="EL39" s="903">
        <v>1</v>
      </c>
      <c r="EM39" s="904">
        <v>0</v>
      </c>
      <c r="EN39" s="902">
        <v>1</v>
      </c>
      <c r="EO39" s="902">
        <v>1</v>
      </c>
      <c r="EP39" s="319">
        <v>0</v>
      </c>
      <c r="EQ39" s="319">
        <v>8.6270180000000014</v>
      </c>
      <c r="ER39" s="320">
        <v>26</v>
      </c>
      <c r="ES39"/>
    </row>
    <row r="40" spans="1:149" ht="13.5" thickTop="1">
      <c r="Z40" s="15"/>
    </row>
    <row r="41" spans="1:149">
      <c r="Z41" s="15"/>
    </row>
    <row r="42" spans="1:149" ht="12.95" customHeight="1" thickBot="1">
      <c r="Z42" s="15"/>
      <c r="EJ42" s="2249" t="s">
        <v>210</v>
      </c>
      <c r="EK42" s="2249"/>
      <c r="EL42" s="2249"/>
      <c r="EM42" s="2249"/>
      <c r="EN42" s="2249"/>
      <c r="EO42" s="2249"/>
      <c r="EP42" s="2249"/>
      <c r="EQ42" s="2249"/>
      <c r="ER42" s="2249"/>
    </row>
    <row r="43" spans="1:149" ht="12.95" customHeight="1" thickTop="1">
      <c r="Z43" s="15"/>
      <c r="EJ43" s="2250"/>
      <c r="EK43" s="2252"/>
      <c r="EL43" s="2256" t="s">
        <v>211</v>
      </c>
      <c r="EM43" s="2258" t="s">
        <v>212</v>
      </c>
      <c r="EN43" s="2258" t="s">
        <v>213</v>
      </c>
      <c r="EO43" s="2258"/>
      <c r="EP43" s="2258" t="s">
        <v>214</v>
      </c>
      <c r="EQ43" s="2258" t="s">
        <v>215</v>
      </c>
      <c r="ER43" s="2260" t="s">
        <v>216</v>
      </c>
    </row>
    <row r="44" spans="1:149" ht="13.5" thickBot="1">
      <c r="Z44" s="15"/>
      <c r="EJ44" s="2253"/>
      <c r="EK44" s="2255"/>
      <c r="EL44" s="2257"/>
      <c r="EM44" s="2259"/>
      <c r="EN44" s="907" t="s">
        <v>3</v>
      </c>
      <c r="EO44" s="907" t="s">
        <v>4</v>
      </c>
      <c r="EP44" s="2259"/>
      <c r="EQ44" s="2259"/>
      <c r="ER44" s="2261"/>
    </row>
    <row r="45" spans="1:149" ht="49.5" thickTop="1" thickBot="1">
      <c r="Z45" s="15"/>
      <c r="EJ45" s="282" t="s">
        <v>217</v>
      </c>
      <c r="EK45" s="283" t="s">
        <v>318</v>
      </c>
      <c r="EL45" s="284">
        <v>0.70779589666027021</v>
      </c>
      <c r="EM45" s="285">
        <v>1.695678495280107E-2</v>
      </c>
      <c r="EN45" s="286">
        <v>0.67449545961871893</v>
      </c>
      <c r="EO45" s="286">
        <v>0.74109633370182149</v>
      </c>
      <c r="EP45" s="287">
        <v>2.3957167642270231E-2</v>
      </c>
      <c r="EQ45" s="288">
        <v>1570.2860149999926</v>
      </c>
      <c r="ER45" s="289">
        <v>4575</v>
      </c>
    </row>
    <row r="46" spans="1:149" ht="13.5" thickTop="1">
      <c r="Z46" s="15"/>
    </row>
    <row r="47" spans="1:149">
      <c r="Z47" s="15"/>
    </row>
    <row r="48" spans="1:149">
      <c r="Z48" s="15"/>
    </row>
    <row r="49" spans="26:26">
      <c r="Z49" s="15"/>
    </row>
    <row r="50" spans="26:26">
      <c r="Z50" s="15"/>
    </row>
    <row r="51" spans="26:26">
      <c r="Z51" s="15"/>
    </row>
  </sheetData>
  <mergeCells count="165">
    <mergeCell ref="EJ1:ER1"/>
    <mergeCell ref="EJ2:EK3"/>
    <mergeCell ref="EL2:EL3"/>
    <mergeCell ref="EM2:EM3"/>
    <mergeCell ref="EN2:EO2"/>
    <mergeCell ref="EP2:EP3"/>
    <mergeCell ref="EQ2:EQ3"/>
    <mergeCell ref="ER2:ER3"/>
    <mergeCell ref="EI11:ER11"/>
    <mergeCell ref="DC3:DI3"/>
    <mergeCell ref="DE4:DF4"/>
    <mergeCell ref="EI32:ER32"/>
    <mergeCell ref="EI33:EK34"/>
    <mergeCell ref="EL33:EL34"/>
    <mergeCell ref="EM33:EM34"/>
    <mergeCell ref="EN33:EO33"/>
    <mergeCell ref="EP33:EP34"/>
    <mergeCell ref="EQ33:EQ34"/>
    <mergeCell ref="ER33:ER34"/>
    <mergeCell ref="EI12:EK13"/>
    <mergeCell ref="EL12:EL13"/>
    <mergeCell ref="EM12:EM13"/>
    <mergeCell ref="EN12:EO12"/>
    <mergeCell ref="EP12:EP13"/>
    <mergeCell ref="EQ12:EQ13"/>
    <mergeCell ref="ER12:ER13"/>
    <mergeCell ref="C3:I3"/>
    <mergeCell ref="CE4:CE5"/>
    <mergeCell ref="CF4:CF5"/>
    <mergeCell ref="CG4:CH4"/>
    <mergeCell ref="DS3:DY3"/>
    <mergeCell ref="DS4:DS5"/>
    <mergeCell ref="DT4:DT5"/>
    <mergeCell ref="DU4:DV4"/>
    <mergeCell ref="DW4:DW5"/>
    <mergeCell ref="DX4:DX5"/>
    <mergeCell ref="DY4:DY5"/>
    <mergeCell ref="DM4:DN4"/>
    <mergeCell ref="DO4:DO5"/>
    <mergeCell ref="DP4:DP5"/>
    <mergeCell ref="DQ4:DQ5"/>
    <mergeCell ref="CU4:CU5"/>
    <mergeCell ref="CV4:CV5"/>
    <mergeCell ref="CR4:CR5"/>
    <mergeCell ref="DG4:DG5"/>
    <mergeCell ref="DH4:DH5"/>
    <mergeCell ref="DC4:DC5"/>
    <mergeCell ref="CY4:CY5"/>
    <mergeCell ref="CZ4:CZ5"/>
    <mergeCell ref="DA4:DA5"/>
    <mergeCell ref="AI3:AO3"/>
    <mergeCell ref="H4:H5"/>
    <mergeCell ref="O4:O5"/>
    <mergeCell ref="S4:S5"/>
    <mergeCell ref="A32:EG32"/>
    <mergeCell ref="A34:AW34"/>
    <mergeCell ref="DI4:DI5"/>
    <mergeCell ref="EF4:EF5"/>
    <mergeCell ref="AV4:AV5"/>
    <mergeCell ref="AW4:AW5"/>
    <mergeCell ref="EG4:EG5"/>
    <mergeCell ref="EC4:ED4"/>
    <mergeCell ref="EE4:EE5"/>
    <mergeCell ref="X4:X5"/>
    <mergeCell ref="W4:W5"/>
    <mergeCell ref="Y4:Y5"/>
    <mergeCell ref="K4:K5"/>
    <mergeCell ref="L4:L5"/>
    <mergeCell ref="AN4:AN5"/>
    <mergeCell ref="AR4:AR5"/>
    <mergeCell ref="AO4:AO5"/>
    <mergeCell ref="AG4:AG5"/>
    <mergeCell ref="A33:BC33"/>
    <mergeCell ref="A3:A5"/>
    <mergeCell ref="AY3:BE3"/>
    <mergeCell ref="AQ3:AW3"/>
    <mergeCell ref="AI4:AI5"/>
    <mergeCell ref="AM4:AM5"/>
    <mergeCell ref="BC4:BC5"/>
    <mergeCell ref="BD4:BD5"/>
    <mergeCell ref="M4:N4"/>
    <mergeCell ref="P4:P5"/>
    <mergeCell ref="C4:C5"/>
    <mergeCell ref="I4:I5"/>
    <mergeCell ref="AK4:AL4"/>
    <mergeCell ref="AF4:AF5"/>
    <mergeCell ref="AA3:AG3"/>
    <mergeCell ref="AY4:AY5"/>
    <mergeCell ref="BA4:BB4"/>
    <mergeCell ref="AZ4:AZ5"/>
    <mergeCell ref="AS4:AT4"/>
    <mergeCell ref="AU4:AU5"/>
    <mergeCell ref="AJ4:AJ5"/>
    <mergeCell ref="U4:V4"/>
    <mergeCell ref="T4:T5"/>
    <mergeCell ref="AE4:AE5"/>
    <mergeCell ref="AB4:AB5"/>
    <mergeCell ref="K3:Q3"/>
    <mergeCell ref="BM4:BM5"/>
    <mergeCell ref="BW4:BW5"/>
    <mergeCell ref="BX4:BX5"/>
    <mergeCell ref="CW4:CX4"/>
    <mergeCell ref="BW3:CC3"/>
    <mergeCell ref="BG3:BM3"/>
    <mergeCell ref="BG4:BG5"/>
    <mergeCell ref="BH4:BH5"/>
    <mergeCell ref="BI4:BJ4"/>
    <mergeCell ref="BK4:BK5"/>
    <mergeCell ref="BL4:BL5"/>
    <mergeCell ref="CB4:CB5"/>
    <mergeCell ref="CC4:CC5"/>
    <mergeCell ref="BO3:BU3"/>
    <mergeCell ref="BO4:BO5"/>
    <mergeCell ref="BP4:BP5"/>
    <mergeCell ref="CM3:CS3"/>
    <mergeCell ref="BT4:BT5"/>
    <mergeCell ref="BU4:BU5"/>
    <mergeCell ref="CM4:CM5"/>
    <mergeCell ref="CQ4:CQ5"/>
    <mergeCell ref="CI4:CI5"/>
    <mergeCell ref="CJ4:CJ5"/>
    <mergeCell ref="CK4:CK5"/>
    <mergeCell ref="CA4:CA5"/>
    <mergeCell ref="DK4:DK5"/>
    <mergeCell ref="DL4:DL5"/>
    <mergeCell ref="A1:DY1"/>
    <mergeCell ref="EA3:EG3"/>
    <mergeCell ref="BY4:BZ4"/>
    <mergeCell ref="E4:F4"/>
    <mergeCell ref="Q4:Q5"/>
    <mergeCell ref="AA4:AA5"/>
    <mergeCell ref="AC4:AD4"/>
    <mergeCell ref="D4:D5"/>
    <mergeCell ref="G4:G5"/>
    <mergeCell ref="CE3:CK3"/>
    <mergeCell ref="S3:Y3"/>
    <mergeCell ref="CN4:CN5"/>
    <mergeCell ref="CO4:CP4"/>
    <mergeCell ref="AQ4:AQ5"/>
    <mergeCell ref="EA4:EA5"/>
    <mergeCell ref="EB4:EB5"/>
    <mergeCell ref="BQ4:BR4"/>
    <mergeCell ref="BS4:BS5"/>
    <mergeCell ref="BE4:BE5"/>
    <mergeCell ref="DK3:DQ3"/>
    <mergeCell ref="CU3:DA3"/>
    <mergeCell ref="CS4:CS5"/>
    <mergeCell ref="EI10:ER10"/>
    <mergeCell ref="EJ42:ER42"/>
    <mergeCell ref="EJ43:EK44"/>
    <mergeCell ref="EL43:EL44"/>
    <mergeCell ref="EM43:EM44"/>
    <mergeCell ref="EN43:EO43"/>
    <mergeCell ref="EP43:EP44"/>
    <mergeCell ref="EQ43:EQ44"/>
    <mergeCell ref="ER43:ER44"/>
    <mergeCell ref="DD4:DD5"/>
    <mergeCell ref="EI20:ER20"/>
    <mergeCell ref="EI21:EK22"/>
    <mergeCell ref="EL21:EL22"/>
    <mergeCell ref="EM21:EM22"/>
    <mergeCell ref="EN21:EO21"/>
    <mergeCell ref="EP21:EP22"/>
    <mergeCell ref="EQ21:EQ22"/>
    <mergeCell ref="ER21:ER22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9" tint="-0.249977111117893"/>
  </sheetPr>
  <dimension ref="A1:EK53"/>
  <sheetViews>
    <sheetView showGridLines="0" view="pageBreakPreview" topLeftCell="AK16" zoomScale="60" zoomScaleNormal="80" workbookViewId="0">
      <selection activeCell="EJ42" sqref="EJ42:ER45"/>
    </sheetView>
  </sheetViews>
  <sheetFormatPr baseColWidth="10" defaultRowHeight="12.75"/>
  <cols>
    <col min="1" max="1" width="29.140625" style="3" customWidth="1"/>
    <col min="2" max="2" width="7.28515625" style="3" hidden="1" customWidth="1"/>
    <col min="3" max="3" width="9" style="3" hidden="1" customWidth="1"/>
    <col min="4" max="5" width="9.7109375" style="3" hidden="1" customWidth="1"/>
    <col min="6" max="6" width="9" style="3" hidden="1" customWidth="1"/>
    <col min="7" max="7" width="9.7109375" style="3" hidden="1" customWidth="1"/>
    <col min="8" max="8" width="8.7109375" style="3" hidden="1" customWidth="1"/>
    <col min="9" max="9" width="0.7109375" style="3" customWidth="1"/>
    <col min="10" max="10" width="11.42578125" style="3" hidden="1" customWidth="1"/>
    <col min="11" max="11" width="8.5703125" style="3" hidden="1" customWidth="1"/>
    <col min="12" max="12" width="8.140625" style="3" hidden="1" customWidth="1"/>
    <col min="13" max="13" width="8.28515625" style="3" hidden="1" customWidth="1"/>
    <col min="14" max="14" width="14.140625" style="3" hidden="1" customWidth="1"/>
    <col min="15" max="15" width="0.85546875" style="3" hidden="1" customWidth="1"/>
    <col min="16" max="16" width="11.7109375" style="3" hidden="1" customWidth="1"/>
    <col min="17" max="17" width="0.85546875" style="3" hidden="1" customWidth="1"/>
    <col min="18" max="18" width="8.7109375" style="3" hidden="1" customWidth="1"/>
    <col min="19" max="19" width="8.28515625" style="3" hidden="1" customWidth="1"/>
    <col min="20" max="20" width="7.85546875" style="3" hidden="1" customWidth="1"/>
    <col min="21" max="21" width="9.42578125" style="3" hidden="1" customWidth="1"/>
    <col min="22" max="22" width="8.7109375" style="3" hidden="1" customWidth="1"/>
    <col min="23" max="23" width="10.7109375" style="3" hidden="1" customWidth="1"/>
    <col min="24" max="24" width="8.7109375" style="3" hidden="1" customWidth="1"/>
    <col min="25" max="25" width="0.85546875" style="3" hidden="1" customWidth="1"/>
    <col min="26" max="32" width="8.7109375" style="3" hidden="1" customWidth="1"/>
    <col min="33" max="33" width="13.85546875" style="3" customWidth="1"/>
    <col min="34" max="34" width="15.140625" style="3" hidden="1" customWidth="1"/>
    <col min="35" max="36" width="9.7109375" style="3" hidden="1" customWidth="1"/>
    <col min="37" max="37" width="13.85546875" style="3" customWidth="1"/>
    <col min="38" max="38" width="9.5703125" style="3" hidden="1" customWidth="1"/>
    <col min="39" max="39" width="13.85546875" style="3" customWidth="1"/>
    <col min="40" max="40" width="0.85546875" style="3" customWidth="1"/>
    <col min="41" max="41" width="8.7109375" style="3" hidden="1" customWidth="1"/>
    <col min="42" max="42" width="8.28515625" style="3" hidden="1" customWidth="1"/>
    <col min="43" max="43" width="7.85546875" style="3" hidden="1" customWidth="1"/>
    <col min="44" max="44" width="9.42578125" style="3" hidden="1" customWidth="1"/>
    <col min="45" max="45" width="8.7109375" style="3" hidden="1" customWidth="1"/>
    <col min="46" max="46" width="10.7109375" style="3" hidden="1" customWidth="1"/>
    <col min="47" max="47" width="8.7109375" style="3" hidden="1" customWidth="1"/>
    <col min="48" max="48" width="0.85546875" style="3" hidden="1" customWidth="1"/>
    <col min="49" max="55" width="8.7109375" style="3" hidden="1" customWidth="1"/>
    <col min="56" max="56" width="13.85546875" style="3" customWidth="1"/>
    <col min="57" max="57" width="15.140625" style="3" hidden="1" customWidth="1"/>
    <col min="58" max="58" width="12" style="3" hidden="1" customWidth="1"/>
    <col min="59" max="59" width="11" style="3" hidden="1" customWidth="1"/>
    <col min="60" max="60" width="13.85546875" style="3" customWidth="1"/>
    <col min="61" max="61" width="9.5703125" style="3" hidden="1" customWidth="1"/>
    <col min="62" max="62" width="13.85546875" style="3" customWidth="1"/>
    <col min="63" max="63" width="0.85546875" style="3" customWidth="1"/>
    <col min="64" max="64" width="13.85546875" style="3" customWidth="1"/>
    <col min="65" max="65" width="9" style="3" hidden="1" customWidth="1"/>
    <col min="66" max="67" width="10.7109375" style="3" hidden="1" customWidth="1"/>
    <col min="68" max="68" width="13.85546875" style="3" customWidth="1"/>
    <col min="69" max="69" width="9" style="3" hidden="1" customWidth="1"/>
    <col min="70" max="70" width="13.85546875" style="3" customWidth="1"/>
    <col min="71" max="71" width="0.85546875" style="3" customWidth="1"/>
    <col min="72" max="79" width="4.5703125" style="3" hidden="1" customWidth="1"/>
    <col min="80" max="80" width="13.85546875" style="3" customWidth="1"/>
    <col min="81" max="81" width="11.42578125" style="3" hidden="1" customWidth="1"/>
    <col min="82" max="82" width="9.140625" style="3" hidden="1" customWidth="1"/>
    <col min="83" max="83" width="10.42578125" style="3" hidden="1" customWidth="1"/>
    <col min="84" max="84" width="13.85546875" style="3" customWidth="1"/>
    <col min="85" max="85" width="8.85546875" style="3" hidden="1" customWidth="1"/>
    <col min="86" max="86" width="13.85546875" style="16" customWidth="1"/>
    <col min="87" max="87" width="0.85546875" style="3" customWidth="1"/>
    <col min="88" max="103" width="4.5703125" style="3" hidden="1" customWidth="1"/>
    <col min="104" max="104" width="13.85546875" style="3" customWidth="1"/>
    <col min="105" max="105" width="11.42578125" style="3" hidden="1" customWidth="1"/>
    <col min="106" max="108" width="13.85546875" style="3" customWidth="1"/>
    <col min="109" max="109" width="8.7109375" style="3" hidden="1" customWidth="1"/>
    <col min="110" max="110" width="13.85546875" style="16" customWidth="1"/>
    <col min="111" max="111" width="1.7109375" style="16" customWidth="1"/>
    <col min="112" max="119" width="10" style="16" hidden="1" customWidth="1"/>
    <col min="120" max="120" width="12.28515625" style="766" customWidth="1"/>
    <col min="121" max="121" width="11.42578125" style="766" hidden="1" customWidth="1"/>
    <col min="122" max="124" width="12.28515625" style="766" customWidth="1"/>
    <col min="125" max="125" width="8.7109375" style="766" customWidth="1"/>
    <col min="126" max="126" width="12.28515625" style="767" customWidth="1"/>
    <col min="127" max="127" width="12.42578125" style="715" customWidth="1"/>
    <col min="128" max="128" width="7.140625" style="3" customWidth="1"/>
    <col min="129" max="131" width="11.42578125" style="3" customWidth="1"/>
    <col min="132" max="132" width="8.7109375" style="3" customWidth="1"/>
    <col min="133" max="133" width="11.42578125" style="3" customWidth="1"/>
    <col min="134" max="134" width="8.7109375" style="3" customWidth="1"/>
    <col min="135" max="135" width="11.42578125" style="3" customWidth="1"/>
    <col min="136" max="136" width="7.140625" style="3" customWidth="1"/>
    <col min="137" max="137" width="11.42578125" style="3" customWidth="1"/>
    <col min="138" max="138" width="7.28515625" style="3" customWidth="1"/>
    <col min="139" max="139" width="7.140625" style="3" customWidth="1"/>
    <col min="140" max="140" width="7.28515625" style="3" customWidth="1"/>
    <col min="141" max="141" width="8.7109375" style="3" customWidth="1"/>
    <col min="142" max="16384" width="11.42578125" style="3"/>
  </cols>
  <sheetData>
    <row r="1" spans="1:141" ht="54.95" customHeight="1">
      <c r="A1" s="2469" t="s">
        <v>269</v>
      </c>
      <c r="B1" s="2469"/>
      <c r="C1" s="2469"/>
      <c r="D1" s="2469"/>
      <c r="E1" s="2469"/>
      <c r="F1" s="2469"/>
      <c r="G1" s="2469"/>
      <c r="H1" s="2469"/>
      <c r="I1" s="2469"/>
      <c r="J1" s="2469"/>
      <c r="K1" s="2469"/>
      <c r="L1" s="2469"/>
      <c r="M1" s="2469"/>
      <c r="N1" s="2469"/>
      <c r="O1" s="2469"/>
      <c r="P1" s="2469"/>
      <c r="Q1" s="2469"/>
      <c r="R1" s="2469"/>
      <c r="S1" s="2469"/>
      <c r="T1" s="2469"/>
      <c r="U1" s="2469"/>
      <c r="V1" s="2469"/>
      <c r="W1" s="2469"/>
      <c r="X1" s="2469"/>
      <c r="Y1" s="2469"/>
      <c r="Z1" s="2469"/>
      <c r="AA1" s="2469"/>
      <c r="AB1" s="2469"/>
      <c r="AC1" s="2469"/>
      <c r="AD1" s="2469"/>
      <c r="AE1" s="2469"/>
      <c r="AF1" s="2469"/>
      <c r="AG1" s="2469"/>
      <c r="AH1" s="2469"/>
      <c r="AI1" s="2469"/>
      <c r="AJ1" s="2469"/>
      <c r="AK1" s="2469"/>
      <c r="AL1" s="2469"/>
      <c r="AM1" s="2469"/>
      <c r="AN1" s="2469"/>
      <c r="AO1" s="2469"/>
      <c r="AP1" s="2469"/>
      <c r="AQ1" s="2469"/>
      <c r="AR1" s="2469"/>
      <c r="AS1" s="2469"/>
      <c r="AT1" s="2469"/>
      <c r="AU1" s="2469"/>
      <c r="AV1" s="2469"/>
      <c r="AW1" s="2469"/>
      <c r="AX1" s="2469"/>
      <c r="AY1" s="2469"/>
      <c r="AZ1" s="2469"/>
      <c r="BA1" s="2469"/>
      <c r="BB1" s="2469"/>
      <c r="BC1" s="2469"/>
      <c r="BD1" s="2469"/>
      <c r="BE1" s="2469"/>
      <c r="BF1" s="2469"/>
      <c r="BG1" s="2469"/>
      <c r="BH1" s="2469"/>
      <c r="BI1" s="2469"/>
      <c r="BJ1" s="2469"/>
      <c r="BK1" s="2469"/>
      <c r="BL1" s="2469"/>
      <c r="BM1" s="2469"/>
      <c r="BN1" s="2469"/>
      <c r="BO1" s="2469"/>
      <c r="BP1" s="2469"/>
      <c r="BQ1" s="2469"/>
      <c r="BR1" s="2469"/>
      <c r="BS1" s="2469"/>
      <c r="BT1" s="2469"/>
      <c r="BU1" s="2469"/>
      <c r="BV1" s="2469"/>
      <c r="BW1" s="2469"/>
      <c r="BX1" s="2469"/>
      <c r="BY1" s="2469"/>
      <c r="BZ1" s="2469"/>
      <c r="CA1" s="2469"/>
      <c r="CB1" s="2469"/>
      <c r="CC1" s="2469"/>
      <c r="CD1" s="2469"/>
      <c r="CE1" s="2469"/>
      <c r="CF1" s="2469"/>
      <c r="CG1" s="2469"/>
      <c r="CH1" s="2469"/>
      <c r="CI1" s="2469"/>
      <c r="CJ1" s="2469"/>
      <c r="CK1" s="2469"/>
      <c r="CL1" s="2469"/>
      <c r="CM1" s="2469"/>
      <c r="CN1" s="2469"/>
      <c r="CO1" s="2469"/>
      <c r="CP1" s="2469"/>
      <c r="CQ1" s="2469"/>
      <c r="CR1" s="2469"/>
      <c r="CS1" s="2469"/>
      <c r="CT1" s="2470"/>
      <c r="CU1" s="2470"/>
      <c r="CV1" s="2470"/>
      <c r="CW1" s="2470"/>
      <c r="CX1" s="2470"/>
      <c r="CY1" s="2470"/>
      <c r="CZ1" s="2470"/>
      <c r="DA1" s="2470"/>
      <c r="DB1" s="2470"/>
      <c r="DC1" s="2470"/>
      <c r="DD1" s="2470"/>
      <c r="DE1" s="2470"/>
      <c r="DF1" s="2470"/>
      <c r="DG1" s="324"/>
      <c r="DH1" s="760"/>
      <c r="DI1" s="760"/>
      <c r="DJ1" s="760"/>
      <c r="DK1" s="760"/>
      <c r="DL1" s="760"/>
      <c r="DM1" s="760"/>
      <c r="DN1" s="760"/>
      <c r="DO1" s="760"/>
      <c r="DP1" s="796"/>
      <c r="DQ1" s="796"/>
      <c r="DR1" s="796"/>
      <c r="DS1" s="796"/>
      <c r="DT1" s="796"/>
      <c r="DU1" s="796"/>
      <c r="DV1" s="796"/>
      <c r="DW1" s="714"/>
      <c r="DX1" s="277"/>
      <c r="DY1" s="277"/>
      <c r="DZ1" s="277"/>
      <c r="EA1" s="277"/>
      <c r="EB1" s="278"/>
      <c r="EC1" s="278"/>
      <c r="ED1" s="278"/>
      <c r="EE1" s="278"/>
      <c r="EF1" s="278"/>
      <c r="EG1" s="278"/>
      <c r="EH1" s="278"/>
      <c r="EI1" s="277"/>
      <c r="EJ1" s="277"/>
      <c r="EK1" s="277"/>
    </row>
    <row r="2" spans="1:141" ht="10.5" customHeight="1" thickBo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DY2" s="2249" t="s">
        <v>210</v>
      </c>
      <c r="DZ2" s="2249"/>
      <c r="EA2" s="2249"/>
      <c r="EB2" s="2249"/>
      <c r="EC2" s="2249"/>
      <c r="ED2" s="2249"/>
      <c r="EE2" s="2249"/>
      <c r="EF2" s="2249"/>
      <c r="EG2" s="2249"/>
    </row>
    <row r="3" spans="1:141" s="17" customFormat="1" ht="21.95" customHeight="1" thickTop="1">
      <c r="A3" s="2461" t="s">
        <v>19</v>
      </c>
      <c r="B3" s="2464">
        <v>2000</v>
      </c>
      <c r="C3" s="2464"/>
      <c r="D3" s="2465"/>
      <c r="E3" s="2465"/>
      <c r="F3" s="2465"/>
      <c r="G3" s="2465"/>
      <c r="H3" s="2465"/>
      <c r="I3" s="142"/>
      <c r="J3" s="2313" t="s">
        <v>77</v>
      </c>
      <c r="K3" s="2313"/>
      <c r="L3" s="2313"/>
      <c r="M3" s="2313"/>
      <c r="N3" s="2313"/>
      <c r="O3" s="2313"/>
      <c r="P3" s="2313"/>
      <c r="Q3" s="584"/>
      <c r="R3" s="2322">
        <v>2009</v>
      </c>
      <c r="S3" s="2322"/>
      <c r="T3" s="2322"/>
      <c r="U3" s="2322"/>
      <c r="V3" s="2322"/>
      <c r="W3" s="2322"/>
      <c r="X3" s="2322"/>
      <c r="Y3" s="585"/>
      <c r="Z3" s="2322">
        <v>2010</v>
      </c>
      <c r="AA3" s="2322"/>
      <c r="AB3" s="2322"/>
      <c r="AC3" s="2322"/>
      <c r="AD3" s="2322"/>
      <c r="AE3" s="2322"/>
      <c r="AF3" s="2322"/>
      <c r="AG3" s="2313" t="s">
        <v>73</v>
      </c>
      <c r="AH3" s="2313"/>
      <c r="AI3" s="2313"/>
      <c r="AJ3" s="2313"/>
      <c r="AK3" s="2313"/>
      <c r="AL3" s="2313"/>
      <c r="AM3" s="2313"/>
      <c r="AN3" s="584"/>
      <c r="AO3" s="2322">
        <v>2009</v>
      </c>
      <c r="AP3" s="2322"/>
      <c r="AQ3" s="2322"/>
      <c r="AR3" s="2322"/>
      <c r="AS3" s="2322"/>
      <c r="AT3" s="2322"/>
      <c r="AU3" s="2322"/>
      <c r="AV3" s="585"/>
      <c r="AW3" s="2322">
        <v>2010</v>
      </c>
      <c r="AX3" s="2322"/>
      <c r="AY3" s="2322"/>
      <c r="AZ3" s="2322"/>
      <c r="BA3" s="2322"/>
      <c r="BB3" s="2322"/>
      <c r="BC3" s="2322"/>
      <c r="BD3" s="2313">
        <v>2011</v>
      </c>
      <c r="BE3" s="2313"/>
      <c r="BF3" s="2313"/>
      <c r="BG3" s="2313"/>
      <c r="BH3" s="2313"/>
      <c r="BI3" s="2313"/>
      <c r="BJ3" s="2313"/>
      <c r="BK3" s="584"/>
      <c r="BL3" s="2282">
        <v>2012</v>
      </c>
      <c r="BM3" s="2282"/>
      <c r="BN3" s="2282"/>
      <c r="BO3" s="2282"/>
      <c r="BP3" s="2282"/>
      <c r="BQ3" s="2282"/>
      <c r="BR3" s="2282"/>
      <c r="BS3" s="584"/>
      <c r="BT3" s="2322" t="s">
        <v>81</v>
      </c>
      <c r="BU3" s="2322"/>
      <c r="BV3" s="2322"/>
      <c r="BW3" s="2322"/>
      <c r="BX3" s="2322"/>
      <c r="BY3" s="2322"/>
      <c r="BZ3" s="2322"/>
      <c r="CA3" s="584"/>
      <c r="CB3" s="2313">
        <v>2013</v>
      </c>
      <c r="CC3" s="2313"/>
      <c r="CD3" s="2313"/>
      <c r="CE3" s="2313"/>
      <c r="CF3" s="2313"/>
      <c r="CG3" s="2313"/>
      <c r="CH3" s="2313"/>
      <c r="CI3" s="584"/>
      <c r="CJ3" s="2322" t="s">
        <v>81</v>
      </c>
      <c r="CK3" s="2322"/>
      <c r="CL3" s="2322"/>
      <c r="CM3" s="2322"/>
      <c r="CN3" s="2322"/>
      <c r="CO3" s="2322"/>
      <c r="CP3" s="2322"/>
      <c r="CQ3" s="584"/>
      <c r="CR3" s="2313" t="s">
        <v>140</v>
      </c>
      <c r="CS3" s="2313"/>
      <c r="CT3" s="2313"/>
      <c r="CU3" s="2313"/>
      <c r="CV3" s="2313"/>
      <c r="CW3" s="2313"/>
      <c r="CX3" s="2313"/>
      <c r="CY3" s="584"/>
      <c r="CZ3" s="2313" t="s">
        <v>189</v>
      </c>
      <c r="DA3" s="2313"/>
      <c r="DB3" s="2313"/>
      <c r="DC3" s="2313"/>
      <c r="DD3" s="2313"/>
      <c r="DE3" s="2313"/>
      <c r="DF3" s="2313"/>
      <c r="DG3" s="270"/>
      <c r="DH3" s="2326" t="s">
        <v>280</v>
      </c>
      <c r="DI3" s="2326"/>
      <c r="DJ3" s="2326"/>
      <c r="DK3" s="2326"/>
      <c r="DL3" s="2326"/>
      <c r="DM3" s="2326"/>
      <c r="DN3" s="2326"/>
      <c r="DO3" s="270"/>
      <c r="DP3" s="2466"/>
      <c r="DQ3" s="2466"/>
      <c r="DR3" s="2466"/>
      <c r="DS3" s="2466"/>
      <c r="DT3" s="2466"/>
      <c r="DU3" s="2466"/>
      <c r="DV3" s="2466"/>
      <c r="DW3" s="716"/>
      <c r="DX3" s="279"/>
      <c r="DY3" s="2250"/>
      <c r="DZ3" s="2252"/>
      <c r="EA3" s="2256" t="s">
        <v>211</v>
      </c>
      <c r="EB3" s="2258" t="s">
        <v>212</v>
      </c>
      <c r="EC3" s="2258" t="s">
        <v>213</v>
      </c>
      <c r="ED3" s="2258"/>
      <c r="EE3" s="2258" t="s">
        <v>214</v>
      </c>
      <c r="EF3" s="2258" t="s">
        <v>215</v>
      </c>
      <c r="EG3" s="2260" t="s">
        <v>216</v>
      </c>
      <c r="EH3" s="280"/>
      <c r="EI3" s="279"/>
      <c r="EJ3" s="280"/>
      <c r="EK3" s="277"/>
    </row>
    <row r="4" spans="1:141" s="17" customFormat="1" ht="27" customHeight="1" thickBot="1">
      <c r="A4" s="2462"/>
      <c r="B4" s="2425" t="s">
        <v>0</v>
      </c>
      <c r="C4" s="2423" t="s">
        <v>56</v>
      </c>
      <c r="D4" s="2311" t="s">
        <v>1</v>
      </c>
      <c r="E4" s="2311"/>
      <c r="F4" s="2311" t="s">
        <v>2</v>
      </c>
      <c r="G4" s="2323" t="s">
        <v>57</v>
      </c>
      <c r="H4" s="2311" t="s">
        <v>43</v>
      </c>
      <c r="I4" s="5"/>
      <c r="J4" s="2262" t="s">
        <v>0</v>
      </c>
      <c r="K4" s="2266" t="s">
        <v>56</v>
      </c>
      <c r="L4" s="2262" t="s">
        <v>1</v>
      </c>
      <c r="M4" s="2262"/>
      <c r="N4" s="2262" t="s">
        <v>2</v>
      </c>
      <c r="O4" s="2266" t="s">
        <v>57</v>
      </c>
      <c r="P4" s="2262" t="s">
        <v>43</v>
      </c>
      <c r="Q4" s="226"/>
      <c r="R4" s="2262" t="s">
        <v>0</v>
      </c>
      <c r="S4" s="2266" t="s">
        <v>56</v>
      </c>
      <c r="T4" s="2262" t="s">
        <v>1</v>
      </c>
      <c r="U4" s="2262"/>
      <c r="V4" s="2262" t="s">
        <v>2</v>
      </c>
      <c r="W4" s="2266" t="s">
        <v>57</v>
      </c>
      <c r="X4" s="2262" t="s">
        <v>43</v>
      </c>
      <c r="Y4" s="181"/>
      <c r="Z4" s="2262" t="s">
        <v>0</v>
      </c>
      <c r="AA4" s="2266" t="s">
        <v>56</v>
      </c>
      <c r="AB4" s="2262" t="s">
        <v>1</v>
      </c>
      <c r="AC4" s="2262"/>
      <c r="AD4" s="2262" t="s">
        <v>2</v>
      </c>
      <c r="AE4" s="2266" t="s">
        <v>57</v>
      </c>
      <c r="AF4" s="2262" t="s">
        <v>43</v>
      </c>
      <c r="AG4" s="2262" t="s">
        <v>0</v>
      </c>
      <c r="AH4" s="2266" t="s">
        <v>56</v>
      </c>
      <c r="AI4" s="2262" t="s">
        <v>1</v>
      </c>
      <c r="AJ4" s="2262"/>
      <c r="AK4" s="2262" t="s">
        <v>2</v>
      </c>
      <c r="AL4" s="2266" t="s">
        <v>57</v>
      </c>
      <c r="AM4" s="2262" t="s">
        <v>43</v>
      </c>
      <c r="AN4" s="226"/>
      <c r="AO4" s="2262" t="s">
        <v>0</v>
      </c>
      <c r="AP4" s="2266" t="s">
        <v>56</v>
      </c>
      <c r="AQ4" s="2262" t="s">
        <v>1</v>
      </c>
      <c r="AR4" s="2262"/>
      <c r="AS4" s="2262" t="s">
        <v>2</v>
      </c>
      <c r="AT4" s="2266" t="s">
        <v>57</v>
      </c>
      <c r="AU4" s="2262" t="s">
        <v>43</v>
      </c>
      <c r="AV4" s="181"/>
      <c r="AW4" s="2262" t="s">
        <v>0</v>
      </c>
      <c r="AX4" s="2266" t="s">
        <v>56</v>
      </c>
      <c r="AY4" s="2262" t="s">
        <v>1</v>
      </c>
      <c r="AZ4" s="2262"/>
      <c r="BA4" s="2262" t="s">
        <v>2</v>
      </c>
      <c r="BB4" s="2266" t="s">
        <v>57</v>
      </c>
      <c r="BC4" s="2262" t="s">
        <v>43</v>
      </c>
      <c r="BD4" s="2262" t="s">
        <v>0</v>
      </c>
      <c r="BE4" s="2266" t="s">
        <v>56</v>
      </c>
      <c r="BF4" s="2262" t="s">
        <v>1</v>
      </c>
      <c r="BG4" s="2262"/>
      <c r="BH4" s="2262" t="s">
        <v>2</v>
      </c>
      <c r="BI4" s="2266" t="s">
        <v>57</v>
      </c>
      <c r="BJ4" s="2262" t="s">
        <v>43</v>
      </c>
      <c r="BK4" s="226"/>
      <c r="BL4" s="2262" t="s">
        <v>0</v>
      </c>
      <c r="BM4" s="2266" t="s">
        <v>56</v>
      </c>
      <c r="BN4" s="2262" t="s">
        <v>1</v>
      </c>
      <c r="BO4" s="2262"/>
      <c r="BP4" s="2262" t="s">
        <v>2</v>
      </c>
      <c r="BQ4" s="2266" t="s">
        <v>57</v>
      </c>
      <c r="BR4" s="2262" t="s">
        <v>43</v>
      </c>
      <c r="BS4" s="226"/>
      <c r="BT4" s="2262" t="s">
        <v>0</v>
      </c>
      <c r="BU4" s="2266" t="s">
        <v>56</v>
      </c>
      <c r="BV4" s="2262" t="s">
        <v>1</v>
      </c>
      <c r="BW4" s="2262"/>
      <c r="BX4" s="2262" t="s">
        <v>2</v>
      </c>
      <c r="BY4" s="2266" t="s">
        <v>57</v>
      </c>
      <c r="BZ4" s="2262" t="s">
        <v>43</v>
      </c>
      <c r="CA4" s="226"/>
      <c r="CB4" s="2262" t="s">
        <v>0</v>
      </c>
      <c r="CC4" s="2266" t="s">
        <v>56</v>
      </c>
      <c r="CD4" s="2270" t="s">
        <v>1</v>
      </c>
      <c r="CE4" s="2270"/>
      <c r="CF4" s="2262" t="s">
        <v>2</v>
      </c>
      <c r="CG4" s="2266" t="s">
        <v>57</v>
      </c>
      <c r="CH4" s="2263" t="s">
        <v>43</v>
      </c>
      <c r="CI4" s="226"/>
      <c r="CJ4" s="2262" t="s">
        <v>0</v>
      </c>
      <c r="CK4" s="2266" t="s">
        <v>56</v>
      </c>
      <c r="CL4" s="2262" t="s">
        <v>1</v>
      </c>
      <c r="CM4" s="2262"/>
      <c r="CN4" s="2262" t="s">
        <v>2</v>
      </c>
      <c r="CO4" s="2266" t="s">
        <v>57</v>
      </c>
      <c r="CP4" s="2262" t="s">
        <v>43</v>
      </c>
      <c r="CQ4" s="226"/>
      <c r="CR4" s="2262" t="s">
        <v>0</v>
      </c>
      <c r="CS4" s="2266" t="s">
        <v>56</v>
      </c>
      <c r="CT4" s="2270" t="s">
        <v>1</v>
      </c>
      <c r="CU4" s="2270"/>
      <c r="CV4" s="2262" t="s">
        <v>2</v>
      </c>
      <c r="CW4" s="2266" t="s">
        <v>57</v>
      </c>
      <c r="CX4" s="2263" t="s">
        <v>43</v>
      </c>
      <c r="CY4" s="238"/>
      <c r="CZ4" s="2262" t="s">
        <v>0</v>
      </c>
      <c r="DA4" s="2266" t="s">
        <v>56</v>
      </c>
      <c r="DB4" s="2270" t="s">
        <v>1</v>
      </c>
      <c r="DC4" s="2270"/>
      <c r="DD4" s="2262" t="s">
        <v>2</v>
      </c>
      <c r="DE4" s="2266" t="s">
        <v>57</v>
      </c>
      <c r="DF4" s="2263" t="s">
        <v>43</v>
      </c>
      <c r="DG4" s="323"/>
      <c r="DH4" s="2280" t="s">
        <v>0</v>
      </c>
      <c r="DI4" s="2283" t="s">
        <v>56</v>
      </c>
      <c r="DJ4" s="2325" t="s">
        <v>1</v>
      </c>
      <c r="DK4" s="2325"/>
      <c r="DL4" s="2280" t="s">
        <v>2</v>
      </c>
      <c r="DM4" s="2283" t="s">
        <v>57</v>
      </c>
      <c r="DN4" s="2314" t="s">
        <v>43</v>
      </c>
      <c r="DO4" s="761"/>
      <c r="DP4" s="2331" t="s">
        <v>0</v>
      </c>
      <c r="DQ4" s="2333" t="s">
        <v>56</v>
      </c>
      <c r="DR4" s="2335" t="s">
        <v>1</v>
      </c>
      <c r="DS4" s="2335"/>
      <c r="DT4" s="2331" t="s">
        <v>2</v>
      </c>
      <c r="DU4" s="2333" t="s">
        <v>57</v>
      </c>
      <c r="DV4" s="2336" t="s">
        <v>43</v>
      </c>
      <c r="DW4" s="717"/>
      <c r="DX4" s="109"/>
      <c r="DY4" s="2253"/>
      <c r="DZ4" s="2255"/>
      <c r="EA4" s="2257"/>
      <c r="EB4" s="2259"/>
      <c r="EC4" s="907" t="s">
        <v>3</v>
      </c>
      <c r="ED4" s="907" t="s">
        <v>4</v>
      </c>
      <c r="EE4" s="2259"/>
      <c r="EF4" s="2259"/>
      <c r="EG4" s="2261"/>
      <c r="EH4" s="109"/>
      <c r="EI4" s="109"/>
      <c r="EJ4" s="109"/>
      <c r="EK4" s="281"/>
    </row>
    <row r="5" spans="1:141" s="17" customFormat="1" ht="27" customHeight="1" thickTop="1" thickBot="1">
      <c r="A5" s="2463"/>
      <c r="B5" s="2426"/>
      <c r="C5" s="2424"/>
      <c r="D5" s="149" t="s">
        <v>3</v>
      </c>
      <c r="E5" s="149" t="s">
        <v>4</v>
      </c>
      <c r="F5" s="2312"/>
      <c r="G5" s="2324"/>
      <c r="H5" s="2312"/>
      <c r="I5" s="150"/>
      <c r="J5" s="2265"/>
      <c r="K5" s="2267"/>
      <c r="L5" s="228" t="s">
        <v>3</v>
      </c>
      <c r="M5" s="228" t="s">
        <v>4</v>
      </c>
      <c r="N5" s="2265"/>
      <c r="O5" s="2267"/>
      <c r="P5" s="2265"/>
      <c r="Q5" s="228"/>
      <c r="R5" s="2265"/>
      <c r="S5" s="2267"/>
      <c r="T5" s="228" t="s">
        <v>3</v>
      </c>
      <c r="U5" s="228" t="s">
        <v>4</v>
      </c>
      <c r="V5" s="2265"/>
      <c r="W5" s="2267"/>
      <c r="X5" s="2265"/>
      <c r="Y5" s="230"/>
      <c r="Z5" s="2265"/>
      <c r="AA5" s="2267"/>
      <c r="AB5" s="228" t="s">
        <v>3</v>
      </c>
      <c r="AC5" s="228" t="s">
        <v>4</v>
      </c>
      <c r="AD5" s="2265"/>
      <c r="AE5" s="2267"/>
      <c r="AF5" s="2265"/>
      <c r="AG5" s="2265"/>
      <c r="AH5" s="2267"/>
      <c r="AI5" s="228" t="s">
        <v>3</v>
      </c>
      <c r="AJ5" s="228" t="s">
        <v>4</v>
      </c>
      <c r="AK5" s="2265"/>
      <c r="AL5" s="2267"/>
      <c r="AM5" s="2265"/>
      <c r="AN5" s="228"/>
      <c r="AO5" s="2265"/>
      <c r="AP5" s="2267"/>
      <c r="AQ5" s="228" t="s">
        <v>3</v>
      </c>
      <c r="AR5" s="228" t="s">
        <v>4</v>
      </c>
      <c r="AS5" s="2265"/>
      <c r="AT5" s="2267"/>
      <c r="AU5" s="2265"/>
      <c r="AV5" s="230"/>
      <c r="AW5" s="2265"/>
      <c r="AX5" s="2267"/>
      <c r="AY5" s="228" t="s">
        <v>3</v>
      </c>
      <c r="AZ5" s="228" t="s">
        <v>4</v>
      </c>
      <c r="BA5" s="2265"/>
      <c r="BB5" s="2267"/>
      <c r="BC5" s="2265"/>
      <c r="BD5" s="2265"/>
      <c r="BE5" s="2267"/>
      <c r="BF5" s="228" t="s">
        <v>3</v>
      </c>
      <c r="BG5" s="228" t="s">
        <v>4</v>
      </c>
      <c r="BH5" s="2265"/>
      <c r="BI5" s="2267"/>
      <c r="BJ5" s="2265"/>
      <c r="BK5" s="228"/>
      <c r="BL5" s="2265"/>
      <c r="BM5" s="2267"/>
      <c r="BN5" s="228" t="s">
        <v>3</v>
      </c>
      <c r="BO5" s="228" t="s">
        <v>4</v>
      </c>
      <c r="BP5" s="2265"/>
      <c r="BQ5" s="2267"/>
      <c r="BR5" s="2265"/>
      <c r="BS5" s="228"/>
      <c r="BT5" s="2265"/>
      <c r="BU5" s="2267"/>
      <c r="BV5" s="228" t="s">
        <v>3</v>
      </c>
      <c r="BW5" s="228" t="s">
        <v>4</v>
      </c>
      <c r="BX5" s="2265"/>
      <c r="BY5" s="2267"/>
      <c r="BZ5" s="2265"/>
      <c r="CA5" s="228"/>
      <c r="CB5" s="2265"/>
      <c r="CC5" s="2267"/>
      <c r="CD5" s="228" t="s">
        <v>3</v>
      </c>
      <c r="CE5" s="228" t="s">
        <v>4</v>
      </c>
      <c r="CF5" s="2265"/>
      <c r="CG5" s="2267"/>
      <c r="CH5" s="2264"/>
      <c r="CI5" s="228"/>
      <c r="CJ5" s="2265"/>
      <c r="CK5" s="2267"/>
      <c r="CL5" s="228" t="s">
        <v>3</v>
      </c>
      <c r="CM5" s="228" t="s">
        <v>4</v>
      </c>
      <c r="CN5" s="2265"/>
      <c r="CO5" s="2267"/>
      <c r="CP5" s="2265"/>
      <c r="CQ5" s="228"/>
      <c r="CR5" s="2265"/>
      <c r="CS5" s="2267"/>
      <c r="CT5" s="239" t="s">
        <v>3</v>
      </c>
      <c r="CU5" s="239" t="s">
        <v>4</v>
      </c>
      <c r="CV5" s="2265"/>
      <c r="CW5" s="2267"/>
      <c r="CX5" s="2264"/>
      <c r="CY5" s="239"/>
      <c r="CZ5" s="2265"/>
      <c r="DA5" s="2267"/>
      <c r="DB5" s="322" t="s">
        <v>3</v>
      </c>
      <c r="DC5" s="322" t="s">
        <v>4</v>
      </c>
      <c r="DD5" s="2265"/>
      <c r="DE5" s="2267"/>
      <c r="DF5" s="2264"/>
      <c r="DG5" s="323"/>
      <c r="DH5" s="2281"/>
      <c r="DI5" s="2284"/>
      <c r="DJ5" s="764" t="s">
        <v>3</v>
      </c>
      <c r="DK5" s="764" t="s">
        <v>4</v>
      </c>
      <c r="DL5" s="2281"/>
      <c r="DM5" s="2284"/>
      <c r="DN5" s="2315"/>
      <c r="DO5" s="761"/>
      <c r="DP5" s="2332"/>
      <c r="DQ5" s="2334"/>
      <c r="DR5" s="797" t="s">
        <v>3</v>
      </c>
      <c r="DS5" s="797" t="s">
        <v>4</v>
      </c>
      <c r="DT5" s="2332"/>
      <c r="DU5" s="2334"/>
      <c r="DV5" s="2337"/>
      <c r="DW5" s="717"/>
      <c r="DX5" s="109"/>
      <c r="DY5" s="282" t="s">
        <v>217</v>
      </c>
      <c r="DZ5" s="283" t="s">
        <v>318</v>
      </c>
      <c r="EA5" s="284">
        <v>0.74015481126726601</v>
      </c>
      <c r="EB5" s="285">
        <v>1.4235670734014908E-2</v>
      </c>
      <c r="EC5" s="286">
        <v>0.71221241584331774</v>
      </c>
      <c r="ED5" s="286">
        <v>0.76809720669121428</v>
      </c>
      <c r="EE5" s="287">
        <v>1.9233369178052243E-2</v>
      </c>
      <c r="EF5" s="288">
        <v>2036.6460759999898</v>
      </c>
      <c r="EG5" s="289">
        <v>6129</v>
      </c>
      <c r="EH5" s="109"/>
      <c r="EI5" s="109"/>
      <c r="EJ5" s="109"/>
      <c r="EK5" s="281"/>
    </row>
    <row r="6" spans="1:141" s="17" customFormat="1" ht="8.1" customHeight="1" thickTop="1">
      <c r="A6" s="5"/>
      <c r="B6" s="19"/>
      <c r="C6" s="19"/>
      <c r="D6" s="5"/>
      <c r="E6" s="5"/>
      <c r="F6" s="5"/>
      <c r="G6" s="5"/>
      <c r="H6" s="5"/>
      <c r="I6" s="5"/>
      <c r="J6" s="5"/>
      <c r="K6" s="5"/>
      <c r="L6" s="5"/>
      <c r="M6" s="20"/>
      <c r="N6" s="20"/>
      <c r="O6" s="20"/>
      <c r="P6" s="19"/>
      <c r="Q6" s="19"/>
      <c r="R6" s="5"/>
      <c r="S6" s="5"/>
      <c r="T6" s="5"/>
      <c r="U6" s="20"/>
      <c r="V6" s="20"/>
      <c r="W6" s="20"/>
      <c r="X6" s="19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19"/>
      <c r="AO6" s="5"/>
      <c r="AP6" s="5"/>
      <c r="AQ6" s="5"/>
      <c r="AR6" s="20"/>
      <c r="AS6" s="20"/>
      <c r="AT6" s="20"/>
      <c r="AU6" s="19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110"/>
      <c r="BU6" s="110"/>
      <c r="BV6" s="110"/>
      <c r="BW6" s="110"/>
      <c r="BX6" s="110"/>
      <c r="BY6" s="110"/>
      <c r="BZ6" s="110"/>
      <c r="CA6" s="20"/>
      <c r="CB6" s="110"/>
      <c r="CC6" s="110"/>
      <c r="CD6" s="110"/>
      <c r="CE6" s="110"/>
      <c r="CF6" s="110"/>
      <c r="CG6" s="110"/>
      <c r="CH6" s="130"/>
      <c r="CI6" s="20"/>
      <c r="CJ6" s="110"/>
      <c r="CK6" s="110"/>
      <c r="CL6" s="110"/>
      <c r="CM6" s="110"/>
      <c r="CN6" s="110"/>
      <c r="CO6" s="110"/>
      <c r="CP6" s="110"/>
      <c r="CQ6" s="20"/>
      <c r="CR6" s="110"/>
      <c r="CS6" s="110"/>
      <c r="CT6" s="110"/>
      <c r="CU6" s="110"/>
      <c r="CV6" s="110"/>
      <c r="CW6" s="110"/>
      <c r="CX6" s="130"/>
      <c r="CY6" s="20"/>
      <c r="CZ6" s="110"/>
      <c r="DA6" s="110"/>
      <c r="DB6" s="110"/>
      <c r="DC6" s="110"/>
      <c r="DD6" s="110"/>
      <c r="DE6" s="110"/>
      <c r="DF6" s="130"/>
      <c r="DG6" s="130"/>
      <c r="DH6" s="110"/>
      <c r="DI6" s="110"/>
      <c r="DJ6" s="110"/>
      <c r="DK6" s="110"/>
      <c r="DL6" s="110"/>
      <c r="DM6" s="110"/>
      <c r="DN6" s="130"/>
      <c r="DO6" s="130"/>
      <c r="DP6" s="798"/>
      <c r="DQ6" s="798"/>
      <c r="DR6" s="798"/>
      <c r="DS6" s="798"/>
      <c r="DT6" s="798"/>
      <c r="DU6" s="798"/>
      <c r="DV6" s="799"/>
      <c r="DW6" s="718"/>
      <c r="DX6" s="21"/>
      <c r="EA6" s="290"/>
      <c r="EB6" s="21"/>
      <c r="EC6" s="21"/>
      <c r="ED6" s="21"/>
      <c r="EE6" s="21"/>
      <c r="EF6" s="21"/>
      <c r="EG6" s="21"/>
      <c r="EH6" s="21"/>
      <c r="EI6" s="21"/>
      <c r="EJ6" s="21"/>
      <c r="EK6" s="8"/>
    </row>
    <row r="7" spans="1:141" s="22" customFormat="1" ht="24" customHeight="1">
      <c r="A7" s="553" t="s">
        <v>6</v>
      </c>
      <c r="B7" s="554">
        <v>23.797411530707443</v>
      </c>
      <c r="C7" s="554">
        <v>0.97423997532145712</v>
      </c>
      <c r="D7" s="555">
        <v>21.879933945488723</v>
      </c>
      <c r="E7" s="555">
        <v>25.714889115926159</v>
      </c>
      <c r="F7" s="555">
        <v>4.0938905227752524</v>
      </c>
      <c r="G7" s="555">
        <v>3984.2559590001329</v>
      </c>
      <c r="H7" s="343">
        <v>5344</v>
      </c>
      <c r="I7" s="556"/>
      <c r="J7" s="485">
        <v>50.456519157829185</v>
      </c>
      <c r="K7" s="485"/>
      <c r="L7" s="485">
        <v>42.573884881000843</v>
      </c>
      <c r="M7" s="485">
        <v>58.339153434657518</v>
      </c>
      <c r="N7" s="485">
        <v>7.8637077459135494</v>
      </c>
      <c r="O7" s="485"/>
      <c r="P7" s="347">
        <v>1122</v>
      </c>
      <c r="Q7" s="347"/>
      <c r="R7" s="557">
        <v>56.542399151236168</v>
      </c>
      <c r="S7" s="557"/>
      <c r="T7" s="557">
        <v>53.126002332943514</v>
      </c>
      <c r="U7" s="557">
        <v>59.958795969528822</v>
      </c>
      <c r="V7" s="557">
        <v>3.0738354569615165</v>
      </c>
      <c r="W7" s="557"/>
      <c r="X7" s="558">
        <v>4637</v>
      </c>
      <c r="Y7" s="559"/>
      <c r="Z7" s="557">
        <v>59.994298392288393</v>
      </c>
      <c r="AA7" s="557">
        <v>1.7894974205914904</v>
      </c>
      <c r="AB7" s="557">
        <v>56.476589042157229</v>
      </c>
      <c r="AC7" s="557">
        <v>63.512007742419549</v>
      </c>
      <c r="AD7" s="557">
        <v>2.9827791449287298</v>
      </c>
      <c r="AE7" s="560">
        <v>3035.1053380000167</v>
      </c>
      <c r="AF7" s="561">
        <v>4251</v>
      </c>
      <c r="AG7" s="557">
        <v>63.610205489372277</v>
      </c>
      <c r="AH7" s="557">
        <v>1.6950246704419396</v>
      </c>
      <c r="AI7" s="557">
        <v>60.278206201021419</v>
      </c>
      <c r="AJ7" s="557">
        <v>66.94220477772312</v>
      </c>
      <c r="AK7" s="557">
        <v>2.6647055411967457</v>
      </c>
      <c r="AL7" s="560">
        <v>2384.9232420000076</v>
      </c>
      <c r="AM7" s="563">
        <v>3347</v>
      </c>
      <c r="AN7" s="347"/>
      <c r="AO7" s="557">
        <v>56.542399151236168</v>
      </c>
      <c r="AP7" s="557"/>
      <c r="AQ7" s="557">
        <v>53.126002332943514</v>
      </c>
      <c r="AR7" s="557">
        <v>59.958795969528822</v>
      </c>
      <c r="AS7" s="557">
        <v>3.0738354569615165</v>
      </c>
      <c r="AT7" s="557"/>
      <c r="AU7" s="558">
        <v>4637</v>
      </c>
      <c r="AV7" s="559"/>
      <c r="AW7" s="557">
        <v>59.994298392288393</v>
      </c>
      <c r="AX7" s="557">
        <v>1.7894974205914904</v>
      </c>
      <c r="AY7" s="557">
        <v>56.476589042157229</v>
      </c>
      <c r="AZ7" s="557">
        <v>63.512007742419549</v>
      </c>
      <c r="BA7" s="557">
        <v>2.9827791449287298</v>
      </c>
      <c r="BB7" s="560">
        <v>3035.1053380000167</v>
      </c>
      <c r="BC7" s="561">
        <v>4251</v>
      </c>
      <c r="BD7" s="557">
        <v>63.949164344845578</v>
      </c>
      <c r="BE7" s="557">
        <v>1.8267825767504173</v>
      </c>
      <c r="BF7" s="557">
        <v>60.358238447797653</v>
      </c>
      <c r="BG7" s="557">
        <v>67.540090241893509</v>
      </c>
      <c r="BH7" s="557">
        <v>2.856616807218153</v>
      </c>
      <c r="BI7" s="560">
        <v>2303.1398660000073</v>
      </c>
      <c r="BJ7" s="561">
        <v>3288</v>
      </c>
      <c r="BK7" s="561"/>
      <c r="BL7" s="564">
        <v>68.36</v>
      </c>
      <c r="BM7" s="565">
        <v>1.59</v>
      </c>
      <c r="BN7" s="565">
        <v>65.23</v>
      </c>
      <c r="BO7" s="565">
        <v>71.48</v>
      </c>
      <c r="BP7" s="565">
        <v>2.2999999999999998</v>
      </c>
      <c r="BQ7" s="561">
        <v>2445.5659999999998</v>
      </c>
      <c r="BR7" s="563">
        <v>3249</v>
      </c>
      <c r="BS7" s="561"/>
      <c r="BT7" s="485">
        <v>68.375558497968285</v>
      </c>
      <c r="BU7" s="485">
        <v>2.3555742972469931</v>
      </c>
      <c r="BV7" s="485">
        <v>63.730468347041857</v>
      </c>
      <c r="BW7" s="485">
        <v>73.020648648894721</v>
      </c>
      <c r="BX7" s="485">
        <v>3.4450530993717394</v>
      </c>
      <c r="BY7" s="348">
        <v>975.37642200000153</v>
      </c>
      <c r="BZ7" s="348">
        <v>1467</v>
      </c>
      <c r="CA7" s="561"/>
      <c r="CB7" s="485">
        <v>69.107787073629282</v>
      </c>
      <c r="CC7" s="485">
        <v>1.671262116777221</v>
      </c>
      <c r="CD7" s="485">
        <v>65.822706986109964</v>
      </c>
      <c r="CE7" s="485">
        <v>72.392867161148587</v>
      </c>
      <c r="CF7" s="485">
        <v>2.4183412427844257</v>
      </c>
      <c r="CG7" s="348">
        <v>2086.9387620000075</v>
      </c>
      <c r="CH7" s="356">
        <v>3096</v>
      </c>
      <c r="CI7" s="561"/>
      <c r="CJ7" s="485">
        <v>68.375558497968285</v>
      </c>
      <c r="CK7" s="485">
        <v>2.3555742972469931</v>
      </c>
      <c r="CL7" s="485">
        <v>63.730468347041857</v>
      </c>
      <c r="CM7" s="485">
        <v>73.020648648894721</v>
      </c>
      <c r="CN7" s="485">
        <v>3.4450530993717394</v>
      </c>
      <c r="CO7" s="348">
        <v>975.37642200000153</v>
      </c>
      <c r="CP7" s="348">
        <v>1467</v>
      </c>
      <c r="CQ7" s="561"/>
      <c r="CR7" s="485">
        <v>73.670297660556457</v>
      </c>
      <c r="CS7" s="485">
        <v>2.3149444173458966</v>
      </c>
      <c r="CT7" s="485">
        <v>69.106663781577751</v>
      </c>
      <c r="CU7" s="485">
        <v>78.233931539535178</v>
      </c>
      <c r="CV7" s="485">
        <v>3.1423036024806672</v>
      </c>
      <c r="CW7" s="348">
        <v>1094.4390950000009</v>
      </c>
      <c r="CX7" s="356">
        <v>1627</v>
      </c>
      <c r="CY7" s="561"/>
      <c r="CZ7" s="486">
        <v>72.571832363636574</v>
      </c>
      <c r="DA7" s="485">
        <v>1.818652820333623</v>
      </c>
      <c r="DB7" s="488">
        <v>68.997506453479346</v>
      </c>
      <c r="DC7" s="485">
        <v>76.146158273793787</v>
      </c>
      <c r="DD7" s="485">
        <v>2.5060037222442961</v>
      </c>
      <c r="DE7" s="348">
        <v>2177.6957430000016</v>
      </c>
      <c r="DF7" s="356">
        <v>3164</v>
      </c>
      <c r="DG7" s="163"/>
      <c r="DH7" s="719">
        <v>75.594647172945031</v>
      </c>
      <c r="DI7" s="208">
        <v>1.8977115323727118</v>
      </c>
      <c r="DJ7" s="720">
        <v>71.863996927814014</v>
      </c>
      <c r="DK7" s="208">
        <v>79.325297418076048</v>
      </c>
      <c r="DL7" s="208">
        <v>2.5103781859463372</v>
      </c>
      <c r="DM7" s="162">
        <v>1971.5749999999962</v>
      </c>
      <c r="DN7" s="163">
        <v>2990</v>
      </c>
      <c r="DO7" s="163"/>
      <c r="DP7" s="800">
        <f>IF(EE5&lt;0.15,EA5*100,CONCATENATE("(",FIXED(EA5*100,1),")"))</f>
        <v>74.015481126726598</v>
      </c>
      <c r="DQ7" s="801">
        <f t="shared" ref="DQ7:DS7" si="0">+EB5*100</f>
        <v>1.4235670734014909</v>
      </c>
      <c r="DR7" s="802">
        <f>IF(EC5&lt;0,0,EC5*100)</f>
        <v>71.221241584331779</v>
      </c>
      <c r="DS7" s="801">
        <f t="shared" si="0"/>
        <v>76.809720669121432</v>
      </c>
      <c r="DT7" s="801">
        <f>IF(EE5&gt;1,100,EE5*100)</f>
        <v>1.9233369178052244</v>
      </c>
      <c r="DU7" s="803">
        <f>+EF5</f>
        <v>2036.6460759999898</v>
      </c>
      <c r="DV7" s="804">
        <f>+EG5</f>
        <v>6129</v>
      </c>
      <c r="DW7" s="721">
        <f>+DF7-DV7</f>
        <v>-2965</v>
      </c>
      <c r="DX7" s="291"/>
      <c r="DY7" s="292"/>
      <c r="DZ7" s="292"/>
      <c r="EA7" s="293"/>
      <c r="EB7" s="294"/>
      <c r="EC7" s="294"/>
      <c r="ED7" s="294"/>
      <c r="EE7" s="294"/>
      <c r="EF7" s="294"/>
      <c r="EG7" s="294"/>
      <c r="EH7" s="294"/>
      <c r="EI7" s="291"/>
      <c r="EJ7" s="294"/>
      <c r="EK7" s="295"/>
    </row>
    <row r="8" spans="1:141" s="17" customFormat="1" ht="5.0999999999999996" customHeight="1">
      <c r="A8" s="566"/>
      <c r="B8" s="567"/>
      <c r="C8" s="567"/>
      <c r="D8" s="568"/>
      <c r="E8" s="568"/>
      <c r="F8" s="568"/>
      <c r="G8" s="568"/>
      <c r="H8" s="536"/>
      <c r="I8" s="568"/>
      <c r="J8" s="569"/>
      <c r="K8" s="569"/>
      <c r="L8" s="569"/>
      <c r="M8" s="493"/>
      <c r="N8" s="493"/>
      <c r="O8" s="493"/>
      <c r="P8" s="493"/>
      <c r="Q8" s="493"/>
      <c r="R8" s="570"/>
      <c r="S8" s="570"/>
      <c r="T8" s="569"/>
      <c r="U8" s="569"/>
      <c r="V8" s="569"/>
      <c r="W8" s="569"/>
      <c r="X8" s="493"/>
      <c r="Y8" s="493"/>
      <c r="Z8" s="570"/>
      <c r="AA8" s="570"/>
      <c r="AB8" s="569"/>
      <c r="AC8" s="569"/>
      <c r="AD8" s="569"/>
      <c r="AE8" s="571"/>
      <c r="AF8" s="375"/>
      <c r="AG8" s="570"/>
      <c r="AH8" s="570"/>
      <c r="AI8" s="569"/>
      <c r="AJ8" s="569"/>
      <c r="AK8" s="569"/>
      <c r="AL8" s="571"/>
      <c r="AM8" s="573"/>
      <c r="AN8" s="493"/>
      <c r="AO8" s="570"/>
      <c r="AP8" s="570"/>
      <c r="AQ8" s="569"/>
      <c r="AR8" s="569"/>
      <c r="AS8" s="569"/>
      <c r="AT8" s="569"/>
      <c r="AU8" s="493"/>
      <c r="AV8" s="493"/>
      <c r="AW8" s="570"/>
      <c r="AX8" s="570"/>
      <c r="AY8" s="569"/>
      <c r="AZ8" s="569"/>
      <c r="BA8" s="569"/>
      <c r="BB8" s="571"/>
      <c r="BC8" s="375"/>
      <c r="BD8" s="570"/>
      <c r="BE8" s="570"/>
      <c r="BF8" s="569"/>
      <c r="BG8" s="569"/>
      <c r="BH8" s="569"/>
      <c r="BI8" s="571"/>
      <c r="BJ8" s="375"/>
      <c r="BK8" s="375"/>
      <c r="BL8" s="377"/>
      <c r="BM8" s="374"/>
      <c r="BN8" s="374"/>
      <c r="BO8" s="374"/>
      <c r="BP8" s="374"/>
      <c r="BQ8" s="375"/>
      <c r="BR8" s="573"/>
      <c r="BS8" s="375"/>
      <c r="BT8" s="430"/>
      <c r="BU8" s="430"/>
      <c r="BV8" s="430"/>
      <c r="BW8" s="430"/>
      <c r="BX8" s="430"/>
      <c r="BY8" s="433"/>
      <c r="BZ8" s="433"/>
      <c r="CA8" s="375"/>
      <c r="CB8" s="430"/>
      <c r="CC8" s="430"/>
      <c r="CD8" s="430"/>
      <c r="CE8" s="430"/>
      <c r="CF8" s="430"/>
      <c r="CG8" s="433"/>
      <c r="CH8" s="433"/>
      <c r="CI8" s="375"/>
      <c r="CJ8" s="430"/>
      <c r="CK8" s="430"/>
      <c r="CL8" s="430"/>
      <c r="CM8" s="430"/>
      <c r="CN8" s="430"/>
      <c r="CO8" s="433"/>
      <c r="CP8" s="433"/>
      <c r="CQ8" s="375"/>
      <c r="CR8" s="430"/>
      <c r="CS8" s="430"/>
      <c r="CT8" s="430"/>
      <c r="CU8" s="430"/>
      <c r="CV8" s="430"/>
      <c r="CW8" s="433"/>
      <c r="CX8" s="433"/>
      <c r="CY8" s="375"/>
      <c r="CZ8" s="495"/>
      <c r="DA8" s="430"/>
      <c r="DB8" s="496"/>
      <c r="DC8" s="430"/>
      <c r="DD8" s="430"/>
      <c r="DE8" s="433"/>
      <c r="DF8" s="433"/>
      <c r="DG8" s="49"/>
      <c r="DH8" s="722"/>
      <c r="DI8" s="32"/>
      <c r="DJ8" s="723"/>
      <c r="DK8" s="32"/>
      <c r="DL8" s="32"/>
      <c r="DM8" s="49"/>
      <c r="DN8" s="49"/>
      <c r="DO8" s="49"/>
      <c r="DP8" s="805"/>
      <c r="DQ8" s="806"/>
      <c r="DR8" s="807"/>
      <c r="DS8" s="806"/>
      <c r="DT8" s="806"/>
      <c r="DU8" s="808"/>
      <c r="DV8" s="808"/>
      <c r="DW8" s="721">
        <f t="shared" ref="DW8:DW38" si="1">+DF8-DV8</f>
        <v>0</v>
      </c>
      <c r="DX8" s="291"/>
      <c r="DY8" s="292"/>
      <c r="DZ8" s="292"/>
      <c r="EA8" s="293"/>
      <c r="EB8" s="291"/>
      <c r="EC8" s="291"/>
      <c r="ED8" s="291"/>
      <c r="EE8" s="291"/>
      <c r="EF8" s="291"/>
      <c r="EG8" s="291"/>
      <c r="EH8" s="291"/>
      <c r="EI8" s="291"/>
      <c r="EJ8" s="291"/>
      <c r="EK8" s="295"/>
    </row>
    <row r="9" spans="1:141" s="17" customFormat="1" ht="20.25" customHeight="1" thickBot="1">
      <c r="A9" s="497" t="s">
        <v>20</v>
      </c>
      <c r="B9" s="574">
        <v>19.543147208121894</v>
      </c>
      <c r="C9" s="574">
        <v>3.2212323003477454</v>
      </c>
      <c r="D9" s="575">
        <v>13.203188995401966</v>
      </c>
      <c r="E9" s="575">
        <v>25.883105420841822</v>
      </c>
      <c r="F9" s="575">
        <v>16.482669173207888</v>
      </c>
      <c r="G9" s="575">
        <v>130.90965199999945</v>
      </c>
      <c r="H9" s="364">
        <v>394</v>
      </c>
      <c r="I9" s="576"/>
      <c r="J9" s="398">
        <v>39.067055393586067</v>
      </c>
      <c r="K9" s="398">
        <v>5.1618489281892019</v>
      </c>
      <c r="L9" s="398">
        <v>28.925068269197716</v>
      </c>
      <c r="M9" s="398">
        <v>49.209042517974424</v>
      </c>
      <c r="N9" s="398">
        <v>13.212792405738011</v>
      </c>
      <c r="O9" s="398">
        <v>134.62338399999982</v>
      </c>
      <c r="P9" s="369">
        <v>343</v>
      </c>
      <c r="Q9" s="369"/>
      <c r="R9" s="398">
        <v>52.08380330808928</v>
      </c>
      <c r="S9" s="398"/>
      <c r="T9" s="398">
        <v>41.330444867666266</v>
      </c>
      <c r="U9" s="398">
        <v>62.837161748512301</v>
      </c>
      <c r="V9" s="398">
        <v>10.503353237792517</v>
      </c>
      <c r="W9" s="398"/>
      <c r="X9" s="369">
        <v>350</v>
      </c>
      <c r="Y9" s="398"/>
      <c r="Z9" s="398">
        <v>56.345505848003462</v>
      </c>
      <c r="AA9" s="398">
        <v>5.0005100088762289</v>
      </c>
      <c r="AB9" s="398">
        <v>46.515739897385807</v>
      </c>
      <c r="AC9" s="398">
        <v>66.175271798621111</v>
      </c>
      <c r="AD9" s="398">
        <v>8.8747273338276642</v>
      </c>
      <c r="AE9" s="370">
        <v>102.87066400000006</v>
      </c>
      <c r="AF9" s="375">
        <v>324</v>
      </c>
      <c r="AG9" s="398">
        <v>56.345467970596786</v>
      </c>
      <c r="AH9" s="398">
        <v>4.1176950894195867</v>
      </c>
      <c r="AI9" s="398">
        <v>48.259497543760368</v>
      </c>
      <c r="AJ9" s="398">
        <v>64.431438397433212</v>
      </c>
      <c r="AK9" s="398">
        <v>7.3079437224096839</v>
      </c>
      <c r="AL9" s="370">
        <v>175.2695159999999</v>
      </c>
      <c r="AM9" s="573">
        <v>550</v>
      </c>
      <c r="AN9" s="369"/>
      <c r="AO9" s="398">
        <v>52.08380330808928</v>
      </c>
      <c r="AP9" s="398"/>
      <c r="AQ9" s="398">
        <v>41.330444867666266</v>
      </c>
      <c r="AR9" s="398">
        <v>62.837161748512301</v>
      </c>
      <c r="AS9" s="398">
        <v>10.503353237792517</v>
      </c>
      <c r="AT9" s="398"/>
      <c r="AU9" s="369">
        <v>350</v>
      </c>
      <c r="AV9" s="398"/>
      <c r="AW9" s="398">
        <v>56.345505848003462</v>
      </c>
      <c r="AX9" s="398">
        <v>5.0005100088762289</v>
      </c>
      <c r="AY9" s="398">
        <v>46.515739897385807</v>
      </c>
      <c r="AZ9" s="398">
        <v>66.175271798621111</v>
      </c>
      <c r="BA9" s="398">
        <v>8.8747273338276642</v>
      </c>
      <c r="BB9" s="370">
        <v>102.87066400000006</v>
      </c>
      <c r="BC9" s="375">
        <v>324</v>
      </c>
      <c r="BD9" s="398">
        <v>47.515077159831513</v>
      </c>
      <c r="BE9" s="398">
        <v>5.8602958239908931</v>
      </c>
      <c r="BF9" s="398">
        <v>35.995431468791061</v>
      </c>
      <c r="BG9" s="398">
        <v>59.034722850871965</v>
      </c>
      <c r="BH9" s="398">
        <v>12.333550052498058</v>
      </c>
      <c r="BI9" s="370">
        <v>86.263926000000041</v>
      </c>
      <c r="BJ9" s="375">
        <v>276</v>
      </c>
      <c r="BK9" s="375"/>
      <c r="BL9" s="377">
        <v>52.83</v>
      </c>
      <c r="BM9" s="374">
        <v>7.0449999999999999</v>
      </c>
      <c r="BN9" s="374">
        <v>38.979999999999997</v>
      </c>
      <c r="BO9" s="374">
        <v>66.67</v>
      </c>
      <c r="BP9" s="374">
        <v>13.3</v>
      </c>
      <c r="BQ9" s="375">
        <v>97.114000000000004</v>
      </c>
      <c r="BR9" s="573">
        <v>267</v>
      </c>
      <c r="BS9" s="375"/>
      <c r="BT9" s="398" t="s">
        <v>113</v>
      </c>
      <c r="BU9" s="398">
        <v>10.699944046235139</v>
      </c>
      <c r="BV9" s="398">
        <v>26.168126031476746</v>
      </c>
      <c r="BW9" s="398">
        <v>68.367775401669618</v>
      </c>
      <c r="BX9" s="398">
        <v>22.636784298929854</v>
      </c>
      <c r="BY9" s="375">
        <v>44.945656999999983</v>
      </c>
      <c r="BZ9" s="375">
        <v>125</v>
      </c>
      <c r="CA9" s="375"/>
      <c r="CB9" s="398" t="s">
        <v>89</v>
      </c>
      <c r="CC9" s="398">
        <v>7.6345403006657291</v>
      </c>
      <c r="CD9" s="398">
        <v>35.683185424534024</v>
      </c>
      <c r="CE9" s="398">
        <v>65.69652213253508</v>
      </c>
      <c r="CF9" s="398">
        <v>15.061278996821056</v>
      </c>
      <c r="CG9" s="375">
        <v>78.26962999999995</v>
      </c>
      <c r="CH9" s="375">
        <v>218</v>
      </c>
      <c r="CI9" s="375"/>
      <c r="CJ9" s="398" t="s">
        <v>113</v>
      </c>
      <c r="CK9" s="398">
        <v>10.699944046235139</v>
      </c>
      <c r="CL9" s="398">
        <v>26.168126031476746</v>
      </c>
      <c r="CM9" s="398">
        <v>68.367775401669618</v>
      </c>
      <c r="CN9" s="398">
        <v>22.636784298929854</v>
      </c>
      <c r="CO9" s="375">
        <v>44.945656999999983</v>
      </c>
      <c r="CP9" s="375">
        <v>125</v>
      </c>
      <c r="CQ9" s="375"/>
      <c r="CR9" s="398">
        <v>64.682463052754031</v>
      </c>
      <c r="CS9" s="398">
        <v>7.3079238772828559</v>
      </c>
      <c r="CT9" s="398">
        <v>50.275772014529309</v>
      </c>
      <c r="CU9" s="398">
        <v>79.089154090978766</v>
      </c>
      <c r="CV9" s="398">
        <v>11.298153367045753</v>
      </c>
      <c r="CW9" s="375">
        <v>46.953229000000022</v>
      </c>
      <c r="CX9" s="375">
        <v>129</v>
      </c>
      <c r="CY9" s="375"/>
      <c r="CZ9" s="500">
        <v>64.926848132992774</v>
      </c>
      <c r="DA9" s="398">
        <v>5.0117204884207274</v>
      </c>
      <c r="DB9" s="501">
        <v>55.07696243961351</v>
      </c>
      <c r="DC9" s="398">
        <v>74.776733826372038</v>
      </c>
      <c r="DD9" s="398">
        <v>7.7190263081229196</v>
      </c>
      <c r="DE9" s="375">
        <v>82.955298999999926</v>
      </c>
      <c r="DF9" s="375">
        <v>222</v>
      </c>
      <c r="DG9" s="40"/>
      <c r="DH9" s="724">
        <v>66.259752324348412</v>
      </c>
      <c r="DI9" s="725">
        <v>6.8682315407360433</v>
      </c>
      <c r="DJ9" s="726">
        <v>52.757716190844462</v>
      </c>
      <c r="DK9" s="725">
        <v>79.761788457852361</v>
      </c>
      <c r="DL9" s="725">
        <v>10.365616078845772</v>
      </c>
      <c r="DM9" s="727">
        <v>75.995600999999937</v>
      </c>
      <c r="DN9" s="727">
        <v>226</v>
      </c>
      <c r="DO9" s="40"/>
      <c r="DP9" s="809">
        <f>IF(EF12&lt;0.15,EB12*100,CONCATENATE("(",FIXED(EB12*100,1),")"))</f>
        <v>66.51677731397281</v>
      </c>
      <c r="DQ9" s="810">
        <f t="shared" ref="DQ9:DQ14" si="2">+EC12*100</f>
        <v>4.3854786890448194</v>
      </c>
      <c r="DR9" s="811">
        <f>IF(ED12&lt;0,0,ED12*100)</f>
        <v>57.908768464780493</v>
      </c>
      <c r="DS9" s="810">
        <f>IF(EE12&gt;1,100,EE12*100)</f>
        <v>75.124786163165126</v>
      </c>
      <c r="DT9" s="810">
        <f>IF(EF12&gt;1,100,EF12*100)</f>
        <v>6.5930414342602051</v>
      </c>
      <c r="DU9" s="812">
        <f>+EG12</f>
        <v>82.993886999999802</v>
      </c>
      <c r="DV9" s="812">
        <f>+EH12</f>
        <v>487</v>
      </c>
      <c r="DW9" s="721">
        <f t="shared" si="1"/>
        <v>-265</v>
      </c>
      <c r="DX9" s="292"/>
      <c r="DY9" s="2249" t="s">
        <v>210</v>
      </c>
      <c r="DZ9" s="2249"/>
      <c r="EA9" s="2249"/>
      <c r="EB9" s="2249"/>
      <c r="EC9" s="2249"/>
      <c r="ED9" s="2249"/>
      <c r="EE9" s="2249"/>
      <c r="EF9" s="2249"/>
      <c r="EG9" s="2249"/>
      <c r="EH9" s="2249"/>
      <c r="EI9"/>
      <c r="EJ9" s="335"/>
      <c r="EK9" s="295"/>
    </row>
    <row r="10" spans="1:141" s="17" customFormat="1" ht="20.25" customHeight="1" thickTop="1">
      <c r="A10" s="502" t="s">
        <v>21</v>
      </c>
      <c r="B10" s="577">
        <v>16.260162601626092</v>
      </c>
      <c r="C10" s="577">
        <v>3.3228707599558689</v>
      </c>
      <c r="D10" s="578">
        <v>9.7201618192811292</v>
      </c>
      <c r="E10" s="578">
        <v>22.800163383971057</v>
      </c>
      <c r="F10" s="578">
        <v>20.435655173728499</v>
      </c>
      <c r="G10" s="578">
        <v>267.11959199999876</v>
      </c>
      <c r="H10" s="440">
        <v>246</v>
      </c>
      <c r="I10" s="579"/>
      <c r="J10" s="448">
        <v>53.418803418803492</v>
      </c>
      <c r="K10" s="448">
        <v>4.9579486794947183</v>
      </c>
      <c r="L10" s="448">
        <v>43.677438963867125</v>
      </c>
      <c r="M10" s="448">
        <v>63.160167873739859</v>
      </c>
      <c r="N10" s="448">
        <v>9.281279928014099</v>
      </c>
      <c r="O10" s="448">
        <v>210.68260199999935</v>
      </c>
      <c r="P10" s="444">
        <v>234</v>
      </c>
      <c r="Q10" s="444"/>
      <c r="R10" s="448">
        <v>73.811205160956433</v>
      </c>
      <c r="S10" s="448"/>
      <c r="T10" s="448">
        <v>62.370347934454614</v>
      </c>
      <c r="U10" s="448">
        <v>85.252062387458267</v>
      </c>
      <c r="V10" s="448">
        <v>7.885383301716022</v>
      </c>
      <c r="W10" s="448"/>
      <c r="X10" s="444">
        <v>251</v>
      </c>
      <c r="Y10" s="448"/>
      <c r="Z10" s="448">
        <v>72.141204988526667</v>
      </c>
      <c r="AA10" s="448">
        <v>4.5587042549851882</v>
      </c>
      <c r="AB10" s="448">
        <v>63.179919882598099</v>
      </c>
      <c r="AC10" s="448">
        <v>81.10249009445522</v>
      </c>
      <c r="AD10" s="448">
        <v>6.3191407125930379</v>
      </c>
      <c r="AE10" s="445">
        <v>183.1928479999998</v>
      </c>
      <c r="AF10" s="451">
        <v>226</v>
      </c>
      <c r="AG10" s="448">
        <v>73.831851177643799</v>
      </c>
      <c r="AH10" s="448">
        <v>4.6189353436502216</v>
      </c>
      <c r="AI10" s="448">
        <v>64.761588863128992</v>
      </c>
      <c r="AJ10" s="448">
        <v>82.90211349215862</v>
      </c>
      <c r="AK10" s="448">
        <v>6.2560199561254244</v>
      </c>
      <c r="AL10" s="445">
        <v>331.02988900000042</v>
      </c>
      <c r="AM10" s="580">
        <v>393</v>
      </c>
      <c r="AN10" s="444"/>
      <c r="AO10" s="448">
        <v>73.811205160956433</v>
      </c>
      <c r="AP10" s="448"/>
      <c r="AQ10" s="448">
        <v>62.370347934454614</v>
      </c>
      <c r="AR10" s="448">
        <v>85.252062387458267</v>
      </c>
      <c r="AS10" s="448">
        <v>7.885383301716022</v>
      </c>
      <c r="AT10" s="448"/>
      <c r="AU10" s="444">
        <v>251</v>
      </c>
      <c r="AV10" s="448"/>
      <c r="AW10" s="448">
        <v>72.141204988526667</v>
      </c>
      <c r="AX10" s="448">
        <v>4.5587042549851882</v>
      </c>
      <c r="AY10" s="448">
        <v>63.179919882598099</v>
      </c>
      <c r="AZ10" s="448">
        <v>81.10249009445522</v>
      </c>
      <c r="BA10" s="448">
        <v>6.3191407125930379</v>
      </c>
      <c r="BB10" s="445">
        <v>183.1928479999998</v>
      </c>
      <c r="BC10" s="451">
        <v>226</v>
      </c>
      <c r="BD10" s="448">
        <v>68.729327029768413</v>
      </c>
      <c r="BE10" s="448">
        <v>5.7520615402590956</v>
      </c>
      <c r="BF10" s="448">
        <v>57.422438618848467</v>
      </c>
      <c r="BG10" s="448">
        <v>80.036215440688366</v>
      </c>
      <c r="BH10" s="448">
        <v>8.3691515526810445</v>
      </c>
      <c r="BI10" s="445">
        <v>155.27340599999997</v>
      </c>
      <c r="BJ10" s="451">
        <v>180</v>
      </c>
      <c r="BK10" s="451"/>
      <c r="BL10" s="453">
        <v>76.759999999999991</v>
      </c>
      <c r="BM10" s="450">
        <v>4.7519999999999998</v>
      </c>
      <c r="BN10" s="450">
        <v>67.42</v>
      </c>
      <c r="BO10" s="450">
        <v>86.1</v>
      </c>
      <c r="BP10" s="450">
        <v>6.2</v>
      </c>
      <c r="BQ10" s="451">
        <v>180.39099999999999</v>
      </c>
      <c r="BR10" s="580">
        <v>170</v>
      </c>
      <c r="BS10" s="451"/>
      <c r="BT10" s="448">
        <v>77.456495467990578</v>
      </c>
      <c r="BU10" s="448">
        <v>7.14265063686309</v>
      </c>
      <c r="BV10" s="448">
        <v>63.371498801327483</v>
      </c>
      <c r="BW10" s="448">
        <v>91.54149213465368</v>
      </c>
      <c r="BX10" s="448">
        <v>9.2214998802971131</v>
      </c>
      <c r="BY10" s="451">
        <v>62.02623899999999</v>
      </c>
      <c r="BZ10" s="451">
        <v>79</v>
      </c>
      <c r="CA10" s="451"/>
      <c r="CB10" s="448">
        <v>83.58247132826628</v>
      </c>
      <c r="CC10" s="448">
        <v>4.1054224432269351</v>
      </c>
      <c r="CD10" s="448">
        <v>75.512736854115317</v>
      </c>
      <c r="CE10" s="448">
        <v>91.652205802417257</v>
      </c>
      <c r="CF10" s="448">
        <v>4.9118222732408556</v>
      </c>
      <c r="CG10" s="451">
        <v>148.03944299999998</v>
      </c>
      <c r="CH10" s="451">
        <v>188</v>
      </c>
      <c r="CI10" s="451"/>
      <c r="CJ10" s="448">
        <v>77.456495467990578</v>
      </c>
      <c r="CK10" s="448">
        <v>7.14265063686309</v>
      </c>
      <c r="CL10" s="448">
        <v>63.371498801327483</v>
      </c>
      <c r="CM10" s="448">
        <v>91.54149213465368</v>
      </c>
      <c r="CN10" s="448">
        <v>9.2214998802971131</v>
      </c>
      <c r="CO10" s="451">
        <v>62.02623899999999</v>
      </c>
      <c r="CP10" s="451">
        <v>79</v>
      </c>
      <c r="CQ10" s="451"/>
      <c r="CR10" s="448">
        <v>77.307096142371648</v>
      </c>
      <c r="CS10" s="448">
        <v>8.2821114620689631</v>
      </c>
      <c r="CT10" s="448">
        <v>60.979911707805456</v>
      </c>
      <c r="CU10" s="448">
        <v>93.63428057693784</v>
      </c>
      <c r="CV10" s="448">
        <v>10.713261621955526</v>
      </c>
      <c r="CW10" s="451">
        <v>76.773360999999994</v>
      </c>
      <c r="CX10" s="451">
        <v>100</v>
      </c>
      <c r="CY10" s="451"/>
      <c r="CZ10" s="508">
        <v>83.314143888724985</v>
      </c>
      <c r="DA10" s="448">
        <v>4.9405636535110187</v>
      </c>
      <c r="DB10" s="509">
        <v>73.604107712449206</v>
      </c>
      <c r="DC10" s="448">
        <v>93.024180065000778</v>
      </c>
      <c r="DD10" s="448">
        <v>5.9300419147434003</v>
      </c>
      <c r="DE10" s="451">
        <v>148.77189299999998</v>
      </c>
      <c r="DF10" s="451">
        <v>190</v>
      </c>
      <c r="DG10" s="40"/>
      <c r="DH10" s="724">
        <v>82.210625334057369</v>
      </c>
      <c r="DI10" s="725">
        <v>4.835181986863633</v>
      </c>
      <c r="DJ10" s="726">
        <v>72.705296122092008</v>
      </c>
      <c r="DK10" s="725">
        <v>91.715954546022743</v>
      </c>
      <c r="DL10" s="725">
        <v>5.8814562803970825</v>
      </c>
      <c r="DM10" s="727">
        <v>115.99241900000011</v>
      </c>
      <c r="DN10" s="727">
        <v>145</v>
      </c>
      <c r="DO10" s="40"/>
      <c r="DP10" s="809">
        <f t="shared" ref="DP10:DP14" si="3">IF(EF13&lt;0.15,EB13*100,CONCATENATE("(",FIXED(EB13*100,1),")"))</f>
        <v>85.647404185524536</v>
      </c>
      <c r="DQ10" s="810">
        <f t="shared" si="2"/>
        <v>2.8858636533660591</v>
      </c>
      <c r="DR10" s="811">
        <f t="shared" ref="DR10:DR14" si="4">IF(ED13&lt;0,0,ED13*100)</f>
        <v>79.982905136015276</v>
      </c>
      <c r="DS10" s="810">
        <f t="shared" ref="DS10:DT14" si="5">IF(EE13&gt;1,100,EE13*100)</f>
        <v>91.311903235033796</v>
      </c>
      <c r="DT10" s="810">
        <f t="shared" si="5"/>
        <v>3.3694700742066459</v>
      </c>
      <c r="DU10" s="812">
        <f t="shared" ref="DU10:DV14" si="6">+EG13</f>
        <v>116.54744700000006</v>
      </c>
      <c r="DV10" s="812">
        <f t="shared" si="6"/>
        <v>301</v>
      </c>
      <c r="DW10" s="721">
        <f t="shared" si="1"/>
        <v>-111</v>
      </c>
      <c r="DX10" s="292"/>
      <c r="DY10" s="2250" t="s">
        <v>290</v>
      </c>
      <c r="DZ10" s="2251"/>
      <c r="EA10" s="2252"/>
      <c r="EB10" s="2256" t="s">
        <v>211</v>
      </c>
      <c r="EC10" s="2258" t="s">
        <v>212</v>
      </c>
      <c r="ED10" s="2258" t="s">
        <v>213</v>
      </c>
      <c r="EE10" s="2258"/>
      <c r="EF10" s="2258" t="s">
        <v>214</v>
      </c>
      <c r="EG10" s="2258" t="s">
        <v>215</v>
      </c>
      <c r="EH10" s="2260" t="s">
        <v>216</v>
      </c>
      <c r="EI10"/>
      <c r="EJ10" s="335"/>
      <c r="EK10" s="295"/>
    </row>
    <row r="11" spans="1:141" s="17" customFormat="1" ht="20.25" customHeight="1" thickBot="1">
      <c r="A11" s="502" t="s">
        <v>49</v>
      </c>
      <c r="B11" s="577">
        <v>39.162561576354975</v>
      </c>
      <c r="C11" s="577">
        <v>2.9500847276043385</v>
      </c>
      <c r="D11" s="578">
        <v>33.356270022971621</v>
      </c>
      <c r="E11" s="578">
        <v>44.968853129738335</v>
      </c>
      <c r="F11" s="578">
        <v>7.5329207509896374</v>
      </c>
      <c r="G11" s="578">
        <v>140.10247999999933</v>
      </c>
      <c r="H11" s="440">
        <v>406</v>
      </c>
      <c r="I11" s="579"/>
      <c r="J11" s="448">
        <v>88.7372013651879</v>
      </c>
      <c r="K11" s="448">
        <v>2.0203946788073943</v>
      </c>
      <c r="L11" s="448">
        <v>84.767535242890972</v>
      </c>
      <c r="M11" s="448">
        <v>92.706867487484828</v>
      </c>
      <c r="N11" s="448">
        <v>2.2768293880406358</v>
      </c>
      <c r="O11" s="448">
        <v>138.33145300000004</v>
      </c>
      <c r="P11" s="444">
        <v>293</v>
      </c>
      <c r="Q11" s="444"/>
      <c r="R11" s="448">
        <v>92.799608877856727</v>
      </c>
      <c r="S11" s="448"/>
      <c r="T11" s="448">
        <v>89.511446505935226</v>
      </c>
      <c r="U11" s="448">
        <v>96.087771249778214</v>
      </c>
      <c r="V11" s="448">
        <v>1.8025762665031548</v>
      </c>
      <c r="W11" s="448"/>
      <c r="X11" s="444">
        <v>291</v>
      </c>
      <c r="Y11" s="448"/>
      <c r="Z11" s="448">
        <v>95.959335200918289</v>
      </c>
      <c r="AA11" s="448">
        <v>1.3219660486637592</v>
      </c>
      <c r="AB11" s="448">
        <v>93.36067689807291</v>
      </c>
      <c r="AC11" s="448">
        <v>98.557993503763655</v>
      </c>
      <c r="AD11" s="448">
        <v>1.3776315205767586</v>
      </c>
      <c r="AE11" s="445">
        <v>121.53735199999981</v>
      </c>
      <c r="AF11" s="451">
        <v>251</v>
      </c>
      <c r="AG11" s="448">
        <v>94.932113040186991</v>
      </c>
      <c r="AH11" s="448">
        <v>0.99342699673131973</v>
      </c>
      <c r="AI11" s="448">
        <v>92.981307761420553</v>
      </c>
      <c r="AJ11" s="448">
        <v>96.882918318953443</v>
      </c>
      <c r="AK11" s="448">
        <v>1.0464604283176324</v>
      </c>
      <c r="AL11" s="445">
        <v>196.5197739999995</v>
      </c>
      <c r="AM11" s="580">
        <v>425</v>
      </c>
      <c r="AN11" s="444"/>
      <c r="AO11" s="448">
        <v>92.799608877856727</v>
      </c>
      <c r="AP11" s="448"/>
      <c r="AQ11" s="448">
        <v>89.511446505935226</v>
      </c>
      <c r="AR11" s="448">
        <v>96.087771249778214</v>
      </c>
      <c r="AS11" s="448">
        <v>1.8025762665031548</v>
      </c>
      <c r="AT11" s="448"/>
      <c r="AU11" s="444">
        <v>291</v>
      </c>
      <c r="AV11" s="448"/>
      <c r="AW11" s="448">
        <v>95.959335200918289</v>
      </c>
      <c r="AX11" s="448">
        <v>1.3219660486637592</v>
      </c>
      <c r="AY11" s="448">
        <v>93.36067689807291</v>
      </c>
      <c r="AZ11" s="448">
        <v>98.557993503763655</v>
      </c>
      <c r="BA11" s="448">
        <v>1.3776315205767586</v>
      </c>
      <c r="BB11" s="445">
        <v>121.53735199999981</v>
      </c>
      <c r="BC11" s="451">
        <v>251</v>
      </c>
      <c r="BD11" s="448">
        <v>95.260045991548083</v>
      </c>
      <c r="BE11" s="448">
        <v>1.651658676044655</v>
      </c>
      <c r="BF11" s="448">
        <v>92.013363004543137</v>
      </c>
      <c r="BG11" s="448">
        <v>98.506728978553028</v>
      </c>
      <c r="BH11" s="448">
        <v>1.7338419888976306</v>
      </c>
      <c r="BI11" s="445">
        <v>87.971381000000108</v>
      </c>
      <c r="BJ11" s="451">
        <v>191</v>
      </c>
      <c r="BK11" s="451"/>
      <c r="BL11" s="453">
        <v>98.02</v>
      </c>
      <c r="BM11" s="450">
        <v>0.92800000000000005</v>
      </c>
      <c r="BN11" s="450">
        <v>96.2</v>
      </c>
      <c r="BO11" s="450">
        <v>99.850000000000009</v>
      </c>
      <c r="BP11" s="450">
        <v>0.89999999999999991</v>
      </c>
      <c r="BQ11" s="451">
        <v>94.325000000000003</v>
      </c>
      <c r="BR11" s="580">
        <v>187</v>
      </c>
      <c r="BS11" s="451"/>
      <c r="BT11" s="448">
        <v>97.522691864274179</v>
      </c>
      <c r="BU11" s="448">
        <v>2.5073261400034013</v>
      </c>
      <c r="BV11" s="448">
        <v>92.578353673922038</v>
      </c>
      <c r="BW11" s="448">
        <v>102.46703005462632</v>
      </c>
      <c r="BX11" s="448">
        <v>2.5710181826122445</v>
      </c>
      <c r="BY11" s="451">
        <v>31.410707000000009</v>
      </c>
      <c r="BZ11" s="451">
        <v>85</v>
      </c>
      <c r="CA11" s="451"/>
      <c r="CB11" s="448">
        <v>97.568437650559346</v>
      </c>
      <c r="CC11" s="448">
        <v>1.4862208523569242</v>
      </c>
      <c r="CD11" s="448">
        <v>94.64707990618075</v>
      </c>
      <c r="CE11" s="448">
        <v>100</v>
      </c>
      <c r="CF11" s="448">
        <v>1.5232598657363086</v>
      </c>
      <c r="CG11" s="451">
        <v>62.875953000000003</v>
      </c>
      <c r="CH11" s="451">
        <v>168</v>
      </c>
      <c r="CI11" s="451"/>
      <c r="CJ11" s="448">
        <v>97.522691864274179</v>
      </c>
      <c r="CK11" s="448">
        <v>2.5073261400034013</v>
      </c>
      <c r="CL11" s="448">
        <v>92.578353673922038</v>
      </c>
      <c r="CM11" s="448">
        <v>102.46703005462632</v>
      </c>
      <c r="CN11" s="448">
        <v>2.5710181826122445</v>
      </c>
      <c r="CO11" s="451">
        <v>31.410707000000009</v>
      </c>
      <c r="CP11" s="451">
        <v>85</v>
      </c>
      <c r="CQ11" s="451"/>
      <c r="CR11" s="448">
        <v>98.470134568228289</v>
      </c>
      <c r="CS11" s="448">
        <v>1.1934847040535761</v>
      </c>
      <c r="CT11" s="448">
        <v>96.117323334986509</v>
      </c>
      <c r="CU11" s="448">
        <v>100</v>
      </c>
      <c r="CV11" s="448">
        <v>1.2120270874887762</v>
      </c>
      <c r="CW11" s="451">
        <v>32.271139000000005</v>
      </c>
      <c r="CX11" s="451">
        <v>80</v>
      </c>
      <c r="CY11" s="451"/>
      <c r="CZ11" s="508">
        <v>96.590731220940114</v>
      </c>
      <c r="DA11" s="448">
        <v>1.3440859422797473</v>
      </c>
      <c r="DB11" s="509">
        <v>93.949104872439321</v>
      </c>
      <c r="DC11" s="448">
        <v>99.232357569440893</v>
      </c>
      <c r="DD11" s="448">
        <v>1.3915268321194365</v>
      </c>
      <c r="DE11" s="451">
        <v>66.851696000000075</v>
      </c>
      <c r="DF11" s="451">
        <v>168</v>
      </c>
      <c r="DG11" s="40"/>
      <c r="DH11" s="724">
        <v>97.443185331589021</v>
      </c>
      <c r="DI11" s="725">
        <v>1.0404786594604174</v>
      </c>
      <c r="DJ11" s="726">
        <v>95.397741701325387</v>
      </c>
      <c r="DK11" s="725">
        <v>99.488628961852655</v>
      </c>
      <c r="DL11" s="725">
        <v>1.0677798102758822</v>
      </c>
      <c r="DM11" s="727">
        <v>64.363835999999935</v>
      </c>
      <c r="DN11" s="727">
        <v>186</v>
      </c>
      <c r="DO11" s="40"/>
      <c r="DP11" s="809">
        <f t="shared" si="3"/>
        <v>97.73811017438608</v>
      </c>
      <c r="DQ11" s="810">
        <f t="shared" si="2"/>
        <v>0.73984055291419504</v>
      </c>
      <c r="DR11" s="811">
        <f t="shared" si="4"/>
        <v>96.28591886802181</v>
      </c>
      <c r="DS11" s="810">
        <f t="shared" si="5"/>
        <v>99.190301480750364</v>
      </c>
      <c r="DT11" s="810">
        <f t="shared" si="5"/>
        <v>0.75696220398998737</v>
      </c>
      <c r="DU11" s="812">
        <f t="shared" si="6"/>
        <v>67.676329000000109</v>
      </c>
      <c r="DV11" s="812">
        <f t="shared" si="6"/>
        <v>403</v>
      </c>
      <c r="DW11" s="721">
        <f t="shared" si="1"/>
        <v>-235</v>
      </c>
      <c r="DX11" s="292"/>
      <c r="DY11" s="2253"/>
      <c r="DZ11" s="2254"/>
      <c r="EA11" s="2255"/>
      <c r="EB11" s="2257"/>
      <c r="EC11" s="2259"/>
      <c r="ED11" s="907" t="s">
        <v>3</v>
      </c>
      <c r="EE11" s="907" t="s">
        <v>4</v>
      </c>
      <c r="EF11" s="2259"/>
      <c r="EG11" s="2259"/>
      <c r="EH11" s="2261"/>
      <c r="EI11"/>
      <c r="EJ11" s="335"/>
      <c r="EK11" s="295"/>
    </row>
    <row r="12" spans="1:141" s="17" customFormat="1" ht="20.25" customHeight="1" thickTop="1">
      <c r="A12" s="502" t="s">
        <v>22</v>
      </c>
      <c r="B12" s="577">
        <v>49.152542372881427</v>
      </c>
      <c r="C12" s="577">
        <v>16.623622486895172</v>
      </c>
      <c r="D12" s="578">
        <v>16.434296036046575</v>
      </c>
      <c r="E12" s="578">
        <v>81.870788709716294</v>
      </c>
      <c r="F12" s="578">
        <v>33.820473335407371</v>
      </c>
      <c r="G12" s="578">
        <v>63.184869999999925</v>
      </c>
      <c r="H12" s="440">
        <v>59</v>
      </c>
      <c r="I12" s="579"/>
      <c r="J12" s="552">
        <v>69.4444444444444</v>
      </c>
      <c r="K12" s="448">
        <v>14.172478777953865</v>
      </c>
      <c r="L12" s="448">
        <v>41.598395618467066</v>
      </c>
      <c r="M12" s="448">
        <v>97.290493270421734</v>
      </c>
      <c r="N12" s="448">
        <v>20.40836944025358</v>
      </c>
      <c r="O12" s="448">
        <v>62.520912000000074</v>
      </c>
      <c r="P12" s="444">
        <v>72</v>
      </c>
      <c r="Q12" s="444"/>
      <c r="R12" s="448">
        <v>75.167150466376867</v>
      </c>
      <c r="S12" s="448"/>
      <c r="T12" s="448">
        <v>52.616080692178933</v>
      </c>
      <c r="U12" s="448">
        <v>97.718220240574794</v>
      </c>
      <c r="V12" s="448">
        <v>15.262497338348007</v>
      </c>
      <c r="W12" s="448"/>
      <c r="X12" s="444">
        <v>47</v>
      </c>
      <c r="Y12" s="448"/>
      <c r="Z12" s="448">
        <v>84.231462797240127</v>
      </c>
      <c r="AA12" s="448">
        <v>9.550152533189852</v>
      </c>
      <c r="AB12" s="448">
        <v>65.458224862045725</v>
      </c>
      <c r="AC12" s="448">
        <v>103.00470073243456</v>
      </c>
      <c r="AD12" s="448">
        <v>11.337987274634823</v>
      </c>
      <c r="AE12" s="445">
        <v>42.772230000000015</v>
      </c>
      <c r="AF12" s="451">
        <v>43</v>
      </c>
      <c r="AG12" s="448">
        <v>80.364202730540697</v>
      </c>
      <c r="AH12" s="448">
        <v>8.7584625809288088</v>
      </c>
      <c r="AI12" s="448">
        <v>63.165097921659296</v>
      </c>
      <c r="AJ12" s="448">
        <v>97.563307539422084</v>
      </c>
      <c r="AK12" s="448">
        <v>10.898462603176355</v>
      </c>
      <c r="AL12" s="445">
        <v>77.154610999999903</v>
      </c>
      <c r="AM12" s="580">
        <v>80</v>
      </c>
      <c r="AN12" s="444"/>
      <c r="AO12" s="448">
        <v>75.167150466376867</v>
      </c>
      <c r="AP12" s="448"/>
      <c r="AQ12" s="448">
        <v>52.616080692178933</v>
      </c>
      <c r="AR12" s="448">
        <v>97.718220240574794</v>
      </c>
      <c r="AS12" s="448">
        <v>15.262497338348007</v>
      </c>
      <c r="AT12" s="448"/>
      <c r="AU12" s="444">
        <v>47</v>
      </c>
      <c r="AV12" s="448"/>
      <c r="AW12" s="448">
        <v>84.231462797240127</v>
      </c>
      <c r="AX12" s="448">
        <v>9.550152533189852</v>
      </c>
      <c r="AY12" s="448">
        <v>65.458224862045725</v>
      </c>
      <c r="AZ12" s="448">
        <v>103.00470073243456</v>
      </c>
      <c r="BA12" s="448">
        <v>11.337987274634823</v>
      </c>
      <c r="BB12" s="445">
        <v>42.772230000000015</v>
      </c>
      <c r="BC12" s="451">
        <v>43</v>
      </c>
      <c r="BD12" s="448">
        <v>89.508749947118631</v>
      </c>
      <c r="BE12" s="448">
        <v>5.5756309051387305</v>
      </c>
      <c r="BF12" s="448">
        <v>78.548673107947593</v>
      </c>
      <c r="BG12" s="448">
        <v>100</v>
      </c>
      <c r="BH12" s="448">
        <v>6.2291462102116144</v>
      </c>
      <c r="BI12" s="445">
        <v>33.707518000000007</v>
      </c>
      <c r="BJ12" s="451">
        <v>42</v>
      </c>
      <c r="BK12" s="451"/>
      <c r="BL12" s="453">
        <v>79.800000000000011</v>
      </c>
      <c r="BM12" s="450">
        <v>11.17</v>
      </c>
      <c r="BN12" s="450">
        <v>57.85</v>
      </c>
      <c r="BO12" s="450">
        <v>100</v>
      </c>
      <c r="BP12" s="450">
        <v>14.000000000000002</v>
      </c>
      <c r="BQ12" s="451">
        <v>39.290999999999997</v>
      </c>
      <c r="BR12" s="580">
        <v>47</v>
      </c>
      <c r="BS12" s="451"/>
      <c r="BT12" s="448">
        <v>72.946454700445543</v>
      </c>
      <c r="BU12" s="448">
        <v>4.0507680663374224</v>
      </c>
      <c r="BV12" s="448">
        <v>64.958516102787158</v>
      </c>
      <c r="BW12" s="448">
        <v>80.934393298103927</v>
      </c>
      <c r="BX12" s="448">
        <v>5.553070513120745</v>
      </c>
      <c r="BY12" s="451">
        <v>14.655982999999996</v>
      </c>
      <c r="BZ12" s="451">
        <v>19</v>
      </c>
      <c r="CA12" s="451"/>
      <c r="CB12" s="448">
        <v>86.226564978280237</v>
      </c>
      <c r="CC12" s="448">
        <v>4.1816998345160643</v>
      </c>
      <c r="CD12" s="448">
        <v>78.006897506344913</v>
      </c>
      <c r="CE12" s="448">
        <v>94.446232450215575</v>
      </c>
      <c r="CF12" s="448">
        <v>4.8496653387148143</v>
      </c>
      <c r="CG12" s="451">
        <v>42.689633999999991</v>
      </c>
      <c r="CH12" s="451">
        <v>51</v>
      </c>
      <c r="CI12" s="451"/>
      <c r="CJ12" s="448">
        <v>72.946454700445543</v>
      </c>
      <c r="CK12" s="448">
        <v>4.0507680663374224</v>
      </c>
      <c r="CL12" s="448">
        <v>64.958516102787158</v>
      </c>
      <c r="CM12" s="448">
        <v>80.934393298103927</v>
      </c>
      <c r="CN12" s="448">
        <v>5.553070513120745</v>
      </c>
      <c r="CO12" s="451">
        <v>14.655982999999996</v>
      </c>
      <c r="CP12" s="451">
        <v>19</v>
      </c>
      <c r="CQ12" s="451"/>
      <c r="CR12" s="448">
        <v>79.354379183781106</v>
      </c>
      <c r="CS12" s="448">
        <v>10.448589320660139</v>
      </c>
      <c r="CT12" s="448">
        <v>58.756244794891835</v>
      </c>
      <c r="CU12" s="448">
        <v>99.952513572670384</v>
      </c>
      <c r="CV12" s="448">
        <v>13.166997748746398</v>
      </c>
      <c r="CW12" s="451">
        <v>23.499676000000004</v>
      </c>
      <c r="CX12" s="451">
        <v>31</v>
      </c>
      <c r="CY12" s="451"/>
      <c r="CZ12" s="508">
        <v>86.389990075903256</v>
      </c>
      <c r="DA12" s="448">
        <v>6.8347024319038452</v>
      </c>
      <c r="DB12" s="509">
        <v>72.957270143086717</v>
      </c>
      <c r="DC12" s="448">
        <v>99.822710008719795</v>
      </c>
      <c r="DD12" s="448">
        <v>7.9114518081305443</v>
      </c>
      <c r="DE12" s="451">
        <v>40.257567999999978</v>
      </c>
      <c r="DF12" s="451">
        <v>51</v>
      </c>
      <c r="DG12" s="40"/>
      <c r="DH12" s="724" t="s">
        <v>325</v>
      </c>
      <c r="DI12" s="725">
        <v>12.52538551740451</v>
      </c>
      <c r="DJ12" s="726">
        <v>49.496754922379907</v>
      </c>
      <c r="DK12" s="725">
        <v>98.74326236436373</v>
      </c>
      <c r="DL12" s="725">
        <v>16.898791226091681</v>
      </c>
      <c r="DM12" s="727">
        <v>28.072378000000004</v>
      </c>
      <c r="DN12" s="727">
        <v>34</v>
      </c>
      <c r="DO12" s="40"/>
      <c r="DP12" s="809">
        <f t="shared" si="3"/>
        <v>86.061561400978931</v>
      </c>
      <c r="DQ12" s="810">
        <f t="shared" si="2"/>
        <v>6.6934540285839006</v>
      </c>
      <c r="DR12" s="811">
        <f t="shared" si="4"/>
        <v>72.923357890004496</v>
      </c>
      <c r="DS12" s="810">
        <f t="shared" si="5"/>
        <v>99.199764911953366</v>
      </c>
      <c r="DT12" s="810">
        <f t="shared" si="5"/>
        <v>7.7775186966428471</v>
      </c>
      <c r="DU12" s="812">
        <f t="shared" si="6"/>
        <v>31.566728000000005</v>
      </c>
      <c r="DV12" s="812">
        <f t="shared" si="6"/>
        <v>80</v>
      </c>
      <c r="DW12" s="721">
        <f t="shared" si="1"/>
        <v>-29</v>
      </c>
      <c r="DX12" s="292"/>
      <c r="DY12" s="908" t="s">
        <v>218</v>
      </c>
      <c r="DZ12" s="296" t="s">
        <v>217</v>
      </c>
      <c r="EA12" s="297" t="s">
        <v>318</v>
      </c>
      <c r="EB12" s="298">
        <v>0.66516777313972808</v>
      </c>
      <c r="EC12" s="299">
        <v>4.3854786890448194E-2</v>
      </c>
      <c r="ED12" s="300">
        <v>0.57908768464780491</v>
      </c>
      <c r="EE12" s="300">
        <v>0.75124786163165125</v>
      </c>
      <c r="EF12" s="301">
        <v>6.5930414342602051E-2</v>
      </c>
      <c r="EG12" s="302">
        <v>82.993886999999802</v>
      </c>
      <c r="EH12" s="303">
        <v>487</v>
      </c>
      <c r="EI12"/>
      <c r="EJ12" s="335"/>
      <c r="EK12" s="295"/>
    </row>
    <row r="13" spans="1:141" s="17" customFormat="1" ht="20.25" customHeight="1">
      <c r="A13" s="502" t="s">
        <v>23</v>
      </c>
      <c r="B13" s="577">
        <v>32.750000000000036</v>
      </c>
      <c r="C13" s="577">
        <v>4.6296697708908114</v>
      </c>
      <c r="D13" s="578">
        <v>23.637986289293195</v>
      </c>
      <c r="E13" s="578">
        <v>41.862013710706876</v>
      </c>
      <c r="F13" s="578">
        <v>14.136396246994831</v>
      </c>
      <c r="G13" s="578">
        <v>143.21439999999947</v>
      </c>
      <c r="H13" s="440">
        <v>400</v>
      </c>
      <c r="I13" s="579"/>
      <c r="J13" s="448">
        <v>61.217948717949191</v>
      </c>
      <c r="K13" s="448">
        <v>5.83333011381806</v>
      </c>
      <c r="L13" s="448">
        <v>49.756637135666267</v>
      </c>
      <c r="M13" s="448">
        <v>72.679260300232116</v>
      </c>
      <c r="N13" s="448">
        <v>9.5287905524147671</v>
      </c>
      <c r="O13" s="448">
        <v>194.82247199999884</v>
      </c>
      <c r="P13" s="444">
        <v>312</v>
      </c>
      <c r="Q13" s="444"/>
      <c r="R13" s="448">
        <v>90.888051841784048</v>
      </c>
      <c r="S13" s="448"/>
      <c r="T13" s="448">
        <v>86.099998921642566</v>
      </c>
      <c r="U13" s="448">
        <v>95.676104761925529</v>
      </c>
      <c r="V13" s="448">
        <v>2.6800240205499022</v>
      </c>
      <c r="W13" s="448"/>
      <c r="X13" s="444">
        <v>282</v>
      </c>
      <c r="Y13" s="448"/>
      <c r="Z13" s="448">
        <v>85.097476767055227</v>
      </c>
      <c r="AA13" s="448">
        <v>4.9660156986290653</v>
      </c>
      <c r="AB13" s="448">
        <v>75.335518099245874</v>
      </c>
      <c r="AC13" s="448">
        <v>94.859435434864579</v>
      </c>
      <c r="AD13" s="448">
        <v>5.8356791379643083</v>
      </c>
      <c r="AE13" s="445">
        <v>184.09838100000047</v>
      </c>
      <c r="AF13" s="451">
        <v>317</v>
      </c>
      <c r="AG13" s="448">
        <v>87.711205248144324</v>
      </c>
      <c r="AH13" s="448">
        <v>3.4214898707670152</v>
      </c>
      <c r="AI13" s="448">
        <v>80.992381899171647</v>
      </c>
      <c r="AJ13" s="448">
        <v>94.430028597116987</v>
      </c>
      <c r="AK13" s="448">
        <v>3.900858346533099</v>
      </c>
      <c r="AL13" s="445">
        <v>258.03117099999986</v>
      </c>
      <c r="AM13" s="580">
        <v>469</v>
      </c>
      <c r="AN13" s="444"/>
      <c r="AO13" s="448">
        <v>90.888051841784048</v>
      </c>
      <c r="AP13" s="448"/>
      <c r="AQ13" s="448">
        <v>86.099998921642566</v>
      </c>
      <c r="AR13" s="448">
        <v>95.676104761925529</v>
      </c>
      <c r="AS13" s="448">
        <v>2.6800240205499022</v>
      </c>
      <c r="AT13" s="448"/>
      <c r="AU13" s="444">
        <v>282</v>
      </c>
      <c r="AV13" s="448"/>
      <c r="AW13" s="448">
        <v>85.097476767055227</v>
      </c>
      <c r="AX13" s="448">
        <v>4.9660156986290653</v>
      </c>
      <c r="AY13" s="448">
        <v>75.335518099245874</v>
      </c>
      <c r="AZ13" s="448">
        <v>94.859435434864579</v>
      </c>
      <c r="BA13" s="448">
        <v>5.8356791379643083</v>
      </c>
      <c r="BB13" s="445">
        <v>184.09838100000047</v>
      </c>
      <c r="BC13" s="451">
        <v>317</v>
      </c>
      <c r="BD13" s="448">
        <v>86.250484980396962</v>
      </c>
      <c r="BE13" s="448">
        <v>4.5827825033823641</v>
      </c>
      <c r="BF13" s="448">
        <v>77.24206078072703</v>
      </c>
      <c r="BG13" s="448">
        <v>95.258909180066908</v>
      </c>
      <c r="BH13" s="448">
        <v>5.3133411417036553</v>
      </c>
      <c r="BI13" s="445">
        <v>144.7326540000002</v>
      </c>
      <c r="BJ13" s="451">
        <v>236</v>
      </c>
      <c r="BK13" s="451"/>
      <c r="BL13" s="453">
        <v>90.259999999999991</v>
      </c>
      <c r="BM13" s="450">
        <v>3.3360000000000003</v>
      </c>
      <c r="BN13" s="450">
        <v>83.7</v>
      </c>
      <c r="BO13" s="450">
        <v>96.82</v>
      </c>
      <c r="BP13" s="450">
        <v>3.6999999999999997</v>
      </c>
      <c r="BQ13" s="451">
        <v>173.06800000000001</v>
      </c>
      <c r="BR13" s="580">
        <v>227</v>
      </c>
      <c r="BS13" s="451"/>
      <c r="BT13" s="448">
        <v>94.747700670884797</v>
      </c>
      <c r="BU13" s="448">
        <v>3.0901837633335409</v>
      </c>
      <c r="BV13" s="448">
        <v>88.653992575840007</v>
      </c>
      <c r="BW13" s="448">
        <v>100.84140876592957</v>
      </c>
      <c r="BX13" s="448">
        <v>3.2614868133503205</v>
      </c>
      <c r="BY13" s="451">
        <v>54.767822999999957</v>
      </c>
      <c r="BZ13" s="451">
        <v>105</v>
      </c>
      <c r="CA13" s="451"/>
      <c r="CB13" s="448">
        <v>92.596471467121319</v>
      </c>
      <c r="CC13" s="448">
        <v>2.6465926276781166</v>
      </c>
      <c r="CD13" s="448">
        <v>87.394254140657665</v>
      </c>
      <c r="CE13" s="448">
        <v>97.798688793584972</v>
      </c>
      <c r="CF13" s="448">
        <v>2.8582003026085663</v>
      </c>
      <c r="CG13" s="451">
        <v>93.970556999999928</v>
      </c>
      <c r="CH13" s="451">
        <v>194</v>
      </c>
      <c r="CI13" s="451"/>
      <c r="CJ13" s="448">
        <v>94.747700670884797</v>
      </c>
      <c r="CK13" s="448">
        <v>3.0901837633335409</v>
      </c>
      <c r="CL13" s="448">
        <v>88.653992575840007</v>
      </c>
      <c r="CM13" s="448">
        <v>100.84140876592957</v>
      </c>
      <c r="CN13" s="448">
        <v>3.2614868133503205</v>
      </c>
      <c r="CO13" s="451">
        <v>54.767822999999957</v>
      </c>
      <c r="CP13" s="451">
        <v>105</v>
      </c>
      <c r="CQ13" s="451"/>
      <c r="CR13" s="448">
        <v>92.521470063271721</v>
      </c>
      <c r="CS13" s="448">
        <v>4.4297191618277072</v>
      </c>
      <c r="CT13" s="448">
        <v>83.788812687223157</v>
      </c>
      <c r="CU13" s="448">
        <v>100</v>
      </c>
      <c r="CV13" s="448">
        <v>4.7877742958454936</v>
      </c>
      <c r="CW13" s="451">
        <v>30.116934999999998</v>
      </c>
      <c r="CX13" s="451">
        <v>70</v>
      </c>
      <c r="CY13" s="451"/>
      <c r="CZ13" s="508">
        <v>91.43481580224902</v>
      </c>
      <c r="DA13" s="448">
        <v>2.9293139050632639</v>
      </c>
      <c r="DB13" s="509">
        <v>85.67762978368242</v>
      </c>
      <c r="DC13" s="448">
        <v>97.192001820815634</v>
      </c>
      <c r="DD13" s="448">
        <v>3.2037182766339773</v>
      </c>
      <c r="DE13" s="451">
        <v>69.067889999999977</v>
      </c>
      <c r="DF13" s="451">
        <v>160</v>
      </c>
      <c r="DG13" s="40"/>
      <c r="DH13" s="724">
        <v>93.671066499147855</v>
      </c>
      <c r="DI13" s="725">
        <v>2.1334771775630221</v>
      </c>
      <c r="DJ13" s="726">
        <v>89.476932132737872</v>
      </c>
      <c r="DK13" s="725">
        <v>97.865200865557824</v>
      </c>
      <c r="DL13" s="725">
        <v>2.2776266538850938</v>
      </c>
      <c r="DM13" s="727">
        <v>54.471088999999949</v>
      </c>
      <c r="DN13" s="727">
        <v>190</v>
      </c>
      <c r="DO13" s="40"/>
      <c r="DP13" s="809">
        <f t="shared" si="3"/>
        <v>93.90942139224137</v>
      </c>
      <c r="DQ13" s="810">
        <f t="shared" si="2"/>
        <v>2.108559226707404</v>
      </c>
      <c r="DR13" s="811">
        <f t="shared" si="4"/>
        <v>89.770649374517404</v>
      </c>
      <c r="DS13" s="810">
        <f t="shared" si="5"/>
        <v>98.048193409965322</v>
      </c>
      <c r="DT13" s="810">
        <f t="shared" si="5"/>
        <v>2.2453117008360244</v>
      </c>
      <c r="DU13" s="812">
        <f t="shared" si="6"/>
        <v>62.703238000000063</v>
      </c>
      <c r="DV13" s="812">
        <f t="shared" si="6"/>
        <v>380</v>
      </c>
      <c r="DW13" s="721">
        <f t="shared" si="1"/>
        <v>-220</v>
      </c>
      <c r="DX13" s="292"/>
      <c r="DY13" s="909" t="s">
        <v>219</v>
      </c>
      <c r="DZ13" s="304" t="s">
        <v>217</v>
      </c>
      <c r="EA13" s="305" t="s">
        <v>318</v>
      </c>
      <c r="EB13" s="306">
        <v>0.85647404185524534</v>
      </c>
      <c r="EC13" s="307">
        <v>2.8858636533660591E-2</v>
      </c>
      <c r="ED13" s="308">
        <v>0.7998290513601527</v>
      </c>
      <c r="EE13" s="308">
        <v>0.91311903235033798</v>
      </c>
      <c r="EF13" s="309">
        <v>3.3694700742066458E-2</v>
      </c>
      <c r="EG13" s="310">
        <v>116.54744700000006</v>
      </c>
      <c r="EH13" s="311">
        <v>301</v>
      </c>
      <c r="EI13"/>
      <c r="EJ13" s="335"/>
      <c r="EK13" s="295"/>
    </row>
    <row r="14" spans="1:141" s="17" customFormat="1" ht="20.25" customHeight="1">
      <c r="A14" s="502" t="s">
        <v>24</v>
      </c>
      <c r="B14" s="577">
        <v>12.420382165605059</v>
      </c>
      <c r="C14" s="577">
        <v>2.4922840808878015</v>
      </c>
      <c r="D14" s="578">
        <v>7.5151237260476327</v>
      </c>
      <c r="E14" s="578">
        <v>17.32564060516248</v>
      </c>
      <c r="F14" s="578">
        <v>20.066082087148001</v>
      </c>
      <c r="G14" s="578">
        <v>495.91244600000118</v>
      </c>
      <c r="H14" s="440">
        <v>314</v>
      </c>
      <c r="I14" s="579"/>
      <c r="J14" s="448">
        <v>36.421725239616649</v>
      </c>
      <c r="K14" s="448">
        <v>5.4060407362660801</v>
      </c>
      <c r="L14" s="448">
        <v>25.799950696446629</v>
      </c>
      <c r="M14" s="448">
        <v>47.043499782786668</v>
      </c>
      <c r="N14" s="448">
        <v>14.842901319748083</v>
      </c>
      <c r="O14" s="448">
        <v>497.59018499999826</v>
      </c>
      <c r="P14" s="444">
        <v>313</v>
      </c>
      <c r="Q14" s="444"/>
      <c r="R14" s="448">
        <v>49.954153076416034</v>
      </c>
      <c r="S14" s="448"/>
      <c r="T14" s="448">
        <v>40.813746273303991</v>
      </c>
      <c r="U14" s="448">
        <v>59.094559879528084</v>
      </c>
      <c r="V14" s="448">
        <v>9.3085163054500022</v>
      </c>
      <c r="W14" s="448"/>
      <c r="X14" s="444">
        <v>350</v>
      </c>
      <c r="Y14" s="448"/>
      <c r="Z14" s="448">
        <v>48.796209099836737</v>
      </c>
      <c r="AA14" s="448">
        <v>5.3819194818732203</v>
      </c>
      <c r="AB14" s="448">
        <v>38.216686455551063</v>
      </c>
      <c r="AC14" s="448">
        <v>59.375731744122405</v>
      </c>
      <c r="AD14" s="448">
        <v>11.029380316946028</v>
      </c>
      <c r="AE14" s="445">
        <v>396.48335100000088</v>
      </c>
      <c r="AF14" s="451">
        <v>335</v>
      </c>
      <c r="AG14" s="448">
        <v>51.705826671058809</v>
      </c>
      <c r="AH14" s="448">
        <v>4.2435059531871691</v>
      </c>
      <c r="AI14" s="448">
        <v>43.372799844535734</v>
      </c>
      <c r="AJ14" s="448">
        <v>60.038853497581876</v>
      </c>
      <c r="AK14" s="448">
        <v>8.2070169386971195</v>
      </c>
      <c r="AL14" s="445">
        <v>665.37747899999999</v>
      </c>
      <c r="AM14" s="580">
        <v>544</v>
      </c>
      <c r="AN14" s="444"/>
      <c r="AO14" s="448">
        <v>49.954153076416034</v>
      </c>
      <c r="AP14" s="448"/>
      <c r="AQ14" s="448">
        <v>40.813746273303991</v>
      </c>
      <c r="AR14" s="448">
        <v>59.094559879528084</v>
      </c>
      <c r="AS14" s="448">
        <v>9.3085163054500022</v>
      </c>
      <c r="AT14" s="448"/>
      <c r="AU14" s="444">
        <v>350</v>
      </c>
      <c r="AV14" s="448"/>
      <c r="AW14" s="448">
        <v>48.796209099836737</v>
      </c>
      <c r="AX14" s="448">
        <v>5.3819194818732203</v>
      </c>
      <c r="AY14" s="448">
        <v>38.216686455551063</v>
      </c>
      <c r="AZ14" s="448">
        <v>59.375731744122405</v>
      </c>
      <c r="BA14" s="448">
        <v>11.029380316946028</v>
      </c>
      <c r="BB14" s="445">
        <v>396.48335100000088</v>
      </c>
      <c r="BC14" s="451">
        <v>335</v>
      </c>
      <c r="BD14" s="448">
        <v>52.343830726158401</v>
      </c>
      <c r="BE14" s="448">
        <v>5.9417369022664683</v>
      </c>
      <c r="BF14" s="448">
        <v>40.664095443293895</v>
      </c>
      <c r="BG14" s="448">
        <v>64.023566009022915</v>
      </c>
      <c r="BH14" s="448">
        <v>11.351360456117963</v>
      </c>
      <c r="BI14" s="445">
        <v>275.5457519999996</v>
      </c>
      <c r="BJ14" s="451">
        <v>237</v>
      </c>
      <c r="BK14" s="451"/>
      <c r="BL14" s="453">
        <v>57.58</v>
      </c>
      <c r="BM14" s="450">
        <v>5.806</v>
      </c>
      <c r="BN14" s="450">
        <v>46.160000000000004</v>
      </c>
      <c r="BO14" s="450">
        <v>68.989999999999995</v>
      </c>
      <c r="BP14" s="450">
        <v>10.100000000000001</v>
      </c>
      <c r="BQ14" s="451">
        <v>309.26900000000001</v>
      </c>
      <c r="BR14" s="580">
        <v>255</v>
      </c>
      <c r="BS14" s="451"/>
      <c r="BT14" s="448">
        <v>58.125906382632472</v>
      </c>
      <c r="BU14" s="448">
        <v>8.1823272169125296</v>
      </c>
      <c r="BV14" s="448">
        <v>41.990712680036047</v>
      </c>
      <c r="BW14" s="448">
        <v>74.261100085228904</v>
      </c>
      <c r="BX14" s="448">
        <v>14.076902582902932</v>
      </c>
      <c r="BY14" s="451">
        <v>121.61944200000002</v>
      </c>
      <c r="BZ14" s="451">
        <v>108</v>
      </c>
      <c r="CA14" s="451"/>
      <c r="CB14" s="448">
        <v>58.643994537968183</v>
      </c>
      <c r="CC14" s="448">
        <v>4.958724730054886</v>
      </c>
      <c r="CD14" s="448">
        <v>48.896984953615657</v>
      </c>
      <c r="CE14" s="448">
        <v>68.391004122320709</v>
      </c>
      <c r="CF14" s="448">
        <v>8.455639437801997</v>
      </c>
      <c r="CG14" s="451">
        <v>262.18229200000007</v>
      </c>
      <c r="CH14" s="451">
        <v>228</v>
      </c>
      <c r="CI14" s="451"/>
      <c r="CJ14" s="448">
        <v>58.125906382632472</v>
      </c>
      <c r="CK14" s="448">
        <v>8.1823272169125296</v>
      </c>
      <c r="CL14" s="448">
        <v>41.990712680036047</v>
      </c>
      <c r="CM14" s="448">
        <v>74.261100085228904</v>
      </c>
      <c r="CN14" s="448">
        <v>14.076902582902932</v>
      </c>
      <c r="CO14" s="451">
        <v>121.61944200000002</v>
      </c>
      <c r="CP14" s="451">
        <v>108</v>
      </c>
      <c r="CQ14" s="451"/>
      <c r="CR14" s="448">
        <v>62.744650469336371</v>
      </c>
      <c r="CS14" s="448">
        <v>7.8099421100842736</v>
      </c>
      <c r="CT14" s="448">
        <v>47.348290997644774</v>
      </c>
      <c r="CU14" s="448">
        <v>78.141009941027974</v>
      </c>
      <c r="CV14" s="448">
        <v>12.447184025514705</v>
      </c>
      <c r="CW14" s="451">
        <v>145.17614700000013</v>
      </c>
      <c r="CX14" s="451">
        <v>127</v>
      </c>
      <c r="CY14" s="451"/>
      <c r="CZ14" s="508">
        <v>61.546864026690088</v>
      </c>
      <c r="DA14" s="448">
        <v>5.959339858809634</v>
      </c>
      <c r="DB14" s="509">
        <v>49.834555538438622</v>
      </c>
      <c r="DC14" s="448">
        <v>73.25917251494154</v>
      </c>
      <c r="DD14" s="448">
        <v>9.6826052034516952</v>
      </c>
      <c r="DE14" s="451">
        <v>272.49071200000088</v>
      </c>
      <c r="DF14" s="451">
        <v>229</v>
      </c>
      <c r="DG14" s="40"/>
      <c r="DH14" s="724">
        <v>70.315838939411009</v>
      </c>
      <c r="DI14" s="725">
        <v>5.4573700181708702</v>
      </c>
      <c r="DJ14" s="726">
        <v>59.587370229203906</v>
      </c>
      <c r="DK14" s="725">
        <v>81.044307649618119</v>
      </c>
      <c r="DL14" s="725">
        <v>7.7612243563975936</v>
      </c>
      <c r="DM14" s="727">
        <v>271.05210699999986</v>
      </c>
      <c r="DN14" s="727">
        <v>205</v>
      </c>
      <c r="DO14" s="40"/>
      <c r="DP14" s="809">
        <f t="shared" si="3"/>
        <v>67.641953282880877</v>
      </c>
      <c r="DQ14" s="810">
        <f t="shared" si="2"/>
        <v>3.7064809773739569</v>
      </c>
      <c r="DR14" s="811">
        <f t="shared" si="4"/>
        <v>60.366710757521084</v>
      </c>
      <c r="DS14" s="810">
        <f t="shared" si="5"/>
        <v>74.917195808240663</v>
      </c>
      <c r="DT14" s="810">
        <f t="shared" si="5"/>
        <v>5.4795593525712238</v>
      </c>
      <c r="DU14" s="812">
        <f t="shared" si="6"/>
        <v>280.14950899999963</v>
      </c>
      <c r="DV14" s="812">
        <f t="shared" si="6"/>
        <v>449</v>
      </c>
      <c r="DW14" s="721">
        <f t="shared" si="1"/>
        <v>-220</v>
      </c>
      <c r="DX14" s="292"/>
      <c r="DY14" s="909" t="s">
        <v>220</v>
      </c>
      <c r="DZ14" s="304" t="s">
        <v>217</v>
      </c>
      <c r="EA14" s="305" t="s">
        <v>318</v>
      </c>
      <c r="EB14" s="306">
        <v>0.97738110174386084</v>
      </c>
      <c r="EC14" s="307">
        <v>7.3984055291419501E-3</v>
      </c>
      <c r="ED14" s="308">
        <v>0.96285918868021803</v>
      </c>
      <c r="EE14" s="308">
        <v>0.99190301480750365</v>
      </c>
      <c r="EF14" s="309">
        <v>7.569622039899874E-3</v>
      </c>
      <c r="EG14" s="310">
        <v>67.676329000000109</v>
      </c>
      <c r="EH14" s="311">
        <v>403</v>
      </c>
      <c r="EI14"/>
      <c r="EJ14" s="335"/>
      <c r="EK14" s="295"/>
    </row>
    <row r="15" spans="1:141" s="17" customFormat="1" ht="20.25" customHeight="1">
      <c r="A15" s="474" t="s">
        <v>185</v>
      </c>
      <c r="B15" s="577"/>
      <c r="C15" s="577"/>
      <c r="D15" s="578"/>
      <c r="E15" s="578"/>
      <c r="F15" s="578"/>
      <c r="G15" s="578"/>
      <c r="H15" s="440"/>
      <c r="I15" s="579"/>
      <c r="J15" s="448" t="s">
        <v>79</v>
      </c>
      <c r="K15" s="448"/>
      <c r="L15" s="448" t="s">
        <v>79</v>
      </c>
      <c r="M15" s="448" t="s">
        <v>79</v>
      </c>
      <c r="N15" s="448" t="s">
        <v>79</v>
      </c>
      <c r="O15" s="448" t="s">
        <v>79</v>
      </c>
      <c r="P15" s="444" t="s">
        <v>79</v>
      </c>
      <c r="Q15" s="444" t="s">
        <v>79</v>
      </c>
      <c r="R15" s="448" t="s">
        <v>79</v>
      </c>
      <c r="S15" s="448" t="s">
        <v>79</v>
      </c>
      <c r="T15" s="448" t="s">
        <v>79</v>
      </c>
      <c r="U15" s="448" t="s">
        <v>79</v>
      </c>
      <c r="V15" s="448" t="s">
        <v>79</v>
      </c>
      <c r="W15" s="448" t="s">
        <v>79</v>
      </c>
      <c r="X15" s="444" t="s">
        <v>79</v>
      </c>
      <c r="Y15" s="448" t="s">
        <v>79</v>
      </c>
      <c r="Z15" s="448" t="s">
        <v>79</v>
      </c>
      <c r="AA15" s="448" t="s">
        <v>79</v>
      </c>
      <c r="AB15" s="448" t="s">
        <v>79</v>
      </c>
      <c r="AC15" s="448" t="s">
        <v>79</v>
      </c>
      <c r="AD15" s="448" t="s">
        <v>79</v>
      </c>
      <c r="AE15" s="445" t="s">
        <v>79</v>
      </c>
      <c r="AF15" s="451" t="s">
        <v>79</v>
      </c>
      <c r="AG15" s="448" t="s">
        <v>79</v>
      </c>
      <c r="AH15" s="448" t="s">
        <v>79</v>
      </c>
      <c r="AI15" s="448" t="s">
        <v>79</v>
      </c>
      <c r="AJ15" s="448" t="s">
        <v>79</v>
      </c>
      <c r="AK15" s="448" t="s">
        <v>79</v>
      </c>
      <c r="AL15" s="445" t="s">
        <v>79</v>
      </c>
      <c r="AM15" s="580" t="s">
        <v>79</v>
      </c>
      <c r="AN15" s="444" t="s">
        <v>79</v>
      </c>
      <c r="AO15" s="448" t="s">
        <v>79</v>
      </c>
      <c r="AP15" s="448" t="s">
        <v>79</v>
      </c>
      <c r="AQ15" s="448" t="s">
        <v>79</v>
      </c>
      <c r="AR15" s="448" t="s">
        <v>79</v>
      </c>
      <c r="AS15" s="448" t="s">
        <v>79</v>
      </c>
      <c r="AT15" s="448" t="s">
        <v>79</v>
      </c>
      <c r="AU15" s="444" t="s">
        <v>79</v>
      </c>
      <c r="AV15" s="448" t="s">
        <v>79</v>
      </c>
      <c r="AW15" s="448" t="s">
        <v>79</v>
      </c>
      <c r="AX15" s="448" t="s">
        <v>79</v>
      </c>
      <c r="AY15" s="448" t="s">
        <v>79</v>
      </c>
      <c r="AZ15" s="448" t="s">
        <v>79</v>
      </c>
      <c r="BA15" s="448" t="s">
        <v>79</v>
      </c>
      <c r="BB15" s="445" t="s">
        <v>79</v>
      </c>
      <c r="BC15" s="451" t="s">
        <v>79</v>
      </c>
      <c r="BD15" s="448" t="s">
        <v>79</v>
      </c>
      <c r="BE15" s="448" t="s">
        <v>79</v>
      </c>
      <c r="BF15" s="448" t="s">
        <v>79</v>
      </c>
      <c r="BG15" s="448" t="s">
        <v>79</v>
      </c>
      <c r="BH15" s="448" t="s">
        <v>79</v>
      </c>
      <c r="BI15" s="445" t="s">
        <v>79</v>
      </c>
      <c r="BJ15" s="451" t="s">
        <v>79</v>
      </c>
      <c r="BK15" s="451" t="s">
        <v>79</v>
      </c>
      <c r="BL15" s="453" t="s">
        <v>79</v>
      </c>
      <c r="BM15" s="450" t="s">
        <v>79</v>
      </c>
      <c r="BN15" s="450" t="s">
        <v>79</v>
      </c>
      <c r="BO15" s="450" t="s">
        <v>79</v>
      </c>
      <c r="BP15" s="450" t="s">
        <v>79</v>
      </c>
      <c r="BQ15" s="451" t="s">
        <v>79</v>
      </c>
      <c r="BR15" s="580" t="s">
        <v>79</v>
      </c>
      <c r="BS15" s="451" t="s">
        <v>79</v>
      </c>
      <c r="BT15" s="448" t="s">
        <v>79</v>
      </c>
      <c r="BU15" s="448" t="s">
        <v>79</v>
      </c>
      <c r="BV15" s="448"/>
      <c r="BW15" s="448"/>
      <c r="BX15" s="448"/>
      <c r="BY15" s="451"/>
      <c r="BZ15" s="451"/>
      <c r="CA15" s="451"/>
      <c r="CB15" s="448" t="s">
        <v>79</v>
      </c>
      <c r="CC15" s="448" t="s">
        <v>79</v>
      </c>
      <c r="CD15" s="448" t="s">
        <v>79</v>
      </c>
      <c r="CE15" s="448" t="s">
        <v>79</v>
      </c>
      <c r="CF15" s="448" t="s">
        <v>79</v>
      </c>
      <c r="CG15" s="451" t="s">
        <v>79</v>
      </c>
      <c r="CH15" s="451" t="s">
        <v>79</v>
      </c>
      <c r="CI15" s="451" t="s">
        <v>79</v>
      </c>
      <c r="CJ15" s="448" t="s">
        <v>79</v>
      </c>
      <c r="CK15" s="448" t="s">
        <v>79</v>
      </c>
      <c r="CL15" s="448" t="s">
        <v>79</v>
      </c>
      <c r="CM15" s="448" t="s">
        <v>79</v>
      </c>
      <c r="CN15" s="448" t="s">
        <v>79</v>
      </c>
      <c r="CO15" s="451" t="s">
        <v>79</v>
      </c>
      <c r="CP15" s="451" t="s">
        <v>79</v>
      </c>
      <c r="CQ15" s="451" t="s">
        <v>79</v>
      </c>
      <c r="CR15" s="448" t="s">
        <v>79</v>
      </c>
      <c r="CS15" s="448" t="s">
        <v>79</v>
      </c>
      <c r="CT15" s="448" t="s">
        <v>79</v>
      </c>
      <c r="CU15" s="448" t="s">
        <v>79</v>
      </c>
      <c r="CV15" s="448" t="s">
        <v>79</v>
      </c>
      <c r="CW15" s="451" t="s">
        <v>79</v>
      </c>
      <c r="CX15" s="451" t="s">
        <v>79</v>
      </c>
      <c r="CY15" s="451" t="s">
        <v>79</v>
      </c>
      <c r="CZ15" s="662" t="s">
        <v>79</v>
      </c>
      <c r="DA15" s="659" t="s">
        <v>79</v>
      </c>
      <c r="DB15" s="659" t="s">
        <v>79</v>
      </c>
      <c r="DC15" s="659" t="s">
        <v>79</v>
      </c>
      <c r="DD15" s="659" t="s">
        <v>79</v>
      </c>
      <c r="DE15" s="659" t="s">
        <v>79</v>
      </c>
      <c r="DF15" s="659" t="s">
        <v>79</v>
      </c>
      <c r="DG15" s="40"/>
      <c r="DH15" s="660" t="s">
        <v>79</v>
      </c>
      <c r="DI15" s="659" t="s">
        <v>79</v>
      </c>
      <c r="DJ15" s="659" t="s">
        <v>79</v>
      </c>
      <c r="DK15" s="659" t="s">
        <v>79</v>
      </c>
      <c r="DL15" s="659" t="s">
        <v>79</v>
      </c>
      <c r="DM15" s="659" t="s">
        <v>79</v>
      </c>
      <c r="DN15" s="659" t="s">
        <v>79</v>
      </c>
      <c r="DO15" s="40"/>
      <c r="DP15" s="844" t="s">
        <v>79</v>
      </c>
      <c r="DQ15" s="845" t="s">
        <v>79</v>
      </c>
      <c r="DR15" s="845" t="s">
        <v>79</v>
      </c>
      <c r="DS15" s="845" t="s">
        <v>79</v>
      </c>
      <c r="DT15" s="845" t="s">
        <v>79</v>
      </c>
      <c r="DU15" s="845" t="s">
        <v>79</v>
      </c>
      <c r="DV15" s="845" t="s">
        <v>79</v>
      </c>
      <c r="DW15" s="721" t="e">
        <f t="shared" si="1"/>
        <v>#VALUE!</v>
      </c>
      <c r="DX15" s="292"/>
      <c r="DY15" s="909" t="s">
        <v>221</v>
      </c>
      <c r="DZ15" s="304" t="s">
        <v>217</v>
      </c>
      <c r="EA15" s="305" t="s">
        <v>318</v>
      </c>
      <c r="EB15" s="306">
        <v>0.86061561400978936</v>
      </c>
      <c r="EC15" s="307">
        <v>6.6934540285839006E-2</v>
      </c>
      <c r="ED15" s="308">
        <v>0.72923357890004503</v>
      </c>
      <c r="EE15" s="308">
        <v>0.9919976491195337</v>
      </c>
      <c r="EF15" s="309">
        <v>7.7775186966428475E-2</v>
      </c>
      <c r="EG15" s="310">
        <v>31.566728000000005</v>
      </c>
      <c r="EH15" s="311">
        <v>80</v>
      </c>
      <c r="EI15"/>
      <c r="EJ15" s="335"/>
      <c r="EK15" s="295"/>
    </row>
    <row r="16" spans="1:141" s="17" customFormat="1" ht="20.25" customHeight="1">
      <c r="A16" s="502" t="s">
        <v>25</v>
      </c>
      <c r="B16" s="577">
        <v>23.711340206185572</v>
      </c>
      <c r="C16" s="577">
        <v>3.0896186093274545</v>
      </c>
      <c r="D16" s="578">
        <v>17.630421150995634</v>
      </c>
      <c r="E16" s="578">
        <v>29.792259261375509</v>
      </c>
      <c r="F16" s="578">
        <v>13.030130656728828</v>
      </c>
      <c r="G16" s="578">
        <v>356.37955199999953</v>
      </c>
      <c r="H16" s="440">
        <v>291</v>
      </c>
      <c r="I16" s="579"/>
      <c r="J16" s="448">
        <v>66.83937823834188</v>
      </c>
      <c r="K16" s="448">
        <v>7.3068871880208563</v>
      </c>
      <c r="L16" s="448">
        <v>52.482825613260978</v>
      </c>
      <c r="M16" s="448">
        <v>81.195930863422788</v>
      </c>
      <c r="N16" s="448">
        <v>10.932009513860676</v>
      </c>
      <c r="O16" s="448">
        <v>270.75140100000073</v>
      </c>
      <c r="P16" s="444">
        <v>193</v>
      </c>
      <c r="Q16" s="444"/>
      <c r="R16" s="448">
        <v>67.213163988209516</v>
      </c>
      <c r="S16" s="448"/>
      <c r="T16" s="448">
        <v>53.414835030742935</v>
      </c>
      <c r="U16" s="448">
        <v>81.011492945676082</v>
      </c>
      <c r="V16" s="448">
        <v>10.443803546732756</v>
      </c>
      <c r="W16" s="448"/>
      <c r="X16" s="444">
        <v>219</v>
      </c>
      <c r="Y16" s="448"/>
      <c r="Z16" s="448">
        <v>71.213543824609943</v>
      </c>
      <c r="AA16" s="448">
        <v>6.1412058352355725</v>
      </c>
      <c r="AB16" s="448">
        <v>59.141451996420734</v>
      </c>
      <c r="AC16" s="448">
        <v>83.285635652799158</v>
      </c>
      <c r="AD16" s="448">
        <v>8.6236486845263514</v>
      </c>
      <c r="AE16" s="445">
        <v>244.78119700000022</v>
      </c>
      <c r="AF16" s="451">
        <v>227</v>
      </c>
      <c r="AG16" s="448">
        <v>74.323221132742759</v>
      </c>
      <c r="AH16" s="448">
        <v>4.9907556619921971</v>
      </c>
      <c r="AI16" s="448">
        <v>64.522810511245382</v>
      </c>
      <c r="AJ16" s="448">
        <v>84.123631754240137</v>
      </c>
      <c r="AK16" s="448">
        <v>6.7149345600597803</v>
      </c>
      <c r="AL16" s="445">
        <v>382.49831299999857</v>
      </c>
      <c r="AM16" s="580">
        <v>351</v>
      </c>
      <c r="AN16" s="444"/>
      <c r="AO16" s="448">
        <v>67.213163988209516</v>
      </c>
      <c r="AP16" s="448"/>
      <c r="AQ16" s="448">
        <v>53.414835030742935</v>
      </c>
      <c r="AR16" s="448">
        <v>81.011492945676082</v>
      </c>
      <c r="AS16" s="448">
        <v>10.443803546732756</v>
      </c>
      <c r="AT16" s="448"/>
      <c r="AU16" s="444">
        <v>219</v>
      </c>
      <c r="AV16" s="448"/>
      <c r="AW16" s="448">
        <v>71.213543824609943</v>
      </c>
      <c r="AX16" s="448">
        <v>6.1412058352355725</v>
      </c>
      <c r="AY16" s="448">
        <v>59.141451996420734</v>
      </c>
      <c r="AZ16" s="448">
        <v>83.285635652799158</v>
      </c>
      <c r="BA16" s="448">
        <v>8.6236486845263514</v>
      </c>
      <c r="BB16" s="445">
        <v>244.78119700000022</v>
      </c>
      <c r="BC16" s="451">
        <v>227</v>
      </c>
      <c r="BD16" s="448">
        <v>79.48544907024035</v>
      </c>
      <c r="BE16" s="448">
        <v>5.8115301608485614</v>
      </c>
      <c r="BF16" s="448">
        <v>68.061662560743002</v>
      </c>
      <c r="BG16" s="448">
        <v>90.909235579737683</v>
      </c>
      <c r="BH16" s="448">
        <v>7.3114390480614659</v>
      </c>
      <c r="BI16" s="445">
        <v>154.44477000000023</v>
      </c>
      <c r="BJ16" s="451">
        <v>145</v>
      </c>
      <c r="BK16" s="451"/>
      <c r="BL16" s="453">
        <v>91.22</v>
      </c>
      <c r="BM16" s="450">
        <v>3.6929999999999996</v>
      </c>
      <c r="BN16" s="450">
        <v>83.960000000000008</v>
      </c>
      <c r="BO16" s="450">
        <v>98.48</v>
      </c>
      <c r="BP16" s="450">
        <v>4</v>
      </c>
      <c r="BQ16" s="451">
        <v>153.56899999999999</v>
      </c>
      <c r="BR16" s="580">
        <v>126</v>
      </c>
      <c r="BS16" s="451"/>
      <c r="BT16" s="448">
        <v>89.699747387402041</v>
      </c>
      <c r="BU16" s="448">
        <v>2.657796991896324</v>
      </c>
      <c r="BV16" s="448">
        <v>84.458687215940586</v>
      </c>
      <c r="BW16" s="448">
        <v>94.940807558863497</v>
      </c>
      <c r="BX16" s="448">
        <v>2.9629927277471912</v>
      </c>
      <c r="BY16" s="451">
        <v>79.496827000000025</v>
      </c>
      <c r="BZ16" s="451">
        <v>67</v>
      </c>
      <c r="CA16" s="451"/>
      <c r="CB16" s="448">
        <v>90.631823251433019</v>
      </c>
      <c r="CC16" s="448">
        <v>2.1172236802422244</v>
      </c>
      <c r="CD16" s="448">
        <v>86.470148500975412</v>
      </c>
      <c r="CE16" s="448">
        <v>94.793498001890626</v>
      </c>
      <c r="CF16" s="448">
        <v>2.3360709343434158</v>
      </c>
      <c r="CG16" s="451">
        <v>168.84912000000003</v>
      </c>
      <c r="CH16" s="451">
        <v>145</v>
      </c>
      <c r="CI16" s="451"/>
      <c r="CJ16" s="448">
        <v>89.699747387402041</v>
      </c>
      <c r="CK16" s="448">
        <v>2.657796991896324</v>
      </c>
      <c r="CL16" s="448">
        <v>84.458687215940586</v>
      </c>
      <c r="CM16" s="448">
        <v>94.940807558863497</v>
      </c>
      <c r="CN16" s="448">
        <v>2.9629927277471912</v>
      </c>
      <c r="CO16" s="451">
        <v>79.496827000000025</v>
      </c>
      <c r="CP16" s="451">
        <v>67</v>
      </c>
      <c r="CQ16" s="451"/>
      <c r="CR16" s="448">
        <v>92.972593502325395</v>
      </c>
      <c r="CS16" s="448">
        <v>3.0320265707648519</v>
      </c>
      <c r="CT16" s="448">
        <v>86.99531859385462</v>
      </c>
      <c r="CU16" s="448">
        <v>98.949868410796171</v>
      </c>
      <c r="CV16" s="448">
        <v>3.2612046803760681</v>
      </c>
      <c r="CW16" s="451">
        <v>77.463527999999926</v>
      </c>
      <c r="CX16" s="451">
        <v>69</v>
      </c>
      <c r="CY16" s="451"/>
      <c r="CZ16" s="508">
        <v>95.056278184513062</v>
      </c>
      <c r="DA16" s="448">
        <v>1.7656875666726108</v>
      </c>
      <c r="DB16" s="509">
        <v>91.586048601253395</v>
      </c>
      <c r="DC16" s="448">
        <v>98.526507767772728</v>
      </c>
      <c r="DD16" s="448">
        <v>1.8575180939077451</v>
      </c>
      <c r="DE16" s="451">
        <v>149.380796</v>
      </c>
      <c r="DF16" s="451">
        <v>130</v>
      </c>
      <c r="DG16" s="40"/>
      <c r="DH16" s="724">
        <v>95.105130062642274</v>
      </c>
      <c r="DI16" s="725">
        <v>1.792603538157592</v>
      </c>
      <c r="DJ16" s="726">
        <v>91.581108252705306</v>
      </c>
      <c r="DK16" s="725">
        <v>98.629151872579243</v>
      </c>
      <c r="DL16" s="725">
        <v>1.8848652401577806</v>
      </c>
      <c r="DM16" s="727">
        <v>170.00527300000019</v>
      </c>
      <c r="DN16" s="727">
        <v>169</v>
      </c>
      <c r="DO16" s="40"/>
      <c r="DP16" s="809">
        <f>IF(EF18&lt;0.15,EB18*100,CONCATENATE("(",FIXED(EB18*100,1),")"))</f>
        <v>96.26889651050233</v>
      </c>
      <c r="DQ16" s="810">
        <f>+EC18*100</f>
        <v>1.1601782427183556</v>
      </c>
      <c r="DR16" s="811">
        <f>IF(ED18&lt;0,0,ED18*100)</f>
        <v>93.991648053017485</v>
      </c>
      <c r="DS16" s="810">
        <f>IF(EE18&gt;1,100,EE18*100)</f>
        <v>98.546144967987175</v>
      </c>
      <c r="DT16" s="810">
        <f>IF(EF18&gt;1,100,EF18*100)</f>
        <v>1.2051433897881931</v>
      </c>
      <c r="DU16" s="812">
        <f>+EG18</f>
        <v>143.95435600000013</v>
      </c>
      <c r="DV16" s="812">
        <f>+EH18</f>
        <v>314</v>
      </c>
      <c r="DW16" s="721">
        <f t="shared" si="1"/>
        <v>-184</v>
      </c>
      <c r="DX16" s="292"/>
      <c r="DY16" s="909" t="s">
        <v>222</v>
      </c>
      <c r="DZ16" s="304" t="s">
        <v>217</v>
      </c>
      <c r="EA16" s="305" t="s">
        <v>318</v>
      </c>
      <c r="EB16" s="306">
        <v>0.93909421392241366</v>
      </c>
      <c r="EC16" s="307">
        <v>2.108559226707404E-2</v>
      </c>
      <c r="ED16" s="308">
        <v>0.89770649374517408</v>
      </c>
      <c r="EE16" s="308">
        <v>0.98048193409965323</v>
      </c>
      <c r="EF16" s="309">
        <v>2.2453117008360245E-2</v>
      </c>
      <c r="EG16" s="310">
        <v>62.703238000000063</v>
      </c>
      <c r="EH16" s="311">
        <v>380</v>
      </c>
      <c r="EI16"/>
      <c r="EJ16" s="335"/>
      <c r="EK16" s="295"/>
    </row>
    <row r="17" spans="1:141" s="17" customFormat="1" ht="20.25" customHeight="1">
      <c r="A17" s="502" t="s">
        <v>26</v>
      </c>
      <c r="B17" s="577">
        <v>14.224137931034617</v>
      </c>
      <c r="C17" s="577">
        <v>2.0429867830748587</v>
      </c>
      <c r="D17" s="578">
        <v>10.203176501945679</v>
      </c>
      <c r="E17" s="578">
        <v>18.245099360123554</v>
      </c>
      <c r="F17" s="578">
        <v>14.362816171920084</v>
      </c>
      <c r="G17" s="578">
        <v>194.87350399999843</v>
      </c>
      <c r="H17" s="440">
        <v>464</v>
      </c>
      <c r="I17" s="579"/>
      <c r="J17" s="448">
        <v>54.34243176178618</v>
      </c>
      <c r="K17" s="448">
        <v>4.3744080166578314</v>
      </c>
      <c r="L17" s="448">
        <v>45.747606458107946</v>
      </c>
      <c r="M17" s="448">
        <v>62.937257065464415</v>
      </c>
      <c r="N17" s="448">
        <v>8.0497097292836504</v>
      </c>
      <c r="O17" s="448">
        <v>216.26551700000067</v>
      </c>
      <c r="P17" s="444">
        <v>403</v>
      </c>
      <c r="Q17" s="444"/>
      <c r="R17" s="448">
        <v>61.000788941073793</v>
      </c>
      <c r="S17" s="448"/>
      <c r="T17" s="448">
        <v>51.097243334734586</v>
      </c>
      <c r="U17" s="448">
        <v>70.904334547413001</v>
      </c>
      <c r="V17" s="448">
        <v>8.2592724642539412</v>
      </c>
      <c r="W17" s="448"/>
      <c r="X17" s="444">
        <v>355</v>
      </c>
      <c r="Y17" s="448"/>
      <c r="Z17" s="448">
        <v>67.993863734981687</v>
      </c>
      <c r="AA17" s="448">
        <v>4.6070766215458416</v>
      </c>
      <c r="AB17" s="448">
        <v>58.937490519855331</v>
      </c>
      <c r="AC17" s="448">
        <v>77.050236950108044</v>
      </c>
      <c r="AD17" s="448">
        <v>6.7757241146094467</v>
      </c>
      <c r="AE17" s="445">
        <v>174.94485599999996</v>
      </c>
      <c r="AF17" s="451">
        <v>293</v>
      </c>
      <c r="AG17" s="448">
        <v>66.406429408333196</v>
      </c>
      <c r="AH17" s="448">
        <v>4.2748702282837856</v>
      </c>
      <c r="AI17" s="448">
        <v>58.011812154305666</v>
      </c>
      <c r="AJ17" s="448">
        <v>74.801046662360733</v>
      </c>
      <c r="AK17" s="448">
        <v>6.4374342460089284</v>
      </c>
      <c r="AL17" s="445">
        <v>282.43880399999961</v>
      </c>
      <c r="AM17" s="580">
        <v>485</v>
      </c>
      <c r="AN17" s="444"/>
      <c r="AO17" s="448">
        <v>61.000788941073793</v>
      </c>
      <c r="AP17" s="448"/>
      <c r="AQ17" s="448">
        <v>51.097243334734586</v>
      </c>
      <c r="AR17" s="448">
        <v>70.904334547413001</v>
      </c>
      <c r="AS17" s="448">
        <v>8.2592724642539412</v>
      </c>
      <c r="AT17" s="448"/>
      <c r="AU17" s="444">
        <v>355</v>
      </c>
      <c r="AV17" s="448"/>
      <c r="AW17" s="448">
        <v>67.993863734981687</v>
      </c>
      <c r="AX17" s="448">
        <v>4.6070766215458416</v>
      </c>
      <c r="AY17" s="448">
        <v>58.937490519855331</v>
      </c>
      <c r="AZ17" s="448">
        <v>77.050236950108044</v>
      </c>
      <c r="BA17" s="448">
        <v>6.7757241146094467</v>
      </c>
      <c r="BB17" s="445">
        <v>174.94485599999996</v>
      </c>
      <c r="BC17" s="451">
        <v>293</v>
      </c>
      <c r="BD17" s="448">
        <v>70.260028531611837</v>
      </c>
      <c r="BE17" s="448">
        <v>4.1689123340235898</v>
      </c>
      <c r="BF17" s="448">
        <v>62.065153315866276</v>
      </c>
      <c r="BG17" s="448">
        <v>78.454903747357406</v>
      </c>
      <c r="BH17" s="448">
        <v>5.9335477385237407</v>
      </c>
      <c r="BI17" s="445">
        <v>136.139522</v>
      </c>
      <c r="BJ17" s="451">
        <v>254</v>
      </c>
      <c r="BK17" s="451"/>
      <c r="BL17" s="453">
        <v>77.2</v>
      </c>
      <c r="BM17" s="450">
        <v>4.5620000000000003</v>
      </c>
      <c r="BN17" s="450">
        <v>68.239999999999995</v>
      </c>
      <c r="BO17" s="450">
        <v>86.17</v>
      </c>
      <c r="BP17" s="450">
        <v>5.8999999999999995</v>
      </c>
      <c r="BQ17" s="451">
        <v>109.03400000000001</v>
      </c>
      <c r="BR17" s="580">
        <v>246</v>
      </c>
      <c r="BS17" s="451"/>
      <c r="BT17" s="448">
        <v>87.047464936109705</v>
      </c>
      <c r="BU17" s="448">
        <v>3.4956275257287608</v>
      </c>
      <c r="BV17" s="448">
        <v>80.154239360483786</v>
      </c>
      <c r="BW17" s="448">
        <v>93.940690511735625</v>
      </c>
      <c r="BX17" s="448">
        <v>4.0157717726695994</v>
      </c>
      <c r="BY17" s="451">
        <v>30.523353000000021</v>
      </c>
      <c r="BZ17" s="451">
        <v>80</v>
      </c>
      <c r="CA17" s="451"/>
      <c r="CB17" s="448">
        <v>87.288699522208873</v>
      </c>
      <c r="CC17" s="448">
        <v>2.8883582279991584</v>
      </c>
      <c r="CD17" s="448">
        <v>81.61126089353958</v>
      </c>
      <c r="CE17" s="448">
        <v>92.966138150878152</v>
      </c>
      <c r="CF17" s="448">
        <v>3.3089715436352369</v>
      </c>
      <c r="CG17" s="451">
        <v>70.86780000000013</v>
      </c>
      <c r="CH17" s="451">
        <v>184</v>
      </c>
      <c r="CI17" s="451"/>
      <c r="CJ17" s="448">
        <v>87.047464936109705</v>
      </c>
      <c r="CK17" s="448">
        <v>3.4956275257287608</v>
      </c>
      <c r="CL17" s="448">
        <v>80.154239360483786</v>
      </c>
      <c r="CM17" s="448">
        <v>93.940690511735625</v>
      </c>
      <c r="CN17" s="448">
        <v>4.0157717726695994</v>
      </c>
      <c r="CO17" s="451">
        <v>30.523353000000021</v>
      </c>
      <c r="CP17" s="451">
        <v>80</v>
      </c>
      <c r="CQ17" s="451"/>
      <c r="CR17" s="448">
        <v>82.871425321079357</v>
      </c>
      <c r="CS17" s="448">
        <v>4.9018534224096593</v>
      </c>
      <c r="CT17" s="448">
        <v>73.208012160626822</v>
      </c>
      <c r="CU17" s="448">
        <v>92.534838481531906</v>
      </c>
      <c r="CV17" s="448">
        <v>5.9150103952210085</v>
      </c>
      <c r="CW17" s="451">
        <v>35.952179999999984</v>
      </c>
      <c r="CX17" s="451">
        <v>95</v>
      </c>
      <c r="CY17" s="451"/>
      <c r="CZ17" s="508">
        <v>88.278715255757675</v>
      </c>
      <c r="DA17" s="448">
        <v>2.6624033246925096</v>
      </c>
      <c r="DB17" s="509">
        <v>83.0461073163317</v>
      </c>
      <c r="DC17" s="448">
        <v>93.511323195183664</v>
      </c>
      <c r="DD17" s="448">
        <v>3.0159062883721153</v>
      </c>
      <c r="DE17" s="451">
        <v>76.569916999999876</v>
      </c>
      <c r="DF17" s="451">
        <v>196</v>
      </c>
      <c r="DG17" s="40"/>
      <c r="DH17" s="724">
        <v>87.576692493832695</v>
      </c>
      <c r="DI17" s="725">
        <v>2.7290877654521388</v>
      </c>
      <c r="DJ17" s="726">
        <v>82.211666372903551</v>
      </c>
      <c r="DK17" s="725">
        <v>92.941718614761854</v>
      </c>
      <c r="DL17" s="725">
        <v>3.1162261187750682</v>
      </c>
      <c r="DM17" s="727">
        <v>94.324582999999933</v>
      </c>
      <c r="DN17" s="727">
        <v>240</v>
      </c>
      <c r="DO17" s="40"/>
      <c r="DP17" s="809">
        <f t="shared" ref="DP17:DP33" si="7">IF(EF19&lt;0.15,EB19*100,CONCATENATE("(",FIXED(EB19*100,1),")"))</f>
        <v>89.580493189279494</v>
      </c>
      <c r="DQ17" s="810">
        <f t="shared" ref="DQ17:DQ33" si="8">+EC19*100</f>
        <v>1.7043127861670491</v>
      </c>
      <c r="DR17" s="811">
        <f t="shared" ref="DR17:DR33" si="9">IF(ED19&lt;0,0,ED19*100)</f>
        <v>86.235193716780429</v>
      </c>
      <c r="DS17" s="810">
        <f t="shared" ref="DS17:DT32" si="10">IF(EE19&gt;1,100,EE19*100)</f>
        <v>92.925792661778573</v>
      </c>
      <c r="DT17" s="810">
        <f t="shared" si="10"/>
        <v>1.9025490098228348</v>
      </c>
      <c r="DU17" s="812">
        <f t="shared" ref="DU17:DV32" si="11">+EG19</f>
        <v>79.108369999999795</v>
      </c>
      <c r="DV17" s="812">
        <f t="shared" si="11"/>
        <v>471</v>
      </c>
      <c r="DW17" s="721">
        <f t="shared" si="1"/>
        <v>-275</v>
      </c>
      <c r="DX17" s="292"/>
      <c r="DY17" s="909" t="s">
        <v>223</v>
      </c>
      <c r="DZ17" s="304" t="s">
        <v>217</v>
      </c>
      <c r="EA17" s="305" t="s">
        <v>318</v>
      </c>
      <c r="EB17" s="306">
        <v>0.67641953282880873</v>
      </c>
      <c r="EC17" s="307">
        <v>3.706480977373957E-2</v>
      </c>
      <c r="ED17" s="308">
        <v>0.6036671075752108</v>
      </c>
      <c r="EE17" s="308">
        <v>0.74917195808240666</v>
      </c>
      <c r="EF17" s="309">
        <v>5.4795593525712241E-2</v>
      </c>
      <c r="EG17" s="310">
        <v>280.14950899999963</v>
      </c>
      <c r="EH17" s="311">
        <v>449</v>
      </c>
      <c r="EI17"/>
      <c r="EJ17" s="335"/>
      <c r="EK17" s="295"/>
    </row>
    <row r="18" spans="1:141" s="20" customFormat="1" ht="20.25" customHeight="1">
      <c r="A18" s="502" t="s">
        <v>27</v>
      </c>
      <c r="B18" s="577">
        <v>15.151515151515055</v>
      </c>
      <c r="C18" s="577">
        <v>3.631424303277206</v>
      </c>
      <c r="D18" s="578">
        <v>8.0042261053485824</v>
      </c>
      <c r="E18" s="578">
        <v>22.298804197681527</v>
      </c>
      <c r="F18" s="578">
        <v>23.967400401629714</v>
      </c>
      <c r="G18" s="578">
        <v>282.02407200000152</v>
      </c>
      <c r="H18" s="440">
        <v>396</v>
      </c>
      <c r="I18" s="579"/>
      <c r="J18" s="448">
        <v>55.056179775280903</v>
      </c>
      <c r="K18" s="448">
        <v>5.5959732794901882</v>
      </c>
      <c r="L18" s="448">
        <v>44.061226273431629</v>
      </c>
      <c r="M18" s="448">
        <v>66.051133277130162</v>
      </c>
      <c r="N18" s="448">
        <v>10.164114732135239</v>
      </c>
      <c r="O18" s="448">
        <v>244.86035999999964</v>
      </c>
      <c r="P18" s="444">
        <v>267</v>
      </c>
      <c r="Q18" s="444"/>
      <c r="R18" s="448">
        <v>64.682335582243581</v>
      </c>
      <c r="S18" s="448"/>
      <c r="T18" s="448">
        <v>54.348378513435456</v>
      </c>
      <c r="U18" s="448">
        <v>75.016292651051714</v>
      </c>
      <c r="V18" s="448">
        <v>8.1276968924714055</v>
      </c>
      <c r="W18" s="448"/>
      <c r="X18" s="444">
        <v>322</v>
      </c>
      <c r="Y18" s="448"/>
      <c r="Z18" s="448">
        <v>72.02471786919881</v>
      </c>
      <c r="AA18" s="448">
        <v>4.0214195468853475</v>
      </c>
      <c r="AB18" s="448">
        <v>64.119601618065573</v>
      </c>
      <c r="AC18" s="448">
        <v>79.929834120332046</v>
      </c>
      <c r="AD18" s="448">
        <v>5.58338812820966</v>
      </c>
      <c r="AE18" s="445">
        <v>202.90163199999969</v>
      </c>
      <c r="AF18" s="451">
        <v>291</v>
      </c>
      <c r="AG18" s="448">
        <v>70.03422664951438</v>
      </c>
      <c r="AH18" s="448">
        <v>3.7651801314888447</v>
      </c>
      <c r="AI18" s="448">
        <v>62.640494346906635</v>
      </c>
      <c r="AJ18" s="448">
        <v>77.427958952122111</v>
      </c>
      <c r="AK18" s="448">
        <v>5.3762000547698667</v>
      </c>
      <c r="AL18" s="445">
        <v>337.56181700000144</v>
      </c>
      <c r="AM18" s="580">
        <v>492</v>
      </c>
      <c r="AN18" s="444"/>
      <c r="AO18" s="448">
        <v>64.682335582243581</v>
      </c>
      <c r="AP18" s="448"/>
      <c r="AQ18" s="448">
        <v>54.348378513435456</v>
      </c>
      <c r="AR18" s="448">
        <v>75.016292651051714</v>
      </c>
      <c r="AS18" s="448">
        <v>8.1276968924714055</v>
      </c>
      <c r="AT18" s="448"/>
      <c r="AU18" s="444">
        <v>322</v>
      </c>
      <c r="AV18" s="448"/>
      <c r="AW18" s="448">
        <v>72.02471786919881</v>
      </c>
      <c r="AX18" s="448">
        <v>4.0214195468853475</v>
      </c>
      <c r="AY18" s="448">
        <v>64.119601618065573</v>
      </c>
      <c r="AZ18" s="448">
        <v>79.929834120332046</v>
      </c>
      <c r="BA18" s="448">
        <v>5.58338812820966</v>
      </c>
      <c r="BB18" s="445">
        <v>202.90163199999969</v>
      </c>
      <c r="BC18" s="451">
        <v>291</v>
      </c>
      <c r="BD18" s="448">
        <v>76.43645973409366</v>
      </c>
      <c r="BE18" s="448">
        <v>4.9021409620344469</v>
      </c>
      <c r="BF18" s="448">
        <v>66.800269223199621</v>
      </c>
      <c r="BG18" s="448">
        <v>86.072650244987699</v>
      </c>
      <c r="BH18" s="448">
        <v>6.4133542802583516</v>
      </c>
      <c r="BI18" s="445">
        <v>149.06188800000032</v>
      </c>
      <c r="BJ18" s="451">
        <v>210</v>
      </c>
      <c r="BK18" s="451"/>
      <c r="BL18" s="453">
        <v>85.17</v>
      </c>
      <c r="BM18" s="450">
        <v>3.4680000000000004</v>
      </c>
      <c r="BN18" s="450">
        <v>78.36</v>
      </c>
      <c r="BO18" s="450">
        <v>91.990000000000009</v>
      </c>
      <c r="BP18" s="450">
        <v>4.1000000000000005</v>
      </c>
      <c r="BQ18" s="451">
        <v>159.43299999999999</v>
      </c>
      <c r="BR18" s="580">
        <v>222</v>
      </c>
      <c r="BS18" s="451"/>
      <c r="BT18" s="448">
        <v>84.196173114545331</v>
      </c>
      <c r="BU18" s="448">
        <v>3.9825653425862861</v>
      </c>
      <c r="BV18" s="448">
        <v>76.342727324323761</v>
      </c>
      <c r="BW18" s="448">
        <v>92.049618904766902</v>
      </c>
      <c r="BX18" s="448">
        <v>4.730102563174901</v>
      </c>
      <c r="BY18" s="451">
        <v>49.966847000000001</v>
      </c>
      <c r="BZ18" s="451">
        <v>93</v>
      </c>
      <c r="CA18" s="451"/>
      <c r="CB18" s="448">
        <v>80.597051366690621</v>
      </c>
      <c r="CC18" s="448">
        <v>4.3045882416679122</v>
      </c>
      <c r="CD18" s="448">
        <v>72.135830965822763</v>
      </c>
      <c r="CE18" s="448">
        <v>89.058271767558466</v>
      </c>
      <c r="CF18" s="448">
        <v>5.3408755887153019</v>
      </c>
      <c r="CG18" s="451">
        <v>111.11710599999981</v>
      </c>
      <c r="CH18" s="451">
        <v>210</v>
      </c>
      <c r="CI18" s="451"/>
      <c r="CJ18" s="448">
        <v>84.196173114545331</v>
      </c>
      <c r="CK18" s="448">
        <v>3.9825653425862861</v>
      </c>
      <c r="CL18" s="448">
        <v>76.342727324323761</v>
      </c>
      <c r="CM18" s="448">
        <v>92.049618904766902</v>
      </c>
      <c r="CN18" s="448">
        <v>4.730102563174901</v>
      </c>
      <c r="CO18" s="451">
        <v>49.966847000000001</v>
      </c>
      <c r="CP18" s="451">
        <v>93</v>
      </c>
      <c r="CQ18" s="451"/>
      <c r="CR18" s="448">
        <v>80.564480550400035</v>
      </c>
      <c r="CS18" s="448">
        <v>10.263822402769666</v>
      </c>
      <c r="CT18" s="448">
        <v>60.330591868613382</v>
      </c>
      <c r="CU18" s="448">
        <v>100</v>
      </c>
      <c r="CV18" s="448">
        <v>12.739885285239023</v>
      </c>
      <c r="CW18" s="451">
        <v>67.113950999999986</v>
      </c>
      <c r="CX18" s="451">
        <v>107</v>
      </c>
      <c r="CY18" s="451"/>
      <c r="CZ18" s="508">
        <v>80.003016640248163</v>
      </c>
      <c r="DA18" s="448">
        <v>6.1881009751396272</v>
      </c>
      <c r="DB18" s="509">
        <v>67.841107889542656</v>
      </c>
      <c r="DC18" s="448">
        <v>92.16492539095367</v>
      </c>
      <c r="DD18" s="448">
        <v>7.7348345537591872</v>
      </c>
      <c r="DE18" s="451">
        <v>121.47288700000023</v>
      </c>
      <c r="DF18" s="451">
        <v>208</v>
      </c>
      <c r="DG18" s="40"/>
      <c r="DH18" s="724">
        <v>89.654636114763662</v>
      </c>
      <c r="DI18" s="725">
        <v>2.3704206474804637</v>
      </c>
      <c r="DJ18" s="726">
        <v>84.994702179214499</v>
      </c>
      <c r="DK18" s="725">
        <v>94.314570050312824</v>
      </c>
      <c r="DL18" s="725">
        <v>2.6439465377408635</v>
      </c>
      <c r="DM18" s="727">
        <v>125.51541099999973</v>
      </c>
      <c r="DN18" s="727">
        <v>244</v>
      </c>
      <c r="DO18" s="40"/>
      <c r="DP18" s="809">
        <f t="shared" si="7"/>
        <v>92.400168807814438</v>
      </c>
      <c r="DQ18" s="810">
        <f t="shared" si="8"/>
        <v>1.4075256817407431</v>
      </c>
      <c r="DR18" s="811">
        <f t="shared" si="9"/>
        <v>89.637416008637416</v>
      </c>
      <c r="DS18" s="810">
        <f t="shared" si="10"/>
        <v>95.162921606991475</v>
      </c>
      <c r="DT18" s="810">
        <f t="shared" si="10"/>
        <v>1.5232934094182156</v>
      </c>
      <c r="DU18" s="812">
        <f t="shared" si="11"/>
        <v>120.01577099999994</v>
      </c>
      <c r="DV18" s="812">
        <f t="shared" si="11"/>
        <v>489</v>
      </c>
      <c r="DW18" s="721">
        <f t="shared" si="1"/>
        <v>-281</v>
      </c>
      <c r="DX18" s="83"/>
      <c r="DY18" s="909" t="s">
        <v>225</v>
      </c>
      <c r="DZ18" s="304" t="s">
        <v>217</v>
      </c>
      <c r="EA18" s="305" t="s">
        <v>318</v>
      </c>
      <c r="EB18" s="306">
        <v>0.96268896510502333</v>
      </c>
      <c r="EC18" s="307">
        <v>1.1601782427183556E-2</v>
      </c>
      <c r="ED18" s="308">
        <v>0.93991648053017485</v>
      </c>
      <c r="EE18" s="308">
        <v>0.98546144967987181</v>
      </c>
      <c r="EF18" s="309">
        <v>1.2051433897881932E-2</v>
      </c>
      <c r="EG18" s="310">
        <v>143.95435600000013</v>
      </c>
      <c r="EH18" s="311">
        <v>314</v>
      </c>
      <c r="EI18"/>
      <c r="EJ18" s="335"/>
      <c r="EK18" s="295"/>
    </row>
    <row r="19" spans="1:141" s="17" customFormat="1" ht="20.25" customHeight="1">
      <c r="A19" s="502" t="s">
        <v>28</v>
      </c>
      <c r="B19" s="577">
        <v>82.089552238805979</v>
      </c>
      <c r="C19" s="577">
        <v>5.0314722701447572</v>
      </c>
      <c r="D19" s="578">
        <v>72.186719730348543</v>
      </c>
      <c r="E19" s="578">
        <v>91.992384747263429</v>
      </c>
      <c r="F19" s="578">
        <v>6.1292480381763399</v>
      </c>
      <c r="G19" s="578">
        <v>52.208208999999947</v>
      </c>
      <c r="H19" s="440">
        <v>67</v>
      </c>
      <c r="I19" s="579"/>
      <c r="J19" s="448">
        <v>93.103448275862064</v>
      </c>
      <c r="K19" s="448">
        <v>3.8627246540583258</v>
      </c>
      <c r="L19" s="448">
        <v>85.513977089951169</v>
      </c>
      <c r="M19" s="448">
        <v>100.69291946177297</v>
      </c>
      <c r="N19" s="448">
        <v>4.1488524062107945</v>
      </c>
      <c r="O19" s="448">
        <v>45.122114999999958</v>
      </c>
      <c r="P19" s="444">
        <v>87</v>
      </c>
      <c r="Q19" s="444"/>
      <c r="R19" s="448">
        <v>95.554311214992154</v>
      </c>
      <c r="S19" s="448"/>
      <c r="T19" s="448">
        <v>88.682881106001815</v>
      </c>
      <c r="U19" s="448">
        <v>102.42574132398248</v>
      </c>
      <c r="V19" s="448">
        <v>3.6583342793965872</v>
      </c>
      <c r="W19" s="448"/>
      <c r="X19" s="444">
        <v>38</v>
      </c>
      <c r="Y19" s="448"/>
      <c r="Z19" s="448">
        <v>98.24462883984198</v>
      </c>
      <c r="AA19" s="448">
        <v>1.7276930877250856</v>
      </c>
      <c r="AB19" s="448">
        <v>94.848411522669949</v>
      </c>
      <c r="AC19" s="448">
        <v>101.64084615701401</v>
      </c>
      <c r="AD19" s="448">
        <v>1.7585623846587726</v>
      </c>
      <c r="AE19" s="445">
        <v>31.800625000000014</v>
      </c>
      <c r="AF19" s="451">
        <v>53</v>
      </c>
      <c r="AG19" s="448">
        <v>96.886103270948723</v>
      </c>
      <c r="AH19" s="448">
        <v>1.7383529277681158</v>
      </c>
      <c r="AI19" s="448">
        <v>93.472477429284268</v>
      </c>
      <c r="AJ19" s="448">
        <v>100.29972911261315</v>
      </c>
      <c r="AK19" s="448">
        <v>1.7942231848324945</v>
      </c>
      <c r="AL19" s="445">
        <v>43.28566799999998</v>
      </c>
      <c r="AM19" s="580">
        <v>80</v>
      </c>
      <c r="AN19" s="444"/>
      <c r="AO19" s="448">
        <v>95.554311214992154</v>
      </c>
      <c r="AP19" s="448"/>
      <c r="AQ19" s="448">
        <v>88.682881106001815</v>
      </c>
      <c r="AR19" s="448">
        <v>102.42574132398248</v>
      </c>
      <c r="AS19" s="448">
        <v>3.6583342793965872</v>
      </c>
      <c r="AT19" s="448"/>
      <c r="AU19" s="444">
        <v>38</v>
      </c>
      <c r="AV19" s="448"/>
      <c r="AW19" s="448">
        <v>98.24462883984198</v>
      </c>
      <c r="AX19" s="448">
        <v>1.7276930877250856</v>
      </c>
      <c r="AY19" s="448">
        <v>94.848411522669949</v>
      </c>
      <c r="AZ19" s="448">
        <v>101.64084615701401</v>
      </c>
      <c r="BA19" s="448">
        <v>1.7585623846587726</v>
      </c>
      <c r="BB19" s="445">
        <v>31.800625000000014</v>
      </c>
      <c r="BC19" s="451">
        <v>53</v>
      </c>
      <c r="BD19" s="448">
        <v>100</v>
      </c>
      <c r="BE19" s="448">
        <v>0</v>
      </c>
      <c r="BF19" s="448">
        <v>100</v>
      </c>
      <c r="BG19" s="448">
        <v>100</v>
      </c>
      <c r="BH19" s="448">
        <v>0</v>
      </c>
      <c r="BI19" s="445">
        <v>27.741870999999989</v>
      </c>
      <c r="BJ19" s="451">
        <v>40</v>
      </c>
      <c r="BK19" s="451"/>
      <c r="BL19" s="453">
        <v>100</v>
      </c>
      <c r="BM19" s="450">
        <v>0</v>
      </c>
      <c r="BN19" s="450">
        <v>100</v>
      </c>
      <c r="BO19" s="450">
        <v>100</v>
      </c>
      <c r="BP19" s="450">
        <v>0</v>
      </c>
      <c r="BQ19" s="451">
        <v>17.21</v>
      </c>
      <c r="BR19" s="580">
        <v>30</v>
      </c>
      <c r="BS19" s="451"/>
      <c r="BT19" s="448">
        <v>100</v>
      </c>
      <c r="BU19" s="448">
        <v>0</v>
      </c>
      <c r="BV19" s="448">
        <v>100</v>
      </c>
      <c r="BW19" s="448">
        <v>100</v>
      </c>
      <c r="BX19" s="448">
        <v>0</v>
      </c>
      <c r="BY19" s="451">
        <v>7.2602139999999986</v>
      </c>
      <c r="BZ19" s="451">
        <v>15</v>
      </c>
      <c r="CA19" s="451"/>
      <c r="CB19" s="448">
        <v>100</v>
      </c>
      <c r="CC19" s="448">
        <v>0</v>
      </c>
      <c r="CD19" s="448">
        <v>100</v>
      </c>
      <c r="CE19" s="448">
        <v>100</v>
      </c>
      <c r="CF19" s="448">
        <v>0</v>
      </c>
      <c r="CG19" s="451">
        <v>35.457805999999977</v>
      </c>
      <c r="CH19" s="451">
        <v>51</v>
      </c>
      <c r="CI19" s="451"/>
      <c r="CJ19" s="448">
        <v>100</v>
      </c>
      <c r="CK19" s="448">
        <v>0</v>
      </c>
      <c r="CL19" s="448">
        <v>100</v>
      </c>
      <c r="CM19" s="448">
        <v>100</v>
      </c>
      <c r="CN19" s="448">
        <v>0</v>
      </c>
      <c r="CO19" s="451">
        <v>7.2602139999999986</v>
      </c>
      <c r="CP19" s="451">
        <v>15</v>
      </c>
      <c r="CQ19" s="451"/>
      <c r="CR19" s="448">
        <v>100</v>
      </c>
      <c r="CS19" s="448">
        <v>0</v>
      </c>
      <c r="CT19" s="448">
        <v>100</v>
      </c>
      <c r="CU19" s="448">
        <v>100</v>
      </c>
      <c r="CV19" s="448">
        <v>0</v>
      </c>
      <c r="CW19" s="451">
        <v>19.47303299999999</v>
      </c>
      <c r="CX19" s="451">
        <v>27</v>
      </c>
      <c r="CY19" s="451"/>
      <c r="CZ19" s="508">
        <v>100</v>
      </c>
      <c r="DA19" s="448">
        <v>0</v>
      </c>
      <c r="DB19" s="509">
        <v>100</v>
      </c>
      <c r="DC19" s="448">
        <v>100</v>
      </c>
      <c r="DD19" s="448">
        <v>0</v>
      </c>
      <c r="DE19" s="451">
        <v>37.104650000000014</v>
      </c>
      <c r="DF19" s="451">
        <v>49</v>
      </c>
      <c r="DG19" s="40"/>
      <c r="DH19" s="724">
        <v>95.885238177353671</v>
      </c>
      <c r="DI19" s="725">
        <v>4.3685995551639465</v>
      </c>
      <c r="DJ19" s="726">
        <v>87.297148405366798</v>
      </c>
      <c r="DK19" s="725">
        <v>100</v>
      </c>
      <c r="DL19" s="725">
        <v>4.556071026369656</v>
      </c>
      <c r="DM19" s="727">
        <v>29.644631999999998</v>
      </c>
      <c r="DN19" s="727">
        <v>22</v>
      </c>
      <c r="DO19" s="40"/>
      <c r="DP19" s="809">
        <f t="shared" si="7"/>
        <v>97.602703300552264</v>
      </c>
      <c r="DQ19" s="810">
        <f t="shared" si="8"/>
        <v>2.4430935021516378</v>
      </c>
      <c r="DR19" s="811">
        <f t="shared" si="9"/>
        <v>92.807292815840498</v>
      </c>
      <c r="DS19" s="810">
        <f t="shared" si="10"/>
        <v>100</v>
      </c>
      <c r="DT19" s="810">
        <f t="shared" si="10"/>
        <v>2.5031002416280552</v>
      </c>
      <c r="DU19" s="812">
        <f t="shared" si="11"/>
        <v>25.826798999999973</v>
      </c>
      <c r="DV19" s="812">
        <f t="shared" si="11"/>
        <v>68</v>
      </c>
      <c r="DW19" s="721">
        <f t="shared" si="1"/>
        <v>-19</v>
      </c>
      <c r="DX19" s="292"/>
      <c r="DY19" s="909" t="s">
        <v>226</v>
      </c>
      <c r="DZ19" s="304" t="s">
        <v>217</v>
      </c>
      <c r="EA19" s="305" t="s">
        <v>318</v>
      </c>
      <c r="EB19" s="306">
        <v>0.89580493189279498</v>
      </c>
      <c r="EC19" s="307">
        <v>1.704312786167049E-2</v>
      </c>
      <c r="ED19" s="308">
        <v>0.86235193716780423</v>
      </c>
      <c r="EE19" s="308">
        <v>0.92925792661778572</v>
      </c>
      <c r="EF19" s="309">
        <v>1.9025490098228348E-2</v>
      </c>
      <c r="EG19" s="310">
        <v>79.108369999999795</v>
      </c>
      <c r="EH19" s="311">
        <v>471</v>
      </c>
      <c r="EI19"/>
      <c r="EJ19" s="335"/>
      <c r="EK19" s="295"/>
    </row>
    <row r="20" spans="1:141" s="17" customFormat="1" ht="20.25" customHeight="1">
      <c r="A20" s="502" t="s">
        <v>29</v>
      </c>
      <c r="B20" s="577">
        <v>28.431372549019692</v>
      </c>
      <c r="C20" s="577">
        <v>4.3259482983543531</v>
      </c>
      <c r="D20" s="578">
        <v>19.91713672722171</v>
      </c>
      <c r="E20" s="578">
        <v>36.945608370817666</v>
      </c>
      <c r="F20" s="578">
        <v>15.21540435972906</v>
      </c>
      <c r="G20" s="578">
        <v>247.7618759999994</v>
      </c>
      <c r="H20" s="440">
        <v>204</v>
      </c>
      <c r="I20" s="579"/>
      <c r="J20" s="448">
        <v>55.737704918032769</v>
      </c>
      <c r="K20" s="448">
        <v>7.4108399044113069</v>
      </c>
      <c r="L20" s="448">
        <v>41.176906270674927</v>
      </c>
      <c r="M20" s="448">
        <v>70.298503565390618</v>
      </c>
      <c r="N20" s="448">
        <v>13.295918652032054</v>
      </c>
      <c r="O20" s="448">
        <v>252.14398800000029</v>
      </c>
      <c r="P20" s="444">
        <v>183</v>
      </c>
      <c r="Q20" s="444"/>
      <c r="R20" s="448">
        <v>42.273092461978777</v>
      </c>
      <c r="S20" s="448"/>
      <c r="T20" s="448">
        <v>24.838104682955848</v>
      </c>
      <c r="U20" s="448">
        <v>59.708080241001717</v>
      </c>
      <c r="V20" s="448">
        <v>20.981868799414535</v>
      </c>
      <c r="W20" s="448"/>
      <c r="X20" s="444">
        <v>191</v>
      </c>
      <c r="Y20" s="448"/>
      <c r="Z20" s="448">
        <v>48.078266451797916</v>
      </c>
      <c r="AA20" s="448">
        <v>9.0476900893479044</v>
      </c>
      <c r="AB20" s="448">
        <v>30.292745412115057</v>
      </c>
      <c r="AC20" s="448">
        <v>65.863787491480764</v>
      </c>
      <c r="AD20" s="448">
        <v>18.818669550864307</v>
      </c>
      <c r="AE20" s="445">
        <v>190.53619600000005</v>
      </c>
      <c r="AF20" s="451">
        <v>191</v>
      </c>
      <c r="AG20" s="448">
        <v>49.136470577672732</v>
      </c>
      <c r="AH20" s="448">
        <v>7.0360995403055622</v>
      </c>
      <c r="AI20" s="448">
        <v>35.319592064891062</v>
      </c>
      <c r="AJ20" s="448">
        <v>62.953349090454402</v>
      </c>
      <c r="AK20" s="448">
        <v>14.319505364519847</v>
      </c>
      <c r="AL20" s="445">
        <v>298.72502699999984</v>
      </c>
      <c r="AM20" s="580">
        <v>301</v>
      </c>
      <c r="AN20" s="444"/>
      <c r="AO20" s="448">
        <v>42.273092461978777</v>
      </c>
      <c r="AP20" s="448"/>
      <c r="AQ20" s="448">
        <v>24.838104682955848</v>
      </c>
      <c r="AR20" s="448">
        <v>59.708080241001717</v>
      </c>
      <c r="AS20" s="448">
        <v>20.981868799414535</v>
      </c>
      <c r="AT20" s="448"/>
      <c r="AU20" s="444">
        <v>191</v>
      </c>
      <c r="AV20" s="448"/>
      <c r="AW20" s="448">
        <v>48.078266451797916</v>
      </c>
      <c r="AX20" s="448">
        <v>9.0476900893479044</v>
      </c>
      <c r="AY20" s="448">
        <v>30.292745412115057</v>
      </c>
      <c r="AZ20" s="448">
        <v>65.863787491480764</v>
      </c>
      <c r="BA20" s="448">
        <v>18.818669550864307</v>
      </c>
      <c r="BB20" s="445">
        <v>190.53619600000005</v>
      </c>
      <c r="BC20" s="451">
        <v>191</v>
      </c>
      <c r="BD20" s="448">
        <v>66.06540747409791</v>
      </c>
      <c r="BE20" s="448">
        <v>9.3190793881667435</v>
      </c>
      <c r="BF20" s="448">
        <v>47.746794226131982</v>
      </c>
      <c r="BG20" s="448">
        <v>84.384020722063823</v>
      </c>
      <c r="BH20" s="448">
        <v>14.105838054235043</v>
      </c>
      <c r="BI20" s="445">
        <v>143.27864100000016</v>
      </c>
      <c r="BJ20" s="451">
        <v>140</v>
      </c>
      <c r="BK20" s="451"/>
      <c r="BL20" s="453">
        <v>73.22</v>
      </c>
      <c r="BM20" s="450">
        <v>5.4809999999999999</v>
      </c>
      <c r="BN20" s="450">
        <v>62.44</v>
      </c>
      <c r="BO20" s="450">
        <v>83.99</v>
      </c>
      <c r="BP20" s="450">
        <v>7.5</v>
      </c>
      <c r="BQ20" s="451">
        <v>125.411</v>
      </c>
      <c r="BR20" s="580">
        <v>127</v>
      </c>
      <c r="BS20" s="451"/>
      <c r="BT20" s="448">
        <v>76.86877774842138</v>
      </c>
      <c r="BU20" s="448">
        <v>9.35274238089624</v>
      </c>
      <c r="BV20" s="448">
        <v>58.425576203716275</v>
      </c>
      <c r="BW20" s="448">
        <v>95.311979293126484</v>
      </c>
      <c r="BX20" s="448">
        <v>12.167153758455997</v>
      </c>
      <c r="BY20" s="451">
        <v>43.57184800000001</v>
      </c>
      <c r="BZ20" s="451">
        <v>42</v>
      </c>
      <c r="CA20" s="451"/>
      <c r="CB20" s="448">
        <v>63.571169223327487</v>
      </c>
      <c r="CC20" s="448">
        <v>8.6894952650137753</v>
      </c>
      <c r="CD20" s="448">
        <v>46.490851552550531</v>
      </c>
      <c r="CE20" s="448">
        <v>80.651486894104437</v>
      </c>
      <c r="CF20" s="448">
        <v>13.6689247203985</v>
      </c>
      <c r="CG20" s="451">
        <v>108.42019400000011</v>
      </c>
      <c r="CH20" s="451">
        <v>116</v>
      </c>
      <c r="CI20" s="451"/>
      <c r="CJ20" s="448">
        <v>76.86877774842138</v>
      </c>
      <c r="CK20" s="448">
        <v>9.35274238089624</v>
      </c>
      <c r="CL20" s="448">
        <v>58.425576203716275</v>
      </c>
      <c r="CM20" s="448">
        <v>95.311979293126484</v>
      </c>
      <c r="CN20" s="448">
        <v>12.167153758455997</v>
      </c>
      <c r="CO20" s="451">
        <v>43.57184800000001</v>
      </c>
      <c r="CP20" s="451">
        <v>42</v>
      </c>
      <c r="CQ20" s="451"/>
      <c r="CR20" s="448">
        <v>96.711129994558277</v>
      </c>
      <c r="CS20" s="448">
        <v>2.9337902318576279</v>
      </c>
      <c r="CT20" s="448">
        <v>90.927516186986779</v>
      </c>
      <c r="CU20" s="448">
        <v>100</v>
      </c>
      <c r="CV20" s="448">
        <v>3.0335600794062749</v>
      </c>
      <c r="CW20" s="451">
        <v>42.558142999999994</v>
      </c>
      <c r="CX20" s="451">
        <v>45</v>
      </c>
      <c r="CY20" s="451"/>
      <c r="CZ20" s="508">
        <v>74.899737181208266</v>
      </c>
      <c r="DA20" s="448">
        <v>10.414704087414316</v>
      </c>
      <c r="DB20" s="509">
        <v>54.430988968211544</v>
      </c>
      <c r="DC20" s="448">
        <v>95.368485394204995</v>
      </c>
      <c r="DD20" s="448">
        <v>13.904860656877286</v>
      </c>
      <c r="DE20" s="451">
        <v>109.10749499999991</v>
      </c>
      <c r="DF20" s="451">
        <v>116</v>
      </c>
      <c r="DG20" s="40"/>
      <c r="DH20" s="724" t="s">
        <v>329</v>
      </c>
      <c r="DI20" s="725">
        <v>11.955948273608104</v>
      </c>
      <c r="DJ20" s="726">
        <v>34.958023562304611</v>
      </c>
      <c r="DK20" s="725">
        <v>81.965654170885088</v>
      </c>
      <c r="DL20" s="725">
        <v>20.45085906533081</v>
      </c>
      <c r="DM20" s="727">
        <v>119.94574300000005</v>
      </c>
      <c r="DN20" s="727">
        <v>109</v>
      </c>
      <c r="DO20" s="40"/>
      <c r="DP20" s="809">
        <f t="shared" si="7"/>
        <v>72.280267038610248</v>
      </c>
      <c r="DQ20" s="810">
        <f t="shared" si="8"/>
        <v>6.0711777112723837</v>
      </c>
      <c r="DR20" s="811">
        <f t="shared" si="9"/>
        <v>60.363494624642712</v>
      </c>
      <c r="DS20" s="810">
        <f t="shared" si="10"/>
        <v>84.197039452577783</v>
      </c>
      <c r="DT20" s="810">
        <f t="shared" si="10"/>
        <v>8.3994954086560281</v>
      </c>
      <c r="DU20" s="812">
        <f t="shared" si="11"/>
        <v>112.53249100000012</v>
      </c>
      <c r="DV20" s="812">
        <f t="shared" si="11"/>
        <v>258</v>
      </c>
      <c r="DW20" s="721">
        <f t="shared" si="1"/>
        <v>-142</v>
      </c>
      <c r="DX20" s="292"/>
      <c r="DY20" s="909" t="s">
        <v>227</v>
      </c>
      <c r="DZ20" s="304" t="s">
        <v>217</v>
      </c>
      <c r="EA20" s="305" t="s">
        <v>318</v>
      </c>
      <c r="EB20" s="306">
        <v>0.92400168807814442</v>
      </c>
      <c r="EC20" s="307">
        <v>1.4075256817407431E-2</v>
      </c>
      <c r="ED20" s="308">
        <v>0.89637416008637416</v>
      </c>
      <c r="EE20" s="308">
        <v>0.95162921606991469</v>
      </c>
      <c r="EF20" s="309">
        <v>1.5232934094182155E-2</v>
      </c>
      <c r="EG20" s="310">
        <v>120.01577099999994</v>
      </c>
      <c r="EH20" s="311">
        <v>489</v>
      </c>
      <c r="EI20"/>
      <c r="EJ20" s="335"/>
      <c r="EK20" s="295"/>
    </row>
    <row r="21" spans="1:141" s="17" customFormat="1" ht="20.25" customHeight="1">
      <c r="A21" s="502" t="s">
        <v>30</v>
      </c>
      <c r="B21" s="577">
        <v>16.374269005847957</v>
      </c>
      <c r="C21" s="577">
        <v>3.7585847599686999</v>
      </c>
      <c r="D21" s="578">
        <v>8.9767055595249285</v>
      </c>
      <c r="E21" s="578">
        <v>23.771832452170983</v>
      </c>
      <c r="F21" s="578">
        <v>22.954214069808842</v>
      </c>
      <c r="G21" s="578">
        <v>226.59158699999995</v>
      </c>
      <c r="H21" s="440">
        <v>171</v>
      </c>
      <c r="I21" s="579"/>
      <c r="J21" s="552">
        <v>29.508196721311336</v>
      </c>
      <c r="K21" s="448">
        <v>6.7434307399417763</v>
      </c>
      <c r="L21" s="448">
        <v>16.258721835442049</v>
      </c>
      <c r="M21" s="448">
        <v>42.757671607180619</v>
      </c>
      <c r="N21" s="448">
        <v>22.852737507580574</v>
      </c>
      <c r="O21" s="448">
        <v>238.55294400000096</v>
      </c>
      <c r="P21" s="444">
        <v>183</v>
      </c>
      <c r="Q21" s="444"/>
      <c r="R21" s="448">
        <v>33.599969142258324</v>
      </c>
      <c r="S21" s="448"/>
      <c r="T21" s="448">
        <v>13.44862094131658</v>
      </c>
      <c r="U21" s="448">
        <v>53.751317343200064</v>
      </c>
      <c r="V21" s="448">
        <v>30.510671648906317</v>
      </c>
      <c r="W21" s="448"/>
      <c r="X21" s="444">
        <v>177</v>
      </c>
      <c r="Y21" s="448"/>
      <c r="Z21" s="448">
        <v>45.767659324766079</v>
      </c>
      <c r="AA21" s="448">
        <v>9.4973755531204667</v>
      </c>
      <c r="AB21" s="448">
        <v>27.098167879578007</v>
      </c>
      <c r="AC21" s="448">
        <v>64.437150769954158</v>
      </c>
      <c r="AD21" s="448">
        <v>20.751280911543553</v>
      </c>
      <c r="AE21" s="445">
        <v>143.15271299999972</v>
      </c>
      <c r="AF21" s="451">
        <v>155</v>
      </c>
      <c r="AG21" s="552">
        <v>42.783742793659677</v>
      </c>
      <c r="AH21" s="448">
        <v>8.7704169499605822</v>
      </c>
      <c r="AI21" s="448">
        <v>25.561163037662656</v>
      </c>
      <c r="AJ21" s="448">
        <v>60.006322549656701</v>
      </c>
      <c r="AK21" s="448">
        <v>20.499414911545124</v>
      </c>
      <c r="AL21" s="445">
        <v>271.92113499999965</v>
      </c>
      <c r="AM21" s="580">
        <v>254</v>
      </c>
      <c r="AN21" s="444"/>
      <c r="AO21" s="448">
        <v>33.599969142258324</v>
      </c>
      <c r="AP21" s="448"/>
      <c r="AQ21" s="448">
        <v>13.44862094131658</v>
      </c>
      <c r="AR21" s="448">
        <v>53.751317343200064</v>
      </c>
      <c r="AS21" s="448">
        <v>30.510671648906317</v>
      </c>
      <c r="AT21" s="448"/>
      <c r="AU21" s="444">
        <v>177</v>
      </c>
      <c r="AV21" s="448"/>
      <c r="AW21" s="448">
        <v>45.767659324766079</v>
      </c>
      <c r="AX21" s="448">
        <v>9.4973755531204667</v>
      </c>
      <c r="AY21" s="448">
        <v>27.098167879578007</v>
      </c>
      <c r="AZ21" s="448">
        <v>64.437150769954158</v>
      </c>
      <c r="BA21" s="448">
        <v>20.751280911543553</v>
      </c>
      <c r="BB21" s="445">
        <v>143.15271299999972</v>
      </c>
      <c r="BC21" s="451">
        <v>155</v>
      </c>
      <c r="BD21" s="448">
        <v>23.535385570982246</v>
      </c>
      <c r="BE21" s="448">
        <v>9.1814543013769381</v>
      </c>
      <c r="BF21" s="448">
        <v>5.4873034166049788</v>
      </c>
      <c r="BG21" s="448">
        <v>41.583467725359512</v>
      </c>
      <c r="BH21" s="448">
        <v>39.011276334036921</v>
      </c>
      <c r="BI21" s="445">
        <v>104.80754999999998</v>
      </c>
      <c r="BJ21" s="451">
        <v>103</v>
      </c>
      <c r="BK21" s="451"/>
      <c r="BL21" s="453">
        <v>55.15</v>
      </c>
      <c r="BM21" s="450">
        <v>7.9810000000000008</v>
      </c>
      <c r="BN21" s="450">
        <v>39.46</v>
      </c>
      <c r="BO21" s="450">
        <v>70.83</v>
      </c>
      <c r="BP21" s="450">
        <v>14.499999999999998</v>
      </c>
      <c r="BQ21" s="451">
        <v>168.321</v>
      </c>
      <c r="BR21" s="580">
        <v>127</v>
      </c>
      <c r="BS21" s="451"/>
      <c r="BT21" s="448">
        <v>50.814774847745191</v>
      </c>
      <c r="BU21" s="448">
        <v>7.1711936570986898</v>
      </c>
      <c r="BV21" s="448">
        <v>36.673492585535804</v>
      </c>
      <c r="BW21" s="448">
        <v>64.956057109954585</v>
      </c>
      <c r="BX21" s="448">
        <v>14.112418442442234</v>
      </c>
      <c r="BY21" s="451">
        <v>70.446884999999995</v>
      </c>
      <c r="BZ21" s="451">
        <v>62</v>
      </c>
      <c r="CA21" s="451"/>
      <c r="CB21" s="448">
        <v>55.770724122689089</v>
      </c>
      <c r="CC21" s="448">
        <v>6.8466794602542143</v>
      </c>
      <c r="CD21" s="448">
        <v>42.312697320836598</v>
      </c>
      <c r="CE21" s="448">
        <v>69.228750924541572</v>
      </c>
      <c r="CF21" s="448">
        <v>12.276475817657159</v>
      </c>
      <c r="CG21" s="451">
        <v>141.95464600000017</v>
      </c>
      <c r="CH21" s="451">
        <v>122</v>
      </c>
      <c r="CI21" s="451"/>
      <c r="CJ21" s="448">
        <v>50.814774847745191</v>
      </c>
      <c r="CK21" s="448">
        <v>7.1711936570986898</v>
      </c>
      <c r="CL21" s="448">
        <v>36.673492585535804</v>
      </c>
      <c r="CM21" s="448">
        <v>64.956057109954585</v>
      </c>
      <c r="CN21" s="448">
        <v>14.112418442442234</v>
      </c>
      <c r="CO21" s="451">
        <v>70.446884999999995</v>
      </c>
      <c r="CP21" s="451">
        <v>62</v>
      </c>
      <c r="CQ21" s="451"/>
      <c r="CR21" s="448">
        <v>88.347838625415591</v>
      </c>
      <c r="CS21" s="448">
        <v>4.4599144643922921</v>
      </c>
      <c r="CT21" s="448">
        <v>79.555654850055987</v>
      </c>
      <c r="CU21" s="448">
        <v>97.14002240077518</v>
      </c>
      <c r="CV21" s="448">
        <v>5.0481308131394176</v>
      </c>
      <c r="CW21" s="451">
        <v>72.833303000000015</v>
      </c>
      <c r="CX21" s="451">
        <v>62</v>
      </c>
      <c r="CY21" s="451"/>
      <c r="CZ21" s="508">
        <v>72.423246327793976</v>
      </c>
      <c r="DA21" s="448">
        <v>9.7035319867052294</v>
      </c>
      <c r="DB21" s="509">
        <v>53.352214511090587</v>
      </c>
      <c r="DC21" s="448">
        <v>91.494278144497372</v>
      </c>
      <c r="DD21" s="448">
        <v>13.398366517272908</v>
      </c>
      <c r="DE21" s="451">
        <v>150.01194300000014</v>
      </c>
      <c r="DF21" s="451">
        <v>121</v>
      </c>
      <c r="DG21" s="40"/>
      <c r="DH21" s="724">
        <v>65.982260472647084</v>
      </c>
      <c r="DI21" s="725">
        <v>9.7567170514859143</v>
      </c>
      <c r="DJ21" s="726">
        <v>46.801843302346015</v>
      </c>
      <c r="DK21" s="725">
        <v>85.162677642948154</v>
      </c>
      <c r="DL21" s="725">
        <v>14.786879051424068</v>
      </c>
      <c r="DM21" s="727">
        <v>108.33727199999977</v>
      </c>
      <c r="DN21" s="727">
        <v>119</v>
      </c>
      <c r="DO21" s="40"/>
      <c r="DP21" s="809">
        <f t="shared" si="7"/>
        <v>62.008291822966612</v>
      </c>
      <c r="DQ21" s="810">
        <f t="shared" si="8"/>
        <v>6.0123321361638631</v>
      </c>
      <c r="DR21" s="811">
        <f t="shared" si="9"/>
        <v>50.207024070448078</v>
      </c>
      <c r="DS21" s="810">
        <f t="shared" si="10"/>
        <v>73.809559575485139</v>
      </c>
      <c r="DT21" s="810">
        <f t="shared" si="10"/>
        <v>9.6960131611576141</v>
      </c>
      <c r="DU21" s="812">
        <f t="shared" si="11"/>
        <v>144.45026200000021</v>
      </c>
      <c r="DV21" s="812">
        <f t="shared" si="11"/>
        <v>213</v>
      </c>
      <c r="DW21" s="721">
        <f t="shared" si="1"/>
        <v>-92</v>
      </c>
      <c r="DX21" s="292"/>
      <c r="DY21" s="909" t="s">
        <v>228</v>
      </c>
      <c r="DZ21" s="304" t="s">
        <v>217</v>
      </c>
      <c r="EA21" s="305" t="s">
        <v>318</v>
      </c>
      <c r="EB21" s="306">
        <v>0.97602703300552263</v>
      </c>
      <c r="EC21" s="307">
        <v>2.4430935021516376E-2</v>
      </c>
      <c r="ED21" s="308">
        <v>0.92807292815840492</v>
      </c>
      <c r="EE21" s="871">
        <v>1.0239811378526402</v>
      </c>
      <c r="EF21" s="309">
        <v>2.5031002416280552E-2</v>
      </c>
      <c r="EG21" s="310">
        <v>25.826798999999973</v>
      </c>
      <c r="EH21" s="311">
        <v>68</v>
      </c>
      <c r="EI21"/>
      <c r="EJ21" s="335"/>
      <c r="EK21" s="295"/>
    </row>
    <row r="22" spans="1:141" s="17" customFormat="1" ht="20.25" customHeight="1">
      <c r="A22" s="502" t="s">
        <v>31</v>
      </c>
      <c r="B22" s="577">
        <v>33.043478260869634</v>
      </c>
      <c r="C22" s="577">
        <v>7.0316401231679526</v>
      </c>
      <c r="D22" s="578">
        <v>19.203959594998501</v>
      </c>
      <c r="E22" s="578">
        <v>46.882996926740766</v>
      </c>
      <c r="F22" s="578">
        <v>21.279963530639812</v>
      </c>
      <c r="G22" s="578">
        <v>146.0856499999997</v>
      </c>
      <c r="H22" s="440">
        <v>115</v>
      </c>
      <c r="I22" s="579"/>
      <c r="J22" s="448">
        <v>59.677419354838705</v>
      </c>
      <c r="K22" s="448">
        <v>6.280872145345513</v>
      </c>
      <c r="L22" s="448">
        <v>47.336778372466895</v>
      </c>
      <c r="M22" s="448">
        <v>72.018060337210514</v>
      </c>
      <c r="N22" s="448">
        <v>10.524704675984376</v>
      </c>
      <c r="O22" s="448">
        <v>108.00858800000012</v>
      </c>
      <c r="P22" s="444">
        <v>124</v>
      </c>
      <c r="Q22" s="444"/>
      <c r="R22" s="448">
        <v>66.87465508197117</v>
      </c>
      <c r="S22" s="448"/>
      <c r="T22" s="448">
        <v>37.740064602850417</v>
      </c>
      <c r="U22" s="448">
        <v>96.00924556109193</v>
      </c>
      <c r="V22" s="448">
        <v>22.163273314248794</v>
      </c>
      <c r="W22" s="448"/>
      <c r="X22" s="444">
        <v>69</v>
      </c>
      <c r="Y22" s="448"/>
      <c r="Z22" s="448">
        <v>60.705040063709291</v>
      </c>
      <c r="AA22" s="448">
        <v>18.111697019136798</v>
      </c>
      <c r="AB22" s="448">
        <v>25.101923111519859</v>
      </c>
      <c r="AC22" s="448">
        <v>96.308157015898729</v>
      </c>
      <c r="AD22" s="448">
        <v>29.835573784530517</v>
      </c>
      <c r="AE22" s="445">
        <v>105.48898400000003</v>
      </c>
      <c r="AF22" s="451">
        <v>106</v>
      </c>
      <c r="AG22" s="552">
        <v>67.938277032059375</v>
      </c>
      <c r="AH22" s="448">
        <v>14.028647190960619</v>
      </c>
      <c r="AI22" s="448">
        <v>40.390043408326271</v>
      </c>
      <c r="AJ22" s="448">
        <v>95.486510655792472</v>
      </c>
      <c r="AK22" s="448">
        <v>20.649106518171848</v>
      </c>
      <c r="AL22" s="445">
        <v>129.19793499999994</v>
      </c>
      <c r="AM22" s="580">
        <v>133</v>
      </c>
      <c r="AN22" s="444"/>
      <c r="AO22" s="448">
        <v>66.87465508197117</v>
      </c>
      <c r="AP22" s="448"/>
      <c r="AQ22" s="448">
        <v>37.740064602850417</v>
      </c>
      <c r="AR22" s="448">
        <v>96.00924556109193</v>
      </c>
      <c r="AS22" s="448">
        <v>22.163273314248794</v>
      </c>
      <c r="AT22" s="448"/>
      <c r="AU22" s="444">
        <v>69</v>
      </c>
      <c r="AV22" s="448"/>
      <c r="AW22" s="448">
        <v>60.705040063709291</v>
      </c>
      <c r="AX22" s="448">
        <v>18.111697019136798</v>
      </c>
      <c r="AY22" s="448">
        <v>25.101923111519859</v>
      </c>
      <c r="AZ22" s="448">
        <v>96.308157015898729</v>
      </c>
      <c r="BA22" s="448">
        <v>29.835573784530517</v>
      </c>
      <c r="BB22" s="445">
        <v>105.48898400000003</v>
      </c>
      <c r="BC22" s="451">
        <v>106</v>
      </c>
      <c r="BD22" s="448">
        <v>75.343389717981367</v>
      </c>
      <c r="BE22" s="448">
        <v>7.2996700588028789</v>
      </c>
      <c r="BF22" s="448">
        <v>60.994350818842634</v>
      </c>
      <c r="BG22" s="448">
        <v>89.6924286171201</v>
      </c>
      <c r="BH22" s="448">
        <v>9.6885341715130551</v>
      </c>
      <c r="BI22" s="445">
        <v>83.896950000000032</v>
      </c>
      <c r="BJ22" s="451">
        <v>66</v>
      </c>
      <c r="BK22" s="451"/>
      <c r="BL22" s="581">
        <v>61.650000000000006</v>
      </c>
      <c r="BM22" s="450">
        <v>10.725</v>
      </c>
      <c r="BN22" s="450">
        <v>40.57</v>
      </c>
      <c r="BO22" s="450">
        <v>82.740000000000009</v>
      </c>
      <c r="BP22" s="450">
        <v>17.399999999999999</v>
      </c>
      <c r="BQ22" s="451">
        <v>66.185000000000002</v>
      </c>
      <c r="BR22" s="580">
        <v>67</v>
      </c>
      <c r="BS22" s="451"/>
      <c r="BT22" s="448">
        <v>90.841014652328084</v>
      </c>
      <c r="BU22" s="448">
        <v>10.845752677861284</v>
      </c>
      <c r="BV22" s="448">
        <v>69.453661681888136</v>
      </c>
      <c r="BW22" s="448">
        <v>112.22836762276802</v>
      </c>
      <c r="BX22" s="448">
        <v>11.939268533460098</v>
      </c>
      <c r="BY22" s="451">
        <v>38.42829600000001</v>
      </c>
      <c r="BZ22" s="451">
        <v>35</v>
      </c>
      <c r="CA22" s="451"/>
      <c r="CB22" s="448">
        <v>82.397397207961774</v>
      </c>
      <c r="CC22" s="448">
        <v>9.8083519822032503</v>
      </c>
      <c r="CD22" s="448">
        <v>63.117823127595351</v>
      </c>
      <c r="CE22" s="448">
        <v>100</v>
      </c>
      <c r="CF22" s="448">
        <v>11.903715790254967</v>
      </c>
      <c r="CG22" s="451">
        <v>74.400411999999889</v>
      </c>
      <c r="CH22" s="451">
        <v>75</v>
      </c>
      <c r="CI22" s="451"/>
      <c r="CJ22" s="448">
        <v>90.841014652328084</v>
      </c>
      <c r="CK22" s="448">
        <v>10.845752677861284</v>
      </c>
      <c r="CL22" s="448">
        <v>69.453661681888136</v>
      </c>
      <c r="CM22" s="448">
        <v>112.22836762276802</v>
      </c>
      <c r="CN22" s="448">
        <v>11.939268533460098</v>
      </c>
      <c r="CO22" s="451">
        <v>38.42829600000001</v>
      </c>
      <c r="CP22" s="451">
        <v>35</v>
      </c>
      <c r="CQ22" s="451"/>
      <c r="CR22" s="448">
        <v>77.178494776208041</v>
      </c>
      <c r="CS22" s="448">
        <v>4.4604919109933698</v>
      </c>
      <c r="CT22" s="448">
        <v>68.385172634478948</v>
      </c>
      <c r="CU22" s="448">
        <v>85.971816917937133</v>
      </c>
      <c r="CV22" s="448">
        <v>5.7794492156491426</v>
      </c>
      <c r="CW22" s="451">
        <v>44.208403000000011</v>
      </c>
      <c r="CX22" s="451">
        <v>44</v>
      </c>
      <c r="CY22" s="451"/>
      <c r="CZ22" s="508" t="s">
        <v>293</v>
      </c>
      <c r="DA22" s="448">
        <v>11.870634578467719</v>
      </c>
      <c r="DB22" s="509">
        <v>47.933895206858146</v>
      </c>
      <c r="DC22" s="448">
        <v>94.59427619814808</v>
      </c>
      <c r="DD22" s="448">
        <v>16.657246720350148</v>
      </c>
      <c r="DE22" s="451">
        <v>76.813439000000017</v>
      </c>
      <c r="DF22" s="451">
        <v>83</v>
      </c>
      <c r="DG22" s="40"/>
      <c r="DH22" s="724">
        <v>77.082484154357473</v>
      </c>
      <c r="DI22" s="725">
        <v>9.8164593980621557</v>
      </c>
      <c r="DJ22" s="726">
        <v>57.784621420756977</v>
      </c>
      <c r="DK22" s="725">
        <v>96.380346887957984</v>
      </c>
      <c r="DL22" s="725">
        <v>12.73500653975386</v>
      </c>
      <c r="DM22" s="727">
        <v>67.270859999999942</v>
      </c>
      <c r="DN22" s="727">
        <v>54</v>
      </c>
      <c r="DO22" s="40"/>
      <c r="DP22" s="809">
        <f t="shared" si="7"/>
        <v>71.651861877621428</v>
      </c>
      <c r="DQ22" s="810">
        <f t="shared" si="8"/>
        <v>8.2147067641300051</v>
      </c>
      <c r="DR22" s="811">
        <f t="shared" si="9"/>
        <v>55.527677145908008</v>
      </c>
      <c r="DS22" s="810">
        <f t="shared" si="10"/>
        <v>87.776046609334841</v>
      </c>
      <c r="DT22" s="810">
        <f t="shared" si="10"/>
        <v>11.464749901629078</v>
      </c>
      <c r="DU22" s="812">
        <f t="shared" si="11"/>
        <v>76.79395700000002</v>
      </c>
      <c r="DV22" s="812">
        <f t="shared" si="11"/>
        <v>131</v>
      </c>
      <c r="DW22" s="721">
        <f t="shared" si="1"/>
        <v>-48</v>
      </c>
      <c r="DX22" s="292"/>
      <c r="DY22" s="909" t="s">
        <v>229</v>
      </c>
      <c r="DZ22" s="304" t="s">
        <v>217</v>
      </c>
      <c r="EA22" s="305" t="s">
        <v>318</v>
      </c>
      <c r="EB22" s="306">
        <v>0.72280267038610246</v>
      </c>
      <c r="EC22" s="307">
        <v>6.0711777112723839E-2</v>
      </c>
      <c r="ED22" s="308">
        <v>0.60363494624642711</v>
      </c>
      <c r="EE22" s="308">
        <v>0.84197039452577782</v>
      </c>
      <c r="EF22" s="309">
        <v>8.3994954086560283E-2</v>
      </c>
      <c r="EG22" s="310">
        <v>112.53249100000012</v>
      </c>
      <c r="EH22" s="311">
        <v>258</v>
      </c>
      <c r="EI22"/>
      <c r="EJ22" s="335"/>
      <c r="EK22" s="295"/>
    </row>
    <row r="23" spans="1:141" s="17" customFormat="1" ht="20.25" customHeight="1">
      <c r="A23" s="502" t="s">
        <v>135</v>
      </c>
      <c r="B23" s="577">
        <v>51.144516781651696</v>
      </c>
      <c r="C23" s="577">
        <v>9.2572475394215292</v>
      </c>
      <c r="D23" s="578">
        <v>32.924606793042372</v>
      </c>
      <c r="E23" s="578">
        <v>69.364426770261005</v>
      </c>
      <c r="F23" s="578">
        <v>18.100175975741362</v>
      </c>
      <c r="G23" s="578">
        <v>162.60818800000041</v>
      </c>
      <c r="H23" s="440">
        <v>122</v>
      </c>
      <c r="I23" s="579"/>
      <c r="J23" s="448" t="s">
        <v>79</v>
      </c>
      <c r="K23" s="448"/>
      <c r="L23" s="448" t="s">
        <v>79</v>
      </c>
      <c r="M23" s="448" t="s">
        <v>79</v>
      </c>
      <c r="N23" s="448" t="s">
        <v>79</v>
      </c>
      <c r="O23" s="448" t="s">
        <v>79</v>
      </c>
      <c r="P23" s="444" t="s">
        <v>79</v>
      </c>
      <c r="Q23" s="444" t="s">
        <v>79</v>
      </c>
      <c r="R23" s="448" t="s">
        <v>79</v>
      </c>
      <c r="S23" s="448" t="s">
        <v>79</v>
      </c>
      <c r="T23" s="448" t="s">
        <v>79</v>
      </c>
      <c r="U23" s="448" t="s">
        <v>79</v>
      </c>
      <c r="V23" s="448" t="s">
        <v>79</v>
      </c>
      <c r="W23" s="448" t="s">
        <v>79</v>
      </c>
      <c r="X23" s="444" t="s">
        <v>79</v>
      </c>
      <c r="Y23" s="448" t="s">
        <v>79</v>
      </c>
      <c r="Z23" s="448" t="s">
        <v>79</v>
      </c>
      <c r="AA23" s="448" t="s">
        <v>79</v>
      </c>
      <c r="AB23" s="448" t="s">
        <v>79</v>
      </c>
      <c r="AC23" s="448" t="s">
        <v>79</v>
      </c>
      <c r="AD23" s="448" t="s">
        <v>79</v>
      </c>
      <c r="AE23" s="445" t="s">
        <v>79</v>
      </c>
      <c r="AF23" s="451" t="s">
        <v>79</v>
      </c>
      <c r="AG23" s="448" t="s">
        <v>79</v>
      </c>
      <c r="AH23" s="448" t="s">
        <v>79</v>
      </c>
      <c r="AI23" s="448" t="s">
        <v>79</v>
      </c>
      <c r="AJ23" s="448" t="s">
        <v>79</v>
      </c>
      <c r="AK23" s="448" t="s">
        <v>79</v>
      </c>
      <c r="AL23" s="445" t="s">
        <v>79</v>
      </c>
      <c r="AM23" s="580" t="s">
        <v>79</v>
      </c>
      <c r="AN23" s="444" t="s">
        <v>79</v>
      </c>
      <c r="AO23" s="448" t="s">
        <v>79</v>
      </c>
      <c r="AP23" s="448" t="s">
        <v>79</v>
      </c>
      <c r="AQ23" s="448" t="s">
        <v>79</v>
      </c>
      <c r="AR23" s="448" t="s">
        <v>79</v>
      </c>
      <c r="AS23" s="448" t="s">
        <v>79</v>
      </c>
      <c r="AT23" s="448" t="s">
        <v>79</v>
      </c>
      <c r="AU23" s="444" t="s">
        <v>79</v>
      </c>
      <c r="AV23" s="448" t="s">
        <v>79</v>
      </c>
      <c r="AW23" s="448" t="s">
        <v>79</v>
      </c>
      <c r="AX23" s="448" t="s">
        <v>79</v>
      </c>
      <c r="AY23" s="448" t="s">
        <v>79</v>
      </c>
      <c r="AZ23" s="448" t="s">
        <v>79</v>
      </c>
      <c r="BA23" s="448" t="s">
        <v>79</v>
      </c>
      <c r="BB23" s="445" t="s">
        <v>79</v>
      </c>
      <c r="BC23" s="451" t="s">
        <v>79</v>
      </c>
      <c r="BD23" s="448" t="s">
        <v>79</v>
      </c>
      <c r="BE23" s="448" t="s">
        <v>79</v>
      </c>
      <c r="BF23" s="448" t="s">
        <v>79</v>
      </c>
      <c r="BG23" s="448" t="s">
        <v>79</v>
      </c>
      <c r="BH23" s="448" t="s">
        <v>79</v>
      </c>
      <c r="BI23" s="445" t="s">
        <v>79</v>
      </c>
      <c r="BJ23" s="451" t="s">
        <v>79</v>
      </c>
      <c r="BK23" s="451" t="s">
        <v>79</v>
      </c>
      <c r="BL23" s="453" t="s">
        <v>79</v>
      </c>
      <c r="BM23" s="450" t="s">
        <v>79</v>
      </c>
      <c r="BN23" s="450" t="s">
        <v>79</v>
      </c>
      <c r="BO23" s="450" t="s">
        <v>79</v>
      </c>
      <c r="BP23" s="450" t="s">
        <v>79</v>
      </c>
      <c r="BQ23" s="451" t="s">
        <v>79</v>
      </c>
      <c r="BR23" s="580" t="s">
        <v>79</v>
      </c>
      <c r="BS23" s="451" t="s">
        <v>79</v>
      </c>
      <c r="BT23" s="448" t="s">
        <v>79</v>
      </c>
      <c r="BU23" s="448" t="s">
        <v>79</v>
      </c>
      <c r="BV23" s="448"/>
      <c r="BW23" s="448"/>
      <c r="BX23" s="448"/>
      <c r="BY23" s="451"/>
      <c r="BZ23" s="451"/>
      <c r="CA23" s="451"/>
      <c r="CB23" s="448" t="s">
        <v>79</v>
      </c>
      <c r="CC23" s="448" t="s">
        <v>79</v>
      </c>
      <c r="CD23" s="448" t="s">
        <v>79</v>
      </c>
      <c r="CE23" s="448" t="s">
        <v>79</v>
      </c>
      <c r="CF23" s="448" t="s">
        <v>79</v>
      </c>
      <c r="CG23" s="451" t="s">
        <v>79</v>
      </c>
      <c r="CH23" s="451" t="s">
        <v>79</v>
      </c>
      <c r="CI23" s="451"/>
      <c r="CJ23" s="448" t="s">
        <v>92</v>
      </c>
      <c r="CK23" s="448">
        <v>14.935127336809936</v>
      </c>
      <c r="CL23" s="448">
        <v>59.402514533859105</v>
      </c>
      <c r="CM23" s="448">
        <v>118.30535871595767</v>
      </c>
      <c r="CN23" s="448">
        <v>16.808627624297266</v>
      </c>
      <c r="CO23" s="451">
        <v>23.313701999999996</v>
      </c>
      <c r="CP23" s="451">
        <v>9</v>
      </c>
      <c r="CQ23" s="451"/>
      <c r="CR23" s="448">
        <v>92.017750174471033</v>
      </c>
      <c r="CS23" s="448">
        <v>4.364950350444107</v>
      </c>
      <c r="CT23" s="448">
        <v>83.412776702932916</v>
      </c>
      <c r="CU23" s="448">
        <v>100</v>
      </c>
      <c r="CV23" s="448">
        <v>4.7435960368167081</v>
      </c>
      <c r="CW23" s="451">
        <v>50.631615000000011</v>
      </c>
      <c r="CX23" s="451">
        <v>56</v>
      </c>
      <c r="CY23" s="451"/>
      <c r="CZ23" s="508">
        <v>93.174335879453537</v>
      </c>
      <c r="DA23" s="448">
        <v>3.1372175294071427</v>
      </c>
      <c r="DB23" s="509">
        <v>87.008542289942412</v>
      </c>
      <c r="DC23" s="448">
        <v>99.340129468964662</v>
      </c>
      <c r="DD23" s="448">
        <v>3.3670403977614511</v>
      </c>
      <c r="DE23" s="451">
        <v>101.89437799999997</v>
      </c>
      <c r="DF23" s="451">
        <v>107</v>
      </c>
      <c r="DG23" s="40"/>
      <c r="DH23" s="724">
        <v>95.061004153706847</v>
      </c>
      <c r="DI23" s="725">
        <v>1.8058011567550529</v>
      </c>
      <c r="DJ23" s="726">
        <v>91.511037568594162</v>
      </c>
      <c r="DK23" s="725">
        <v>98.610970738819532</v>
      </c>
      <c r="DL23" s="725">
        <v>1.8996234816068231</v>
      </c>
      <c r="DM23" s="727">
        <v>52.879514000000029</v>
      </c>
      <c r="DN23" s="727">
        <v>82</v>
      </c>
      <c r="DO23" s="40"/>
      <c r="DP23" s="809">
        <f t="shared" si="7"/>
        <v>93.6930027100601</v>
      </c>
      <c r="DQ23" s="810">
        <f t="shared" si="8"/>
        <v>3.0838454228405037</v>
      </c>
      <c r="DR23" s="811">
        <f t="shared" si="9"/>
        <v>87.639896408195</v>
      </c>
      <c r="DS23" s="810">
        <f t="shared" si="10"/>
        <v>99.746109011925199</v>
      </c>
      <c r="DT23" s="810">
        <f t="shared" si="10"/>
        <v>3.2914362157691652</v>
      </c>
      <c r="DU23" s="812">
        <f t="shared" si="11"/>
        <v>59.713804000000025</v>
      </c>
      <c r="DV23" s="812">
        <f t="shared" si="11"/>
        <v>183</v>
      </c>
      <c r="DW23" s="721">
        <f t="shared" si="1"/>
        <v>-76</v>
      </c>
      <c r="DX23" s="292"/>
      <c r="DY23" s="909" t="s">
        <v>230</v>
      </c>
      <c r="DZ23" s="304" t="s">
        <v>217</v>
      </c>
      <c r="EA23" s="305" t="s">
        <v>318</v>
      </c>
      <c r="EB23" s="306">
        <v>0.6200829182296661</v>
      </c>
      <c r="EC23" s="307">
        <v>6.0123321361638629E-2</v>
      </c>
      <c r="ED23" s="308">
        <v>0.50207024070448081</v>
      </c>
      <c r="EE23" s="308">
        <v>0.7380955957548514</v>
      </c>
      <c r="EF23" s="309">
        <v>9.6960131611576142E-2</v>
      </c>
      <c r="EG23" s="310">
        <v>144.45026200000021</v>
      </c>
      <c r="EH23" s="311">
        <v>213</v>
      </c>
      <c r="EI23"/>
      <c r="EJ23" s="335"/>
      <c r="EK23" s="295"/>
    </row>
    <row r="24" spans="1:141" s="17" customFormat="1" ht="20.25" customHeight="1">
      <c r="A24" s="502" t="s">
        <v>32</v>
      </c>
      <c r="B24" s="577">
        <v>11.206896551724089</v>
      </c>
      <c r="C24" s="577">
        <v>2.4760850722155192</v>
      </c>
      <c r="D24" s="578">
        <v>6.3335206429790709</v>
      </c>
      <c r="E24" s="578">
        <v>16.080272460469107</v>
      </c>
      <c r="F24" s="578">
        <v>22.094297567461656</v>
      </c>
      <c r="G24" s="578">
        <v>178.04236800000069</v>
      </c>
      <c r="H24" s="440">
        <v>232</v>
      </c>
      <c r="I24" s="579"/>
      <c r="J24" s="552">
        <v>14.537444933920748</v>
      </c>
      <c r="K24" s="448">
        <v>4.1059459337118529</v>
      </c>
      <c r="L24" s="448">
        <v>6.4700932209079713</v>
      </c>
      <c r="M24" s="448">
        <v>22.604796646933526</v>
      </c>
      <c r="N24" s="448">
        <v>28.24393111977539</v>
      </c>
      <c r="O24" s="448">
        <v>193.28981899999928</v>
      </c>
      <c r="P24" s="444">
        <v>227</v>
      </c>
      <c r="Q24" s="444"/>
      <c r="R24" s="448">
        <v>18.58762620482829</v>
      </c>
      <c r="S24" s="448"/>
      <c r="T24" s="448">
        <v>12.872026360610416</v>
      </c>
      <c r="U24" s="448">
        <v>24.303226049046163</v>
      </c>
      <c r="V24" s="448">
        <v>15.643157744546956</v>
      </c>
      <c r="W24" s="448"/>
      <c r="X24" s="444">
        <v>311</v>
      </c>
      <c r="Y24" s="448"/>
      <c r="Z24" s="448">
        <v>15.874567560677471</v>
      </c>
      <c r="AA24" s="448">
        <v>2.7649703160710901</v>
      </c>
      <c r="AB24" s="448">
        <v>10.439319752126016</v>
      </c>
      <c r="AC24" s="448">
        <v>21.309815369228925</v>
      </c>
      <c r="AD24" s="448">
        <v>17.417610309714103</v>
      </c>
      <c r="AE24" s="445">
        <v>201.69130199999978</v>
      </c>
      <c r="AF24" s="451">
        <v>232</v>
      </c>
      <c r="AG24" s="448">
        <v>18.609524580482976</v>
      </c>
      <c r="AH24" s="448">
        <v>2.060408619273578</v>
      </c>
      <c r="AI24" s="448">
        <v>14.563473865010163</v>
      </c>
      <c r="AJ24" s="448">
        <v>22.655575295955789</v>
      </c>
      <c r="AK24" s="448">
        <v>11.071796113665703</v>
      </c>
      <c r="AL24" s="445">
        <v>279.15751300000034</v>
      </c>
      <c r="AM24" s="580">
        <v>354</v>
      </c>
      <c r="AN24" s="444"/>
      <c r="AO24" s="448">
        <v>18.58762620482829</v>
      </c>
      <c r="AP24" s="448"/>
      <c r="AQ24" s="448">
        <v>12.872026360610416</v>
      </c>
      <c r="AR24" s="448">
        <v>24.303226049046163</v>
      </c>
      <c r="AS24" s="448">
        <v>15.643157744546956</v>
      </c>
      <c r="AT24" s="448"/>
      <c r="AU24" s="444">
        <v>311</v>
      </c>
      <c r="AV24" s="448"/>
      <c r="AW24" s="448">
        <v>15.874567560677471</v>
      </c>
      <c r="AX24" s="448">
        <v>2.7649703160710901</v>
      </c>
      <c r="AY24" s="448">
        <v>10.439319752126016</v>
      </c>
      <c r="AZ24" s="448">
        <v>21.309815369228925</v>
      </c>
      <c r="BA24" s="448">
        <v>17.417610309714103</v>
      </c>
      <c r="BB24" s="445">
        <v>201.69130199999978</v>
      </c>
      <c r="BC24" s="451">
        <v>232</v>
      </c>
      <c r="BD24" s="552">
        <v>22.920230312642012</v>
      </c>
      <c r="BE24" s="448">
        <v>5.2385589157159043</v>
      </c>
      <c r="BF24" s="448">
        <v>12.622739460108209</v>
      </c>
      <c r="BG24" s="448">
        <v>33.21772116517581</v>
      </c>
      <c r="BH24" s="448">
        <v>22.855612025968586</v>
      </c>
      <c r="BI24" s="445">
        <v>142.55648199999976</v>
      </c>
      <c r="BJ24" s="451">
        <v>201</v>
      </c>
      <c r="BK24" s="451"/>
      <c r="BL24" s="581">
        <v>25.509999999999998</v>
      </c>
      <c r="BM24" s="450">
        <v>4.7539999999999996</v>
      </c>
      <c r="BN24" s="450">
        <v>16.170000000000002</v>
      </c>
      <c r="BO24" s="450">
        <v>34.86</v>
      </c>
      <c r="BP24" s="450">
        <v>18.600000000000001</v>
      </c>
      <c r="BQ24" s="451">
        <v>136.71600000000001</v>
      </c>
      <c r="BR24" s="580">
        <v>192</v>
      </c>
      <c r="BS24" s="451"/>
      <c r="BT24" s="448" t="s">
        <v>114</v>
      </c>
      <c r="BU24" s="448">
        <v>10.224007317895865</v>
      </c>
      <c r="BV24" s="448">
        <v>16.816542444019866</v>
      </c>
      <c r="BW24" s="448">
        <v>57.139138722016334</v>
      </c>
      <c r="BX24" s="448">
        <v>27.649011290808563</v>
      </c>
      <c r="BY24" s="451">
        <v>59.877523000000011</v>
      </c>
      <c r="BZ24" s="451">
        <v>81</v>
      </c>
      <c r="CA24" s="451"/>
      <c r="CB24" s="448" t="s">
        <v>155</v>
      </c>
      <c r="CC24" s="448">
        <v>5.7510454137146887</v>
      </c>
      <c r="CD24" s="448">
        <v>17.042194701116749</v>
      </c>
      <c r="CE24" s="448">
        <v>39.651029762184251</v>
      </c>
      <c r="CF24" s="448">
        <v>20.288298886359833</v>
      </c>
      <c r="CG24" s="451">
        <v>134.48304400000026</v>
      </c>
      <c r="CH24" s="451">
        <v>179</v>
      </c>
      <c r="CI24" s="451"/>
      <c r="CJ24" s="448" t="s">
        <v>114</v>
      </c>
      <c r="CK24" s="448">
        <v>10.224007317895865</v>
      </c>
      <c r="CL24" s="448">
        <v>16.816542444019866</v>
      </c>
      <c r="CM24" s="448">
        <v>57.139138722016334</v>
      </c>
      <c r="CN24" s="448">
        <v>27.649011290808563</v>
      </c>
      <c r="CO24" s="451">
        <v>59.877523000000011</v>
      </c>
      <c r="CP24" s="451">
        <v>81</v>
      </c>
      <c r="CQ24" s="451"/>
      <c r="CR24" s="448" t="s">
        <v>198</v>
      </c>
      <c r="CS24" s="448">
        <v>14.707237905014544</v>
      </c>
      <c r="CT24" s="448">
        <v>11.225146261736596</v>
      </c>
      <c r="CU24" s="448">
        <v>69.212239745800574</v>
      </c>
      <c r="CV24" s="448">
        <v>36.568164717924681</v>
      </c>
      <c r="CW24" s="451">
        <v>67.352588999999966</v>
      </c>
      <c r="CX24" s="451">
        <v>82</v>
      </c>
      <c r="CY24" s="451"/>
      <c r="CZ24" s="508" t="s">
        <v>299</v>
      </c>
      <c r="DA24" s="448">
        <v>7.9903403872679881</v>
      </c>
      <c r="DB24" s="509">
        <v>10.044545270182301</v>
      </c>
      <c r="DC24" s="448">
        <v>41.452497747828296</v>
      </c>
      <c r="DD24" s="448">
        <v>31.032229887348844</v>
      </c>
      <c r="DE24" s="451">
        <v>144.11366100000009</v>
      </c>
      <c r="DF24" s="451">
        <v>173</v>
      </c>
      <c r="DG24" s="40"/>
      <c r="DH24" s="724">
        <v>35.357966836422847</v>
      </c>
      <c r="DI24" s="725">
        <v>4.78098848290389</v>
      </c>
      <c r="DJ24" s="726">
        <v>25.959174895999038</v>
      </c>
      <c r="DK24" s="725">
        <v>44.756758776846659</v>
      </c>
      <c r="DL24" s="725">
        <v>13.52167251307819</v>
      </c>
      <c r="DM24" s="727">
        <v>146.09720699999986</v>
      </c>
      <c r="DN24" s="727">
        <v>169</v>
      </c>
      <c r="DO24" s="40"/>
      <c r="DP24" s="809">
        <f t="shared" si="7"/>
        <v>34.392503646211253</v>
      </c>
      <c r="DQ24" s="810">
        <f t="shared" si="8"/>
        <v>3.5725571670379224</v>
      </c>
      <c r="DR24" s="811">
        <f t="shared" si="9"/>
        <v>27.380132617039532</v>
      </c>
      <c r="DS24" s="810">
        <f t="shared" si="10"/>
        <v>41.404874675382978</v>
      </c>
      <c r="DT24" s="810">
        <f t="shared" si="10"/>
        <v>10.38760424012191</v>
      </c>
      <c r="DU24" s="812">
        <f t="shared" si="11"/>
        <v>172.04022599999968</v>
      </c>
      <c r="DV24" s="812">
        <f t="shared" si="11"/>
        <v>293</v>
      </c>
      <c r="DW24" s="721">
        <f t="shared" si="1"/>
        <v>-120</v>
      </c>
      <c r="DX24" s="292"/>
      <c r="DY24" s="909" t="s">
        <v>231</v>
      </c>
      <c r="DZ24" s="304" t="s">
        <v>217</v>
      </c>
      <c r="EA24" s="305" t="s">
        <v>318</v>
      </c>
      <c r="EB24" s="306">
        <v>0.71651861877621426</v>
      </c>
      <c r="EC24" s="307">
        <v>8.2147067641300059E-2</v>
      </c>
      <c r="ED24" s="308">
        <v>0.55527677145908005</v>
      </c>
      <c r="EE24" s="308">
        <v>0.87776046609334846</v>
      </c>
      <c r="EF24" s="309">
        <v>0.11464749901629079</v>
      </c>
      <c r="EG24" s="310">
        <v>76.79395700000002</v>
      </c>
      <c r="EH24" s="311">
        <v>131</v>
      </c>
      <c r="EI24"/>
      <c r="EJ24" s="335"/>
      <c r="EK24" s="295"/>
    </row>
    <row r="25" spans="1:141" s="17" customFormat="1" ht="20.25" customHeight="1">
      <c r="A25" s="502" t="s">
        <v>33</v>
      </c>
      <c r="B25" s="577">
        <v>59.693877551020705</v>
      </c>
      <c r="C25" s="577">
        <v>4.1345064479865679</v>
      </c>
      <c r="D25" s="578">
        <v>51.556433347562859</v>
      </c>
      <c r="E25" s="578">
        <v>67.831321754478552</v>
      </c>
      <c r="F25" s="578">
        <v>6.9261817419261824</v>
      </c>
      <c r="G25" s="578">
        <v>12.291159999999946</v>
      </c>
      <c r="H25" s="440">
        <v>196</v>
      </c>
      <c r="I25" s="579"/>
      <c r="J25" s="448">
        <v>77.23214285714289</v>
      </c>
      <c r="K25" s="448">
        <v>3.8698205415412086</v>
      </c>
      <c r="L25" s="448">
        <v>69.628729690269623</v>
      </c>
      <c r="M25" s="448">
        <v>84.835556024016171</v>
      </c>
      <c r="N25" s="448">
        <v>5.0106346896256087</v>
      </c>
      <c r="O25" s="448">
        <v>14.601439999999938</v>
      </c>
      <c r="P25" s="444">
        <v>224</v>
      </c>
      <c r="Q25" s="444"/>
      <c r="R25" s="448">
        <v>80.000855759013191</v>
      </c>
      <c r="S25" s="448"/>
      <c r="T25" s="448">
        <v>69.923858153261477</v>
      </c>
      <c r="U25" s="448">
        <v>90.077853364764906</v>
      </c>
      <c r="V25" s="448">
        <v>6.4080082475529139</v>
      </c>
      <c r="W25" s="448"/>
      <c r="X25" s="444">
        <v>189</v>
      </c>
      <c r="Y25" s="448"/>
      <c r="Z25" s="448">
        <v>68.890098216191973</v>
      </c>
      <c r="AA25" s="448">
        <v>7.9558122081599292</v>
      </c>
      <c r="AB25" s="448">
        <v>53.250939047534786</v>
      </c>
      <c r="AC25" s="448">
        <v>84.52925738484916</v>
      </c>
      <c r="AD25" s="448">
        <v>11.548556924963114</v>
      </c>
      <c r="AE25" s="445">
        <v>13.925097000000003</v>
      </c>
      <c r="AF25" s="451">
        <v>136</v>
      </c>
      <c r="AG25" s="448">
        <v>76.364757269477295</v>
      </c>
      <c r="AH25" s="448">
        <v>4.72464001147973</v>
      </c>
      <c r="AI25" s="448">
        <v>67.0869213489798</v>
      </c>
      <c r="AJ25" s="448">
        <v>85.642593189974775</v>
      </c>
      <c r="AK25" s="448">
        <v>6.1869377713168632</v>
      </c>
      <c r="AL25" s="445">
        <v>27.318814000000053</v>
      </c>
      <c r="AM25" s="580">
        <v>266</v>
      </c>
      <c r="AN25" s="444"/>
      <c r="AO25" s="448">
        <v>80.000855759013191</v>
      </c>
      <c r="AP25" s="448"/>
      <c r="AQ25" s="448">
        <v>69.923858153261477</v>
      </c>
      <c r="AR25" s="448">
        <v>90.077853364764906</v>
      </c>
      <c r="AS25" s="448">
        <v>6.4080082475529139</v>
      </c>
      <c r="AT25" s="448"/>
      <c r="AU25" s="444">
        <v>189</v>
      </c>
      <c r="AV25" s="448"/>
      <c r="AW25" s="448">
        <v>68.890098216191973</v>
      </c>
      <c r="AX25" s="448">
        <v>7.9558122081599292</v>
      </c>
      <c r="AY25" s="448">
        <v>53.250939047534786</v>
      </c>
      <c r="AZ25" s="448">
        <v>84.52925738484916</v>
      </c>
      <c r="BA25" s="448">
        <v>11.548556924963114</v>
      </c>
      <c r="BB25" s="445">
        <v>13.925097000000003</v>
      </c>
      <c r="BC25" s="451">
        <v>136</v>
      </c>
      <c r="BD25" s="448">
        <v>78.286191151653213</v>
      </c>
      <c r="BE25" s="448">
        <v>4.62788775404423</v>
      </c>
      <c r="BF25" s="448">
        <v>69.189103082097546</v>
      </c>
      <c r="BG25" s="448">
        <v>87.38327922120888</v>
      </c>
      <c r="BH25" s="448">
        <v>5.9114994432150247</v>
      </c>
      <c r="BI25" s="445">
        <v>13.206467000000002</v>
      </c>
      <c r="BJ25" s="451">
        <v>146</v>
      </c>
      <c r="BK25" s="451"/>
      <c r="BL25" s="453">
        <v>80.44</v>
      </c>
      <c r="BM25" s="450">
        <v>6.6269999999999998</v>
      </c>
      <c r="BN25" s="450">
        <v>67.41</v>
      </c>
      <c r="BO25" s="450">
        <v>93.47</v>
      </c>
      <c r="BP25" s="450">
        <v>8.2000000000000011</v>
      </c>
      <c r="BQ25" s="451">
        <v>12.406000000000001</v>
      </c>
      <c r="BR25" s="580">
        <v>100</v>
      </c>
      <c r="BS25" s="451"/>
      <c r="BT25" s="448">
        <v>78.840828318770676</v>
      </c>
      <c r="BU25" s="448">
        <v>8.8332065639499184</v>
      </c>
      <c r="BV25" s="448">
        <v>61.422128828265834</v>
      </c>
      <c r="BW25" s="448">
        <v>96.259527809275511</v>
      </c>
      <c r="BX25" s="448">
        <v>11.203847996415432</v>
      </c>
      <c r="BY25" s="451">
        <v>5.0821980000000071</v>
      </c>
      <c r="BZ25" s="451">
        <v>50</v>
      </c>
      <c r="CA25" s="451"/>
      <c r="CB25" s="448">
        <v>79.223060365127125</v>
      </c>
      <c r="CC25" s="448">
        <v>6.2506373081838627</v>
      </c>
      <c r="CD25" s="448">
        <v>66.936630876127197</v>
      </c>
      <c r="CE25" s="448">
        <v>91.509489854127054</v>
      </c>
      <c r="CF25" s="448">
        <v>7.8899215447820596</v>
      </c>
      <c r="CG25" s="451">
        <v>10.988447000000006</v>
      </c>
      <c r="CH25" s="451">
        <v>116</v>
      </c>
      <c r="CI25" s="451"/>
      <c r="CJ25" s="448">
        <v>78.840828318770676</v>
      </c>
      <c r="CK25" s="448">
        <v>8.8332065639499184</v>
      </c>
      <c r="CL25" s="448">
        <v>61.422128828265834</v>
      </c>
      <c r="CM25" s="448">
        <v>96.259527809275511</v>
      </c>
      <c r="CN25" s="448">
        <v>11.203847996415432</v>
      </c>
      <c r="CO25" s="451">
        <v>5.0821980000000071</v>
      </c>
      <c r="CP25" s="451">
        <v>50</v>
      </c>
      <c r="CQ25" s="451"/>
      <c r="CR25" s="448">
        <v>93.437151216964821</v>
      </c>
      <c r="CS25" s="448">
        <v>5.2374209871634703</v>
      </c>
      <c r="CT25" s="448">
        <v>83.112207051395259</v>
      </c>
      <c r="CU25" s="448">
        <v>100</v>
      </c>
      <c r="CV25" s="448">
        <v>5.6052875317249011</v>
      </c>
      <c r="CW25" s="451">
        <v>6.2503040000000016</v>
      </c>
      <c r="CX25" s="451">
        <v>54</v>
      </c>
      <c r="CY25" s="451"/>
      <c r="CZ25" s="508">
        <v>93.596641287507694</v>
      </c>
      <c r="DA25" s="448">
        <v>3.2621940040789612</v>
      </c>
      <c r="DB25" s="509">
        <v>87.185222669082236</v>
      </c>
      <c r="DC25" s="448">
        <v>100</v>
      </c>
      <c r="DD25" s="448">
        <v>3.4853750724432935</v>
      </c>
      <c r="DE25" s="451">
        <v>10.670040999999994</v>
      </c>
      <c r="DF25" s="451">
        <v>100</v>
      </c>
      <c r="DG25" s="40"/>
      <c r="DH25" s="724">
        <v>84.988923543687093</v>
      </c>
      <c r="DI25" s="725">
        <v>6.3193212514980308</v>
      </c>
      <c r="DJ25" s="726">
        <v>72.56597254518276</v>
      </c>
      <c r="DK25" s="725">
        <v>97.411874542191427</v>
      </c>
      <c r="DL25" s="725">
        <v>7.4354645146784248</v>
      </c>
      <c r="DM25" s="727">
        <v>9.0389920000000092</v>
      </c>
      <c r="DN25" s="727">
        <v>73</v>
      </c>
      <c r="DO25" s="40"/>
      <c r="DP25" s="809">
        <f t="shared" si="7"/>
        <v>88.691047339183868</v>
      </c>
      <c r="DQ25" s="810">
        <f t="shared" si="8"/>
        <v>2.8298422965597867</v>
      </c>
      <c r="DR25" s="811">
        <f t="shared" si="9"/>
        <v>83.136509452258025</v>
      </c>
      <c r="DS25" s="810">
        <f t="shared" si="10"/>
        <v>94.245585226109725</v>
      </c>
      <c r="DT25" s="810">
        <f t="shared" si="10"/>
        <v>3.1906741226513367</v>
      </c>
      <c r="DU25" s="812">
        <f t="shared" si="11"/>
        <v>13.171033999999995</v>
      </c>
      <c r="DV25" s="812">
        <f t="shared" si="11"/>
        <v>200</v>
      </c>
      <c r="DW25" s="721">
        <f t="shared" si="1"/>
        <v>-100</v>
      </c>
      <c r="DX25" s="292"/>
      <c r="DY25" s="909" t="s">
        <v>232</v>
      </c>
      <c r="DZ25" s="304" t="s">
        <v>217</v>
      </c>
      <c r="EA25" s="305" t="s">
        <v>318</v>
      </c>
      <c r="EB25" s="306">
        <v>0.93693002710060103</v>
      </c>
      <c r="EC25" s="307">
        <v>3.0838454228405036E-2</v>
      </c>
      <c r="ED25" s="308">
        <v>0.87639896408195006</v>
      </c>
      <c r="EE25" s="308">
        <v>0.99746109011925199</v>
      </c>
      <c r="EF25" s="309">
        <v>3.2914362157691654E-2</v>
      </c>
      <c r="EG25" s="310">
        <v>59.713804000000025</v>
      </c>
      <c r="EH25" s="311">
        <v>183</v>
      </c>
      <c r="EI25"/>
      <c r="EJ25" s="335"/>
      <c r="EK25" s="295"/>
    </row>
    <row r="26" spans="1:141" s="17" customFormat="1" ht="20.25" customHeight="1">
      <c r="A26" s="502" t="s">
        <v>34</v>
      </c>
      <c r="B26" s="577">
        <v>57.352941176470615</v>
      </c>
      <c r="C26" s="577">
        <v>8.6231183686795614</v>
      </c>
      <c r="D26" s="578">
        <v>40.381110205179233</v>
      </c>
      <c r="E26" s="578">
        <v>74.32477214776199</v>
      </c>
      <c r="F26" s="578">
        <v>15.035180745389995</v>
      </c>
      <c r="G26" s="578">
        <v>11.353755999999986</v>
      </c>
      <c r="H26" s="440">
        <v>68</v>
      </c>
      <c r="I26" s="579"/>
      <c r="J26" s="552">
        <v>66.666666666666615</v>
      </c>
      <c r="K26" s="448">
        <v>11.918282365569887</v>
      </c>
      <c r="L26" s="448">
        <v>43.249656990864651</v>
      </c>
      <c r="M26" s="448">
        <v>90.083676342468593</v>
      </c>
      <c r="N26" s="448">
        <v>17.877423548354844</v>
      </c>
      <c r="O26" s="448">
        <v>7.9591680000000089</v>
      </c>
      <c r="P26" s="444">
        <v>48</v>
      </c>
      <c r="Q26" s="444"/>
      <c r="R26" s="448">
        <v>88.291360819490123</v>
      </c>
      <c r="S26" s="448"/>
      <c r="T26" s="448">
        <v>75.020819279395496</v>
      </c>
      <c r="U26" s="448">
        <v>101.56190235958475</v>
      </c>
      <c r="V26" s="448">
        <v>7.6463993187032964</v>
      </c>
      <c r="W26" s="448"/>
      <c r="X26" s="444">
        <v>60</v>
      </c>
      <c r="Y26" s="448"/>
      <c r="Z26" s="448">
        <v>73.123136213750968</v>
      </c>
      <c r="AA26" s="448">
        <v>11.641496539683233</v>
      </c>
      <c r="AB26" s="448">
        <v>50.238833193282005</v>
      </c>
      <c r="AC26" s="448">
        <v>96.007439234219916</v>
      </c>
      <c r="AD26" s="448">
        <v>15.920401041953703</v>
      </c>
      <c r="AE26" s="445">
        <v>9.4857309999999977</v>
      </c>
      <c r="AF26" s="451">
        <v>63</v>
      </c>
      <c r="AG26" s="448">
        <v>83.241005689044485</v>
      </c>
      <c r="AH26" s="448">
        <v>6.6114313794435855</v>
      </c>
      <c r="AI26" s="448">
        <v>70.258053466427498</v>
      </c>
      <c r="AJ26" s="448">
        <v>96.223957911661486</v>
      </c>
      <c r="AK26" s="448">
        <v>7.9425174224123163</v>
      </c>
      <c r="AL26" s="445">
        <v>16.962778000000004</v>
      </c>
      <c r="AM26" s="580">
        <v>106</v>
      </c>
      <c r="AN26" s="444"/>
      <c r="AO26" s="448">
        <v>88.291360819490123</v>
      </c>
      <c r="AP26" s="448"/>
      <c r="AQ26" s="448">
        <v>75.020819279395496</v>
      </c>
      <c r="AR26" s="448">
        <v>101.56190235958475</v>
      </c>
      <c r="AS26" s="448">
        <v>7.6463993187032964</v>
      </c>
      <c r="AT26" s="448"/>
      <c r="AU26" s="444">
        <v>60</v>
      </c>
      <c r="AV26" s="448"/>
      <c r="AW26" s="448">
        <v>73.123136213750968</v>
      </c>
      <c r="AX26" s="448">
        <v>11.641496539683233</v>
      </c>
      <c r="AY26" s="448">
        <v>50.238833193282005</v>
      </c>
      <c r="AZ26" s="448">
        <v>96.007439234219916</v>
      </c>
      <c r="BA26" s="448">
        <v>15.920401041953703</v>
      </c>
      <c r="BB26" s="445">
        <v>9.4857309999999977</v>
      </c>
      <c r="BC26" s="451">
        <v>63</v>
      </c>
      <c r="BD26" s="552">
        <v>71.632482832585737</v>
      </c>
      <c r="BE26" s="448">
        <v>12.182882581828608</v>
      </c>
      <c r="BF26" s="448">
        <v>47.684461255982164</v>
      </c>
      <c r="BG26" s="448">
        <v>95.580504409189302</v>
      </c>
      <c r="BH26" s="448">
        <v>17.0074833372753</v>
      </c>
      <c r="BI26" s="445">
        <v>5.3865130000000008</v>
      </c>
      <c r="BJ26" s="451">
        <v>36</v>
      </c>
      <c r="BK26" s="451"/>
      <c r="BL26" s="453">
        <v>85.86</v>
      </c>
      <c r="BM26" s="450">
        <v>11.888</v>
      </c>
      <c r="BN26" s="450">
        <v>62.49</v>
      </c>
      <c r="BO26" s="450">
        <v>100</v>
      </c>
      <c r="BP26" s="450">
        <v>13.8</v>
      </c>
      <c r="BQ26" s="451">
        <v>5.1289999999999996</v>
      </c>
      <c r="BR26" s="580">
        <v>32</v>
      </c>
      <c r="BS26" s="451"/>
      <c r="BT26" s="448">
        <v>93.944880339203024</v>
      </c>
      <c r="BU26" s="448">
        <v>6.037704286308843</v>
      </c>
      <c r="BV26" s="448">
        <v>82.038789859561987</v>
      </c>
      <c r="BW26" s="448">
        <v>105.85097081884405</v>
      </c>
      <c r="BX26" s="448">
        <v>6.4268582433749941</v>
      </c>
      <c r="BY26" s="451">
        <v>2.407054</v>
      </c>
      <c r="BZ26" s="451">
        <v>17</v>
      </c>
      <c r="CA26" s="451"/>
      <c r="CB26" s="448">
        <v>97.173936406598088</v>
      </c>
      <c r="CC26" s="448">
        <v>2.8644121069599371</v>
      </c>
      <c r="CD26" s="448">
        <v>91.543566950747106</v>
      </c>
      <c r="CE26" s="448">
        <v>100</v>
      </c>
      <c r="CF26" s="448">
        <v>2.9477164483432863</v>
      </c>
      <c r="CG26" s="451">
        <v>5.1642150000000013</v>
      </c>
      <c r="CH26" s="451">
        <v>37</v>
      </c>
      <c r="CI26" s="451"/>
      <c r="CJ26" s="448">
        <v>93.944880339203024</v>
      </c>
      <c r="CK26" s="448">
        <v>6.037704286308843</v>
      </c>
      <c r="CL26" s="448">
        <v>82.038789859561987</v>
      </c>
      <c r="CM26" s="448">
        <v>105.85097081884405</v>
      </c>
      <c r="CN26" s="448">
        <v>6.4268582433749941</v>
      </c>
      <c r="CO26" s="451">
        <v>2.407054</v>
      </c>
      <c r="CP26" s="451">
        <v>17</v>
      </c>
      <c r="CQ26" s="451"/>
      <c r="CR26" s="448">
        <v>84.238346872280829</v>
      </c>
      <c r="CS26" s="448">
        <v>10.140805276521411</v>
      </c>
      <c r="CT26" s="448">
        <v>64.246971626598523</v>
      </c>
      <c r="CU26" s="448">
        <v>100</v>
      </c>
      <c r="CV26" s="448">
        <v>12.038229206820189</v>
      </c>
      <c r="CW26" s="451">
        <v>3.7787279999999996</v>
      </c>
      <c r="CX26" s="451">
        <v>29</v>
      </c>
      <c r="CY26" s="451"/>
      <c r="CZ26" s="508">
        <v>86.332865366472944</v>
      </c>
      <c r="DA26" s="448">
        <v>6.796804191772809</v>
      </c>
      <c r="DB26" s="509">
        <v>72.974629502377596</v>
      </c>
      <c r="DC26" s="448">
        <v>99.691101230568293</v>
      </c>
      <c r="DD26" s="448">
        <v>7.8727888422574281</v>
      </c>
      <c r="DE26" s="451">
        <v>5.7546810000000015</v>
      </c>
      <c r="DF26" s="451">
        <v>43</v>
      </c>
      <c r="DG26" s="40"/>
      <c r="DH26" s="724">
        <v>100</v>
      </c>
      <c r="DI26" s="725">
        <v>0</v>
      </c>
      <c r="DJ26" s="726">
        <v>100</v>
      </c>
      <c r="DK26" s="725">
        <v>100</v>
      </c>
      <c r="DL26" s="725">
        <v>0</v>
      </c>
      <c r="DM26" s="727">
        <v>5.8421999999999992</v>
      </c>
      <c r="DN26" s="727">
        <v>46</v>
      </c>
      <c r="DO26" s="40"/>
      <c r="DP26" s="809">
        <f t="shared" si="7"/>
        <v>95.074477654373368</v>
      </c>
      <c r="DQ26" s="810">
        <f t="shared" si="8"/>
        <v>3.143822769906321</v>
      </c>
      <c r="DR26" s="811">
        <f t="shared" si="9"/>
        <v>88.903645199697777</v>
      </c>
      <c r="DS26" s="810">
        <f t="shared" si="10"/>
        <v>100</v>
      </c>
      <c r="DT26" s="810">
        <f t="shared" si="10"/>
        <v>3.3066947591709508</v>
      </c>
      <c r="DU26" s="812">
        <f t="shared" si="11"/>
        <v>4.2912199999999991</v>
      </c>
      <c r="DV26" s="812">
        <f t="shared" si="11"/>
        <v>75</v>
      </c>
      <c r="DW26" s="721">
        <f t="shared" si="1"/>
        <v>-32</v>
      </c>
      <c r="DX26" s="292"/>
      <c r="DY26" s="909" t="s">
        <v>233</v>
      </c>
      <c r="DZ26" s="304" t="s">
        <v>217</v>
      </c>
      <c r="EA26" s="305" t="s">
        <v>318</v>
      </c>
      <c r="EB26" s="306">
        <v>0.34392503646211253</v>
      </c>
      <c r="EC26" s="307">
        <v>3.5725571670379222E-2</v>
      </c>
      <c r="ED26" s="308">
        <v>0.27380132617039532</v>
      </c>
      <c r="EE26" s="308">
        <v>0.41404874675382974</v>
      </c>
      <c r="EF26" s="309">
        <v>0.10387604240121909</v>
      </c>
      <c r="EG26" s="310">
        <v>172.04022599999968</v>
      </c>
      <c r="EH26" s="311">
        <v>293</v>
      </c>
      <c r="EI26"/>
      <c r="EJ26" s="335"/>
      <c r="EK26" s="295"/>
    </row>
    <row r="27" spans="1:141" s="17" customFormat="1" ht="20.25" customHeight="1">
      <c r="A27" s="502" t="s">
        <v>35</v>
      </c>
      <c r="B27" s="577">
        <v>30.964467005076113</v>
      </c>
      <c r="C27" s="577">
        <v>7.119816916759131</v>
      </c>
      <c r="D27" s="578">
        <v>16.951400723083239</v>
      </c>
      <c r="E27" s="578">
        <v>44.977533287068987</v>
      </c>
      <c r="F27" s="578">
        <v>22.99350709182869</v>
      </c>
      <c r="G27" s="578">
        <v>47.12141500000007</v>
      </c>
      <c r="H27" s="440">
        <v>197</v>
      </c>
      <c r="I27" s="579"/>
      <c r="J27" s="448">
        <v>57.368421052631469</v>
      </c>
      <c r="K27" s="448">
        <v>5.976052940319855</v>
      </c>
      <c r="L27" s="448">
        <v>45.626688038246435</v>
      </c>
      <c r="M27" s="448">
        <v>69.110154067016495</v>
      </c>
      <c r="N27" s="448">
        <v>10.416973015236465</v>
      </c>
      <c r="O27" s="448">
        <v>44.673370000000176</v>
      </c>
      <c r="P27" s="444">
        <v>190</v>
      </c>
      <c r="Q27" s="444"/>
      <c r="R27" s="448">
        <v>63.745955954894683</v>
      </c>
      <c r="S27" s="448"/>
      <c r="T27" s="448">
        <v>50.688186074185346</v>
      </c>
      <c r="U27" s="448">
        <v>76.803725835604013</v>
      </c>
      <c r="V27" s="448">
        <v>10.420844409934073</v>
      </c>
      <c r="W27" s="448"/>
      <c r="X27" s="444">
        <v>241</v>
      </c>
      <c r="Y27" s="448"/>
      <c r="Z27" s="448">
        <v>63.030488555423467</v>
      </c>
      <c r="AA27" s="448">
        <v>8.3815885134669976</v>
      </c>
      <c r="AB27" s="448">
        <v>46.554358473587804</v>
      </c>
      <c r="AC27" s="448">
        <v>79.506618637259123</v>
      </c>
      <c r="AD27" s="448">
        <v>13.297673404668227</v>
      </c>
      <c r="AE27" s="445">
        <v>37.956143999999938</v>
      </c>
      <c r="AF27" s="451">
        <v>166</v>
      </c>
      <c r="AG27" s="448">
        <v>66.119667592644873</v>
      </c>
      <c r="AH27" s="448">
        <v>5.8748954983720783</v>
      </c>
      <c r="AI27" s="448">
        <v>54.583060284674666</v>
      </c>
      <c r="AJ27" s="448">
        <v>77.656274900615074</v>
      </c>
      <c r="AK27" s="448">
        <v>8.885246572270427</v>
      </c>
      <c r="AL27" s="445">
        <v>72.815236000000127</v>
      </c>
      <c r="AM27" s="580">
        <v>324</v>
      </c>
      <c r="AN27" s="444"/>
      <c r="AO27" s="448">
        <v>63.745955954894683</v>
      </c>
      <c r="AP27" s="448"/>
      <c r="AQ27" s="448">
        <v>50.688186074185346</v>
      </c>
      <c r="AR27" s="448">
        <v>76.803725835604013</v>
      </c>
      <c r="AS27" s="448">
        <v>10.420844409934073</v>
      </c>
      <c r="AT27" s="448"/>
      <c r="AU27" s="444">
        <v>241</v>
      </c>
      <c r="AV27" s="448"/>
      <c r="AW27" s="448">
        <v>63.030488555423467</v>
      </c>
      <c r="AX27" s="448">
        <v>8.3815885134669976</v>
      </c>
      <c r="AY27" s="448">
        <v>46.554358473587804</v>
      </c>
      <c r="AZ27" s="448">
        <v>79.506618637259123</v>
      </c>
      <c r="BA27" s="448">
        <v>13.297673404668227</v>
      </c>
      <c r="BB27" s="445">
        <v>37.956143999999938</v>
      </c>
      <c r="BC27" s="451">
        <v>166</v>
      </c>
      <c r="BD27" s="448">
        <v>73.31648815238151</v>
      </c>
      <c r="BE27" s="448">
        <v>8.1868733018300635</v>
      </c>
      <c r="BF27" s="448">
        <v>57.223464423368583</v>
      </c>
      <c r="BG27" s="448">
        <v>89.409511881394437</v>
      </c>
      <c r="BH27" s="448">
        <v>11.166483158350967</v>
      </c>
      <c r="BI27" s="445">
        <v>31.561152999999958</v>
      </c>
      <c r="BJ27" s="451">
        <v>147</v>
      </c>
      <c r="BK27" s="451"/>
      <c r="BL27" s="453">
        <v>77.42</v>
      </c>
      <c r="BM27" s="450">
        <v>5.64</v>
      </c>
      <c r="BN27" s="450">
        <v>66.34</v>
      </c>
      <c r="BO27" s="450">
        <v>88.51</v>
      </c>
      <c r="BP27" s="450">
        <v>7.3</v>
      </c>
      <c r="BQ27" s="451">
        <v>39.26</v>
      </c>
      <c r="BR27" s="580">
        <v>166</v>
      </c>
      <c r="BS27" s="451"/>
      <c r="BT27" s="448">
        <v>67.582652812624772</v>
      </c>
      <c r="BU27" s="448">
        <v>6.4604294295046802</v>
      </c>
      <c r="BV27" s="448">
        <v>54.842966720439136</v>
      </c>
      <c r="BW27" s="448">
        <v>80.322338904810422</v>
      </c>
      <c r="BX27" s="448">
        <v>9.5593013305003609</v>
      </c>
      <c r="BY27" s="451">
        <v>16.943888000000015</v>
      </c>
      <c r="BZ27" s="451">
        <v>72</v>
      </c>
      <c r="CA27" s="451"/>
      <c r="CB27" s="448">
        <v>63.49091438575195</v>
      </c>
      <c r="CC27" s="448">
        <v>9.2237402809651012</v>
      </c>
      <c r="CD27" s="448">
        <v>45.36046960077794</v>
      </c>
      <c r="CE27" s="448">
        <v>81.621359170725967</v>
      </c>
      <c r="CF27" s="448">
        <v>14.527653870165411</v>
      </c>
      <c r="CG27" s="451">
        <v>30.946063999999975</v>
      </c>
      <c r="CH27" s="451">
        <v>142</v>
      </c>
      <c r="CI27" s="451"/>
      <c r="CJ27" s="448">
        <v>67.582652812624772</v>
      </c>
      <c r="CK27" s="448">
        <v>6.4604294295046802</v>
      </c>
      <c r="CL27" s="448">
        <v>54.842966720439136</v>
      </c>
      <c r="CM27" s="448">
        <v>80.322338904810422</v>
      </c>
      <c r="CN27" s="448">
        <v>9.5593013305003609</v>
      </c>
      <c r="CO27" s="451">
        <v>16.943888000000015</v>
      </c>
      <c r="CP27" s="451">
        <v>72</v>
      </c>
      <c r="CQ27" s="451"/>
      <c r="CR27" s="448">
        <v>82.400626092899103</v>
      </c>
      <c r="CS27" s="448">
        <v>7.4183404859652953</v>
      </c>
      <c r="CT27" s="448">
        <v>67.776262020104127</v>
      </c>
      <c r="CU27" s="448">
        <v>97.024990165694064</v>
      </c>
      <c r="CV27" s="448">
        <v>9.002771990593617</v>
      </c>
      <c r="CW27" s="451">
        <v>16.166290999999998</v>
      </c>
      <c r="CX27" s="451">
        <v>85</v>
      </c>
      <c r="CY27" s="451"/>
      <c r="CZ27" s="508">
        <v>77.320760927654007</v>
      </c>
      <c r="DA27" s="448">
        <v>6.5567644322973653</v>
      </c>
      <c r="DB27" s="509">
        <v>64.434292034235114</v>
      </c>
      <c r="DC27" s="448">
        <v>90.2072298210729</v>
      </c>
      <c r="DD27" s="448">
        <v>8.4799533186594882</v>
      </c>
      <c r="DE27" s="451">
        <v>33.047189000000017</v>
      </c>
      <c r="DF27" s="451">
        <v>151</v>
      </c>
      <c r="DG27" s="40"/>
      <c r="DH27" s="724">
        <v>76.482418620639848</v>
      </c>
      <c r="DI27" s="725">
        <v>8.4710531197420895</v>
      </c>
      <c r="DJ27" s="726">
        <v>59.829446944712373</v>
      </c>
      <c r="DK27" s="725">
        <v>93.135390296567323</v>
      </c>
      <c r="DL27" s="725">
        <v>11.07581751795707</v>
      </c>
      <c r="DM27" s="727">
        <v>36.537519999999986</v>
      </c>
      <c r="DN27" s="727">
        <v>134</v>
      </c>
      <c r="DO27" s="40"/>
      <c r="DP27" s="809">
        <f t="shared" si="7"/>
        <v>79.691185055935449</v>
      </c>
      <c r="DQ27" s="810">
        <f t="shared" si="8"/>
        <v>5.2851098870758166</v>
      </c>
      <c r="DR27" s="811">
        <f t="shared" si="9"/>
        <v>69.31734085266757</v>
      </c>
      <c r="DS27" s="810">
        <f t="shared" si="10"/>
        <v>90.065029259203328</v>
      </c>
      <c r="DT27" s="810">
        <f t="shared" si="10"/>
        <v>6.6319880716621107</v>
      </c>
      <c r="DU27" s="812">
        <f t="shared" si="11"/>
        <v>33.029942999999989</v>
      </c>
      <c r="DV27" s="812">
        <f t="shared" si="11"/>
        <v>266</v>
      </c>
      <c r="DW27" s="721">
        <f t="shared" si="1"/>
        <v>-115</v>
      </c>
      <c r="DX27" s="292"/>
      <c r="DY27" s="909" t="s">
        <v>234</v>
      </c>
      <c r="DZ27" s="304" t="s">
        <v>217</v>
      </c>
      <c r="EA27" s="305" t="s">
        <v>318</v>
      </c>
      <c r="EB27" s="306">
        <v>0.88691047339183871</v>
      </c>
      <c r="EC27" s="307">
        <v>2.8298422965597866E-2</v>
      </c>
      <c r="ED27" s="308">
        <v>0.83136509452258023</v>
      </c>
      <c r="EE27" s="308">
        <v>0.94245585226109718</v>
      </c>
      <c r="EF27" s="309">
        <v>3.1906741226513366E-2</v>
      </c>
      <c r="EG27" s="310">
        <v>13.171033999999995</v>
      </c>
      <c r="EH27" s="311">
        <v>200</v>
      </c>
      <c r="EI27"/>
      <c r="EJ27" s="335"/>
      <c r="EK27" s="295"/>
    </row>
    <row r="28" spans="1:141" s="17" customFormat="1" ht="20.25" customHeight="1">
      <c r="A28" s="502" t="s">
        <v>36</v>
      </c>
      <c r="B28" s="577">
        <v>36.363636363636367</v>
      </c>
      <c r="C28" s="577">
        <v>5.5282336568798884</v>
      </c>
      <c r="D28" s="578">
        <v>25.483089074020924</v>
      </c>
      <c r="E28" s="578">
        <v>47.244183653251802</v>
      </c>
      <c r="F28" s="578">
        <v>15.202642556419693</v>
      </c>
      <c r="G28" s="578">
        <v>250.34024399999979</v>
      </c>
      <c r="H28" s="440">
        <v>154</v>
      </c>
      <c r="I28" s="579"/>
      <c r="J28" s="552">
        <v>44.000000000000064</v>
      </c>
      <c r="K28" s="448">
        <v>9.2901620605407711</v>
      </c>
      <c r="L28" s="448">
        <v>25.746714149858246</v>
      </c>
      <c r="M28" s="448">
        <v>62.253285850141879</v>
      </c>
      <c r="N28" s="448">
        <v>21.114004683047174</v>
      </c>
      <c r="O28" s="448">
        <v>197.15069999999989</v>
      </c>
      <c r="P28" s="444">
        <v>150</v>
      </c>
      <c r="Q28" s="444"/>
      <c r="R28" s="448">
        <v>52.483105619283577</v>
      </c>
      <c r="S28" s="448"/>
      <c r="T28" s="448">
        <v>31.796214081722489</v>
      </c>
      <c r="U28" s="448">
        <v>73.169997156844673</v>
      </c>
      <c r="V28" s="448">
        <v>20.052210304035885</v>
      </c>
      <c r="W28" s="448"/>
      <c r="X28" s="444">
        <v>110</v>
      </c>
      <c r="Y28" s="448"/>
      <c r="Z28" s="448">
        <v>58.497541761847849</v>
      </c>
      <c r="AA28" s="448">
        <v>12.346606104345609</v>
      </c>
      <c r="AB28" s="448">
        <v>34.22716772504856</v>
      </c>
      <c r="AC28" s="448">
        <v>82.767915798647124</v>
      </c>
      <c r="AD28" s="448">
        <v>21.10619648704294</v>
      </c>
      <c r="AE28" s="445">
        <v>148.36520200000021</v>
      </c>
      <c r="AF28" s="451">
        <v>147</v>
      </c>
      <c r="AG28" s="448">
        <v>60.040706396132961</v>
      </c>
      <c r="AH28" s="448">
        <v>8.1846369824305256</v>
      </c>
      <c r="AI28" s="448">
        <v>43.968430242326377</v>
      </c>
      <c r="AJ28" s="448">
        <v>76.112982549939531</v>
      </c>
      <c r="AK28" s="448">
        <v>13.631813270867301</v>
      </c>
      <c r="AL28" s="445">
        <v>235.1168590000002</v>
      </c>
      <c r="AM28" s="580">
        <v>209</v>
      </c>
      <c r="AN28" s="444"/>
      <c r="AO28" s="448">
        <v>52.483105619283577</v>
      </c>
      <c r="AP28" s="448"/>
      <c r="AQ28" s="448">
        <v>31.796214081722489</v>
      </c>
      <c r="AR28" s="448">
        <v>73.169997156844673</v>
      </c>
      <c r="AS28" s="448">
        <v>20.052210304035885</v>
      </c>
      <c r="AT28" s="448"/>
      <c r="AU28" s="444">
        <v>110</v>
      </c>
      <c r="AV28" s="448"/>
      <c r="AW28" s="448">
        <v>58.497541761847849</v>
      </c>
      <c r="AX28" s="448">
        <v>12.346606104345609</v>
      </c>
      <c r="AY28" s="448">
        <v>34.22716772504856</v>
      </c>
      <c r="AZ28" s="448">
        <v>82.767915798647124</v>
      </c>
      <c r="BA28" s="448">
        <v>21.10619648704294</v>
      </c>
      <c r="BB28" s="445">
        <v>148.36520200000021</v>
      </c>
      <c r="BC28" s="451">
        <v>147</v>
      </c>
      <c r="BD28" s="552">
        <v>50.895697426930866</v>
      </c>
      <c r="BE28" s="448">
        <v>11.52672063009531</v>
      </c>
      <c r="BF28" s="448">
        <v>28.237500362080631</v>
      </c>
      <c r="BG28" s="448">
        <v>73.553894491781094</v>
      </c>
      <c r="BH28" s="448">
        <v>22.647730973023432</v>
      </c>
      <c r="BI28" s="445">
        <v>130.08539100000016</v>
      </c>
      <c r="BJ28" s="451">
        <v>125</v>
      </c>
      <c r="BK28" s="451"/>
      <c r="BL28" s="581">
        <v>44.86</v>
      </c>
      <c r="BM28" s="450">
        <v>7.7569999999999997</v>
      </c>
      <c r="BN28" s="450">
        <v>29.609999999999996</v>
      </c>
      <c r="BO28" s="450">
        <v>60.099999999999994</v>
      </c>
      <c r="BP28" s="450">
        <v>17.299999999999997</v>
      </c>
      <c r="BQ28" s="451">
        <v>129.24</v>
      </c>
      <c r="BR28" s="580">
        <v>113</v>
      </c>
      <c r="BS28" s="451"/>
      <c r="BT28" s="448" t="s">
        <v>94</v>
      </c>
      <c r="BU28" s="448">
        <v>14.192832099364983</v>
      </c>
      <c r="BV28" s="448">
        <v>0</v>
      </c>
      <c r="BW28" s="448">
        <v>53.338619602190974</v>
      </c>
      <c r="BX28" s="448">
        <v>55.985357880356879</v>
      </c>
      <c r="BY28" s="451">
        <v>72.035984999999997</v>
      </c>
      <c r="BZ28" s="451">
        <v>62</v>
      </c>
      <c r="CA28" s="451"/>
      <c r="CB28" s="448" t="s">
        <v>144</v>
      </c>
      <c r="CC28" s="448">
        <v>11.828700647034967</v>
      </c>
      <c r="CD28" s="448">
        <v>19.85186525114198</v>
      </c>
      <c r="CE28" s="448">
        <v>66.353522372089117</v>
      </c>
      <c r="CF28" s="448">
        <v>27.443065852759545</v>
      </c>
      <c r="CG28" s="451">
        <v>167.0996209999999</v>
      </c>
      <c r="CH28" s="451">
        <v>124</v>
      </c>
      <c r="CI28" s="451"/>
      <c r="CJ28" s="448" t="s">
        <v>94</v>
      </c>
      <c r="CK28" s="448">
        <v>14.192832099364983</v>
      </c>
      <c r="CL28" s="448">
        <v>0</v>
      </c>
      <c r="CM28" s="448">
        <v>53.338619602190974</v>
      </c>
      <c r="CN28" s="448">
        <v>55.985357880356879</v>
      </c>
      <c r="CO28" s="451">
        <v>72.035984999999997</v>
      </c>
      <c r="CP28" s="451">
        <v>62</v>
      </c>
      <c r="CQ28" s="451"/>
      <c r="CR28" s="448" t="s">
        <v>199</v>
      </c>
      <c r="CS28" s="448">
        <v>16.130372084105467</v>
      </c>
      <c r="CT28" s="448">
        <v>10.103895131199646</v>
      </c>
      <c r="CU28" s="448">
        <v>73.702063598634567</v>
      </c>
      <c r="CV28" s="448">
        <v>38.494570860062701</v>
      </c>
      <c r="CW28" s="451">
        <v>65.350840000000005</v>
      </c>
      <c r="CX28" s="451">
        <v>62</v>
      </c>
      <c r="CY28" s="451"/>
      <c r="CZ28" s="508" t="s">
        <v>158</v>
      </c>
      <c r="DA28" s="448">
        <v>10.022213804749882</v>
      </c>
      <c r="DB28" s="509">
        <v>35.265953224618848</v>
      </c>
      <c r="DC28" s="448">
        <v>74.660672303416291</v>
      </c>
      <c r="DD28" s="448">
        <v>18.23436998381046</v>
      </c>
      <c r="DE28" s="451">
        <v>155.46360600000006</v>
      </c>
      <c r="DF28" s="451">
        <v>120</v>
      </c>
      <c r="DG28" s="40"/>
      <c r="DH28" s="724">
        <v>73.090349167947238</v>
      </c>
      <c r="DI28" s="725">
        <v>8.8140573816427104</v>
      </c>
      <c r="DJ28" s="726">
        <v>55.763076413108891</v>
      </c>
      <c r="DK28" s="725">
        <v>90.4176219227856</v>
      </c>
      <c r="DL28" s="725">
        <v>12.059126111697374</v>
      </c>
      <c r="DM28" s="727">
        <v>118.10585800000014</v>
      </c>
      <c r="DN28" s="727">
        <v>102</v>
      </c>
      <c r="DO28" s="40"/>
      <c r="DP28" s="809">
        <f t="shared" si="7"/>
        <v>60.640578110939458</v>
      </c>
      <c r="DQ28" s="810">
        <f t="shared" si="8"/>
        <v>7.9869071385975445</v>
      </c>
      <c r="DR28" s="811">
        <f t="shared" si="9"/>
        <v>44.963528419996969</v>
      </c>
      <c r="DS28" s="810">
        <f t="shared" si="10"/>
        <v>76.317627801881954</v>
      </c>
      <c r="DT28" s="810">
        <f t="shared" si="10"/>
        <v>13.170895442299091</v>
      </c>
      <c r="DU28" s="812">
        <f t="shared" si="11"/>
        <v>143.55860499999997</v>
      </c>
      <c r="DV28" s="812">
        <f t="shared" si="11"/>
        <v>182</v>
      </c>
      <c r="DW28" s="721">
        <f t="shared" si="1"/>
        <v>-62</v>
      </c>
      <c r="DX28" s="292"/>
      <c r="DY28" s="909" t="s">
        <v>235</v>
      </c>
      <c r="DZ28" s="304" t="s">
        <v>217</v>
      </c>
      <c r="EA28" s="305" t="s">
        <v>318</v>
      </c>
      <c r="EB28" s="306">
        <v>0.95074477654373368</v>
      </c>
      <c r="EC28" s="307">
        <v>3.1438227699063209E-2</v>
      </c>
      <c r="ED28" s="308">
        <v>0.88903645199697778</v>
      </c>
      <c r="EE28" s="871">
        <v>1.0124531010904896</v>
      </c>
      <c r="EF28" s="309">
        <v>3.3066947591709507E-2</v>
      </c>
      <c r="EG28" s="310">
        <v>4.2912199999999991</v>
      </c>
      <c r="EH28" s="311">
        <v>75</v>
      </c>
      <c r="EI28"/>
      <c r="EJ28" s="335"/>
      <c r="EK28" s="295"/>
    </row>
    <row r="29" spans="1:141" s="17" customFormat="1" ht="20.25" customHeight="1">
      <c r="A29" s="502" t="s">
        <v>37</v>
      </c>
      <c r="B29" s="577">
        <v>10.335195530726214</v>
      </c>
      <c r="C29" s="577">
        <v>1.5762518082674246</v>
      </c>
      <c r="D29" s="578">
        <v>7.2328515625309144</v>
      </c>
      <c r="E29" s="578">
        <v>13.437539498921513</v>
      </c>
      <c r="F29" s="578">
        <v>15.251301279992981</v>
      </c>
      <c r="G29" s="578">
        <v>335.79075400000147</v>
      </c>
      <c r="H29" s="440">
        <v>358</v>
      </c>
      <c r="I29" s="579"/>
      <c r="J29" s="448">
        <v>28.2258064516129</v>
      </c>
      <c r="K29" s="448">
        <v>3.677633638289258</v>
      </c>
      <c r="L29" s="448">
        <v>21.000001604040264</v>
      </c>
      <c r="M29" s="448">
        <v>35.451611299185537</v>
      </c>
      <c r="N29" s="448">
        <v>13.029330604224802</v>
      </c>
      <c r="O29" s="448">
        <v>355.36267199999952</v>
      </c>
      <c r="P29" s="444">
        <v>248</v>
      </c>
      <c r="Q29" s="444"/>
      <c r="R29" s="448">
        <v>47.3548271075977</v>
      </c>
      <c r="S29" s="448"/>
      <c r="T29" s="448">
        <v>36.914242461564385</v>
      </c>
      <c r="U29" s="448">
        <v>57.795411753631008</v>
      </c>
      <c r="V29" s="448">
        <v>11.216235069902851</v>
      </c>
      <c r="W29" s="448"/>
      <c r="X29" s="444">
        <v>244</v>
      </c>
      <c r="Y29" s="448"/>
      <c r="Z29" s="448">
        <v>50.736753213916032</v>
      </c>
      <c r="AA29" s="448">
        <v>5.4789281153197775</v>
      </c>
      <c r="AB29" s="448">
        <v>39.966535588463188</v>
      </c>
      <c r="AC29" s="448">
        <v>61.506970839368883</v>
      </c>
      <c r="AD29" s="448">
        <v>10.798736159208985</v>
      </c>
      <c r="AE29" s="445">
        <v>222.73910299999974</v>
      </c>
      <c r="AF29" s="451">
        <v>210</v>
      </c>
      <c r="AG29" s="448">
        <v>50.645204475825103</v>
      </c>
      <c r="AH29" s="448">
        <v>4.3040387196496876</v>
      </c>
      <c r="AI29" s="448">
        <v>42.193308682843536</v>
      </c>
      <c r="AJ29" s="448">
        <v>59.09710026880667</v>
      </c>
      <c r="AK29" s="448">
        <v>8.4984131551965003</v>
      </c>
      <c r="AL29" s="445">
        <v>388.25753599999905</v>
      </c>
      <c r="AM29" s="580">
        <v>351</v>
      </c>
      <c r="AN29" s="444"/>
      <c r="AO29" s="448">
        <v>47.3548271075977</v>
      </c>
      <c r="AP29" s="448"/>
      <c r="AQ29" s="448">
        <v>36.914242461564385</v>
      </c>
      <c r="AR29" s="448">
        <v>57.795411753631008</v>
      </c>
      <c r="AS29" s="448">
        <v>11.216235069902851</v>
      </c>
      <c r="AT29" s="448"/>
      <c r="AU29" s="444">
        <v>244</v>
      </c>
      <c r="AV29" s="448"/>
      <c r="AW29" s="448">
        <v>50.736753213916032</v>
      </c>
      <c r="AX29" s="448">
        <v>5.4789281153197775</v>
      </c>
      <c r="AY29" s="448">
        <v>39.966535588463188</v>
      </c>
      <c r="AZ29" s="448">
        <v>61.506970839368883</v>
      </c>
      <c r="BA29" s="448">
        <v>10.798736159208985</v>
      </c>
      <c r="BB29" s="445">
        <v>222.73910299999974</v>
      </c>
      <c r="BC29" s="451">
        <v>210</v>
      </c>
      <c r="BD29" s="448">
        <v>59.474616946733228</v>
      </c>
      <c r="BE29" s="448">
        <v>5.329530613233401</v>
      </c>
      <c r="BF29" s="448">
        <v>48.998302062992003</v>
      </c>
      <c r="BG29" s="448">
        <v>69.950931830474445</v>
      </c>
      <c r="BH29" s="448">
        <v>8.961017131067269</v>
      </c>
      <c r="BI29" s="445">
        <v>158.69777199999996</v>
      </c>
      <c r="BJ29" s="451">
        <v>170</v>
      </c>
      <c r="BK29" s="451"/>
      <c r="BL29" s="453">
        <v>55.720000000000006</v>
      </c>
      <c r="BM29" s="450">
        <v>5.9249999999999998</v>
      </c>
      <c r="BN29" s="450">
        <v>44.07</v>
      </c>
      <c r="BO29" s="450">
        <v>67.36</v>
      </c>
      <c r="BP29" s="450">
        <v>10.6</v>
      </c>
      <c r="BQ29" s="451">
        <v>173.48599999999999</v>
      </c>
      <c r="BR29" s="580">
        <v>179</v>
      </c>
      <c r="BS29" s="451"/>
      <c r="BT29" s="448">
        <v>74.147540867510784</v>
      </c>
      <c r="BU29" s="448">
        <v>7.3573118732244289</v>
      </c>
      <c r="BV29" s="448">
        <v>59.639241571007858</v>
      </c>
      <c r="BW29" s="448">
        <v>88.655840164013711</v>
      </c>
      <c r="BX29" s="448">
        <v>9.9225298467695779</v>
      </c>
      <c r="BY29" s="451">
        <v>76.251279999999909</v>
      </c>
      <c r="BZ29" s="451">
        <v>90</v>
      </c>
      <c r="CA29" s="451"/>
      <c r="CB29" s="448">
        <v>72.052466929202652</v>
      </c>
      <c r="CC29" s="448">
        <v>5.8481885248262353</v>
      </c>
      <c r="CD29" s="448">
        <v>60.557102151825539</v>
      </c>
      <c r="CE29" s="448">
        <v>83.547831706579771</v>
      </c>
      <c r="CF29" s="448">
        <v>8.1165694584372137</v>
      </c>
      <c r="CG29" s="451">
        <v>119.42288400000002</v>
      </c>
      <c r="CH29" s="451">
        <v>154</v>
      </c>
      <c r="CI29" s="451"/>
      <c r="CJ29" s="448">
        <v>74.147540867510784</v>
      </c>
      <c r="CK29" s="448">
        <v>7.3573118732244289</v>
      </c>
      <c r="CL29" s="448">
        <v>59.639241571007858</v>
      </c>
      <c r="CM29" s="448">
        <v>88.655840164013711</v>
      </c>
      <c r="CN29" s="448">
        <v>9.9225298467695779</v>
      </c>
      <c r="CO29" s="451">
        <v>76.251279999999909</v>
      </c>
      <c r="CP29" s="451">
        <v>90</v>
      </c>
      <c r="CQ29" s="451"/>
      <c r="CR29" s="448">
        <v>60.61927754750085</v>
      </c>
      <c r="CS29" s="448">
        <v>8.7482161111848278</v>
      </c>
      <c r="CT29" s="448">
        <v>43.373223980736043</v>
      </c>
      <c r="CU29" s="448">
        <v>77.865331114265658</v>
      </c>
      <c r="CV29" s="448">
        <v>14.43140938842398</v>
      </c>
      <c r="CW29" s="451">
        <v>87.342904999999988</v>
      </c>
      <c r="CX29" s="451">
        <v>107</v>
      </c>
      <c r="CY29" s="451"/>
      <c r="CZ29" s="508">
        <v>68.659208925811498</v>
      </c>
      <c r="DA29" s="448">
        <v>6.1892679950694838</v>
      </c>
      <c r="DB29" s="509">
        <v>56.495006549007421</v>
      </c>
      <c r="DC29" s="448">
        <v>80.823411302615582</v>
      </c>
      <c r="DD29" s="448">
        <v>9.014476123308075</v>
      </c>
      <c r="DE29" s="451">
        <v>149.11253799999983</v>
      </c>
      <c r="DF29" s="451">
        <v>190</v>
      </c>
      <c r="DG29" s="40"/>
      <c r="DH29" s="724">
        <v>80.398810128716931</v>
      </c>
      <c r="DI29" s="725">
        <v>4.080459742893666</v>
      </c>
      <c r="DJ29" s="726">
        <v>72.377165173521647</v>
      </c>
      <c r="DK29" s="725">
        <v>88.420455083912231</v>
      </c>
      <c r="DL29" s="725">
        <v>5.0752737961680392</v>
      </c>
      <c r="DM29" s="727">
        <v>139.2873350000001</v>
      </c>
      <c r="DN29" s="727">
        <v>121</v>
      </c>
      <c r="DO29" s="40"/>
      <c r="DP29" s="809">
        <f t="shared" si="7"/>
        <v>75.303554740593057</v>
      </c>
      <c r="DQ29" s="810">
        <f t="shared" si="8"/>
        <v>4.2350712805671238</v>
      </c>
      <c r="DR29" s="811">
        <f t="shared" si="9"/>
        <v>66.990772112974767</v>
      </c>
      <c r="DS29" s="810">
        <f t="shared" si="10"/>
        <v>83.616337368211362</v>
      </c>
      <c r="DT29" s="810">
        <f t="shared" si="10"/>
        <v>5.6239991527042354</v>
      </c>
      <c r="DU29" s="812">
        <f t="shared" si="11"/>
        <v>104.52669900000006</v>
      </c>
      <c r="DV29" s="812">
        <f t="shared" si="11"/>
        <v>262</v>
      </c>
      <c r="DW29" s="721">
        <f t="shared" si="1"/>
        <v>-72</v>
      </c>
      <c r="DX29" s="292"/>
      <c r="DY29" s="909" t="s">
        <v>236</v>
      </c>
      <c r="DZ29" s="304" t="s">
        <v>217</v>
      </c>
      <c r="EA29" s="305" t="s">
        <v>318</v>
      </c>
      <c r="EB29" s="306">
        <v>0.79691185055935443</v>
      </c>
      <c r="EC29" s="307">
        <v>5.2851098870758166E-2</v>
      </c>
      <c r="ED29" s="308">
        <v>0.69317340852667564</v>
      </c>
      <c r="EE29" s="308">
        <v>0.90065029259203322</v>
      </c>
      <c r="EF29" s="309">
        <v>6.6319880716621107E-2</v>
      </c>
      <c r="EG29" s="310">
        <v>33.029942999999989</v>
      </c>
      <c r="EH29" s="311">
        <v>266</v>
      </c>
      <c r="EI29"/>
      <c r="EJ29" s="335"/>
      <c r="EK29" s="295"/>
    </row>
    <row r="30" spans="1:141" s="17" customFormat="1" ht="20.25" customHeight="1">
      <c r="A30" s="502" t="s">
        <v>38</v>
      </c>
      <c r="B30" s="577">
        <v>29.55665024630532</v>
      </c>
      <c r="C30" s="577">
        <v>4.6934444077927333</v>
      </c>
      <c r="D30" s="578">
        <v>20.319116704897066</v>
      </c>
      <c r="E30" s="578">
        <v>38.794183787713578</v>
      </c>
      <c r="F30" s="578">
        <v>15.879486913032133</v>
      </c>
      <c r="G30" s="578">
        <v>143.31312800000043</v>
      </c>
      <c r="H30" s="440">
        <v>203</v>
      </c>
      <c r="I30" s="579"/>
      <c r="J30" s="448">
        <v>68.727272727272876</v>
      </c>
      <c r="K30" s="448">
        <v>4.5967969922950518</v>
      </c>
      <c r="L30" s="448">
        <v>59.695498152336171</v>
      </c>
      <c r="M30" s="448">
        <v>77.759047302209567</v>
      </c>
      <c r="N30" s="448">
        <v>6.6884612321753263</v>
      </c>
      <c r="O30" s="448">
        <v>156.93562499999919</v>
      </c>
      <c r="P30" s="444">
        <v>275</v>
      </c>
      <c r="Q30" s="444"/>
      <c r="R30" s="448">
        <v>54.007387856620085</v>
      </c>
      <c r="S30" s="448"/>
      <c r="T30" s="448">
        <v>41.422431737301338</v>
      </c>
      <c r="U30" s="448">
        <v>66.592343975938832</v>
      </c>
      <c r="V30" s="448">
        <v>11.854549989080441</v>
      </c>
      <c r="W30" s="448"/>
      <c r="X30" s="444">
        <v>233</v>
      </c>
      <c r="Y30" s="448"/>
      <c r="Z30" s="448">
        <v>66.254639661849154</v>
      </c>
      <c r="AA30" s="448">
        <v>7.3552501734398703</v>
      </c>
      <c r="AB30" s="448">
        <v>51.796036922365388</v>
      </c>
      <c r="AC30" s="448">
        <v>80.713242401332934</v>
      </c>
      <c r="AD30" s="448">
        <v>11.101486946392949</v>
      </c>
      <c r="AE30" s="445">
        <v>142.66718599999965</v>
      </c>
      <c r="AF30" s="451">
        <v>225</v>
      </c>
      <c r="AG30" s="448">
        <v>62.813035207255261</v>
      </c>
      <c r="AH30" s="448">
        <v>5.8319575632271379</v>
      </c>
      <c r="AI30" s="448">
        <v>51.360745670813003</v>
      </c>
      <c r="AJ30" s="448">
        <v>74.265324743697519</v>
      </c>
      <c r="AK30" s="448">
        <v>9.2846294467131774</v>
      </c>
      <c r="AL30" s="445">
        <v>224.94031299999952</v>
      </c>
      <c r="AM30" s="580">
        <v>353</v>
      </c>
      <c r="AN30" s="444"/>
      <c r="AO30" s="448">
        <v>54.007387856620085</v>
      </c>
      <c r="AP30" s="448"/>
      <c r="AQ30" s="448">
        <v>41.422431737301338</v>
      </c>
      <c r="AR30" s="448">
        <v>66.592343975938832</v>
      </c>
      <c r="AS30" s="448">
        <v>11.854549989080441</v>
      </c>
      <c r="AT30" s="448"/>
      <c r="AU30" s="444">
        <v>233</v>
      </c>
      <c r="AV30" s="448"/>
      <c r="AW30" s="448">
        <v>66.254639661849154</v>
      </c>
      <c r="AX30" s="448">
        <v>7.3552501734398703</v>
      </c>
      <c r="AY30" s="448">
        <v>51.796036922365388</v>
      </c>
      <c r="AZ30" s="448">
        <v>80.713242401332934</v>
      </c>
      <c r="BA30" s="448">
        <v>11.101486946392949</v>
      </c>
      <c r="BB30" s="445">
        <v>142.66718599999965</v>
      </c>
      <c r="BC30" s="451">
        <v>225</v>
      </c>
      <c r="BD30" s="448">
        <v>61.379315329792703</v>
      </c>
      <c r="BE30" s="448">
        <v>7.9587223922461536</v>
      </c>
      <c r="BF30" s="448">
        <v>45.734770264900426</v>
      </c>
      <c r="BG30" s="448">
        <v>77.023860394684988</v>
      </c>
      <c r="BH30" s="448">
        <v>12.966456776983785</v>
      </c>
      <c r="BI30" s="445">
        <v>88.40375899999998</v>
      </c>
      <c r="BJ30" s="451">
        <v>146</v>
      </c>
      <c r="BK30" s="451"/>
      <c r="BL30" s="453">
        <v>70.58</v>
      </c>
      <c r="BM30" s="450">
        <v>4.5600000000000005</v>
      </c>
      <c r="BN30" s="450">
        <v>61.62</v>
      </c>
      <c r="BO30" s="450">
        <v>79.55</v>
      </c>
      <c r="BP30" s="450">
        <v>6.5</v>
      </c>
      <c r="BQ30" s="451">
        <v>97.757000000000005</v>
      </c>
      <c r="BR30" s="580">
        <v>157</v>
      </c>
      <c r="BS30" s="451"/>
      <c r="BT30" s="448">
        <v>74.465564828506913</v>
      </c>
      <c r="BU30" s="448">
        <v>7.3947631984577207</v>
      </c>
      <c r="BV30" s="448">
        <v>59.88341314611931</v>
      </c>
      <c r="BW30" s="448">
        <v>89.047716510894517</v>
      </c>
      <c r="BX30" s="448">
        <v>9.9304466641564471</v>
      </c>
      <c r="BY30" s="451">
        <v>42.842287000000027</v>
      </c>
      <c r="BZ30" s="451">
        <v>75</v>
      </c>
      <c r="CA30" s="451"/>
      <c r="CB30" s="448">
        <v>77.406958660564015</v>
      </c>
      <c r="CC30" s="448">
        <v>4.0939147895219703</v>
      </c>
      <c r="CD30" s="448">
        <v>69.359843956023539</v>
      </c>
      <c r="CE30" s="448">
        <v>85.454073365104506</v>
      </c>
      <c r="CF30" s="448">
        <v>5.2888201013995761</v>
      </c>
      <c r="CG30" s="451">
        <v>109.51320199999996</v>
      </c>
      <c r="CH30" s="451">
        <v>174</v>
      </c>
      <c r="CI30" s="451"/>
      <c r="CJ30" s="448">
        <v>74.465564828506913</v>
      </c>
      <c r="CK30" s="448">
        <v>7.3947631984577207</v>
      </c>
      <c r="CL30" s="448">
        <v>59.88341314611931</v>
      </c>
      <c r="CM30" s="448">
        <v>89.047716510894517</v>
      </c>
      <c r="CN30" s="448">
        <v>9.9304466641564471</v>
      </c>
      <c r="CO30" s="451">
        <v>42.842287000000027</v>
      </c>
      <c r="CP30" s="451">
        <v>75</v>
      </c>
      <c r="CQ30" s="451"/>
      <c r="CR30" s="448">
        <v>77.214762703442361</v>
      </c>
      <c r="CS30" s="448">
        <v>7.7561454864781263</v>
      </c>
      <c r="CT30" s="448">
        <v>61.924456790628504</v>
      </c>
      <c r="CU30" s="448">
        <v>92.505068616256224</v>
      </c>
      <c r="CV30" s="448">
        <v>10.044899725026733</v>
      </c>
      <c r="CW30" s="451">
        <v>51.919568999999981</v>
      </c>
      <c r="CX30" s="451">
        <v>72</v>
      </c>
      <c r="CY30" s="451"/>
      <c r="CZ30" s="508">
        <v>78.686901518210774</v>
      </c>
      <c r="DA30" s="448">
        <v>5.0564633094141422</v>
      </c>
      <c r="DB30" s="509">
        <v>68.749079621405414</v>
      </c>
      <c r="DC30" s="448">
        <v>88.62472341501612</v>
      </c>
      <c r="DD30" s="448">
        <v>6.4260546696503331</v>
      </c>
      <c r="DE30" s="451">
        <v>111.39269600000027</v>
      </c>
      <c r="DF30" s="451">
        <v>160</v>
      </c>
      <c r="DG30" s="40"/>
      <c r="DH30" s="724">
        <v>77.940034076621131</v>
      </c>
      <c r="DI30" s="725">
        <v>5.537759824459398</v>
      </c>
      <c r="DJ30" s="726">
        <v>67.05352962419488</v>
      </c>
      <c r="DK30" s="725">
        <v>88.826538529047383</v>
      </c>
      <c r="DL30" s="725">
        <v>7.105154481989767</v>
      </c>
      <c r="DM30" s="727">
        <v>74.446348000000029</v>
      </c>
      <c r="DN30" s="727">
        <v>137</v>
      </c>
      <c r="DO30" s="40"/>
      <c r="DP30" s="809">
        <f t="shared" si="7"/>
        <v>79.099604523655657</v>
      </c>
      <c r="DQ30" s="810">
        <f t="shared" si="8"/>
        <v>3.8706757670435814</v>
      </c>
      <c r="DR30" s="811">
        <f t="shared" si="9"/>
        <v>71.502073303563819</v>
      </c>
      <c r="DS30" s="810">
        <f t="shared" si="10"/>
        <v>86.697135743747495</v>
      </c>
      <c r="DT30" s="810">
        <f t="shared" si="10"/>
        <v>4.8934198727706795</v>
      </c>
      <c r="DU30" s="812">
        <f t="shared" si="11"/>
        <v>101.46068300000005</v>
      </c>
      <c r="DV30" s="812">
        <f t="shared" si="11"/>
        <v>259</v>
      </c>
      <c r="DW30" s="721">
        <f t="shared" si="1"/>
        <v>-99</v>
      </c>
      <c r="DX30" s="292"/>
      <c r="DY30" s="909" t="s">
        <v>237</v>
      </c>
      <c r="DZ30" s="304" t="s">
        <v>217</v>
      </c>
      <c r="EA30" s="305" t="s">
        <v>318</v>
      </c>
      <c r="EB30" s="306">
        <v>0.60640578110939458</v>
      </c>
      <c r="EC30" s="307">
        <v>7.9869071385975446E-2</v>
      </c>
      <c r="ED30" s="308">
        <v>0.44963528419996968</v>
      </c>
      <c r="EE30" s="308">
        <v>0.76317627801881949</v>
      </c>
      <c r="EF30" s="309">
        <v>0.13170895442299091</v>
      </c>
      <c r="EG30" s="310">
        <v>143.55860499999997</v>
      </c>
      <c r="EH30" s="311">
        <v>182</v>
      </c>
      <c r="EI30"/>
      <c r="EJ30" s="335"/>
      <c r="EK30" s="295"/>
    </row>
    <row r="31" spans="1:141" s="17" customFormat="1" ht="20.25" customHeight="1">
      <c r="A31" s="502" t="s">
        <v>39</v>
      </c>
      <c r="B31" s="577">
        <v>45.238095238095198</v>
      </c>
      <c r="C31" s="577">
        <v>5.1296807373531106</v>
      </c>
      <c r="D31" s="578">
        <v>35.141970995238765</v>
      </c>
      <c r="E31" s="578">
        <v>55.334219480951631</v>
      </c>
      <c r="F31" s="578">
        <v>11.339294261517413</v>
      </c>
      <c r="G31" s="578">
        <v>14.518812000000009</v>
      </c>
      <c r="H31" s="440">
        <v>42</v>
      </c>
      <c r="I31" s="579"/>
      <c r="J31" s="552">
        <v>61.249999999999972</v>
      </c>
      <c r="K31" s="448">
        <v>12.225443557206994</v>
      </c>
      <c r="L31" s="448">
        <v>37.229480827110073</v>
      </c>
      <c r="M31" s="448">
        <v>85.270519172889863</v>
      </c>
      <c r="N31" s="448">
        <v>19.959907848501224</v>
      </c>
      <c r="O31" s="448">
        <v>24.491040000000034</v>
      </c>
      <c r="P31" s="444">
        <v>80</v>
      </c>
      <c r="Q31" s="444"/>
      <c r="R31" s="448">
        <v>75.37578303943981</v>
      </c>
      <c r="S31" s="448"/>
      <c r="T31" s="448">
        <v>66.032550948270924</v>
      </c>
      <c r="U31" s="448">
        <v>84.71901513060871</v>
      </c>
      <c r="V31" s="448">
        <v>6.3059691178508652</v>
      </c>
      <c r="W31" s="448"/>
      <c r="X31" s="444">
        <v>34</v>
      </c>
      <c r="Y31" s="448"/>
      <c r="Z31" s="448">
        <v>74.232564043412808</v>
      </c>
      <c r="AA31" s="448">
        <v>6.801348566320077</v>
      </c>
      <c r="AB31" s="448">
        <v>60.862794872503798</v>
      </c>
      <c r="AC31" s="448">
        <v>87.602333214321817</v>
      </c>
      <c r="AD31" s="448">
        <v>9.1622169515019056</v>
      </c>
      <c r="AE31" s="445">
        <v>10.225837</v>
      </c>
      <c r="AF31" s="451">
        <v>32</v>
      </c>
      <c r="AG31" s="448">
        <v>75.458568293670751</v>
      </c>
      <c r="AH31" s="448">
        <v>4.6848644565779045</v>
      </c>
      <c r="AI31" s="448">
        <v>66.258840138236678</v>
      </c>
      <c r="AJ31" s="448">
        <v>84.658296449104824</v>
      </c>
      <c r="AK31" s="448">
        <v>6.2085255028233259</v>
      </c>
      <c r="AL31" s="445">
        <v>22.337457999999977</v>
      </c>
      <c r="AM31" s="580">
        <v>61</v>
      </c>
      <c r="AN31" s="444"/>
      <c r="AO31" s="448">
        <v>75.37578303943981</v>
      </c>
      <c r="AP31" s="448"/>
      <c r="AQ31" s="448">
        <v>66.032550948270924</v>
      </c>
      <c r="AR31" s="448">
        <v>84.71901513060871</v>
      </c>
      <c r="AS31" s="448">
        <v>6.3059691178508652</v>
      </c>
      <c r="AT31" s="448"/>
      <c r="AU31" s="444">
        <v>34</v>
      </c>
      <c r="AV31" s="448"/>
      <c r="AW31" s="448">
        <v>74.232564043412808</v>
      </c>
      <c r="AX31" s="448">
        <v>6.801348566320077</v>
      </c>
      <c r="AY31" s="448">
        <v>60.862794872503798</v>
      </c>
      <c r="AZ31" s="448">
        <v>87.602333214321817</v>
      </c>
      <c r="BA31" s="448">
        <v>9.1622169515019056</v>
      </c>
      <c r="BB31" s="445">
        <v>10.225837</v>
      </c>
      <c r="BC31" s="451">
        <v>32</v>
      </c>
      <c r="BD31" s="552">
        <v>54.693173433256092</v>
      </c>
      <c r="BE31" s="448">
        <v>12.649469725834464</v>
      </c>
      <c r="BF31" s="448">
        <v>29.827976556228599</v>
      </c>
      <c r="BG31" s="448">
        <v>79.558370310283593</v>
      </c>
      <c r="BH31" s="448">
        <v>23.128059558056243</v>
      </c>
      <c r="BI31" s="445">
        <v>7.8807549999999988</v>
      </c>
      <c r="BJ31" s="451">
        <v>25</v>
      </c>
      <c r="BK31" s="451"/>
      <c r="BL31" s="453">
        <v>73.56</v>
      </c>
      <c r="BM31" s="450">
        <v>7.9870000000000001</v>
      </c>
      <c r="BN31" s="450">
        <v>57.86</v>
      </c>
      <c r="BO31" s="450">
        <v>89.25</v>
      </c>
      <c r="BP31" s="450">
        <v>10.9</v>
      </c>
      <c r="BQ31" s="451">
        <v>11.811999999999999</v>
      </c>
      <c r="BR31" s="580">
        <v>38</v>
      </c>
      <c r="BS31" s="451"/>
      <c r="BT31" s="448">
        <v>90.433918968288381</v>
      </c>
      <c r="BU31" s="448">
        <v>11.775973070514894</v>
      </c>
      <c r="BV31" s="448">
        <v>67.212211806959104</v>
      </c>
      <c r="BW31" s="448">
        <v>113.65562612961766</v>
      </c>
      <c r="BX31" s="448">
        <v>13.021633038643682</v>
      </c>
      <c r="BY31" s="451">
        <v>7.1195089999999999</v>
      </c>
      <c r="BZ31" s="451">
        <v>23</v>
      </c>
      <c r="CA31" s="451"/>
      <c r="CB31" s="448" t="s">
        <v>145</v>
      </c>
      <c r="CC31" s="448">
        <v>12.569563970240536</v>
      </c>
      <c r="CD31" s="448">
        <v>56.793651346970442</v>
      </c>
      <c r="CE31" s="448">
        <v>100</v>
      </c>
      <c r="CF31" s="448">
        <v>15.422637501227666</v>
      </c>
      <c r="CG31" s="451">
        <v>10.307888999999992</v>
      </c>
      <c r="CH31" s="451">
        <v>45</v>
      </c>
      <c r="CI31" s="451"/>
      <c r="CJ31" s="448">
        <v>90.433918968288381</v>
      </c>
      <c r="CK31" s="448">
        <v>11.775973070514894</v>
      </c>
      <c r="CL31" s="448">
        <v>67.212211806959104</v>
      </c>
      <c r="CM31" s="448">
        <v>113.65562612961766</v>
      </c>
      <c r="CN31" s="448">
        <v>13.021633038643682</v>
      </c>
      <c r="CO31" s="451">
        <v>7.1195089999999999</v>
      </c>
      <c r="CP31" s="451">
        <v>23</v>
      </c>
      <c r="CQ31" s="451"/>
      <c r="CR31" s="448" t="s">
        <v>200</v>
      </c>
      <c r="CS31" s="448">
        <v>11.896366328244385</v>
      </c>
      <c r="CT31" s="448">
        <v>54.032965491964625</v>
      </c>
      <c r="CU31" s="448">
        <v>100</v>
      </c>
      <c r="CV31" s="448">
        <v>15.353078529625913</v>
      </c>
      <c r="CW31" s="451">
        <v>6.7220769999999987</v>
      </c>
      <c r="CX31" s="451">
        <v>20</v>
      </c>
      <c r="CY31" s="451"/>
      <c r="CZ31" s="508">
        <v>74.260999386278286</v>
      </c>
      <c r="DA31" s="448">
        <v>10.822671023454456</v>
      </c>
      <c r="DB31" s="509">
        <v>52.990445147594812</v>
      </c>
      <c r="DC31" s="448">
        <v>95.531553624961774</v>
      </c>
      <c r="DD31" s="448">
        <v>14.573828945068351</v>
      </c>
      <c r="DE31" s="451">
        <v>11.254287000000005</v>
      </c>
      <c r="DF31" s="451">
        <v>50</v>
      </c>
      <c r="DG31" s="40"/>
      <c r="DH31" s="724">
        <v>75.543314156802381</v>
      </c>
      <c r="DI31" s="725">
        <v>9.0862823394422332</v>
      </c>
      <c r="DJ31" s="726">
        <v>57.680883087214376</v>
      </c>
      <c r="DK31" s="725">
        <v>93.405745226390408</v>
      </c>
      <c r="DL31" s="725">
        <v>12.027910664049211</v>
      </c>
      <c r="DM31" s="727">
        <v>14.230763</v>
      </c>
      <c r="DN31" s="727">
        <v>33</v>
      </c>
      <c r="DO31" s="40"/>
      <c r="DP31" s="809">
        <f t="shared" si="7"/>
        <v>80.140246792551778</v>
      </c>
      <c r="DQ31" s="810">
        <f t="shared" si="8"/>
        <v>8.1307737065571128</v>
      </c>
      <c r="DR31" s="811">
        <f t="shared" si="9"/>
        <v>64.180809527091483</v>
      </c>
      <c r="DS31" s="810">
        <f t="shared" si="10"/>
        <v>96.099684058012059</v>
      </c>
      <c r="DT31" s="810">
        <f t="shared" si="10"/>
        <v>10.145680893152411</v>
      </c>
      <c r="DU31" s="812">
        <f t="shared" si="11"/>
        <v>9.2050589999999985</v>
      </c>
      <c r="DV31" s="812">
        <f t="shared" si="11"/>
        <v>74</v>
      </c>
      <c r="DW31" s="721">
        <f t="shared" si="1"/>
        <v>-24</v>
      </c>
      <c r="DX31" s="292"/>
      <c r="DY31" s="909" t="s">
        <v>238</v>
      </c>
      <c r="DZ31" s="304" t="s">
        <v>217</v>
      </c>
      <c r="EA31" s="305" t="s">
        <v>318</v>
      </c>
      <c r="EB31" s="306">
        <v>0.75303554740593059</v>
      </c>
      <c r="EC31" s="307">
        <v>4.2350712805671237E-2</v>
      </c>
      <c r="ED31" s="308">
        <v>0.66990772112974761</v>
      </c>
      <c r="EE31" s="308">
        <v>0.83616337368211358</v>
      </c>
      <c r="EF31" s="309">
        <v>5.623999152704235E-2</v>
      </c>
      <c r="EG31" s="310">
        <v>104.52669900000006</v>
      </c>
      <c r="EH31" s="311">
        <v>262</v>
      </c>
      <c r="EI31"/>
      <c r="EJ31" s="335"/>
      <c r="EK31" s="295"/>
    </row>
    <row r="32" spans="1:141" s="17" customFormat="1" ht="20.25" customHeight="1">
      <c r="A32" s="502" t="s">
        <v>40</v>
      </c>
      <c r="B32" s="577">
        <v>83.928571428571431</v>
      </c>
      <c r="C32" s="577">
        <v>5.0800706813845995</v>
      </c>
      <c r="D32" s="578">
        <v>73.930088601311468</v>
      </c>
      <c r="E32" s="578">
        <v>93.927054255831393</v>
      </c>
      <c r="F32" s="578">
        <v>6.0528501735646287</v>
      </c>
      <c r="G32" s="578">
        <v>12.380927999999999</v>
      </c>
      <c r="H32" s="440">
        <v>56</v>
      </c>
      <c r="I32" s="579"/>
      <c r="J32" s="448">
        <v>90.140845070422543</v>
      </c>
      <c r="K32" s="448">
        <v>4.5318105910158133</v>
      </c>
      <c r="L32" s="448">
        <v>81.236755604872712</v>
      </c>
      <c r="M32" s="448">
        <v>99.044934535972359</v>
      </c>
      <c r="N32" s="448">
        <v>5.0274773744081678</v>
      </c>
      <c r="O32" s="448">
        <v>9.4469759999999923</v>
      </c>
      <c r="P32" s="444">
        <v>71</v>
      </c>
      <c r="Q32" s="444"/>
      <c r="R32" s="448">
        <v>94.476766842727315</v>
      </c>
      <c r="S32" s="448"/>
      <c r="T32" s="448">
        <v>87.502530085835048</v>
      </c>
      <c r="U32" s="448">
        <v>101.45100359961958</v>
      </c>
      <c r="V32" s="448">
        <v>3.7554173048840385</v>
      </c>
      <c r="W32" s="448"/>
      <c r="X32" s="444">
        <v>49</v>
      </c>
      <c r="Y32" s="448"/>
      <c r="Z32" s="448">
        <v>66.692805453040421</v>
      </c>
      <c r="AA32" s="448">
        <v>17.581405910798448</v>
      </c>
      <c r="AB32" s="448">
        <v>32.132109668173278</v>
      </c>
      <c r="AC32" s="448">
        <v>101.25350123790756</v>
      </c>
      <c r="AD32" s="448">
        <v>26.361772894945656</v>
      </c>
      <c r="AE32" s="445">
        <v>6.3315870000000025</v>
      </c>
      <c r="AF32" s="451">
        <v>32</v>
      </c>
      <c r="AG32" s="448">
        <v>84.832058468279143</v>
      </c>
      <c r="AH32" s="448">
        <v>9.9492620854930376</v>
      </c>
      <c r="AI32" s="448">
        <v>65.294565466707382</v>
      </c>
      <c r="AJ32" s="448">
        <v>104.36955146985088</v>
      </c>
      <c r="AK32" s="448">
        <v>11.728186566654303</v>
      </c>
      <c r="AL32" s="445">
        <v>15.009300999999986</v>
      </c>
      <c r="AM32" s="580">
        <v>74</v>
      </c>
      <c r="AN32" s="444"/>
      <c r="AO32" s="448">
        <v>94.476766842727315</v>
      </c>
      <c r="AP32" s="448"/>
      <c r="AQ32" s="448">
        <v>87.502530085835048</v>
      </c>
      <c r="AR32" s="448">
        <v>101.45100359961958</v>
      </c>
      <c r="AS32" s="448">
        <v>3.7554173048840385</v>
      </c>
      <c r="AT32" s="448"/>
      <c r="AU32" s="444">
        <v>49</v>
      </c>
      <c r="AV32" s="448"/>
      <c r="AW32" s="448">
        <v>66.692805453040421</v>
      </c>
      <c r="AX32" s="448">
        <v>17.581405910798448</v>
      </c>
      <c r="AY32" s="448">
        <v>32.132109668173278</v>
      </c>
      <c r="AZ32" s="448">
        <v>101.25350123790756</v>
      </c>
      <c r="BA32" s="448">
        <v>26.361772894945656</v>
      </c>
      <c r="BB32" s="445">
        <v>6.3315870000000025</v>
      </c>
      <c r="BC32" s="451">
        <v>32</v>
      </c>
      <c r="BD32" s="448">
        <v>71.77537431914719</v>
      </c>
      <c r="BE32" s="448">
        <v>8.7582151687494871</v>
      </c>
      <c r="BF32" s="448">
        <v>54.559257819215546</v>
      </c>
      <c r="BG32" s="448">
        <v>88.991490819078834</v>
      </c>
      <c r="BH32" s="448">
        <v>12.202256347429591</v>
      </c>
      <c r="BI32" s="445">
        <v>7.8379639999999942</v>
      </c>
      <c r="BJ32" s="451">
        <v>35</v>
      </c>
      <c r="BK32" s="451"/>
      <c r="BL32" s="453">
        <v>88.75</v>
      </c>
      <c r="BM32" s="450">
        <v>4.6920000000000002</v>
      </c>
      <c r="BN32" s="450">
        <v>79.53</v>
      </c>
      <c r="BO32" s="450">
        <v>97.98</v>
      </c>
      <c r="BP32" s="450">
        <v>5.3</v>
      </c>
      <c r="BQ32" s="451">
        <v>6.3819999999999997</v>
      </c>
      <c r="BR32" s="580">
        <v>29</v>
      </c>
      <c r="BS32" s="451"/>
      <c r="BT32" s="448">
        <v>93.433327401956006</v>
      </c>
      <c r="BU32" s="448">
        <v>7.9588025148997597</v>
      </c>
      <c r="BV32" s="448">
        <v>77.738914698295488</v>
      </c>
      <c r="BW32" s="448">
        <v>109.12774010561654</v>
      </c>
      <c r="BX32" s="448">
        <v>8.5181623476390751</v>
      </c>
      <c r="BY32" s="451">
        <v>2.97851</v>
      </c>
      <c r="BZ32" s="451">
        <v>14</v>
      </c>
      <c r="CA32" s="451"/>
      <c r="CB32" s="448">
        <v>96.809760747530802</v>
      </c>
      <c r="CC32" s="448">
        <v>3.4623174141368911</v>
      </c>
      <c r="CD32" s="448">
        <v>90.004131708451368</v>
      </c>
      <c r="CE32" s="448">
        <v>100</v>
      </c>
      <c r="CF32" s="448">
        <v>3.5764135634693215</v>
      </c>
      <c r="CG32" s="451">
        <v>6.1390380000000002</v>
      </c>
      <c r="CH32" s="451">
        <v>27</v>
      </c>
      <c r="CI32" s="451"/>
      <c r="CJ32" s="448">
        <v>93.433327401956006</v>
      </c>
      <c r="CK32" s="448">
        <v>7.9588025148997597</v>
      </c>
      <c r="CL32" s="448">
        <v>77.738914698295488</v>
      </c>
      <c r="CM32" s="448">
        <v>109.12774010561654</v>
      </c>
      <c r="CN32" s="448">
        <v>8.5181623476390751</v>
      </c>
      <c r="CO32" s="451">
        <v>2.97851</v>
      </c>
      <c r="CP32" s="451">
        <v>14</v>
      </c>
      <c r="CQ32" s="451"/>
      <c r="CR32" s="448">
        <v>100</v>
      </c>
      <c r="CS32" s="448">
        <v>0</v>
      </c>
      <c r="CT32" s="448">
        <v>100</v>
      </c>
      <c r="CU32" s="448">
        <v>100</v>
      </c>
      <c r="CV32" s="448">
        <v>0</v>
      </c>
      <c r="CW32" s="451">
        <v>2.1428039999999999</v>
      </c>
      <c r="CX32" s="451">
        <v>9</v>
      </c>
      <c r="CY32" s="451"/>
      <c r="CZ32" s="508">
        <v>95.711556669999396</v>
      </c>
      <c r="DA32" s="448">
        <v>4.5622870701085168</v>
      </c>
      <c r="DB32" s="509">
        <v>86.744973987509894</v>
      </c>
      <c r="DC32" s="448">
        <v>100</v>
      </c>
      <c r="DD32" s="448">
        <v>4.7667044909097758</v>
      </c>
      <c r="DE32" s="451">
        <v>5.2849479999999982</v>
      </c>
      <c r="DF32" s="451">
        <v>21</v>
      </c>
      <c r="DG32" s="40"/>
      <c r="DH32" s="724">
        <v>96.361348838951798</v>
      </c>
      <c r="DI32" s="725">
        <v>2.2383827133727281</v>
      </c>
      <c r="DJ32" s="726">
        <v>91.960984043834486</v>
      </c>
      <c r="DK32" s="725">
        <v>100</v>
      </c>
      <c r="DL32" s="725">
        <v>2.3229051277745447</v>
      </c>
      <c r="DM32" s="727">
        <v>8.4617069999999988</v>
      </c>
      <c r="DN32" s="727">
        <v>52</v>
      </c>
      <c r="DO32" s="40"/>
      <c r="DP32" s="809">
        <f t="shared" si="7"/>
        <v>91.201578556743485</v>
      </c>
      <c r="DQ32" s="810">
        <f t="shared" si="8"/>
        <v>4.0505396967289498</v>
      </c>
      <c r="DR32" s="811">
        <f t="shared" si="9"/>
        <v>83.251002570466881</v>
      </c>
      <c r="DS32" s="810">
        <f t="shared" si="10"/>
        <v>99.152154543020103</v>
      </c>
      <c r="DT32" s="810">
        <f t="shared" si="10"/>
        <v>4.4413043730474451</v>
      </c>
      <c r="DU32" s="812">
        <f t="shared" si="11"/>
        <v>8.0397490000000005</v>
      </c>
      <c r="DV32" s="812">
        <f t="shared" si="11"/>
        <v>87</v>
      </c>
      <c r="DW32" s="721">
        <f t="shared" si="1"/>
        <v>-66</v>
      </c>
      <c r="DX32" s="292"/>
      <c r="DY32" s="909" t="s">
        <v>239</v>
      </c>
      <c r="DZ32" s="304" t="s">
        <v>217</v>
      </c>
      <c r="EA32" s="305" t="s">
        <v>318</v>
      </c>
      <c r="EB32" s="306">
        <v>0.79099604523655653</v>
      </c>
      <c r="EC32" s="307">
        <v>3.8706757670435812E-2</v>
      </c>
      <c r="ED32" s="308">
        <v>0.71502073303563818</v>
      </c>
      <c r="EE32" s="308">
        <v>0.86697135743747489</v>
      </c>
      <c r="EF32" s="309">
        <v>4.8934198727706796E-2</v>
      </c>
      <c r="EG32" s="310">
        <v>101.46068300000005</v>
      </c>
      <c r="EH32" s="311">
        <v>259</v>
      </c>
      <c r="EI32"/>
      <c r="EJ32" s="335"/>
      <c r="EK32" s="295"/>
    </row>
    <row r="33" spans="1:141" s="26" customFormat="1" ht="20.25" customHeight="1">
      <c r="A33" s="497" t="s">
        <v>41</v>
      </c>
      <c r="B33" s="574">
        <v>20.634920634920682</v>
      </c>
      <c r="C33" s="574">
        <v>5.9549721233669848</v>
      </c>
      <c r="D33" s="575">
        <v>8.9144761280209437</v>
      </c>
      <c r="E33" s="575">
        <v>32.355365141820428</v>
      </c>
      <c r="F33" s="575">
        <v>28.858711059393784</v>
      </c>
      <c r="G33" s="575">
        <v>70.127315999999809</v>
      </c>
      <c r="H33" s="364">
        <v>189</v>
      </c>
      <c r="I33" s="576"/>
      <c r="J33" s="582">
        <v>32.317073170731653</v>
      </c>
      <c r="K33" s="398">
        <v>7.1334473464254771</v>
      </c>
      <c r="L33" s="398">
        <v>18.301294687782288</v>
      </c>
      <c r="M33" s="398">
        <v>46.332851653681018</v>
      </c>
      <c r="N33" s="398">
        <v>22.073308770071325</v>
      </c>
      <c r="O33" s="398">
        <v>56.633792000000092</v>
      </c>
      <c r="P33" s="369">
        <v>164</v>
      </c>
      <c r="Q33" s="369"/>
      <c r="R33" s="398">
        <v>22.217612147036071</v>
      </c>
      <c r="S33" s="398"/>
      <c r="T33" s="398">
        <v>8.3784621575818878</v>
      </c>
      <c r="U33" s="398">
        <v>36.056762136490249</v>
      </c>
      <c r="V33" s="398">
        <v>31.688273261626581</v>
      </c>
      <c r="W33" s="398"/>
      <c r="X33" s="369">
        <v>192</v>
      </c>
      <c r="Y33" s="398"/>
      <c r="Z33" s="398">
        <v>28.671691970989833</v>
      </c>
      <c r="AA33" s="398">
        <v>8.4789415924982308</v>
      </c>
      <c r="AB33" s="398">
        <v>12.00418981315585</v>
      </c>
      <c r="AC33" s="398">
        <v>45.339194128823813</v>
      </c>
      <c r="AD33" s="398">
        <v>29.572519128195392</v>
      </c>
      <c r="AE33" s="370">
        <v>60.348185999999934</v>
      </c>
      <c r="AF33" s="375">
        <v>173</v>
      </c>
      <c r="AG33" s="582">
        <v>27.962512688030529</v>
      </c>
      <c r="AH33" s="398">
        <v>6.6019295953003612</v>
      </c>
      <c r="AI33" s="398">
        <v>14.998219240265923</v>
      </c>
      <c r="AJ33" s="398">
        <v>40.926806135795132</v>
      </c>
      <c r="AK33" s="398">
        <v>23.609929726116299</v>
      </c>
      <c r="AL33" s="370">
        <v>81.477381000000051</v>
      </c>
      <c r="AM33" s="573">
        <v>243</v>
      </c>
      <c r="AN33" s="369"/>
      <c r="AO33" s="398">
        <v>22.217612147036071</v>
      </c>
      <c r="AP33" s="398"/>
      <c r="AQ33" s="398">
        <v>8.3784621575818878</v>
      </c>
      <c r="AR33" s="398">
        <v>36.056762136490249</v>
      </c>
      <c r="AS33" s="398">
        <v>31.688273261626581</v>
      </c>
      <c r="AT33" s="398"/>
      <c r="AU33" s="369">
        <v>192</v>
      </c>
      <c r="AV33" s="398"/>
      <c r="AW33" s="398">
        <v>28.671691970989833</v>
      </c>
      <c r="AX33" s="398">
        <v>8.4789415924982308</v>
      </c>
      <c r="AY33" s="398">
        <v>12.00418981315585</v>
      </c>
      <c r="AZ33" s="398">
        <v>45.339194128823813</v>
      </c>
      <c r="BA33" s="398">
        <v>29.572519128195392</v>
      </c>
      <c r="BB33" s="370">
        <v>60.348185999999934</v>
      </c>
      <c r="BC33" s="375">
        <v>173</v>
      </c>
      <c r="BD33" s="582">
        <v>44.875624488038937</v>
      </c>
      <c r="BE33" s="398">
        <v>8.8771551839109453</v>
      </c>
      <c r="BF33" s="398">
        <v>27.425706338105616</v>
      </c>
      <c r="BG33" s="398">
        <v>62.325542637972255</v>
      </c>
      <c r="BH33" s="398">
        <v>19.781686127347477</v>
      </c>
      <c r="BI33" s="370">
        <v>38.728523999999929</v>
      </c>
      <c r="BJ33" s="375">
        <v>107</v>
      </c>
      <c r="BK33" s="375"/>
      <c r="BL33" s="583">
        <v>40.619999999999997</v>
      </c>
      <c r="BM33" s="374">
        <v>9.1479999999999997</v>
      </c>
      <c r="BN33" s="374">
        <v>22.64</v>
      </c>
      <c r="BO33" s="374">
        <v>58.609999999999992</v>
      </c>
      <c r="BP33" s="374">
        <v>22.5</v>
      </c>
      <c r="BQ33" s="375">
        <v>33.180999999999997</v>
      </c>
      <c r="BR33" s="573">
        <v>108</v>
      </c>
      <c r="BS33" s="375"/>
      <c r="BT33" s="398" t="s">
        <v>115</v>
      </c>
      <c r="BU33" s="398">
        <v>12.333091376836398</v>
      </c>
      <c r="BV33" s="398">
        <v>9.0936422804109398</v>
      </c>
      <c r="BW33" s="398">
        <v>57.734282783215299</v>
      </c>
      <c r="BX33" s="398">
        <v>36.909993434912664</v>
      </c>
      <c r="BY33" s="375">
        <v>17.404365000000009</v>
      </c>
      <c r="BZ33" s="375">
        <v>59</v>
      </c>
      <c r="CA33" s="375"/>
      <c r="CB33" s="398" t="s">
        <v>156</v>
      </c>
      <c r="CC33" s="398">
        <v>12.485904689584718</v>
      </c>
      <c r="CD33" s="398">
        <v>19.601020216916858</v>
      </c>
      <c r="CE33" s="398">
        <v>68.686315047286399</v>
      </c>
      <c r="CF33" s="398">
        <v>28.284701655611567</v>
      </c>
      <c r="CG33" s="375">
        <v>44.76220500000003</v>
      </c>
      <c r="CH33" s="375">
        <v>125</v>
      </c>
      <c r="CI33" s="375"/>
      <c r="CJ33" s="398" t="s">
        <v>115</v>
      </c>
      <c r="CK33" s="398">
        <v>12.333091376836398</v>
      </c>
      <c r="CL33" s="398">
        <v>9.0936422804109398</v>
      </c>
      <c r="CM33" s="398">
        <v>57.734282783215299</v>
      </c>
      <c r="CN33" s="398">
        <v>36.909993434912664</v>
      </c>
      <c r="CO33" s="375">
        <v>17.404365000000009</v>
      </c>
      <c r="CP33" s="375">
        <v>59</v>
      </c>
      <c r="CQ33" s="375"/>
      <c r="CR33" s="398" t="s">
        <v>201</v>
      </c>
      <c r="CS33" s="398">
        <v>13.448681098508725</v>
      </c>
      <c r="CT33" s="398">
        <v>11.000855119571785</v>
      </c>
      <c r="CU33" s="398">
        <v>64.025762524564129</v>
      </c>
      <c r="CV33" s="398">
        <v>35.850426210863247</v>
      </c>
      <c r="CW33" s="375">
        <v>22.388344999999976</v>
      </c>
      <c r="CX33" s="375">
        <v>65</v>
      </c>
      <c r="CY33" s="375"/>
      <c r="CZ33" s="510" t="s">
        <v>310</v>
      </c>
      <c r="DA33" s="410">
        <v>11.396241706190837</v>
      </c>
      <c r="DB33" s="511">
        <v>22.517097385514631</v>
      </c>
      <c r="DC33" s="410">
        <v>67.312763225001035</v>
      </c>
      <c r="DD33" s="410">
        <v>25.372947544920869</v>
      </c>
      <c r="DE33" s="413">
        <v>48.851532999999961</v>
      </c>
      <c r="DF33" s="413">
        <v>126</v>
      </c>
      <c r="DG33" s="40"/>
      <c r="DH33" s="724" t="s">
        <v>330</v>
      </c>
      <c r="DI33" s="725">
        <v>11.714308719661743</v>
      </c>
      <c r="DJ33" s="726">
        <v>30.299812946641214</v>
      </c>
      <c r="DK33" s="725">
        <v>76.357380654949154</v>
      </c>
      <c r="DL33" s="725">
        <v>21.966279674336135</v>
      </c>
      <c r="DM33" s="727">
        <v>41.656352000000027</v>
      </c>
      <c r="DN33" s="727">
        <v>98</v>
      </c>
      <c r="DO33" s="40"/>
      <c r="DP33" s="809" t="str">
        <f t="shared" si="7"/>
        <v>(49,2)</v>
      </c>
      <c r="DQ33" s="810">
        <f t="shared" si="8"/>
        <v>8.1943199843649808</v>
      </c>
      <c r="DR33" s="811">
        <f t="shared" si="9"/>
        <v>33.110877010350805</v>
      </c>
      <c r="DS33" s="810">
        <f t="shared" ref="DS33:DT33" si="12">IF(EE35&gt;1,100,EE35*100)</f>
        <v>65.279214352740439</v>
      </c>
      <c r="DT33" s="810">
        <f t="shared" si="12"/>
        <v>16.656799217972658</v>
      </c>
      <c r="DU33" s="812">
        <f t="shared" ref="DU33:DV33" si="13">+EG35</f>
        <v>43.289909999999999</v>
      </c>
      <c r="DV33" s="812">
        <f t="shared" si="13"/>
        <v>204</v>
      </c>
      <c r="DW33" s="721">
        <f t="shared" si="1"/>
        <v>-78</v>
      </c>
      <c r="DX33" s="280"/>
      <c r="DY33" s="909" t="s">
        <v>240</v>
      </c>
      <c r="DZ33" s="304" t="s">
        <v>217</v>
      </c>
      <c r="EA33" s="305" t="s">
        <v>318</v>
      </c>
      <c r="EB33" s="306">
        <v>0.80140246792551773</v>
      </c>
      <c r="EC33" s="307">
        <v>8.1307737065571123E-2</v>
      </c>
      <c r="ED33" s="308">
        <v>0.64180809527091487</v>
      </c>
      <c r="EE33" s="308">
        <v>0.96099684058012058</v>
      </c>
      <c r="EF33" s="309">
        <v>0.1014568089315241</v>
      </c>
      <c r="EG33" s="310">
        <v>9.2050589999999985</v>
      </c>
      <c r="EH33" s="311">
        <v>74</v>
      </c>
      <c r="EI33"/>
      <c r="EJ33" s="335"/>
      <c r="EK33" s="312"/>
    </row>
    <row r="34" spans="1:141" s="23" customFormat="1" ht="20.25" customHeight="1">
      <c r="A34" s="502"/>
      <c r="B34" s="577"/>
      <c r="C34" s="577"/>
      <c r="D34" s="578"/>
      <c r="E34" s="578"/>
      <c r="F34" s="578"/>
      <c r="G34" s="578"/>
      <c r="H34" s="440"/>
      <c r="I34" s="579"/>
      <c r="J34" s="552"/>
      <c r="K34" s="448"/>
      <c r="L34" s="448"/>
      <c r="M34" s="448"/>
      <c r="N34" s="448"/>
      <c r="O34" s="448"/>
      <c r="P34" s="444"/>
      <c r="Q34" s="444"/>
      <c r="R34" s="448"/>
      <c r="S34" s="448"/>
      <c r="T34" s="448"/>
      <c r="U34" s="448"/>
      <c r="V34" s="448"/>
      <c r="W34" s="448"/>
      <c r="X34" s="444"/>
      <c r="Y34" s="448"/>
      <c r="Z34" s="448"/>
      <c r="AA34" s="448"/>
      <c r="AB34" s="448"/>
      <c r="AC34" s="448"/>
      <c r="AD34" s="448"/>
      <c r="AE34" s="445"/>
      <c r="AF34" s="451"/>
      <c r="AG34" s="552"/>
      <c r="AH34" s="448"/>
      <c r="AI34" s="448"/>
      <c r="AJ34" s="448"/>
      <c r="AK34" s="448"/>
      <c r="AL34" s="445"/>
      <c r="AM34" s="451"/>
      <c r="AN34" s="444"/>
      <c r="AO34" s="448"/>
      <c r="AP34" s="448"/>
      <c r="AQ34" s="448"/>
      <c r="AR34" s="448"/>
      <c r="AS34" s="448"/>
      <c r="AT34" s="448"/>
      <c r="AU34" s="444"/>
      <c r="AV34" s="448"/>
      <c r="AW34" s="448"/>
      <c r="AX34" s="448"/>
      <c r="AY34" s="448"/>
      <c r="AZ34" s="448"/>
      <c r="BA34" s="448"/>
      <c r="BB34" s="445"/>
      <c r="BC34" s="451"/>
      <c r="BD34" s="552"/>
      <c r="BE34" s="448"/>
      <c r="BF34" s="448"/>
      <c r="BG34" s="448"/>
      <c r="BH34" s="448"/>
      <c r="BI34" s="445"/>
      <c r="BJ34" s="451"/>
      <c r="BK34" s="451"/>
      <c r="BL34" s="552"/>
      <c r="BM34" s="450"/>
      <c r="BN34" s="450"/>
      <c r="BO34" s="450"/>
      <c r="BP34" s="450"/>
      <c r="BQ34" s="451"/>
      <c r="BR34" s="451"/>
      <c r="BS34" s="451"/>
      <c r="BT34" s="448"/>
      <c r="BU34" s="448"/>
      <c r="BV34" s="448"/>
      <c r="BW34" s="448"/>
      <c r="BX34" s="448"/>
      <c r="BY34" s="451"/>
      <c r="BZ34" s="451"/>
      <c r="CA34" s="451"/>
      <c r="CB34" s="448"/>
      <c r="CC34" s="448"/>
      <c r="CD34" s="448"/>
      <c r="CE34" s="448"/>
      <c r="CF34" s="448"/>
      <c r="CG34" s="451"/>
      <c r="CH34" s="451"/>
      <c r="CI34" s="451"/>
      <c r="CJ34" s="448"/>
      <c r="CK34" s="448"/>
      <c r="CL34" s="448"/>
      <c r="CM34" s="448"/>
      <c r="CN34" s="448"/>
      <c r="CO34" s="451"/>
      <c r="CP34" s="451"/>
      <c r="CQ34" s="451"/>
      <c r="CR34" s="448"/>
      <c r="CS34" s="448"/>
      <c r="CT34" s="448"/>
      <c r="CU34" s="448"/>
      <c r="CV34" s="448"/>
      <c r="CW34" s="451"/>
      <c r="CX34" s="451"/>
      <c r="CY34" s="451"/>
      <c r="CZ34" s="448"/>
      <c r="DA34" s="448"/>
      <c r="DB34" s="509"/>
      <c r="DC34" s="448"/>
      <c r="DD34" s="448"/>
      <c r="DE34" s="451"/>
      <c r="DF34" s="451"/>
      <c r="DG34" s="40"/>
      <c r="DH34" s="729"/>
      <c r="DI34" s="729"/>
      <c r="DJ34" s="730"/>
      <c r="DK34" s="729"/>
      <c r="DL34" s="725"/>
      <c r="DM34" s="731"/>
      <c r="DN34" s="731"/>
      <c r="DO34" s="40"/>
      <c r="DP34" s="813"/>
      <c r="DQ34" s="813"/>
      <c r="DR34" s="814"/>
      <c r="DS34" s="813"/>
      <c r="DT34" s="810"/>
      <c r="DU34" s="815"/>
      <c r="DV34" s="815"/>
      <c r="DW34" s="721">
        <f t="shared" si="1"/>
        <v>0</v>
      </c>
      <c r="DY34" s="909" t="s">
        <v>241</v>
      </c>
      <c r="DZ34" s="304" t="s">
        <v>217</v>
      </c>
      <c r="EA34" s="305" t="s">
        <v>318</v>
      </c>
      <c r="EB34" s="306">
        <v>0.9120157855674349</v>
      </c>
      <c r="EC34" s="307">
        <v>4.0505396967289498E-2</v>
      </c>
      <c r="ED34" s="308">
        <v>0.83251002570466881</v>
      </c>
      <c r="EE34" s="308">
        <v>0.99152154543020099</v>
      </c>
      <c r="EF34" s="309">
        <v>4.4413043730474451E-2</v>
      </c>
      <c r="EG34" s="310">
        <v>8.0397490000000005</v>
      </c>
      <c r="EH34" s="311">
        <v>87</v>
      </c>
      <c r="EI34"/>
      <c r="EJ34" s="335"/>
      <c r="EK34" s="41"/>
    </row>
    <row r="35" spans="1:141" s="23" customFormat="1" ht="20.25" customHeight="1" thickBot="1">
      <c r="A35" s="502" t="s">
        <v>265</v>
      </c>
      <c r="B35" s="577"/>
      <c r="C35" s="577"/>
      <c r="D35" s="578"/>
      <c r="E35" s="578"/>
      <c r="F35" s="578"/>
      <c r="G35" s="578"/>
      <c r="H35" s="440"/>
      <c r="I35" s="579"/>
      <c r="J35" s="448">
        <v>79.245283018867937</v>
      </c>
      <c r="K35" s="448">
        <v>10.646530101838859</v>
      </c>
      <c r="L35" s="448">
        <v>58.327008827890893</v>
      </c>
      <c r="M35" s="448">
        <v>100.163557209845</v>
      </c>
      <c r="N35" s="448">
        <v>13.434907033272845</v>
      </c>
      <c r="O35" s="448">
        <v>129.90061499999985</v>
      </c>
      <c r="P35" s="444">
        <v>53</v>
      </c>
      <c r="Q35" s="444"/>
      <c r="R35" s="448">
        <v>79.320854969003548</v>
      </c>
      <c r="S35" s="448"/>
      <c r="T35" s="448">
        <v>61.296360780846179</v>
      </c>
      <c r="U35" s="448">
        <v>97.345349157160925</v>
      </c>
      <c r="V35" s="448">
        <v>11.560117245147762</v>
      </c>
      <c r="W35" s="448"/>
      <c r="X35" s="444">
        <v>32</v>
      </c>
      <c r="Y35" s="448"/>
      <c r="Z35" s="448">
        <v>70.869025636002988</v>
      </c>
      <c r="AA35" s="448">
        <v>13.783015718660346</v>
      </c>
      <c r="AB35" s="448">
        <v>43.775025550487136</v>
      </c>
      <c r="AC35" s="448">
        <v>97.963025721518846</v>
      </c>
      <c r="AD35" s="448">
        <v>19.448575163785346</v>
      </c>
      <c r="AE35" s="445">
        <v>56.808933999999994</v>
      </c>
      <c r="AF35" s="451">
        <v>23</v>
      </c>
      <c r="AG35" s="448">
        <v>72.958362515314306</v>
      </c>
      <c r="AH35" s="448">
        <v>8.3909064438460064</v>
      </c>
      <c r="AI35" s="448">
        <v>56.481032386226573</v>
      </c>
      <c r="AJ35" s="448">
        <v>89.435692644402025</v>
      </c>
      <c r="AK35" s="448">
        <v>11.50095226175713</v>
      </c>
      <c r="AL35" s="445">
        <v>144.03437299999999</v>
      </c>
      <c r="AM35" s="580">
        <v>46</v>
      </c>
      <c r="AN35" s="444"/>
      <c r="AO35" s="448">
        <v>79.320854969003548</v>
      </c>
      <c r="AP35" s="448"/>
      <c r="AQ35" s="448">
        <v>61.296360780846179</v>
      </c>
      <c r="AR35" s="448">
        <v>97.345349157160925</v>
      </c>
      <c r="AS35" s="448">
        <v>11.560117245147762</v>
      </c>
      <c r="AT35" s="448"/>
      <c r="AU35" s="444">
        <v>32</v>
      </c>
      <c r="AV35" s="448"/>
      <c r="AW35" s="448">
        <v>70.869025636002988</v>
      </c>
      <c r="AX35" s="448">
        <v>13.783015718660346</v>
      </c>
      <c r="AY35" s="448">
        <v>43.775025550487136</v>
      </c>
      <c r="AZ35" s="448">
        <v>97.963025721518846</v>
      </c>
      <c r="BA35" s="448">
        <v>19.448575163785346</v>
      </c>
      <c r="BB35" s="445">
        <v>56.808933999999994</v>
      </c>
      <c r="BC35" s="451">
        <v>23</v>
      </c>
      <c r="BD35" s="448">
        <v>90.990663046624036</v>
      </c>
      <c r="BE35" s="448">
        <v>9.9029518407123565</v>
      </c>
      <c r="BF35" s="448">
        <v>71.524325522598645</v>
      </c>
      <c r="BG35" s="448">
        <v>100</v>
      </c>
      <c r="BH35" s="448">
        <v>10.883481347573035</v>
      </c>
      <c r="BI35" s="445">
        <v>95.929256999999993</v>
      </c>
      <c r="BJ35" s="451">
        <v>30</v>
      </c>
      <c r="BK35" s="451"/>
      <c r="BL35" s="453">
        <v>83.7</v>
      </c>
      <c r="BM35" s="450">
        <v>11.993</v>
      </c>
      <c r="BN35" s="450">
        <v>60.129999999999995</v>
      </c>
      <c r="BO35" s="450">
        <v>100</v>
      </c>
      <c r="BP35" s="450">
        <v>14.299999999999999</v>
      </c>
      <c r="BQ35" s="451">
        <v>107.57599999999999</v>
      </c>
      <c r="BR35" s="580">
        <v>37</v>
      </c>
      <c r="BS35" s="451"/>
      <c r="BT35" s="448" t="s">
        <v>92</v>
      </c>
      <c r="BU35" s="448">
        <v>14.935127336809936</v>
      </c>
      <c r="BV35" s="448">
        <v>59.402514533859105</v>
      </c>
      <c r="BW35" s="448">
        <v>118.30535871595767</v>
      </c>
      <c r="BX35" s="448">
        <v>16.808627624297266</v>
      </c>
      <c r="BY35" s="451">
        <v>23.313701999999996</v>
      </c>
      <c r="BZ35" s="451">
        <v>9</v>
      </c>
      <c r="CA35" s="451"/>
      <c r="CB35" s="448">
        <v>86.01205363955286</v>
      </c>
      <c r="CC35" s="448">
        <v>8.1659826591969402</v>
      </c>
      <c r="CD35" s="448">
        <v>69.96076715405195</v>
      </c>
      <c r="CE35" s="448">
        <v>100</v>
      </c>
      <c r="CF35" s="448">
        <v>9.493998008020812</v>
      </c>
      <c r="CG35" s="451">
        <v>49.01756000000001</v>
      </c>
      <c r="CH35" s="451">
        <v>23</v>
      </c>
      <c r="CI35" s="451"/>
      <c r="CJ35" s="448"/>
      <c r="CK35" s="448"/>
      <c r="CL35" s="448"/>
      <c r="CM35" s="448"/>
      <c r="CN35" s="448"/>
      <c r="CO35" s="451"/>
      <c r="CP35" s="451"/>
      <c r="CQ35" s="451"/>
      <c r="CR35" s="448"/>
      <c r="CS35" s="448"/>
      <c r="CT35" s="448"/>
      <c r="CU35" s="448"/>
      <c r="CV35" s="448"/>
      <c r="CW35" s="451"/>
      <c r="CX35" s="451"/>
      <c r="CY35" s="451"/>
      <c r="CZ35" s="661">
        <v>93.174335879453537</v>
      </c>
      <c r="DA35" s="448">
        <v>3.1372175294071427</v>
      </c>
      <c r="DB35" s="509">
        <v>86.699437132996337</v>
      </c>
      <c r="DC35" s="448">
        <v>99.649234625910736</v>
      </c>
      <c r="DD35" s="448">
        <v>3.3670403977614511</v>
      </c>
      <c r="DE35" s="451">
        <v>101.89437799999997</v>
      </c>
      <c r="DF35" s="451">
        <v>107</v>
      </c>
      <c r="DG35" s="40"/>
      <c r="DH35" s="732">
        <v>95.061004153706847</v>
      </c>
      <c r="DI35" s="165">
        <v>1.8915947935219164</v>
      </c>
      <c r="DJ35" s="733">
        <v>90.846268302045715</v>
      </c>
      <c r="DK35" s="165">
        <v>99.275740005367979</v>
      </c>
      <c r="DL35" s="725">
        <v>1.9898746182644387</v>
      </c>
      <c r="DM35" s="166">
        <v>52.879514000000029</v>
      </c>
      <c r="DN35" s="166">
        <v>82</v>
      </c>
      <c r="DO35" s="40"/>
      <c r="DP35" s="816">
        <f>+DP23</f>
        <v>93.6930027100601</v>
      </c>
      <c r="DQ35" s="816">
        <f t="shared" ref="DQ35:DV35" si="14">+DQ23</f>
        <v>3.0838454228405037</v>
      </c>
      <c r="DR35" s="816">
        <f t="shared" si="14"/>
        <v>87.639896408195</v>
      </c>
      <c r="DS35" s="816">
        <f t="shared" si="14"/>
        <v>99.746109011925199</v>
      </c>
      <c r="DT35" s="816">
        <f t="shared" si="14"/>
        <v>3.2914362157691652</v>
      </c>
      <c r="DU35" s="816">
        <f t="shared" si="14"/>
        <v>59.713804000000025</v>
      </c>
      <c r="DV35" s="816">
        <f t="shared" si="14"/>
        <v>183</v>
      </c>
      <c r="DW35" s="721">
        <f t="shared" si="1"/>
        <v>-76</v>
      </c>
      <c r="DY35" s="910" t="s">
        <v>242</v>
      </c>
      <c r="DZ35" s="313" t="s">
        <v>217</v>
      </c>
      <c r="EA35" s="314" t="s">
        <v>318</v>
      </c>
      <c r="EB35" s="315">
        <v>0.49195045681545618</v>
      </c>
      <c r="EC35" s="316">
        <v>8.1943199843649811E-2</v>
      </c>
      <c r="ED35" s="317">
        <v>0.33110877010350803</v>
      </c>
      <c r="EE35" s="317">
        <v>0.65279214352740433</v>
      </c>
      <c r="EF35" s="318">
        <v>0.16656799217972657</v>
      </c>
      <c r="EG35" s="319">
        <v>43.289909999999999</v>
      </c>
      <c r="EH35" s="320">
        <v>204</v>
      </c>
      <c r="EI35"/>
      <c r="EJ35" s="335"/>
    </row>
    <row r="36" spans="1:141" ht="20.25" customHeight="1" thickTop="1" thickBot="1">
      <c r="A36" s="502" t="s">
        <v>187</v>
      </c>
      <c r="B36" s="577"/>
      <c r="C36" s="577"/>
      <c r="D36" s="578"/>
      <c r="E36" s="578"/>
      <c r="F36" s="578"/>
      <c r="G36" s="578"/>
      <c r="H36" s="440"/>
      <c r="I36" s="579"/>
      <c r="J36" s="448" t="s">
        <v>79</v>
      </c>
      <c r="K36" s="448"/>
      <c r="L36" s="448" t="s">
        <v>79</v>
      </c>
      <c r="M36" s="448" t="s">
        <v>79</v>
      </c>
      <c r="N36" s="448" t="s">
        <v>79</v>
      </c>
      <c r="O36" s="448" t="s">
        <v>79</v>
      </c>
      <c r="P36" s="444" t="s">
        <v>79</v>
      </c>
      <c r="Q36" s="444" t="s">
        <v>79</v>
      </c>
      <c r="R36" s="448" t="s">
        <v>79</v>
      </c>
      <c r="S36" s="448" t="s">
        <v>79</v>
      </c>
      <c r="T36" s="448" t="s">
        <v>79</v>
      </c>
      <c r="U36" s="448" t="s">
        <v>79</v>
      </c>
      <c r="V36" s="448" t="s">
        <v>79</v>
      </c>
      <c r="W36" s="448" t="s">
        <v>79</v>
      </c>
      <c r="X36" s="444" t="s">
        <v>79</v>
      </c>
      <c r="Y36" s="448" t="s">
        <v>79</v>
      </c>
      <c r="Z36" s="448" t="s">
        <v>79</v>
      </c>
      <c r="AA36" s="448" t="s">
        <v>79</v>
      </c>
      <c r="AB36" s="448" t="s">
        <v>79</v>
      </c>
      <c r="AC36" s="448" t="s">
        <v>79</v>
      </c>
      <c r="AD36" s="448" t="s">
        <v>79</v>
      </c>
      <c r="AE36" s="445" t="s">
        <v>79</v>
      </c>
      <c r="AF36" s="451" t="s">
        <v>79</v>
      </c>
      <c r="AG36" s="448" t="s">
        <v>79</v>
      </c>
      <c r="AH36" s="448" t="s">
        <v>79</v>
      </c>
      <c r="AI36" s="448" t="s">
        <v>79</v>
      </c>
      <c r="AJ36" s="448" t="s">
        <v>79</v>
      </c>
      <c r="AK36" s="448" t="s">
        <v>79</v>
      </c>
      <c r="AL36" s="445" t="s">
        <v>79</v>
      </c>
      <c r="AM36" s="580" t="s">
        <v>79</v>
      </c>
      <c r="AN36" s="444" t="s">
        <v>79</v>
      </c>
      <c r="AO36" s="448" t="s">
        <v>79</v>
      </c>
      <c r="AP36" s="448" t="s">
        <v>79</v>
      </c>
      <c r="AQ36" s="448" t="s">
        <v>79</v>
      </c>
      <c r="AR36" s="448" t="s">
        <v>79</v>
      </c>
      <c r="AS36" s="448" t="s">
        <v>79</v>
      </c>
      <c r="AT36" s="448" t="s">
        <v>79</v>
      </c>
      <c r="AU36" s="444" t="s">
        <v>79</v>
      </c>
      <c r="AV36" s="448" t="s">
        <v>79</v>
      </c>
      <c r="AW36" s="448" t="s">
        <v>79</v>
      </c>
      <c r="AX36" s="448" t="s">
        <v>79</v>
      </c>
      <c r="AY36" s="448" t="s">
        <v>79</v>
      </c>
      <c r="AZ36" s="448" t="s">
        <v>79</v>
      </c>
      <c r="BA36" s="448" t="s">
        <v>79</v>
      </c>
      <c r="BB36" s="445" t="s">
        <v>79</v>
      </c>
      <c r="BC36" s="451" t="s">
        <v>79</v>
      </c>
      <c r="BD36" s="448" t="s">
        <v>79</v>
      </c>
      <c r="BE36" s="448" t="s">
        <v>79</v>
      </c>
      <c r="BF36" s="448" t="s">
        <v>79</v>
      </c>
      <c r="BG36" s="448" t="s">
        <v>79</v>
      </c>
      <c r="BH36" s="448" t="s">
        <v>79</v>
      </c>
      <c r="BI36" s="445" t="s">
        <v>79</v>
      </c>
      <c r="BJ36" s="451" t="s">
        <v>79</v>
      </c>
      <c r="BK36" s="451" t="s">
        <v>79</v>
      </c>
      <c r="BL36" s="453" t="s">
        <v>79</v>
      </c>
      <c r="BM36" s="450" t="s">
        <v>79</v>
      </c>
      <c r="BN36" s="450" t="s">
        <v>79</v>
      </c>
      <c r="BO36" s="450" t="s">
        <v>79</v>
      </c>
      <c r="BP36" s="450" t="s">
        <v>79</v>
      </c>
      <c r="BQ36" s="451" t="s">
        <v>79</v>
      </c>
      <c r="BR36" s="580" t="s">
        <v>79</v>
      </c>
      <c r="BS36" s="451" t="s">
        <v>79</v>
      </c>
      <c r="BT36" s="448" t="s">
        <v>79</v>
      </c>
      <c r="BU36" s="448" t="s">
        <v>79</v>
      </c>
      <c r="BV36" s="448"/>
      <c r="BW36" s="448"/>
      <c r="BX36" s="448"/>
      <c r="BY36" s="451"/>
      <c r="BZ36" s="451"/>
      <c r="CA36" s="451"/>
      <c r="CB36" s="448" t="s">
        <v>79</v>
      </c>
      <c r="CC36" s="448" t="s">
        <v>79</v>
      </c>
      <c r="CD36" s="448" t="s">
        <v>79</v>
      </c>
      <c r="CE36" s="448" t="s">
        <v>79</v>
      </c>
      <c r="CF36" s="448" t="s">
        <v>79</v>
      </c>
      <c r="CG36" s="451" t="s">
        <v>79</v>
      </c>
      <c r="CH36" s="451" t="s">
        <v>79</v>
      </c>
      <c r="CI36" s="451"/>
      <c r="CJ36" s="448"/>
      <c r="CK36" s="448"/>
      <c r="CL36" s="448"/>
      <c r="CM36" s="448"/>
      <c r="CN36" s="448"/>
      <c r="CO36" s="451"/>
      <c r="CP36" s="451"/>
      <c r="CQ36" s="451"/>
      <c r="CR36" s="448"/>
      <c r="CS36" s="448"/>
      <c r="CT36" s="448"/>
      <c r="CU36" s="448"/>
      <c r="CV36" s="448"/>
      <c r="CW36" s="451"/>
      <c r="CX36" s="451"/>
      <c r="CY36" s="451"/>
      <c r="CZ36" s="662" t="s">
        <v>79</v>
      </c>
      <c r="DA36" s="629" t="s">
        <v>79</v>
      </c>
      <c r="DB36" s="629" t="s">
        <v>79</v>
      </c>
      <c r="DC36" s="629" t="s">
        <v>79</v>
      </c>
      <c r="DD36" s="629" t="s">
        <v>79</v>
      </c>
      <c r="DE36" s="629" t="s">
        <v>79</v>
      </c>
      <c r="DF36" s="629" t="s">
        <v>79</v>
      </c>
      <c r="DG36" s="271"/>
      <c r="DH36" s="746" t="s">
        <v>79</v>
      </c>
      <c r="DI36" s="659" t="s">
        <v>79</v>
      </c>
      <c r="DJ36" s="659" t="s">
        <v>79</v>
      </c>
      <c r="DK36" s="659" t="s">
        <v>79</v>
      </c>
      <c r="DL36" s="659" t="s">
        <v>79</v>
      </c>
      <c r="DM36" s="659" t="s">
        <v>79</v>
      </c>
      <c r="DN36" s="659" t="s">
        <v>79</v>
      </c>
      <c r="DO36" s="271"/>
      <c r="DP36" s="846" t="s">
        <v>79</v>
      </c>
      <c r="DQ36" s="845" t="s">
        <v>79</v>
      </c>
      <c r="DR36" s="845" t="s">
        <v>79</v>
      </c>
      <c r="DS36" s="845" t="s">
        <v>79</v>
      </c>
      <c r="DT36" s="845" t="s">
        <v>79</v>
      </c>
      <c r="DU36" s="845" t="s">
        <v>79</v>
      </c>
      <c r="DV36" s="845" t="s">
        <v>79</v>
      </c>
      <c r="DW36" s="721" t="e">
        <f t="shared" si="1"/>
        <v>#VALUE!</v>
      </c>
      <c r="DX36" s="23"/>
      <c r="DY36" s="747"/>
      <c r="DZ36" s="748"/>
      <c r="EA36" s="749"/>
      <c r="EB36" s="750"/>
      <c r="EC36" s="751"/>
      <c r="ED36" s="752"/>
      <c r="EE36" s="752"/>
      <c r="EF36" s="753"/>
      <c r="EG36" s="754"/>
      <c r="EH36" s="755"/>
      <c r="EI36" s="756"/>
      <c r="EJ36"/>
    </row>
    <row r="37" spans="1:141" ht="20.25" customHeight="1" thickTop="1">
      <c r="A37" s="668" t="s">
        <v>188</v>
      </c>
      <c r="B37" s="672"/>
      <c r="C37" s="672"/>
      <c r="D37" s="673"/>
      <c r="E37" s="673"/>
      <c r="F37" s="673"/>
      <c r="G37" s="673"/>
      <c r="H37" s="403"/>
      <c r="I37" s="649"/>
      <c r="J37" s="410" t="s">
        <v>79</v>
      </c>
      <c r="K37" s="410"/>
      <c r="L37" s="410" t="s">
        <v>79</v>
      </c>
      <c r="M37" s="410" t="s">
        <v>79</v>
      </c>
      <c r="N37" s="410" t="s">
        <v>79</v>
      </c>
      <c r="O37" s="410" t="s">
        <v>79</v>
      </c>
      <c r="P37" s="407" t="s">
        <v>79</v>
      </c>
      <c r="Q37" s="407" t="s">
        <v>79</v>
      </c>
      <c r="R37" s="410" t="s">
        <v>79</v>
      </c>
      <c r="S37" s="410" t="s">
        <v>79</v>
      </c>
      <c r="T37" s="410" t="s">
        <v>79</v>
      </c>
      <c r="U37" s="410" t="s">
        <v>79</v>
      </c>
      <c r="V37" s="410" t="s">
        <v>79</v>
      </c>
      <c r="W37" s="410" t="s">
        <v>79</v>
      </c>
      <c r="X37" s="407" t="s">
        <v>79</v>
      </c>
      <c r="Y37" s="410" t="s">
        <v>79</v>
      </c>
      <c r="Z37" s="410" t="s">
        <v>79</v>
      </c>
      <c r="AA37" s="410" t="s">
        <v>79</v>
      </c>
      <c r="AB37" s="410" t="s">
        <v>79</v>
      </c>
      <c r="AC37" s="410" t="s">
        <v>79</v>
      </c>
      <c r="AD37" s="410" t="s">
        <v>79</v>
      </c>
      <c r="AE37" s="408" t="s">
        <v>79</v>
      </c>
      <c r="AF37" s="413" t="s">
        <v>79</v>
      </c>
      <c r="AG37" s="410" t="s">
        <v>79</v>
      </c>
      <c r="AH37" s="410" t="s">
        <v>79</v>
      </c>
      <c r="AI37" s="410" t="s">
        <v>79</v>
      </c>
      <c r="AJ37" s="410" t="s">
        <v>79</v>
      </c>
      <c r="AK37" s="410" t="s">
        <v>79</v>
      </c>
      <c r="AL37" s="408" t="s">
        <v>79</v>
      </c>
      <c r="AM37" s="670" t="s">
        <v>79</v>
      </c>
      <c r="AN37" s="407" t="s">
        <v>79</v>
      </c>
      <c r="AO37" s="410" t="s">
        <v>79</v>
      </c>
      <c r="AP37" s="410" t="s">
        <v>79</v>
      </c>
      <c r="AQ37" s="410" t="s">
        <v>79</v>
      </c>
      <c r="AR37" s="410" t="s">
        <v>79</v>
      </c>
      <c r="AS37" s="410" t="s">
        <v>79</v>
      </c>
      <c r="AT37" s="410" t="s">
        <v>79</v>
      </c>
      <c r="AU37" s="407" t="s">
        <v>79</v>
      </c>
      <c r="AV37" s="410" t="s">
        <v>79</v>
      </c>
      <c r="AW37" s="410" t="s">
        <v>79</v>
      </c>
      <c r="AX37" s="410" t="s">
        <v>79</v>
      </c>
      <c r="AY37" s="410" t="s">
        <v>79</v>
      </c>
      <c r="AZ37" s="410" t="s">
        <v>79</v>
      </c>
      <c r="BA37" s="410" t="s">
        <v>79</v>
      </c>
      <c r="BB37" s="408" t="s">
        <v>79</v>
      </c>
      <c r="BC37" s="413" t="s">
        <v>79</v>
      </c>
      <c r="BD37" s="410" t="s">
        <v>79</v>
      </c>
      <c r="BE37" s="410" t="s">
        <v>79</v>
      </c>
      <c r="BF37" s="410" t="s">
        <v>79</v>
      </c>
      <c r="BG37" s="410" t="s">
        <v>79</v>
      </c>
      <c r="BH37" s="410" t="s">
        <v>79</v>
      </c>
      <c r="BI37" s="408" t="s">
        <v>79</v>
      </c>
      <c r="BJ37" s="413" t="s">
        <v>79</v>
      </c>
      <c r="BK37" s="413" t="s">
        <v>79</v>
      </c>
      <c r="BL37" s="415" t="s">
        <v>79</v>
      </c>
      <c r="BM37" s="412" t="s">
        <v>79</v>
      </c>
      <c r="BN37" s="412" t="s">
        <v>79</v>
      </c>
      <c r="BO37" s="412" t="s">
        <v>79</v>
      </c>
      <c r="BP37" s="412" t="s">
        <v>79</v>
      </c>
      <c r="BQ37" s="413" t="s">
        <v>79</v>
      </c>
      <c r="BR37" s="670" t="s">
        <v>79</v>
      </c>
      <c r="BS37" s="413" t="s">
        <v>79</v>
      </c>
      <c r="BT37" s="410" t="s">
        <v>79</v>
      </c>
      <c r="BU37" s="410" t="s">
        <v>79</v>
      </c>
      <c r="BV37" s="410"/>
      <c r="BW37" s="410"/>
      <c r="BX37" s="410"/>
      <c r="BY37" s="413"/>
      <c r="BZ37" s="413"/>
      <c r="CA37" s="413"/>
      <c r="CB37" s="410" t="s">
        <v>79</v>
      </c>
      <c r="CC37" s="410" t="s">
        <v>79</v>
      </c>
      <c r="CD37" s="410" t="s">
        <v>79</v>
      </c>
      <c r="CE37" s="410" t="s">
        <v>79</v>
      </c>
      <c r="CF37" s="410" t="s">
        <v>79</v>
      </c>
      <c r="CG37" s="413" t="s">
        <v>79</v>
      </c>
      <c r="CH37" s="413" t="s">
        <v>79</v>
      </c>
      <c r="CI37" s="413"/>
      <c r="CJ37" s="410"/>
      <c r="CK37" s="410"/>
      <c r="CL37" s="410"/>
      <c r="CM37" s="410"/>
      <c r="CN37" s="410"/>
      <c r="CO37" s="413"/>
      <c r="CP37" s="413"/>
      <c r="CQ37" s="413"/>
      <c r="CR37" s="410"/>
      <c r="CS37" s="410"/>
      <c r="CT37" s="410"/>
      <c r="CU37" s="410"/>
      <c r="CV37" s="410"/>
      <c r="CW37" s="413"/>
      <c r="CX37" s="413"/>
      <c r="CY37" s="413"/>
      <c r="CZ37" s="510">
        <v>93.174335879453537</v>
      </c>
      <c r="DA37" s="410">
        <v>3.1372175294071427</v>
      </c>
      <c r="DB37" s="511">
        <v>86.699437132996337</v>
      </c>
      <c r="DC37" s="410">
        <v>99.649234625910736</v>
      </c>
      <c r="DD37" s="410">
        <v>3.3670403977614511</v>
      </c>
      <c r="DE37" s="413">
        <v>101.89437799999997</v>
      </c>
      <c r="DF37" s="413">
        <v>107</v>
      </c>
      <c r="DG37" s="272"/>
      <c r="DH37" s="734">
        <v>95.061004153706847</v>
      </c>
      <c r="DI37" s="168">
        <v>1.8915947935219164</v>
      </c>
      <c r="DJ37" s="735">
        <v>90.846268302045715</v>
      </c>
      <c r="DK37" s="168">
        <v>99.275740005367979</v>
      </c>
      <c r="DL37" s="736">
        <v>1.9898746182644387</v>
      </c>
      <c r="DM37" s="169">
        <v>52.879514000000029</v>
      </c>
      <c r="DN37" s="169">
        <v>82</v>
      </c>
      <c r="DO37" s="272"/>
      <c r="DP37" s="820">
        <f>+DP35</f>
        <v>93.6930027100601</v>
      </c>
      <c r="DQ37" s="820">
        <f t="shared" ref="DQ37:DV37" si="15">+DQ35</f>
        <v>3.0838454228405037</v>
      </c>
      <c r="DR37" s="820">
        <f t="shared" si="15"/>
        <v>87.639896408195</v>
      </c>
      <c r="DS37" s="820">
        <f t="shared" si="15"/>
        <v>99.746109011925199</v>
      </c>
      <c r="DT37" s="820">
        <f t="shared" si="15"/>
        <v>3.2914362157691652</v>
      </c>
      <c r="DU37" s="820">
        <f t="shared" si="15"/>
        <v>59.713804000000025</v>
      </c>
      <c r="DV37" s="820">
        <f t="shared" si="15"/>
        <v>183</v>
      </c>
      <c r="DW37" s="721">
        <f t="shared" si="1"/>
        <v>-76</v>
      </c>
      <c r="DX37" s="23"/>
      <c r="DY37" s="737"/>
      <c r="DZ37" s="737"/>
      <c r="EA37" s="737"/>
      <c r="EB37" s="738"/>
      <c r="EC37" s="739"/>
      <c r="ED37" s="738"/>
      <c r="EE37" s="738"/>
      <c r="EF37" s="740"/>
      <c r="EG37" s="741"/>
      <c r="EH37" s="742"/>
      <c r="EI37" s="23"/>
      <c r="EJ37" s="23"/>
    </row>
    <row r="38" spans="1:141" ht="7.5" customHeight="1" thickBot="1">
      <c r="A38" s="143"/>
      <c r="B38" s="144"/>
      <c r="C38" s="144"/>
      <c r="D38" s="144"/>
      <c r="E38" s="144"/>
      <c r="F38" s="144"/>
      <c r="G38" s="144"/>
      <c r="H38" s="145"/>
      <c r="I38" s="146"/>
      <c r="J38" s="144"/>
      <c r="K38" s="144"/>
      <c r="L38" s="144"/>
      <c r="M38" s="144"/>
      <c r="N38" s="144"/>
      <c r="O38" s="144"/>
      <c r="P38" s="145"/>
      <c r="Q38" s="145"/>
      <c r="R38" s="144"/>
      <c r="S38" s="144"/>
      <c r="T38" s="144"/>
      <c r="U38" s="144"/>
      <c r="V38" s="144"/>
      <c r="W38" s="144"/>
      <c r="X38" s="145"/>
      <c r="Y38" s="145"/>
      <c r="Z38" s="145"/>
      <c r="AA38" s="145"/>
      <c r="AB38" s="145"/>
      <c r="AC38" s="145"/>
      <c r="AD38" s="145"/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4"/>
      <c r="AP38" s="144"/>
      <c r="AQ38" s="144"/>
      <c r="AR38" s="144"/>
      <c r="AS38" s="144"/>
      <c r="AT38" s="144"/>
      <c r="AU38" s="145"/>
      <c r="AV38" s="145"/>
      <c r="AW38" s="145"/>
      <c r="AX38" s="145"/>
      <c r="AY38" s="145"/>
      <c r="AZ38" s="145"/>
      <c r="BA38" s="145"/>
      <c r="BB38" s="145"/>
      <c r="BC38" s="145"/>
      <c r="BD38" s="145"/>
      <c r="BE38" s="145"/>
      <c r="BF38" s="145"/>
      <c r="BG38" s="145"/>
      <c r="BH38" s="145"/>
      <c r="BI38" s="145"/>
      <c r="BJ38" s="145"/>
      <c r="BK38" s="145"/>
      <c r="BL38" s="145"/>
      <c r="BM38" s="145"/>
      <c r="BN38" s="145"/>
      <c r="BO38" s="145"/>
      <c r="BP38" s="145"/>
      <c r="BQ38" s="145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79"/>
      <c r="CC38" s="179"/>
      <c r="CD38" s="179"/>
      <c r="CE38" s="179"/>
      <c r="CF38" s="179"/>
      <c r="CG38" s="179"/>
      <c r="CH38" s="180"/>
      <c r="CI38" s="145"/>
      <c r="CJ38" s="145"/>
      <c r="CK38" s="145"/>
      <c r="CL38" s="145"/>
      <c r="CM38" s="145"/>
      <c r="CN38" s="145"/>
      <c r="CO38" s="145"/>
      <c r="CP38" s="145"/>
      <c r="CQ38" s="145"/>
      <c r="CR38" s="145"/>
      <c r="CS38" s="145"/>
      <c r="CT38" s="145"/>
      <c r="CU38" s="145"/>
      <c r="CV38" s="145"/>
      <c r="CW38" s="145"/>
      <c r="CX38" s="145"/>
      <c r="CY38" s="145"/>
      <c r="CZ38" s="179"/>
      <c r="DA38" s="179"/>
      <c r="DB38" s="179"/>
      <c r="DC38" s="179"/>
      <c r="DD38" s="179"/>
      <c r="DE38" s="179"/>
      <c r="DF38" s="180"/>
      <c r="DG38" s="24"/>
      <c r="DH38" s="24"/>
      <c r="DI38" s="24"/>
      <c r="DJ38" s="24"/>
      <c r="DK38" s="24"/>
      <c r="DL38" s="24"/>
      <c r="DM38" s="24"/>
      <c r="DN38" s="24"/>
      <c r="DO38" s="24"/>
      <c r="DP38" s="825"/>
      <c r="DQ38" s="825"/>
      <c r="DR38" s="825"/>
      <c r="DS38" s="825"/>
      <c r="DT38" s="825"/>
      <c r="DU38" s="825"/>
      <c r="DV38" s="826"/>
      <c r="DW38" s="721">
        <f t="shared" si="1"/>
        <v>0</v>
      </c>
      <c r="DX38" s="23"/>
      <c r="DY38" s="737"/>
      <c r="DZ38" s="737"/>
      <c r="EA38" s="737"/>
      <c r="EB38" s="738"/>
      <c r="EC38" s="739"/>
      <c r="ED38" s="738"/>
      <c r="EE38" s="738"/>
      <c r="EF38" s="740"/>
      <c r="EG38" s="741"/>
      <c r="EH38" s="742"/>
      <c r="EI38" s="23"/>
    </row>
    <row r="39" spans="1:141" ht="82.5" customHeight="1" thickTop="1">
      <c r="A39" s="2467" t="s">
        <v>273</v>
      </c>
      <c r="B39" s="2467"/>
      <c r="C39" s="2467"/>
      <c r="D39" s="2467"/>
      <c r="E39" s="2467"/>
      <c r="F39" s="2467"/>
      <c r="G39" s="2467"/>
      <c r="H39" s="2467"/>
      <c r="I39" s="2467"/>
      <c r="J39" s="2467"/>
      <c r="K39" s="2467"/>
      <c r="L39" s="2467"/>
      <c r="M39" s="2467"/>
      <c r="N39" s="2467"/>
      <c r="O39" s="2467"/>
      <c r="P39" s="2467"/>
      <c r="Q39" s="2467"/>
      <c r="R39" s="2467"/>
      <c r="S39" s="2467"/>
      <c r="T39" s="2467"/>
      <c r="U39" s="2467"/>
      <c r="V39" s="2467"/>
      <c r="W39" s="2467"/>
      <c r="X39" s="2467"/>
      <c r="Y39" s="2467"/>
      <c r="Z39" s="2467"/>
      <c r="AA39" s="2467"/>
      <c r="AB39" s="2467"/>
      <c r="AC39" s="2467"/>
      <c r="AD39" s="2467"/>
      <c r="AE39" s="2467"/>
      <c r="AF39" s="2467"/>
      <c r="AG39" s="2467"/>
      <c r="AH39" s="2467"/>
      <c r="AI39" s="2467"/>
      <c r="AJ39" s="2467"/>
      <c r="AK39" s="2467"/>
      <c r="AL39" s="2467"/>
      <c r="AM39" s="2467"/>
      <c r="AN39" s="2467"/>
      <c r="AO39" s="2467"/>
      <c r="AP39" s="2467"/>
      <c r="AQ39" s="2467"/>
      <c r="AR39" s="2467"/>
      <c r="AS39" s="2467"/>
      <c r="AT39" s="2467"/>
      <c r="AU39" s="2467"/>
      <c r="AV39" s="2467"/>
      <c r="AW39" s="2467"/>
      <c r="AX39" s="2467"/>
      <c r="AY39" s="2467"/>
      <c r="AZ39" s="2467"/>
      <c r="BA39" s="2467"/>
      <c r="BB39" s="2467"/>
      <c r="BC39" s="2467"/>
      <c r="BD39" s="2467"/>
      <c r="BE39" s="2467"/>
      <c r="BF39" s="2467"/>
      <c r="BG39" s="2467"/>
      <c r="BH39" s="2467"/>
      <c r="BI39" s="2467"/>
      <c r="BJ39" s="2467"/>
      <c r="BK39" s="2467"/>
      <c r="BL39" s="2467"/>
      <c r="BM39" s="2467"/>
      <c r="BN39" s="2467"/>
      <c r="BO39" s="2467"/>
      <c r="BP39" s="2467"/>
      <c r="BQ39" s="2467"/>
      <c r="BR39" s="2467"/>
      <c r="BS39" s="2467"/>
      <c r="BT39" s="2467"/>
      <c r="BU39" s="2467"/>
      <c r="BV39" s="2467"/>
      <c r="BW39" s="2467"/>
      <c r="BX39" s="2467"/>
      <c r="BY39" s="2467"/>
      <c r="BZ39" s="2467"/>
      <c r="CA39" s="2467"/>
      <c r="CB39" s="2467"/>
      <c r="CC39" s="2467"/>
      <c r="CD39" s="2467"/>
      <c r="CE39" s="2467"/>
      <c r="CF39" s="2467"/>
      <c r="CG39" s="2467"/>
      <c r="CH39" s="2467"/>
      <c r="CI39" s="2467"/>
      <c r="CJ39" s="2467"/>
      <c r="CK39" s="2467"/>
      <c r="CL39" s="2468"/>
      <c r="CM39" s="2468"/>
      <c r="CN39" s="2468"/>
      <c r="CO39" s="2468"/>
      <c r="CP39" s="2468"/>
      <c r="CQ39" s="2468"/>
      <c r="CR39" s="2468"/>
      <c r="CS39" s="2468"/>
      <c r="CT39" s="2468"/>
      <c r="CU39" s="2468"/>
      <c r="CV39" s="2468"/>
      <c r="CW39" s="2468"/>
      <c r="CX39" s="2468"/>
      <c r="CY39" s="2468"/>
      <c r="CZ39" s="2468"/>
      <c r="DA39" s="2468"/>
      <c r="DB39" s="2468"/>
      <c r="DC39" s="2468"/>
      <c r="DD39" s="2468"/>
      <c r="DE39" s="2468"/>
      <c r="DF39" s="2468"/>
      <c r="DG39" s="24"/>
      <c r="DH39" s="24"/>
      <c r="DI39" s="24"/>
      <c r="DJ39" s="24"/>
      <c r="DK39" s="24"/>
      <c r="DL39" s="24"/>
      <c r="DM39" s="24"/>
      <c r="DN39" s="24"/>
      <c r="DO39" s="24"/>
      <c r="DP39" s="792"/>
      <c r="DQ39" s="792"/>
      <c r="DR39" s="792"/>
      <c r="DS39" s="792"/>
      <c r="DT39" s="792"/>
      <c r="DU39" s="792"/>
      <c r="DV39" s="792"/>
      <c r="DW39" s="728"/>
      <c r="DX39" s="23"/>
      <c r="DY39" s="737"/>
      <c r="DZ39" s="737"/>
      <c r="EA39" s="737"/>
      <c r="EB39" s="738"/>
      <c r="EC39" s="739"/>
      <c r="ED39" s="738"/>
      <c r="EE39" s="738"/>
      <c r="EF39" s="740"/>
      <c r="EG39" s="741"/>
      <c r="EH39" s="742"/>
      <c r="EI39" s="23"/>
    </row>
    <row r="40" spans="1:141" ht="20.25" customHeight="1">
      <c r="A40" s="2436"/>
      <c r="B40" s="2436"/>
      <c r="C40" s="2436"/>
      <c r="D40" s="2436"/>
      <c r="E40" s="2436"/>
      <c r="F40" s="2436"/>
      <c r="G40" s="2436"/>
      <c r="H40" s="2436"/>
      <c r="I40" s="2436"/>
      <c r="J40" s="2436"/>
      <c r="K40" s="2436"/>
      <c r="L40" s="2436"/>
      <c r="M40" s="2436"/>
      <c r="N40" s="2436"/>
      <c r="O40" s="2436"/>
      <c r="P40" s="2436"/>
      <c r="Q40" s="2436"/>
      <c r="R40" s="2436"/>
      <c r="S40" s="2436"/>
      <c r="T40" s="2436"/>
      <c r="U40" s="2436"/>
      <c r="V40" s="2436"/>
      <c r="W40" s="2436"/>
      <c r="X40" s="2436"/>
      <c r="Y40" s="2437"/>
      <c r="Z40" s="2437"/>
      <c r="AA40" s="2437"/>
      <c r="AB40" s="2437"/>
      <c r="AC40" s="2437"/>
      <c r="AD40" s="2437"/>
      <c r="AE40" s="2437"/>
      <c r="AF40" s="2437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4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4"/>
      <c r="DP40" s="827"/>
      <c r="DQ40" s="827"/>
      <c r="DR40" s="827"/>
      <c r="DS40" s="827"/>
      <c r="DT40" s="827"/>
      <c r="DU40" s="827"/>
      <c r="DV40" s="828"/>
      <c r="DW40" s="728"/>
      <c r="DX40" s="23"/>
      <c r="DY40" s="737"/>
      <c r="DZ40" s="737"/>
      <c r="EA40" s="737"/>
      <c r="EB40" s="738"/>
      <c r="EC40" s="739"/>
      <c r="ED40" s="738"/>
      <c r="EE40" s="738"/>
      <c r="EF40" s="740"/>
      <c r="EG40" s="741"/>
      <c r="EH40" s="742"/>
      <c r="EI40" s="23"/>
      <c r="EJ40" s="335"/>
    </row>
    <row r="41" spans="1:141" ht="20.25" customHeight="1">
      <c r="A41" s="23"/>
      <c r="CB41" s="23"/>
      <c r="CC41" s="23"/>
      <c r="CD41" s="23"/>
      <c r="CE41" s="23"/>
      <c r="CF41" s="23"/>
      <c r="CG41" s="23"/>
      <c r="CH41" s="24"/>
      <c r="CZ41" s="23"/>
      <c r="DA41" s="23"/>
      <c r="DB41" s="23"/>
      <c r="DC41" s="23"/>
      <c r="DD41" s="23"/>
      <c r="DE41" s="23"/>
      <c r="DF41" s="24"/>
      <c r="DP41" s="827"/>
      <c r="DQ41" s="827"/>
      <c r="DR41" s="827"/>
      <c r="DS41" s="827"/>
      <c r="DT41" s="827"/>
      <c r="DU41" s="827"/>
      <c r="DV41" s="828"/>
      <c r="DW41" s="728"/>
      <c r="DX41" s="23"/>
      <c r="DY41" s="737"/>
      <c r="DZ41" s="737"/>
      <c r="EA41" s="737"/>
      <c r="EB41" s="738"/>
      <c r="EC41" s="739"/>
      <c r="ED41" s="738"/>
      <c r="EE41" s="738"/>
      <c r="EF41" s="740"/>
      <c r="EG41" s="741"/>
      <c r="EH41" s="742"/>
      <c r="EI41" s="23"/>
      <c r="EJ41" s="335"/>
    </row>
    <row r="42" spans="1:141" ht="20.25" customHeight="1" thickBot="1">
      <c r="CB42" s="23"/>
      <c r="CC42" s="23"/>
      <c r="CD42" s="23"/>
      <c r="CE42" s="23"/>
      <c r="CF42" s="23"/>
      <c r="CG42" s="23"/>
      <c r="CH42" s="24"/>
      <c r="CZ42" s="23"/>
      <c r="DA42" s="23"/>
      <c r="DB42" s="23"/>
      <c r="DC42" s="23"/>
      <c r="DD42" s="23"/>
      <c r="DE42" s="23"/>
      <c r="DF42" s="24"/>
      <c r="DP42" s="827"/>
      <c r="DQ42" s="827"/>
      <c r="DR42" s="827"/>
      <c r="DS42" s="827"/>
      <c r="DT42" s="827"/>
      <c r="DU42" s="827"/>
      <c r="DV42" s="828"/>
      <c r="DW42" s="728"/>
      <c r="DX42" s="23"/>
      <c r="DY42" s="2249" t="s">
        <v>210</v>
      </c>
      <c r="DZ42" s="2249"/>
      <c r="EA42" s="2249"/>
      <c r="EB42" s="2249"/>
      <c r="EC42" s="2249"/>
      <c r="ED42" s="2249"/>
      <c r="EE42" s="2249"/>
      <c r="EF42" s="2249"/>
      <c r="EG42" s="2249"/>
      <c r="EH42" s="2249"/>
      <c r="EI42"/>
      <c r="EJ42" s="335"/>
    </row>
    <row r="43" spans="1:141" ht="20.25" customHeight="1" thickTop="1">
      <c r="DW43" s="743"/>
      <c r="DX43" s="23"/>
      <c r="DY43" s="2250" t="s">
        <v>291</v>
      </c>
      <c r="DZ43" s="2251"/>
      <c r="EA43" s="2252"/>
      <c r="EB43" s="2256" t="s">
        <v>211</v>
      </c>
      <c r="EC43" s="2258" t="s">
        <v>212</v>
      </c>
      <c r="ED43" s="2258" t="s">
        <v>213</v>
      </c>
      <c r="EE43" s="2258"/>
      <c r="EF43" s="2258" t="s">
        <v>214</v>
      </c>
      <c r="EG43" s="2258" t="s">
        <v>215</v>
      </c>
      <c r="EH43" s="2260" t="s">
        <v>216</v>
      </c>
      <c r="EI43"/>
      <c r="EJ43" s="335"/>
    </row>
    <row r="44" spans="1:141" ht="20.25" customHeight="1" thickBot="1">
      <c r="DW44" s="744"/>
      <c r="DX44" s="23"/>
      <c r="DY44" s="2253"/>
      <c r="DZ44" s="2254"/>
      <c r="EA44" s="2255"/>
      <c r="EB44" s="2257"/>
      <c r="EC44" s="2259"/>
      <c r="ED44" s="765" t="s">
        <v>3</v>
      </c>
      <c r="EE44" s="765" t="s">
        <v>4</v>
      </c>
      <c r="EF44" s="2259"/>
      <c r="EG44" s="2259"/>
      <c r="EH44" s="2261"/>
      <c r="EI44"/>
      <c r="EJ44" s="335"/>
    </row>
    <row r="45" spans="1:141" ht="37.5" thickTop="1" thickBot="1">
      <c r="DW45" s="745"/>
      <c r="DY45" s="872" t="s">
        <v>292</v>
      </c>
      <c r="DZ45" s="873" t="s">
        <v>217</v>
      </c>
      <c r="EA45" s="283" t="s">
        <v>318</v>
      </c>
      <c r="EB45" s="284">
        <v>0.9317433587945354</v>
      </c>
      <c r="EC45" s="285">
        <v>3.1372175294071429E-2</v>
      </c>
      <c r="ED45" s="286">
        <v>0.86699437132996338</v>
      </c>
      <c r="EE45" s="286">
        <v>0.99649234625910743</v>
      </c>
      <c r="EF45" s="287">
        <v>3.3670403977614512E-2</v>
      </c>
      <c r="EG45" s="288">
        <v>101.89437799999997</v>
      </c>
      <c r="EH45" s="289">
        <v>107</v>
      </c>
      <c r="EI45"/>
    </row>
    <row r="46" spans="1:141" ht="13.5" thickTop="1">
      <c r="DW46" s="745"/>
      <c r="DY46" s="23"/>
      <c r="DZ46" s="23"/>
    </row>
    <row r="47" spans="1:141">
      <c r="DW47" s="745"/>
      <c r="DY47" s="23"/>
      <c r="DZ47" s="23"/>
    </row>
    <row r="48" spans="1:141" ht="13.5" thickBot="1">
      <c r="DY48" s="2460"/>
      <c r="DZ48" s="2460"/>
      <c r="EA48" s="2460"/>
      <c r="EB48" s="2460"/>
      <c r="EC48" s="2460"/>
      <c r="ED48" s="2460"/>
      <c r="EE48" s="2460"/>
      <c r="EF48" s="2460"/>
      <c r="EG48" s="2460"/>
      <c r="EH48" s="2460"/>
      <c r="EI48" s="756"/>
    </row>
    <row r="49" spans="129:139" ht="14.25" customHeight="1" thickTop="1" thickBot="1">
      <c r="DY49" s="2447" t="s">
        <v>210</v>
      </c>
      <c r="DZ49" s="2447"/>
      <c r="EA49" s="2447"/>
      <c r="EB49" s="2447"/>
      <c r="EC49" s="2447"/>
      <c r="ED49" s="2447"/>
      <c r="EE49" s="2447"/>
      <c r="EF49" s="2447"/>
      <c r="EG49" s="2447"/>
      <c r="EH49" s="2447"/>
      <c r="EI49" s="335"/>
    </row>
    <row r="50" spans="129:139" ht="13.5" customHeight="1" thickTop="1">
      <c r="DY50" s="2448" t="s">
        <v>243</v>
      </c>
      <c r="DZ50" s="2449"/>
      <c r="EA50" s="2450"/>
      <c r="EB50" s="2454" t="s">
        <v>211</v>
      </c>
      <c r="EC50" s="2456" t="s">
        <v>212</v>
      </c>
      <c r="ED50" s="2456" t="s">
        <v>213</v>
      </c>
      <c r="EE50" s="2456"/>
      <c r="EF50" s="2456" t="s">
        <v>214</v>
      </c>
      <c r="EG50" s="2456" t="s">
        <v>215</v>
      </c>
      <c r="EH50" s="2458" t="s">
        <v>216</v>
      </c>
      <c r="EI50" s="335"/>
    </row>
    <row r="51" spans="129:139" ht="13.5" thickBot="1">
      <c r="DY51" s="2451"/>
      <c r="DZ51" s="2452"/>
      <c r="EA51" s="2453"/>
      <c r="EB51" s="2455"/>
      <c r="EC51" s="2457"/>
      <c r="ED51" s="667" t="s">
        <v>3</v>
      </c>
      <c r="EE51" s="667" t="s">
        <v>4</v>
      </c>
      <c r="EF51" s="2457"/>
      <c r="EG51" s="2457"/>
      <c r="EH51" s="2459"/>
      <c r="EI51" s="335"/>
    </row>
    <row r="52" spans="129:139" ht="37.5" thickTop="1" thickBot="1">
      <c r="DY52" s="327" t="s">
        <v>245</v>
      </c>
      <c r="DZ52" s="757" t="s">
        <v>217</v>
      </c>
      <c r="EA52" s="328" t="s">
        <v>318</v>
      </c>
      <c r="EB52" s="329">
        <v>0.95061004153706852</v>
      </c>
      <c r="EC52" s="330">
        <v>1.8915947935219165E-2</v>
      </c>
      <c r="ED52" s="331">
        <v>0.90846268302045718</v>
      </c>
      <c r="EE52" s="331">
        <v>0.99275740005367985</v>
      </c>
      <c r="EF52" s="332">
        <v>1.9898746182644388E-2</v>
      </c>
      <c r="EG52" s="333">
        <v>52.879514000000029</v>
      </c>
      <c r="EH52" s="334">
        <v>82</v>
      </c>
      <c r="EI52" s="335"/>
    </row>
    <row r="53" spans="129:139" ht="13.5" thickTop="1"/>
  </sheetData>
  <mergeCells count="149">
    <mergeCell ref="CB3:CH3"/>
    <mergeCell ref="BT4:BT5"/>
    <mergeCell ref="BU4:BU5"/>
    <mergeCell ref="BV4:BW4"/>
    <mergeCell ref="BX4:BX5"/>
    <mergeCell ref="AW3:BC3"/>
    <mergeCell ref="DH3:DN3"/>
    <mergeCell ref="DH4:DH5"/>
    <mergeCell ref="DI4:DI5"/>
    <mergeCell ref="DJ4:DK4"/>
    <mergeCell ref="DL4:DL5"/>
    <mergeCell ref="DM4:DM5"/>
    <mergeCell ref="DN4:DN5"/>
    <mergeCell ref="DF4:DF5"/>
    <mergeCell ref="DB4:DC4"/>
    <mergeCell ref="AT4:AT5"/>
    <mergeCell ref="DD4:DD5"/>
    <mergeCell ref="DE4:DE5"/>
    <mergeCell ref="CF4:CF5"/>
    <mergeCell ref="CG4:CG5"/>
    <mergeCell ref="CH4:CH5"/>
    <mergeCell ref="BJ4:BJ5"/>
    <mergeCell ref="CC4:CC5"/>
    <mergeCell ref="CD4:CE4"/>
    <mergeCell ref="BD4:BD5"/>
    <mergeCell ref="BZ4:BZ5"/>
    <mergeCell ref="CB4:CB5"/>
    <mergeCell ref="CK4:CK5"/>
    <mergeCell ref="CL4:CM4"/>
    <mergeCell ref="BR4:BR5"/>
    <mergeCell ref="CN4:CN5"/>
    <mergeCell ref="AY4:AZ4"/>
    <mergeCell ref="CZ4:CZ5"/>
    <mergeCell ref="DA4:DA5"/>
    <mergeCell ref="B4:B5"/>
    <mergeCell ref="T4:U4"/>
    <mergeCell ref="Z4:Z5"/>
    <mergeCell ref="AB4:AC4"/>
    <mergeCell ref="AD4:AD5"/>
    <mergeCell ref="Z3:AF3"/>
    <mergeCell ref="CR3:CX3"/>
    <mergeCell ref="CR4:CR5"/>
    <mergeCell ref="CS4:CS5"/>
    <mergeCell ref="CT4:CU4"/>
    <mergeCell ref="CV4:CV5"/>
    <mergeCell ref="CW4:CW5"/>
    <mergeCell ref="CX4:CX5"/>
    <mergeCell ref="R3:X3"/>
    <mergeCell ref="BL4:BL5"/>
    <mergeCell ref="BM4:BM5"/>
    <mergeCell ref="BN4:BO4"/>
    <mergeCell ref="CO4:CO5"/>
    <mergeCell ref="CP4:CP5"/>
    <mergeCell ref="BP4:BP5"/>
    <mergeCell ref="BL3:BR3"/>
    <mergeCell ref="CJ3:CP3"/>
    <mergeCell ref="CJ4:CJ5"/>
    <mergeCell ref="BT3:BZ3"/>
    <mergeCell ref="W4:W5"/>
    <mergeCell ref="K4:K5"/>
    <mergeCell ref="O4:O5"/>
    <mergeCell ref="AI4:AJ4"/>
    <mergeCell ref="AH4:AH5"/>
    <mergeCell ref="AA4:AA5"/>
    <mergeCell ref="N4:N5"/>
    <mergeCell ref="P4:P5"/>
    <mergeCell ref="AE4:AE5"/>
    <mergeCell ref="R4:R5"/>
    <mergeCell ref="A40:AF40"/>
    <mergeCell ref="A39:DF39"/>
    <mergeCell ref="A1:DF1"/>
    <mergeCell ref="CZ3:DF3"/>
    <mergeCell ref="V4:V5"/>
    <mergeCell ref="BH4:BH5"/>
    <mergeCell ref="BI4:BI5"/>
    <mergeCell ref="BB4:BB5"/>
    <mergeCell ref="BD3:BJ3"/>
    <mergeCell ref="AO4:AO5"/>
    <mergeCell ref="AP4:AP5"/>
    <mergeCell ref="BE4:BE5"/>
    <mergeCell ref="BF4:BG4"/>
    <mergeCell ref="BA4:BA5"/>
    <mergeCell ref="AX4:AX5"/>
    <mergeCell ref="BC4:BC5"/>
    <mergeCell ref="AW4:AW5"/>
    <mergeCell ref="AU4:AU5"/>
    <mergeCell ref="D4:E4"/>
    <mergeCell ref="F4:F5"/>
    <mergeCell ref="S4:S5"/>
    <mergeCell ref="C4:C5"/>
    <mergeCell ref="G4:G5"/>
    <mergeCell ref="AQ4:AR4"/>
    <mergeCell ref="A3:A5"/>
    <mergeCell ref="L4:M4"/>
    <mergeCell ref="AO3:AU3"/>
    <mergeCell ref="J3:P3"/>
    <mergeCell ref="AG3:AM3"/>
    <mergeCell ref="B3:H3"/>
    <mergeCell ref="DP3:DV3"/>
    <mergeCell ref="DP4:DP5"/>
    <mergeCell ref="DQ4:DQ5"/>
    <mergeCell ref="DR4:DS4"/>
    <mergeCell ref="DT4:DT5"/>
    <mergeCell ref="DU4:DU5"/>
    <mergeCell ref="DV4:DV5"/>
    <mergeCell ref="BQ4:BQ5"/>
    <mergeCell ref="BY4:BY5"/>
    <mergeCell ref="H4:H5"/>
    <mergeCell ref="AF4:AF5"/>
    <mergeCell ref="AL4:AL5"/>
    <mergeCell ref="AM4:AM5"/>
    <mergeCell ref="X4:X5"/>
    <mergeCell ref="AK4:AK5"/>
    <mergeCell ref="AG4:AG5"/>
    <mergeCell ref="J4:J5"/>
    <mergeCell ref="AS4:AS5"/>
    <mergeCell ref="DY42:EH42"/>
    <mergeCell ref="DY43:EA44"/>
    <mergeCell ref="EB43:EB44"/>
    <mergeCell ref="EC43:EC44"/>
    <mergeCell ref="ED43:EE43"/>
    <mergeCell ref="EF43:EF44"/>
    <mergeCell ref="EG43:EG44"/>
    <mergeCell ref="EH43:EH44"/>
    <mergeCell ref="DY10:EA11"/>
    <mergeCell ref="EB10:EB11"/>
    <mergeCell ref="EC10:EC11"/>
    <mergeCell ref="ED10:EE10"/>
    <mergeCell ref="EF10:EF11"/>
    <mergeCell ref="EG10:EG11"/>
    <mergeCell ref="EH10:EH11"/>
    <mergeCell ref="DY49:EH49"/>
    <mergeCell ref="DY50:EA51"/>
    <mergeCell ref="EB50:EB51"/>
    <mergeCell ref="EC50:EC51"/>
    <mergeCell ref="ED50:EE50"/>
    <mergeCell ref="EF50:EF51"/>
    <mergeCell ref="EG50:EG51"/>
    <mergeCell ref="EH50:EH51"/>
    <mergeCell ref="DY48:EH48"/>
    <mergeCell ref="DY2:EG2"/>
    <mergeCell ref="DY3:DZ4"/>
    <mergeCell ref="EA3:EA4"/>
    <mergeCell ref="EB3:EB4"/>
    <mergeCell ref="EC3:ED3"/>
    <mergeCell ref="EE3:EE4"/>
    <mergeCell ref="EF3:EF4"/>
    <mergeCell ref="EG3:EG4"/>
    <mergeCell ref="DY9:EH9"/>
  </mergeCells>
  <phoneticPr fontId="5" type="noConversion"/>
  <printOptions horizontalCentered="1"/>
  <pageMargins left="0.31496062992125984" right="0.31496062992125984" top="0.74803149606299213" bottom="0.35433070866141736" header="0.31496062992125984" footer="0.31496062992125984"/>
  <pageSetup paperSize="9" scale="53" orientation="landscape" r:id="rId1"/>
  <headerFooter alignWithMargins="0"/>
  <ignoredErrors>
    <ignoredError sqref="CB9 CB24:CB33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>
    <tabColor theme="9" tint="-0.249977111117893"/>
  </sheetPr>
  <dimension ref="A1:EW58"/>
  <sheetViews>
    <sheetView showGridLines="0" view="pageBreakPreview" topLeftCell="AQ19" zoomScale="60" zoomScaleNormal="80" workbookViewId="0">
      <selection activeCell="EJ42" sqref="EJ42:ER45"/>
    </sheetView>
  </sheetViews>
  <sheetFormatPr baseColWidth="10" defaultRowHeight="12.75"/>
  <cols>
    <col min="1" max="1" width="26.140625" style="81" customWidth="1"/>
    <col min="2" max="2" width="0.85546875" style="81" customWidth="1"/>
    <col min="3" max="3" width="8.7109375" style="81" hidden="1" customWidth="1"/>
    <col min="4" max="4" width="0.85546875" style="81" hidden="1" customWidth="1"/>
    <col min="5" max="11" width="8.7109375" style="81" hidden="1" customWidth="1"/>
    <col min="12" max="12" width="0.85546875" style="81" hidden="1" customWidth="1"/>
    <col min="13" max="19" width="8.7109375" style="81" hidden="1" customWidth="1"/>
    <col min="20" max="20" width="0.85546875" style="81" hidden="1" customWidth="1"/>
    <col min="21" max="21" width="9.28515625" style="81" hidden="1" customWidth="1"/>
    <col min="22" max="24" width="8.7109375" style="81" hidden="1" customWidth="1"/>
    <col min="25" max="25" width="11.7109375" style="81" hidden="1" customWidth="1"/>
    <col min="26" max="26" width="10" style="81" hidden="1" customWidth="1"/>
    <col min="27" max="27" width="11.28515625" style="81" hidden="1" customWidth="1"/>
    <col min="28" max="28" width="0.7109375" style="81" hidden="1" customWidth="1"/>
    <col min="29" max="35" width="8.7109375" style="29" hidden="1" customWidth="1"/>
    <col min="36" max="36" width="0.85546875" style="81" hidden="1" customWidth="1"/>
    <col min="37" max="37" width="9.28515625" style="29" customWidth="1"/>
    <col min="38" max="40" width="8.7109375" style="29" hidden="1" customWidth="1"/>
    <col min="41" max="41" width="11.7109375" style="29" customWidth="1"/>
    <col min="42" max="42" width="8.7109375" style="29" hidden="1" customWidth="1"/>
    <col min="43" max="43" width="11.28515625" style="29" customWidth="1"/>
    <col min="44" max="44" width="0.85546875" style="81" customWidth="1"/>
    <col min="45" max="45" width="9.28515625" style="81" customWidth="1"/>
    <col min="46" max="48" width="8.7109375" style="81" hidden="1" customWidth="1"/>
    <col min="49" max="49" width="11.7109375" style="81" customWidth="1"/>
    <col min="50" max="50" width="8.7109375" style="81" hidden="1" customWidth="1"/>
    <col min="51" max="51" width="11.28515625" style="81" customWidth="1"/>
    <col min="52" max="52" width="0.85546875" style="81" hidden="1" customWidth="1"/>
    <col min="53" max="59" width="8.7109375" style="81" hidden="1" customWidth="1"/>
    <col min="60" max="60" width="0.85546875" style="81" customWidth="1"/>
    <col min="61" max="61" width="9.28515625" style="81" customWidth="1"/>
    <col min="62" max="64" width="8.7109375" style="81" hidden="1" customWidth="1"/>
    <col min="65" max="65" width="11.7109375" style="81" customWidth="1"/>
    <col min="66" max="66" width="8.7109375" style="81" hidden="1" customWidth="1"/>
    <col min="67" max="67" width="11.28515625" style="81" customWidth="1"/>
    <col min="68" max="68" width="0.85546875" style="81" customWidth="1"/>
    <col min="69" max="69" width="9.85546875" style="81" hidden="1" customWidth="1"/>
    <col min="70" max="70" width="8.7109375" style="81" hidden="1" customWidth="1"/>
    <col min="71" max="72" width="10" style="81" hidden="1" customWidth="1"/>
    <col min="73" max="76" width="8.7109375" style="81" hidden="1" customWidth="1"/>
    <col min="77" max="77" width="9.28515625" style="81" customWidth="1"/>
    <col min="78" max="80" width="8.7109375" style="81" hidden="1" customWidth="1"/>
    <col min="81" max="81" width="11.7109375" style="81" customWidth="1"/>
    <col min="82" max="82" width="8.7109375" style="81" hidden="1" customWidth="1"/>
    <col min="83" max="83" width="11.28515625" style="81" customWidth="1"/>
    <col min="84" max="84" width="0.85546875" style="81" customWidth="1"/>
    <col min="85" max="92" width="5" style="81" hidden="1" customWidth="1"/>
    <col min="93" max="93" width="9.28515625" style="3" customWidth="1"/>
    <col min="94" max="94" width="11.42578125" style="3" hidden="1" customWidth="1"/>
    <col min="95" max="95" width="9.85546875" style="3" hidden="1" customWidth="1"/>
    <col min="96" max="96" width="10.28515625" style="3" hidden="1" customWidth="1"/>
    <col min="97" max="97" width="11.7109375" style="3" customWidth="1"/>
    <col min="98" max="98" width="10.7109375" style="3" hidden="1" customWidth="1"/>
    <col min="99" max="99" width="11.28515625" style="16" customWidth="1"/>
    <col min="100" max="100" width="0.85546875" style="81" customWidth="1"/>
    <col min="101" max="116" width="5" style="81" hidden="1" customWidth="1"/>
    <col min="117" max="117" width="9.5703125" style="81" customWidth="1"/>
    <col min="118" max="120" width="5" style="81" hidden="1" customWidth="1"/>
    <col min="121" max="121" width="11.42578125" style="81" customWidth="1"/>
    <col min="122" max="122" width="5" style="81" hidden="1" customWidth="1"/>
    <col min="123" max="123" width="11.42578125" style="81" customWidth="1"/>
    <col min="124" max="124" width="1.140625" style="81" customWidth="1"/>
    <col min="125" max="125" width="9.28515625" style="81" customWidth="1"/>
    <col min="126" max="126" width="10.7109375" style="81" hidden="1" customWidth="1"/>
    <col min="127" max="127" width="9.7109375" style="81" customWidth="1"/>
    <col min="128" max="128" width="9.42578125" style="81" customWidth="1"/>
    <col min="129" max="129" width="11.42578125" style="81" customWidth="1"/>
    <col min="130" max="130" width="10.7109375" style="81" hidden="1" customWidth="1"/>
    <col min="131" max="131" width="11" style="81" customWidth="1"/>
    <col min="132" max="132" width="10.7109375" style="81" customWidth="1"/>
    <col min="133" max="133" width="9.28515625" style="766" customWidth="1"/>
    <col min="134" max="134" width="11.42578125" style="766" hidden="1" customWidth="1"/>
    <col min="135" max="136" width="8.5703125" style="766" customWidth="1"/>
    <col min="137" max="137" width="11.7109375" style="766" customWidth="1"/>
    <col min="138" max="138" width="10.7109375" style="766" hidden="1" customWidth="1"/>
    <col min="139" max="139" width="11.28515625" style="767" customWidth="1"/>
    <col min="140" max="140" width="11.42578125" style="2"/>
    <col min="141" max="143" width="11.42578125" style="3"/>
    <col min="144" max="144" width="21.28515625" style="3" customWidth="1"/>
    <col min="145" max="151" width="11.42578125" style="3"/>
    <col min="152" max="152" width="9.85546875" style="1" customWidth="1"/>
    <col min="153" max="153" width="11.42578125" style="1"/>
    <col min="154" max="16384" width="11.42578125" style="81"/>
  </cols>
  <sheetData>
    <row r="1" spans="1:153" ht="45" customHeight="1" thickBot="1">
      <c r="A1" s="2290" t="s">
        <v>278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  <c r="EF1" s="2290"/>
      <c r="EG1" s="2290"/>
      <c r="EH1" s="2290"/>
      <c r="EI1" s="2290"/>
      <c r="EM1" s="2249" t="s">
        <v>210</v>
      </c>
      <c r="EN1" s="2249"/>
      <c r="EO1" s="2249"/>
      <c r="EP1" s="2249"/>
      <c r="EQ1" s="2249"/>
      <c r="ER1" s="2249"/>
      <c r="ES1" s="2249"/>
      <c r="ET1" s="2249"/>
      <c r="EU1" s="2249"/>
      <c r="EV1" s="111"/>
      <c r="EW1" s="111"/>
    </row>
    <row r="2" spans="1:153" ht="9.9499999999999993" customHeight="1" thickTop="1" thickBot="1">
      <c r="A2" s="2471"/>
      <c r="B2" s="2471"/>
      <c r="C2" s="2471"/>
      <c r="D2" s="2471"/>
      <c r="E2" s="2471"/>
      <c r="F2" s="2471"/>
      <c r="G2" s="2471"/>
      <c r="H2" s="2471"/>
      <c r="I2" s="2471"/>
      <c r="J2" s="2471"/>
      <c r="K2" s="2471"/>
      <c r="L2" s="2471"/>
      <c r="M2" s="2471"/>
      <c r="N2" s="2471"/>
      <c r="O2" s="2471"/>
      <c r="P2" s="2471"/>
      <c r="Q2" s="2471"/>
      <c r="R2" s="2471"/>
      <c r="S2" s="2471"/>
      <c r="T2" s="2471"/>
      <c r="U2" s="2471"/>
      <c r="V2" s="2471"/>
      <c r="W2" s="2471"/>
      <c r="X2" s="2471"/>
      <c r="EM2" s="2250"/>
      <c r="EN2" s="2252"/>
      <c r="EO2" s="2256" t="s">
        <v>211</v>
      </c>
      <c r="EP2" s="2258" t="s">
        <v>212</v>
      </c>
      <c r="EQ2" s="2258" t="s">
        <v>213</v>
      </c>
      <c r="ER2" s="2258"/>
      <c r="ES2" s="2258" t="s">
        <v>214</v>
      </c>
      <c r="ET2" s="2258" t="s">
        <v>215</v>
      </c>
      <c r="EU2" s="2260" t="s">
        <v>216</v>
      </c>
    </row>
    <row r="3" spans="1:153" s="44" customFormat="1" ht="27.75" customHeight="1" thickTop="1" thickBot="1">
      <c r="A3" s="2274" t="s">
        <v>67</v>
      </c>
      <c r="B3" s="151"/>
      <c r="C3" s="187">
        <v>1996</v>
      </c>
      <c r="D3" s="152"/>
      <c r="E3" s="2277">
        <v>2000</v>
      </c>
      <c r="F3" s="2277"/>
      <c r="G3" s="2277"/>
      <c r="H3" s="2277"/>
      <c r="I3" s="2277"/>
      <c r="J3" s="2277"/>
      <c r="K3" s="2277"/>
      <c r="L3" s="152"/>
      <c r="M3" s="2277">
        <v>2005</v>
      </c>
      <c r="N3" s="2277"/>
      <c r="O3" s="2277"/>
      <c r="P3" s="2277"/>
      <c r="Q3" s="2277"/>
      <c r="R3" s="2277"/>
      <c r="S3" s="2277"/>
      <c r="T3" s="225"/>
      <c r="U3" s="2278" t="s">
        <v>78</v>
      </c>
      <c r="V3" s="2278"/>
      <c r="W3" s="2278"/>
      <c r="X3" s="2278"/>
      <c r="Y3" s="2278"/>
      <c r="Z3" s="2278"/>
      <c r="AA3" s="2278"/>
      <c r="AB3" s="337"/>
      <c r="AC3" s="2279">
        <v>2008</v>
      </c>
      <c r="AD3" s="2279"/>
      <c r="AE3" s="2279"/>
      <c r="AF3" s="2279"/>
      <c r="AG3" s="2279"/>
      <c r="AH3" s="2279"/>
      <c r="AI3" s="2279"/>
      <c r="AJ3" s="337"/>
      <c r="AK3" s="2282">
        <v>2009</v>
      </c>
      <c r="AL3" s="2282"/>
      <c r="AM3" s="2282"/>
      <c r="AN3" s="2282"/>
      <c r="AO3" s="2282"/>
      <c r="AP3" s="2282"/>
      <c r="AQ3" s="2282"/>
      <c r="AR3" s="338"/>
      <c r="AS3" s="2282">
        <v>2010</v>
      </c>
      <c r="AT3" s="2282"/>
      <c r="AU3" s="2282"/>
      <c r="AV3" s="2282"/>
      <c r="AW3" s="2282"/>
      <c r="AX3" s="2282"/>
      <c r="AY3" s="2282"/>
      <c r="AZ3" s="338"/>
      <c r="BA3" s="2279" t="s">
        <v>74</v>
      </c>
      <c r="BB3" s="2279"/>
      <c r="BC3" s="2279"/>
      <c r="BD3" s="2279"/>
      <c r="BE3" s="2279"/>
      <c r="BF3" s="2279"/>
      <c r="BG3" s="2279"/>
      <c r="BH3" s="338"/>
      <c r="BI3" s="2282">
        <v>2011</v>
      </c>
      <c r="BJ3" s="2282"/>
      <c r="BK3" s="2282"/>
      <c r="BL3" s="2282"/>
      <c r="BM3" s="2282"/>
      <c r="BN3" s="2282"/>
      <c r="BO3" s="2282"/>
      <c r="BP3" s="338"/>
      <c r="BQ3" s="2279" t="s">
        <v>76</v>
      </c>
      <c r="BR3" s="2279"/>
      <c r="BS3" s="2279"/>
      <c r="BT3" s="2279"/>
      <c r="BU3" s="2279"/>
      <c r="BV3" s="2279"/>
      <c r="BW3" s="2279"/>
      <c r="BX3" s="336"/>
      <c r="BY3" s="2282">
        <v>2012</v>
      </c>
      <c r="BZ3" s="2282"/>
      <c r="CA3" s="2282"/>
      <c r="CB3" s="2282"/>
      <c r="CC3" s="2282"/>
      <c r="CD3" s="2282"/>
      <c r="CE3" s="2282"/>
      <c r="CF3" s="336"/>
      <c r="CG3" s="2473" t="s">
        <v>82</v>
      </c>
      <c r="CH3" s="2473"/>
      <c r="CI3" s="2473"/>
      <c r="CJ3" s="2473"/>
      <c r="CK3" s="2473"/>
      <c r="CL3" s="2473"/>
      <c r="CM3" s="2473"/>
      <c r="CN3" s="336"/>
      <c r="CO3" s="2303">
        <v>2013</v>
      </c>
      <c r="CP3" s="2303"/>
      <c r="CQ3" s="2303"/>
      <c r="CR3" s="2303"/>
      <c r="CS3" s="2303"/>
      <c r="CT3" s="2303"/>
      <c r="CU3" s="2303"/>
      <c r="CV3" s="336"/>
      <c r="CW3" s="2473" t="s">
        <v>82</v>
      </c>
      <c r="CX3" s="2473"/>
      <c r="CY3" s="2473"/>
      <c r="CZ3" s="2473"/>
      <c r="DA3" s="2473"/>
      <c r="DB3" s="2473"/>
      <c r="DC3" s="2473"/>
      <c r="DD3" s="336"/>
      <c r="DE3" s="2303" t="s">
        <v>140</v>
      </c>
      <c r="DF3" s="2303"/>
      <c r="DG3" s="2303"/>
      <c r="DH3" s="2303"/>
      <c r="DI3" s="2303"/>
      <c r="DJ3" s="2303"/>
      <c r="DK3" s="2303"/>
      <c r="DL3" s="336"/>
      <c r="DM3" s="2303">
        <v>2014</v>
      </c>
      <c r="DN3" s="2303"/>
      <c r="DO3" s="2303"/>
      <c r="DP3" s="2303"/>
      <c r="DQ3" s="2303"/>
      <c r="DR3" s="2303"/>
      <c r="DS3" s="2303"/>
      <c r="DT3" s="666"/>
      <c r="DU3" s="2288">
        <v>2015</v>
      </c>
      <c r="DV3" s="2288"/>
      <c r="DW3" s="2288"/>
      <c r="DX3" s="2288"/>
      <c r="DY3" s="2288"/>
      <c r="DZ3" s="2288"/>
      <c r="EA3" s="2288"/>
      <c r="EB3" s="762"/>
      <c r="EC3" s="2291"/>
      <c r="ED3" s="2291"/>
      <c r="EE3" s="2291"/>
      <c r="EF3" s="2291"/>
      <c r="EG3" s="2291"/>
      <c r="EH3" s="2291"/>
      <c r="EI3" s="2291"/>
      <c r="EJ3" s="2"/>
      <c r="EK3" s="3"/>
      <c r="EL3" s="3"/>
      <c r="EM3" s="2253"/>
      <c r="EN3" s="2255"/>
      <c r="EO3" s="2257"/>
      <c r="EP3" s="2259"/>
      <c r="EQ3" s="907" t="s">
        <v>3</v>
      </c>
      <c r="ER3" s="907" t="s">
        <v>4</v>
      </c>
      <c r="ES3" s="2259"/>
      <c r="ET3" s="2259"/>
      <c r="EU3" s="2261"/>
      <c r="EV3" s="114"/>
      <c r="EW3" s="114"/>
    </row>
    <row r="4" spans="1:153" s="44" customFormat="1" ht="32.25" customHeight="1" thickTop="1" thickBot="1">
      <c r="A4" s="2275"/>
      <c r="B4" s="43"/>
      <c r="C4" s="2441" t="s">
        <v>0</v>
      </c>
      <c r="D4" s="88"/>
      <c r="E4" s="2280" t="s">
        <v>0</v>
      </c>
      <c r="F4" s="2283"/>
      <c r="G4" s="2280" t="s">
        <v>1</v>
      </c>
      <c r="H4" s="2280"/>
      <c r="I4" s="2280" t="s">
        <v>2</v>
      </c>
      <c r="J4" s="2283"/>
      <c r="K4" s="2280" t="s">
        <v>43</v>
      </c>
      <c r="L4" s="18"/>
      <c r="M4" s="2280" t="s">
        <v>0</v>
      </c>
      <c r="N4" s="2283"/>
      <c r="O4" s="2280" t="s">
        <v>1</v>
      </c>
      <c r="P4" s="2280"/>
      <c r="Q4" s="2280" t="s">
        <v>2</v>
      </c>
      <c r="R4" s="2283"/>
      <c r="S4" s="2262" t="s">
        <v>43</v>
      </c>
      <c r="T4" s="226"/>
      <c r="U4" s="2262" t="s">
        <v>0</v>
      </c>
      <c r="V4" s="2266"/>
      <c r="W4" s="2262" t="s">
        <v>1</v>
      </c>
      <c r="X4" s="2262"/>
      <c r="Y4" s="2262" t="s">
        <v>2</v>
      </c>
      <c r="Z4" s="2262"/>
      <c r="AA4" s="2262" t="s">
        <v>43</v>
      </c>
      <c r="AB4" s="226"/>
      <c r="AC4" s="2262" t="s">
        <v>0</v>
      </c>
      <c r="AD4" s="2266"/>
      <c r="AE4" s="2262" t="s">
        <v>1</v>
      </c>
      <c r="AF4" s="2262"/>
      <c r="AG4" s="2262" t="s">
        <v>2</v>
      </c>
      <c r="AH4" s="2266" t="s">
        <v>52</v>
      </c>
      <c r="AI4" s="2262" t="s">
        <v>43</v>
      </c>
      <c r="AJ4" s="232"/>
      <c r="AK4" s="2262" t="s">
        <v>0</v>
      </c>
      <c r="AL4" s="2266" t="s">
        <v>51</v>
      </c>
      <c r="AM4" s="2262" t="s">
        <v>1</v>
      </c>
      <c r="AN4" s="2262"/>
      <c r="AO4" s="2262" t="s">
        <v>2</v>
      </c>
      <c r="AP4" s="2266" t="s">
        <v>52</v>
      </c>
      <c r="AQ4" s="2262" t="s">
        <v>43</v>
      </c>
      <c r="AR4" s="232"/>
      <c r="AS4" s="2262" t="s">
        <v>0</v>
      </c>
      <c r="AT4" s="2266" t="s">
        <v>56</v>
      </c>
      <c r="AU4" s="2262" t="s">
        <v>1</v>
      </c>
      <c r="AV4" s="2262"/>
      <c r="AW4" s="2262" t="s">
        <v>2</v>
      </c>
      <c r="AX4" s="2266" t="s">
        <v>57</v>
      </c>
      <c r="AY4" s="2262" t="s">
        <v>43</v>
      </c>
      <c r="AZ4" s="232"/>
      <c r="BA4" s="2262" t="s">
        <v>0</v>
      </c>
      <c r="BB4" s="2266" t="s">
        <v>56</v>
      </c>
      <c r="BC4" s="2262" t="s">
        <v>1</v>
      </c>
      <c r="BD4" s="2262"/>
      <c r="BE4" s="2262" t="s">
        <v>2</v>
      </c>
      <c r="BF4" s="2266" t="s">
        <v>57</v>
      </c>
      <c r="BG4" s="2262" t="s">
        <v>43</v>
      </c>
      <c r="BH4" s="232"/>
      <c r="BI4" s="2262" t="s">
        <v>0</v>
      </c>
      <c r="BJ4" s="2266" t="s">
        <v>56</v>
      </c>
      <c r="BK4" s="2262" t="s">
        <v>1</v>
      </c>
      <c r="BL4" s="2262"/>
      <c r="BM4" s="2262" t="s">
        <v>2</v>
      </c>
      <c r="BN4" s="2266" t="s">
        <v>57</v>
      </c>
      <c r="BO4" s="2262" t="s">
        <v>43</v>
      </c>
      <c r="BP4" s="232"/>
      <c r="BQ4" s="2262" t="s">
        <v>0</v>
      </c>
      <c r="BR4" s="2266" t="s">
        <v>56</v>
      </c>
      <c r="BS4" s="2262" t="s">
        <v>1</v>
      </c>
      <c r="BT4" s="2262"/>
      <c r="BU4" s="2262" t="s">
        <v>2</v>
      </c>
      <c r="BV4" s="2266" t="s">
        <v>57</v>
      </c>
      <c r="BW4" s="2262" t="s">
        <v>43</v>
      </c>
      <c r="BX4" s="226"/>
      <c r="BY4" s="2262" t="s">
        <v>0</v>
      </c>
      <c r="BZ4" s="2266" t="s">
        <v>56</v>
      </c>
      <c r="CA4" s="2262" t="s">
        <v>1</v>
      </c>
      <c r="CB4" s="2262"/>
      <c r="CC4" s="2262" t="s">
        <v>2</v>
      </c>
      <c r="CD4" s="2266" t="s">
        <v>57</v>
      </c>
      <c r="CE4" s="2262" t="s">
        <v>43</v>
      </c>
      <c r="CF4" s="226"/>
      <c r="CG4" s="2262" t="s">
        <v>0</v>
      </c>
      <c r="CH4" s="2266" t="s">
        <v>56</v>
      </c>
      <c r="CI4" s="2262" t="s">
        <v>1</v>
      </c>
      <c r="CJ4" s="2262"/>
      <c r="CK4" s="2262" t="s">
        <v>2</v>
      </c>
      <c r="CL4" s="2266" t="s">
        <v>57</v>
      </c>
      <c r="CM4" s="2263" t="s">
        <v>43</v>
      </c>
      <c r="CN4" s="226"/>
      <c r="CO4" s="2262" t="s">
        <v>0</v>
      </c>
      <c r="CP4" s="2266" t="s">
        <v>56</v>
      </c>
      <c r="CQ4" s="2270" t="s">
        <v>1</v>
      </c>
      <c r="CR4" s="2270"/>
      <c r="CS4" s="2262" t="s">
        <v>2</v>
      </c>
      <c r="CT4" s="2266" t="s">
        <v>57</v>
      </c>
      <c r="CU4" s="2263" t="s">
        <v>43</v>
      </c>
      <c r="CV4" s="226"/>
      <c r="CW4" s="2262" t="s">
        <v>0</v>
      </c>
      <c r="CX4" s="2266" t="s">
        <v>56</v>
      </c>
      <c r="CY4" s="2262" t="s">
        <v>1</v>
      </c>
      <c r="CZ4" s="2262"/>
      <c r="DA4" s="2262" t="s">
        <v>2</v>
      </c>
      <c r="DB4" s="2266" t="s">
        <v>57</v>
      </c>
      <c r="DC4" s="2263" t="s">
        <v>43</v>
      </c>
      <c r="DD4" s="226"/>
      <c r="DE4" s="2262" t="s">
        <v>0</v>
      </c>
      <c r="DF4" s="2266" t="s">
        <v>56</v>
      </c>
      <c r="DG4" s="2270" t="s">
        <v>1</v>
      </c>
      <c r="DH4" s="2270"/>
      <c r="DI4" s="2262" t="s">
        <v>2</v>
      </c>
      <c r="DJ4" s="2266" t="s">
        <v>57</v>
      </c>
      <c r="DK4" s="2263" t="s">
        <v>43</v>
      </c>
      <c r="DL4" s="238"/>
      <c r="DM4" s="2262" t="s">
        <v>0</v>
      </c>
      <c r="DN4" s="2266" t="s">
        <v>56</v>
      </c>
      <c r="DO4" s="2270" t="s">
        <v>1</v>
      </c>
      <c r="DP4" s="2270"/>
      <c r="DQ4" s="2262" t="s">
        <v>2</v>
      </c>
      <c r="DR4" s="2266" t="s">
        <v>57</v>
      </c>
      <c r="DS4" s="2263" t="s">
        <v>43</v>
      </c>
      <c r="DT4" s="664"/>
      <c r="DU4" s="2262" t="s">
        <v>0</v>
      </c>
      <c r="DV4" s="2266" t="s">
        <v>56</v>
      </c>
      <c r="DW4" s="2270" t="s">
        <v>1</v>
      </c>
      <c r="DX4" s="2270"/>
      <c r="DY4" s="2262" t="s">
        <v>2</v>
      </c>
      <c r="DZ4" s="2266" t="s">
        <v>57</v>
      </c>
      <c r="EA4" s="2263" t="s">
        <v>43</v>
      </c>
      <c r="EB4" s="758"/>
      <c r="EC4" s="2444" t="s">
        <v>0</v>
      </c>
      <c r="ED4" s="2445" t="s">
        <v>56</v>
      </c>
      <c r="EE4" s="2446" t="s">
        <v>1</v>
      </c>
      <c r="EF4" s="2446"/>
      <c r="EG4" s="2444" t="s">
        <v>2</v>
      </c>
      <c r="EH4" s="2445" t="s">
        <v>57</v>
      </c>
      <c r="EI4" s="2472" t="s">
        <v>43</v>
      </c>
      <c r="EJ4" s="2"/>
      <c r="EK4" s="3"/>
      <c r="EL4" s="3"/>
      <c r="EM4" s="282" t="s">
        <v>217</v>
      </c>
      <c r="EN4" s="283" t="s">
        <v>318</v>
      </c>
      <c r="EO4" s="284">
        <v>0.91369494512765592</v>
      </c>
      <c r="EP4" s="285">
        <v>4.3657507736524562E-3</v>
      </c>
      <c r="EQ4" s="286">
        <v>0.90513495319815251</v>
      </c>
      <c r="ER4" s="286">
        <v>0.92225493705715933</v>
      </c>
      <c r="ES4" s="287">
        <v>4.7781273136435045E-3</v>
      </c>
      <c r="ET4" s="288">
        <v>8480.1409729999687</v>
      </c>
      <c r="EU4" s="289">
        <v>20215</v>
      </c>
      <c r="EV4" s="115"/>
      <c r="EW4" s="115"/>
    </row>
    <row r="5" spans="1:153" s="44" customFormat="1" ht="21" customHeight="1" thickTop="1" thickBot="1">
      <c r="A5" s="2276"/>
      <c r="B5" s="158"/>
      <c r="C5" s="2442"/>
      <c r="D5" s="188"/>
      <c r="E5" s="2281"/>
      <c r="F5" s="2284"/>
      <c r="G5" s="159" t="s">
        <v>3</v>
      </c>
      <c r="H5" s="159" t="s">
        <v>4</v>
      </c>
      <c r="I5" s="2281"/>
      <c r="J5" s="2284"/>
      <c r="K5" s="2281"/>
      <c r="L5" s="159"/>
      <c r="M5" s="2281"/>
      <c r="N5" s="2284"/>
      <c r="O5" s="159" t="s">
        <v>3</v>
      </c>
      <c r="P5" s="159" t="s">
        <v>4</v>
      </c>
      <c r="Q5" s="2281"/>
      <c r="R5" s="2284"/>
      <c r="S5" s="2265"/>
      <c r="T5" s="228"/>
      <c r="U5" s="2265"/>
      <c r="V5" s="2267"/>
      <c r="W5" s="228" t="s">
        <v>3</v>
      </c>
      <c r="X5" s="228" t="s">
        <v>4</v>
      </c>
      <c r="Y5" s="2265"/>
      <c r="Z5" s="2265"/>
      <c r="AA5" s="2265"/>
      <c r="AB5" s="228"/>
      <c r="AC5" s="2265"/>
      <c r="AD5" s="2267"/>
      <c r="AE5" s="228" t="s">
        <v>3</v>
      </c>
      <c r="AF5" s="228" t="s">
        <v>4</v>
      </c>
      <c r="AG5" s="2265"/>
      <c r="AH5" s="2267"/>
      <c r="AI5" s="2265"/>
      <c r="AJ5" s="231"/>
      <c r="AK5" s="2265"/>
      <c r="AL5" s="2267"/>
      <c r="AM5" s="228" t="s">
        <v>3</v>
      </c>
      <c r="AN5" s="228" t="s">
        <v>4</v>
      </c>
      <c r="AO5" s="2265"/>
      <c r="AP5" s="2267"/>
      <c r="AQ5" s="2265"/>
      <c r="AR5" s="231"/>
      <c r="AS5" s="2265"/>
      <c r="AT5" s="2267"/>
      <c r="AU5" s="228" t="s">
        <v>3</v>
      </c>
      <c r="AV5" s="228" t="s">
        <v>4</v>
      </c>
      <c r="AW5" s="2265"/>
      <c r="AX5" s="2267"/>
      <c r="AY5" s="2265"/>
      <c r="AZ5" s="231"/>
      <c r="BA5" s="2265"/>
      <c r="BB5" s="2267"/>
      <c r="BC5" s="228" t="s">
        <v>3</v>
      </c>
      <c r="BD5" s="228" t="s">
        <v>4</v>
      </c>
      <c r="BE5" s="2265"/>
      <c r="BF5" s="2267"/>
      <c r="BG5" s="2265"/>
      <c r="BH5" s="231"/>
      <c r="BI5" s="2265"/>
      <c r="BJ5" s="2267"/>
      <c r="BK5" s="228" t="s">
        <v>3</v>
      </c>
      <c r="BL5" s="228" t="s">
        <v>4</v>
      </c>
      <c r="BM5" s="2265"/>
      <c r="BN5" s="2267"/>
      <c r="BO5" s="2265"/>
      <c r="BP5" s="231"/>
      <c r="BQ5" s="2265"/>
      <c r="BR5" s="2267"/>
      <c r="BS5" s="228" t="s">
        <v>3</v>
      </c>
      <c r="BT5" s="228" t="s">
        <v>4</v>
      </c>
      <c r="BU5" s="2265"/>
      <c r="BV5" s="2267"/>
      <c r="BW5" s="2265"/>
      <c r="BX5" s="228"/>
      <c r="BY5" s="2265"/>
      <c r="BZ5" s="2267"/>
      <c r="CA5" s="228" t="s">
        <v>3</v>
      </c>
      <c r="CB5" s="228" t="s">
        <v>4</v>
      </c>
      <c r="CC5" s="2265"/>
      <c r="CD5" s="2267"/>
      <c r="CE5" s="2265"/>
      <c r="CF5" s="228"/>
      <c r="CG5" s="2265"/>
      <c r="CH5" s="2267"/>
      <c r="CI5" s="228" t="s">
        <v>3</v>
      </c>
      <c r="CJ5" s="228" t="s">
        <v>4</v>
      </c>
      <c r="CK5" s="2265"/>
      <c r="CL5" s="2267"/>
      <c r="CM5" s="2264"/>
      <c r="CN5" s="228"/>
      <c r="CO5" s="2265"/>
      <c r="CP5" s="2267"/>
      <c r="CQ5" s="228" t="s">
        <v>3</v>
      </c>
      <c r="CR5" s="228" t="s">
        <v>4</v>
      </c>
      <c r="CS5" s="2265"/>
      <c r="CT5" s="2267"/>
      <c r="CU5" s="2264"/>
      <c r="CV5" s="228"/>
      <c r="CW5" s="2265"/>
      <c r="CX5" s="2267"/>
      <c r="CY5" s="228" t="s">
        <v>3</v>
      </c>
      <c r="CZ5" s="228" t="s">
        <v>4</v>
      </c>
      <c r="DA5" s="2265"/>
      <c r="DB5" s="2267"/>
      <c r="DC5" s="2264"/>
      <c r="DD5" s="228"/>
      <c r="DE5" s="2265"/>
      <c r="DF5" s="2267"/>
      <c r="DG5" s="239" t="s">
        <v>3</v>
      </c>
      <c r="DH5" s="239" t="s">
        <v>4</v>
      </c>
      <c r="DI5" s="2265"/>
      <c r="DJ5" s="2267"/>
      <c r="DK5" s="2264"/>
      <c r="DL5" s="239"/>
      <c r="DM5" s="2265"/>
      <c r="DN5" s="2267"/>
      <c r="DO5" s="665" t="s">
        <v>3</v>
      </c>
      <c r="DP5" s="665" t="s">
        <v>4</v>
      </c>
      <c r="DQ5" s="2265"/>
      <c r="DR5" s="2267"/>
      <c r="DS5" s="2264"/>
      <c r="DT5" s="665"/>
      <c r="DU5" s="2265"/>
      <c r="DV5" s="2267"/>
      <c r="DW5" s="759" t="s">
        <v>3</v>
      </c>
      <c r="DX5" s="759" t="s">
        <v>4</v>
      </c>
      <c r="DY5" s="2265"/>
      <c r="DZ5" s="2267"/>
      <c r="EA5" s="2264"/>
      <c r="EB5" s="759"/>
      <c r="EC5" s="2269"/>
      <c r="ED5" s="2295"/>
      <c r="EE5" s="768" t="s">
        <v>3</v>
      </c>
      <c r="EF5" s="768" t="s">
        <v>4</v>
      </c>
      <c r="EG5" s="2269"/>
      <c r="EH5" s="2295"/>
      <c r="EI5" s="2298"/>
      <c r="EJ5" s="2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115"/>
      <c r="EW5" s="115"/>
    </row>
    <row r="6" spans="1:153" s="44" customFormat="1" ht="5.0999999999999996" customHeight="1" thickTop="1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89"/>
      <c r="Y6" s="89"/>
      <c r="Z6" s="89"/>
      <c r="AA6" s="89"/>
      <c r="AB6" s="89"/>
      <c r="AC6" s="5"/>
      <c r="AD6" s="5"/>
      <c r="AE6" s="5"/>
      <c r="AF6" s="7"/>
      <c r="AG6" s="7"/>
      <c r="AH6" s="7"/>
      <c r="AI6" s="7"/>
      <c r="AJ6" s="89"/>
      <c r="AK6" s="5"/>
      <c r="AL6" s="5"/>
      <c r="AM6" s="5"/>
      <c r="AN6" s="7"/>
      <c r="AO6" s="7"/>
      <c r="AP6" s="7"/>
      <c r="AQ6" s="7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2"/>
      <c r="CH6" s="2"/>
      <c r="CI6" s="2"/>
      <c r="CJ6" s="2"/>
      <c r="CK6" s="2"/>
      <c r="CL6" s="2"/>
      <c r="CM6" s="123"/>
      <c r="CN6" s="89"/>
      <c r="CO6" s="2"/>
      <c r="CP6" s="2"/>
      <c r="CQ6" s="2"/>
      <c r="CR6" s="2"/>
      <c r="CS6" s="2"/>
      <c r="CT6" s="2"/>
      <c r="CU6" s="123"/>
      <c r="CV6" s="89"/>
      <c r="CW6" s="2"/>
      <c r="CX6" s="2"/>
      <c r="CY6" s="2"/>
      <c r="CZ6" s="2"/>
      <c r="DA6" s="2"/>
      <c r="DB6" s="2"/>
      <c r="DC6" s="123"/>
      <c r="DD6" s="89"/>
      <c r="DE6" s="2"/>
      <c r="DF6" s="2"/>
      <c r="DG6" s="2"/>
      <c r="DH6" s="2"/>
      <c r="DI6" s="2"/>
      <c r="DJ6" s="2"/>
      <c r="DK6" s="123"/>
      <c r="DL6" s="89"/>
      <c r="DM6" s="2"/>
      <c r="DN6" s="2"/>
      <c r="DO6" s="2"/>
      <c r="DP6" s="2"/>
      <c r="DQ6" s="2"/>
      <c r="DR6" s="2"/>
      <c r="DS6" s="123"/>
      <c r="DT6" s="89"/>
      <c r="DU6" s="2"/>
      <c r="DV6" s="2"/>
      <c r="DW6" s="2"/>
      <c r="DX6" s="2"/>
      <c r="DY6" s="2"/>
      <c r="DZ6" s="2"/>
      <c r="EA6" s="123"/>
      <c r="EB6" s="89"/>
      <c r="EC6" s="769"/>
      <c r="ED6" s="769"/>
      <c r="EE6" s="769"/>
      <c r="EF6" s="769"/>
      <c r="EG6" s="769"/>
      <c r="EH6" s="769"/>
      <c r="EI6" s="770"/>
      <c r="EJ6" s="2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4"/>
      <c r="EW6" s="4"/>
    </row>
    <row r="7" spans="1:153" s="44" customFormat="1" ht="24.95" customHeight="1" thickBot="1">
      <c r="A7" s="610" t="s">
        <v>6</v>
      </c>
      <c r="B7" s="340"/>
      <c r="C7" s="341">
        <v>49.6</v>
      </c>
      <c r="D7" s="342"/>
      <c r="E7" s="344">
        <v>57.917528432675084</v>
      </c>
      <c r="F7" s="344">
        <v>0.812087547551819</v>
      </c>
      <c r="G7" s="344">
        <v>56.323144325623375</v>
      </c>
      <c r="H7" s="344">
        <v>59.511912539726787</v>
      </c>
      <c r="I7" s="344">
        <v>1.4021446866397482</v>
      </c>
      <c r="J7" s="512">
        <v>9535.4098809999887</v>
      </c>
      <c r="K7" s="513">
        <v>10499</v>
      </c>
      <c r="L7" s="512"/>
      <c r="M7" s="344">
        <v>72.968843303913673</v>
      </c>
      <c r="N7" s="344">
        <v>1.8933230524679396</v>
      </c>
      <c r="O7" s="344">
        <v>69.238454151924429</v>
      </c>
      <c r="P7" s="344">
        <v>76.699232455902902</v>
      </c>
      <c r="Q7" s="344">
        <v>2.5947006513208515</v>
      </c>
      <c r="R7" s="512">
        <v>1929.9766520000069</v>
      </c>
      <c r="S7" s="513">
        <v>2097</v>
      </c>
      <c r="T7" s="512"/>
      <c r="U7" s="345">
        <v>76.557873725381313</v>
      </c>
      <c r="V7" s="345">
        <v>1.9084024463344933</v>
      </c>
      <c r="W7" s="345">
        <v>72.797335707303787</v>
      </c>
      <c r="X7" s="345">
        <v>80.318411743458853</v>
      </c>
      <c r="Y7" s="345">
        <v>2.4927579012709682</v>
      </c>
      <c r="Z7" s="346">
        <v>2032.6786589999983</v>
      </c>
      <c r="AA7" s="347">
        <v>2149</v>
      </c>
      <c r="AB7" s="348"/>
      <c r="AC7" s="345">
        <v>80.690258260450136</v>
      </c>
      <c r="AD7" s="345">
        <v>1.067836259298248</v>
      </c>
      <c r="AE7" s="345">
        <v>78.593521506939013</v>
      </c>
      <c r="AF7" s="345">
        <v>82.786995013961274</v>
      </c>
      <c r="AG7" s="345">
        <v>1.3233769259375907</v>
      </c>
      <c r="AH7" s="347">
        <v>4920.4127420000386</v>
      </c>
      <c r="AI7" s="347">
        <v>5351</v>
      </c>
      <c r="AJ7" s="345"/>
      <c r="AK7" s="345">
        <v>81.976984080718722</v>
      </c>
      <c r="AL7" s="345">
        <v>0.72298056539890887</v>
      </c>
      <c r="AM7" s="345">
        <v>80.558376923906607</v>
      </c>
      <c r="AN7" s="345">
        <v>83.395591237530837</v>
      </c>
      <c r="AO7" s="345">
        <v>0.88193115849080939</v>
      </c>
      <c r="AP7" s="346">
        <v>7737.4048730000659</v>
      </c>
      <c r="AQ7" s="350">
        <v>8446</v>
      </c>
      <c r="AR7" s="345"/>
      <c r="AS7" s="345">
        <v>83.949482105914853</v>
      </c>
      <c r="AT7" s="345">
        <v>0.72843492718557967</v>
      </c>
      <c r="AU7" s="345">
        <v>82.520168116248669</v>
      </c>
      <c r="AV7" s="345">
        <v>85.378796095581038</v>
      </c>
      <c r="AW7" s="345">
        <v>0.86770627871956363</v>
      </c>
      <c r="AX7" s="346">
        <v>7050.9894849999437</v>
      </c>
      <c r="AY7" s="347">
        <v>7665</v>
      </c>
      <c r="AZ7" s="345"/>
      <c r="BA7" s="345">
        <v>83.782121194050859</v>
      </c>
      <c r="BB7" s="345">
        <v>0.9768554801857583</v>
      </c>
      <c r="BC7" s="345">
        <v>81.86300948078447</v>
      </c>
      <c r="BD7" s="345">
        <v>85.701232907317248</v>
      </c>
      <c r="BE7" s="345">
        <v>1.1659474196448516</v>
      </c>
      <c r="BF7" s="346">
        <v>3651.7208019999657</v>
      </c>
      <c r="BG7" s="347">
        <v>3861</v>
      </c>
      <c r="BH7" s="345"/>
      <c r="BI7" s="514">
        <v>84.464425458719234</v>
      </c>
      <c r="BJ7" s="345">
        <v>0.73443498532998341</v>
      </c>
      <c r="BK7" s="345">
        <v>83.023333790928589</v>
      </c>
      <c r="BL7" s="345">
        <v>85.905517126509892</v>
      </c>
      <c r="BM7" s="345">
        <v>0.86951989709434274</v>
      </c>
      <c r="BN7" s="346">
        <v>7052.9093409999978</v>
      </c>
      <c r="BO7" s="350">
        <v>7561</v>
      </c>
      <c r="BP7" s="345"/>
      <c r="BQ7" s="345">
        <v>84.66</v>
      </c>
      <c r="BR7" s="345">
        <v>0.9820000000000001</v>
      </c>
      <c r="BS7" s="345">
        <v>82.73</v>
      </c>
      <c r="BT7" s="345">
        <v>86.59</v>
      </c>
      <c r="BU7" s="345">
        <v>1.2</v>
      </c>
      <c r="BV7" s="346">
        <v>4401.9830000000002</v>
      </c>
      <c r="BW7" s="346">
        <v>4794</v>
      </c>
      <c r="BX7" s="346"/>
      <c r="BY7" s="352">
        <v>86.48</v>
      </c>
      <c r="BZ7" s="352">
        <v>0.63600000000000001</v>
      </c>
      <c r="CA7" s="352">
        <v>85.22999999999999</v>
      </c>
      <c r="CB7" s="352">
        <v>87.72999999999999</v>
      </c>
      <c r="CC7" s="352">
        <v>0.70000000000000007</v>
      </c>
      <c r="CD7" s="353">
        <v>7370.7889999999998</v>
      </c>
      <c r="CE7" s="353">
        <v>7968</v>
      </c>
      <c r="CF7" s="346"/>
      <c r="CG7" s="354">
        <v>88.278913644295841</v>
      </c>
      <c r="CH7" s="354">
        <v>0.82400021530057033</v>
      </c>
      <c r="CI7" s="354">
        <v>86.660857216135597</v>
      </c>
      <c r="CJ7" s="354">
        <v>89.896970072456085</v>
      </c>
      <c r="CK7" s="354">
        <v>0.93340547734958812</v>
      </c>
      <c r="CL7" s="356">
        <v>3274.1589760000179</v>
      </c>
      <c r="CM7" s="356">
        <v>3595</v>
      </c>
      <c r="CN7" s="346"/>
      <c r="CO7" s="359">
        <v>88.182477496090797</v>
      </c>
      <c r="CP7" s="354">
        <v>0.61204039551030509</v>
      </c>
      <c r="CQ7" s="354">
        <v>86.981810992243382</v>
      </c>
      <c r="CR7" s="354">
        <v>89.383143999938213</v>
      </c>
      <c r="CS7" s="354">
        <v>0.69406123856912205</v>
      </c>
      <c r="CT7" s="356">
        <v>6902.0512610000287</v>
      </c>
      <c r="CU7" s="356">
        <v>7505</v>
      </c>
      <c r="CV7" s="346"/>
      <c r="CW7" s="354">
        <v>88.278913644295841</v>
      </c>
      <c r="CX7" s="354">
        <v>0.82400021530057033</v>
      </c>
      <c r="CY7" s="354">
        <v>86.660857216135597</v>
      </c>
      <c r="CZ7" s="354">
        <v>89.896970072456085</v>
      </c>
      <c r="DA7" s="354">
        <v>0.93340547734958812</v>
      </c>
      <c r="DB7" s="356">
        <v>3274.1589760000179</v>
      </c>
      <c r="DC7" s="356">
        <v>3595</v>
      </c>
      <c r="DD7" s="346"/>
      <c r="DE7" s="359">
        <v>90.358569926348295</v>
      </c>
      <c r="DF7" s="354">
        <v>0.77392563769713951</v>
      </c>
      <c r="DG7" s="354">
        <v>88.839142257674297</v>
      </c>
      <c r="DH7" s="354">
        <v>91.877997595022293</v>
      </c>
      <c r="DI7" s="354">
        <v>0.85650496497229867</v>
      </c>
      <c r="DJ7" s="356">
        <v>3897.6583570000139</v>
      </c>
      <c r="DK7" s="356">
        <v>4164</v>
      </c>
      <c r="DL7" s="346"/>
      <c r="DM7" s="359">
        <v>89.501812837875974</v>
      </c>
      <c r="DN7" s="354">
        <v>0.63782862461507039</v>
      </c>
      <c r="DO7" s="354">
        <v>88.250664348065584</v>
      </c>
      <c r="DP7" s="354">
        <v>90.752961327686364</v>
      </c>
      <c r="DQ7" s="354">
        <v>0.71264324642276955</v>
      </c>
      <c r="DR7" s="356">
        <v>7702.5073139999267</v>
      </c>
      <c r="DS7" s="356">
        <v>8135</v>
      </c>
      <c r="DT7" s="346"/>
      <c r="DU7" s="359">
        <v>92.526285026726384</v>
      </c>
      <c r="DV7" s="354">
        <v>0.51316196669702885</v>
      </c>
      <c r="DW7" s="354">
        <v>91.519734014622529</v>
      </c>
      <c r="DX7" s="354">
        <v>93.532836038830254</v>
      </c>
      <c r="DY7" s="354">
        <v>0.55461209379453746</v>
      </c>
      <c r="DZ7" s="356">
        <v>8989.2218850000281</v>
      </c>
      <c r="EA7" s="658">
        <v>10036</v>
      </c>
      <c r="EB7" s="346"/>
      <c r="EC7" s="829">
        <f>IF(ES4&lt;0.15,EO4*100,CONCATENATE("(",FIXED(EO4*100,1),")"))</f>
        <v>91.369494512765598</v>
      </c>
      <c r="ED7" s="771">
        <f>+EP4*100</f>
        <v>0.43657507736524559</v>
      </c>
      <c r="EE7" s="771">
        <f>IF(EQ4&lt;0,0,EQ4*100)</f>
        <v>90.513495319815249</v>
      </c>
      <c r="EF7" s="771">
        <f>IF(ER4&gt;1,100,ER4*100)</f>
        <v>92.225493705715934</v>
      </c>
      <c r="EG7" s="771">
        <f>IF(ES4&gt;1,100,ES4*100)</f>
        <v>0.47781273136435043</v>
      </c>
      <c r="EH7" s="773">
        <f>+ET4</f>
        <v>8480.1409729999687</v>
      </c>
      <c r="EI7" s="773">
        <f>+EU4</f>
        <v>20215</v>
      </c>
      <c r="EJ7" s="123">
        <f>+DM7-EC7</f>
        <v>-1.8676816748896243</v>
      </c>
      <c r="EK7" s="3"/>
      <c r="EL7" s="2249" t="s">
        <v>210</v>
      </c>
      <c r="EM7" s="2249"/>
      <c r="EN7" s="2249"/>
      <c r="EO7" s="2249"/>
      <c r="EP7" s="2249"/>
      <c r="EQ7" s="2249"/>
      <c r="ER7" s="2249"/>
      <c r="ES7" s="2249"/>
      <c r="ET7" s="2249"/>
      <c r="EU7" s="2249"/>
      <c r="EV7"/>
      <c r="EW7" s="321"/>
    </row>
    <row r="8" spans="1:153" s="44" customFormat="1" ht="5.0999999999999996" customHeight="1" thickTop="1">
      <c r="A8" s="624"/>
      <c r="B8" s="361"/>
      <c r="C8" s="362"/>
      <c r="D8" s="365"/>
      <c r="E8" s="366"/>
      <c r="F8" s="366"/>
      <c r="G8" s="366"/>
      <c r="H8" s="366"/>
      <c r="I8" s="366"/>
      <c r="J8" s="515"/>
      <c r="K8" s="475"/>
      <c r="L8" s="516"/>
      <c r="M8" s="366"/>
      <c r="N8" s="366"/>
      <c r="O8" s="366"/>
      <c r="P8" s="366"/>
      <c r="Q8" s="366"/>
      <c r="R8" s="515"/>
      <c r="S8" s="475"/>
      <c r="T8" s="516"/>
      <c r="U8" s="367"/>
      <c r="V8" s="367"/>
      <c r="W8" s="367"/>
      <c r="X8" s="367"/>
      <c r="Y8" s="367"/>
      <c r="Z8" s="368"/>
      <c r="AA8" s="369"/>
      <c r="AB8" s="370"/>
      <c r="AC8" s="367"/>
      <c r="AD8" s="367"/>
      <c r="AE8" s="367"/>
      <c r="AF8" s="367"/>
      <c r="AG8" s="367"/>
      <c r="AH8" s="369"/>
      <c r="AI8" s="369"/>
      <c r="AJ8" s="367"/>
      <c r="AK8" s="367"/>
      <c r="AL8" s="367"/>
      <c r="AM8" s="367"/>
      <c r="AN8" s="367"/>
      <c r="AO8" s="367"/>
      <c r="AP8" s="368"/>
      <c r="AQ8" s="372"/>
      <c r="AR8" s="367"/>
      <c r="AS8" s="367"/>
      <c r="AT8" s="367"/>
      <c r="AU8" s="367"/>
      <c r="AV8" s="367"/>
      <c r="AW8" s="367"/>
      <c r="AX8" s="368"/>
      <c r="AY8" s="369"/>
      <c r="AZ8" s="367"/>
      <c r="BA8" s="367"/>
      <c r="BB8" s="367"/>
      <c r="BC8" s="367"/>
      <c r="BD8" s="367"/>
      <c r="BE8" s="367"/>
      <c r="BF8" s="368"/>
      <c r="BG8" s="369"/>
      <c r="BH8" s="367"/>
      <c r="BI8" s="517"/>
      <c r="BJ8" s="367"/>
      <c r="BK8" s="367"/>
      <c r="BL8" s="367"/>
      <c r="BM8" s="367"/>
      <c r="BN8" s="368"/>
      <c r="BO8" s="372"/>
      <c r="BP8" s="367"/>
      <c r="BQ8" s="367"/>
      <c r="BR8" s="367"/>
      <c r="BS8" s="367"/>
      <c r="BT8" s="367"/>
      <c r="BU8" s="367"/>
      <c r="BV8" s="368"/>
      <c r="BW8" s="369"/>
      <c r="BX8" s="369"/>
      <c r="BY8" s="374"/>
      <c r="BZ8" s="374"/>
      <c r="CA8" s="374"/>
      <c r="CB8" s="374"/>
      <c r="CC8" s="374"/>
      <c r="CD8" s="375"/>
      <c r="CE8" s="375"/>
      <c r="CF8" s="369"/>
      <c r="CG8" s="374"/>
      <c r="CH8" s="374"/>
      <c r="CI8" s="374"/>
      <c r="CJ8" s="374"/>
      <c r="CK8" s="374"/>
      <c r="CL8" s="374"/>
      <c r="CM8" s="375"/>
      <c r="CN8" s="369"/>
      <c r="CO8" s="377"/>
      <c r="CP8" s="374"/>
      <c r="CQ8" s="374"/>
      <c r="CR8" s="374"/>
      <c r="CS8" s="374"/>
      <c r="CT8" s="374"/>
      <c r="CU8" s="375"/>
      <c r="CV8" s="369"/>
      <c r="CW8" s="374"/>
      <c r="CX8" s="374"/>
      <c r="CY8" s="374"/>
      <c r="CZ8" s="374"/>
      <c r="DA8" s="374"/>
      <c r="DB8" s="374"/>
      <c r="DC8" s="375"/>
      <c r="DD8" s="369"/>
      <c r="DE8" s="377"/>
      <c r="DF8" s="374"/>
      <c r="DG8" s="374"/>
      <c r="DH8" s="374"/>
      <c r="DI8" s="374"/>
      <c r="DJ8" s="374"/>
      <c r="DK8" s="375"/>
      <c r="DL8" s="369"/>
      <c r="DM8" s="377"/>
      <c r="DN8" s="374"/>
      <c r="DO8" s="374"/>
      <c r="DP8" s="374"/>
      <c r="DQ8" s="374"/>
      <c r="DR8" s="374"/>
      <c r="DS8" s="375"/>
      <c r="DT8" s="369"/>
      <c r="DU8" s="377"/>
      <c r="DV8" s="374"/>
      <c r="DW8" s="374"/>
      <c r="DX8" s="374"/>
      <c r="DY8" s="374"/>
      <c r="DZ8" s="374"/>
      <c r="EA8" s="648"/>
      <c r="EB8" s="369"/>
      <c r="EC8" s="830"/>
      <c r="ED8" s="774"/>
      <c r="EE8" s="774"/>
      <c r="EF8" s="774"/>
      <c r="EG8" s="774"/>
      <c r="EH8" s="774"/>
      <c r="EI8" s="778"/>
      <c r="EJ8" s="123">
        <f t="shared" ref="EJ8:EJ34" si="0">+DM8-EC8</f>
        <v>0</v>
      </c>
      <c r="EK8" s="3"/>
      <c r="EL8" s="2250" t="s">
        <v>285</v>
      </c>
      <c r="EM8" s="2251"/>
      <c r="EN8" s="2252"/>
      <c r="EO8" s="2256" t="s">
        <v>211</v>
      </c>
      <c r="EP8" s="2258" t="s">
        <v>212</v>
      </c>
      <c r="EQ8" s="2258" t="s">
        <v>213</v>
      </c>
      <c r="ER8" s="2258"/>
      <c r="ES8" s="2258" t="s">
        <v>214</v>
      </c>
      <c r="ET8" s="2258" t="s">
        <v>215</v>
      </c>
      <c r="EU8" s="2260" t="s">
        <v>216</v>
      </c>
      <c r="EV8"/>
      <c r="EW8" s="321"/>
    </row>
    <row r="9" spans="1:153" s="44" customFormat="1" ht="24.95" customHeight="1" thickBot="1">
      <c r="A9" s="518" t="s">
        <v>7</v>
      </c>
      <c r="B9" s="379"/>
      <c r="C9" s="380"/>
      <c r="D9" s="383"/>
      <c r="E9" s="384"/>
      <c r="F9" s="384"/>
      <c r="G9" s="384"/>
      <c r="H9" s="384"/>
      <c r="I9" s="384"/>
      <c r="J9" s="519"/>
      <c r="K9" s="477"/>
      <c r="L9" s="520"/>
      <c r="M9" s="384"/>
      <c r="N9" s="384"/>
      <c r="O9" s="384"/>
      <c r="P9" s="384"/>
      <c r="Q9" s="384"/>
      <c r="R9" s="519"/>
      <c r="S9" s="477"/>
      <c r="T9" s="520"/>
      <c r="U9" s="385"/>
      <c r="V9" s="385"/>
      <c r="W9" s="385"/>
      <c r="X9" s="385"/>
      <c r="Y9" s="385"/>
      <c r="Z9" s="386"/>
      <c r="AA9" s="387"/>
      <c r="AB9" s="388"/>
      <c r="AC9" s="385"/>
      <c r="AD9" s="385"/>
      <c r="AE9" s="385"/>
      <c r="AF9" s="385"/>
      <c r="AG9" s="385"/>
      <c r="AH9" s="387"/>
      <c r="AI9" s="387"/>
      <c r="AJ9" s="385"/>
      <c r="AK9" s="385"/>
      <c r="AL9" s="385"/>
      <c r="AM9" s="385"/>
      <c r="AN9" s="385"/>
      <c r="AO9" s="385"/>
      <c r="AP9" s="386"/>
      <c r="AQ9" s="390"/>
      <c r="AR9" s="385"/>
      <c r="AS9" s="385"/>
      <c r="AT9" s="385"/>
      <c r="AU9" s="385"/>
      <c r="AV9" s="385"/>
      <c r="AW9" s="385"/>
      <c r="AX9" s="386"/>
      <c r="AY9" s="387"/>
      <c r="AZ9" s="385"/>
      <c r="BA9" s="385"/>
      <c r="BB9" s="385"/>
      <c r="BC9" s="385"/>
      <c r="BD9" s="385"/>
      <c r="BE9" s="385"/>
      <c r="BF9" s="386"/>
      <c r="BG9" s="387"/>
      <c r="BH9" s="385"/>
      <c r="BI9" s="521"/>
      <c r="BJ9" s="385"/>
      <c r="BK9" s="385"/>
      <c r="BL9" s="385"/>
      <c r="BM9" s="385"/>
      <c r="BN9" s="386"/>
      <c r="BO9" s="390"/>
      <c r="BP9" s="385"/>
      <c r="BQ9" s="385"/>
      <c r="BR9" s="385"/>
      <c r="BS9" s="385"/>
      <c r="BT9" s="385"/>
      <c r="BU9" s="385"/>
      <c r="BV9" s="386"/>
      <c r="BW9" s="387"/>
      <c r="BX9" s="387"/>
      <c r="BY9" s="392"/>
      <c r="BZ9" s="392"/>
      <c r="CA9" s="392"/>
      <c r="CB9" s="392"/>
      <c r="CC9" s="392"/>
      <c r="CD9" s="393"/>
      <c r="CE9" s="393"/>
      <c r="CF9" s="387"/>
      <c r="CG9" s="392"/>
      <c r="CH9" s="392"/>
      <c r="CI9" s="392"/>
      <c r="CJ9" s="392"/>
      <c r="CK9" s="392"/>
      <c r="CL9" s="392"/>
      <c r="CM9" s="393"/>
      <c r="CN9" s="387"/>
      <c r="CO9" s="395"/>
      <c r="CP9" s="392"/>
      <c r="CQ9" s="392"/>
      <c r="CR9" s="392"/>
      <c r="CS9" s="392"/>
      <c r="CT9" s="392"/>
      <c r="CU9" s="393"/>
      <c r="CV9" s="387"/>
      <c r="CW9" s="392"/>
      <c r="CX9" s="392"/>
      <c r="CY9" s="392"/>
      <c r="CZ9" s="392"/>
      <c r="DA9" s="392"/>
      <c r="DB9" s="392"/>
      <c r="DC9" s="393"/>
      <c r="DD9" s="387"/>
      <c r="DE9" s="395"/>
      <c r="DF9" s="392"/>
      <c r="DG9" s="392"/>
      <c r="DH9" s="392"/>
      <c r="DI9" s="392"/>
      <c r="DJ9" s="392"/>
      <c r="DK9" s="393"/>
      <c r="DL9" s="387"/>
      <c r="DM9" s="395"/>
      <c r="DN9" s="392"/>
      <c r="DO9" s="392"/>
      <c r="DP9" s="392"/>
      <c r="DQ9" s="392"/>
      <c r="DR9" s="392"/>
      <c r="DS9" s="393"/>
      <c r="DT9" s="387"/>
      <c r="DU9" s="395"/>
      <c r="DV9" s="392"/>
      <c r="DW9" s="392"/>
      <c r="DX9" s="392"/>
      <c r="DY9" s="392"/>
      <c r="DZ9" s="392"/>
      <c r="EA9" s="651"/>
      <c r="EB9" s="387"/>
      <c r="EC9" s="831"/>
      <c r="ED9" s="776"/>
      <c r="EE9" s="776"/>
      <c r="EF9" s="776"/>
      <c r="EG9" s="776"/>
      <c r="EH9" s="776"/>
      <c r="EI9" s="782"/>
      <c r="EJ9" s="123">
        <f t="shared" si="0"/>
        <v>0</v>
      </c>
      <c r="EK9" s="3"/>
      <c r="EL9" s="2253"/>
      <c r="EM9" s="2254"/>
      <c r="EN9" s="2255"/>
      <c r="EO9" s="2257"/>
      <c r="EP9" s="2259"/>
      <c r="EQ9" s="907" t="s">
        <v>3</v>
      </c>
      <c r="ER9" s="907" t="s">
        <v>4</v>
      </c>
      <c r="ES9" s="2259"/>
      <c r="ET9" s="2259"/>
      <c r="EU9" s="2261"/>
      <c r="EV9"/>
      <c r="EW9" s="321"/>
    </row>
    <row r="10" spans="1:153" s="44" customFormat="1" ht="24.95" customHeight="1" thickTop="1">
      <c r="A10" s="586" t="s">
        <v>8</v>
      </c>
      <c r="B10" s="437"/>
      <c r="C10" s="438">
        <v>73.400000000000006</v>
      </c>
      <c r="D10" s="439"/>
      <c r="E10" s="441">
        <v>82.406721310150786</v>
      </c>
      <c r="F10" s="441">
        <v>0.80828432278509355</v>
      </c>
      <c r="G10" s="441">
        <v>80.819804133409605</v>
      </c>
      <c r="H10" s="441">
        <v>83.993638486891982</v>
      </c>
      <c r="I10" s="441">
        <v>0.98084756914789406</v>
      </c>
      <c r="J10" s="527">
        <v>5551.1539220003015</v>
      </c>
      <c r="K10" s="505">
        <v>5155</v>
      </c>
      <c r="L10" s="527"/>
      <c r="M10" s="441">
        <v>91.844190873374671</v>
      </c>
      <c r="N10" s="441">
        <v>1.218546124943904</v>
      </c>
      <c r="O10" s="441">
        <v>89.443305699677538</v>
      </c>
      <c r="P10" s="441">
        <v>94.245076047071791</v>
      </c>
      <c r="Q10" s="441">
        <v>1.3267536175738215</v>
      </c>
      <c r="R10" s="527">
        <v>1168.2165989999992</v>
      </c>
      <c r="S10" s="505">
        <v>1028</v>
      </c>
      <c r="T10" s="527"/>
      <c r="U10" s="442">
        <v>93.748623786534822</v>
      </c>
      <c r="V10" s="442">
        <v>1.1123279058924385</v>
      </c>
      <c r="W10" s="442">
        <v>91.556763580784533</v>
      </c>
      <c r="X10" s="442">
        <v>95.940483992285124</v>
      </c>
      <c r="Y10" s="442">
        <v>1.1865005169838052</v>
      </c>
      <c r="Z10" s="443">
        <v>1225.5275379999944</v>
      </c>
      <c r="AA10" s="444">
        <v>1027</v>
      </c>
      <c r="AB10" s="445"/>
      <c r="AC10" s="442">
        <v>93.694706352558228</v>
      </c>
      <c r="AD10" s="442">
        <v>0.87626299365928462</v>
      </c>
      <c r="AE10" s="442">
        <v>91.974130928612112</v>
      </c>
      <c r="AF10" s="442">
        <v>95.41528177650433</v>
      </c>
      <c r="AG10" s="442">
        <v>0.93523212545439538</v>
      </c>
      <c r="AH10" s="444">
        <v>3138.0390519998841</v>
      </c>
      <c r="AI10" s="444">
        <v>3189</v>
      </c>
      <c r="AJ10" s="442"/>
      <c r="AK10" s="442">
        <v>93.403382662298412</v>
      </c>
      <c r="AL10" s="442">
        <v>0.54376219210321286</v>
      </c>
      <c r="AM10" s="442">
        <v>92.336431523859659</v>
      </c>
      <c r="AN10" s="442">
        <v>94.470333800737166</v>
      </c>
      <c r="AO10" s="442">
        <v>0.58216541693055668</v>
      </c>
      <c r="AP10" s="443">
        <v>5165.994668999987</v>
      </c>
      <c r="AQ10" s="447">
        <v>4849</v>
      </c>
      <c r="AR10" s="442"/>
      <c r="AS10" s="442">
        <v>94.345308269126676</v>
      </c>
      <c r="AT10" s="442">
        <v>0.53093537327008811</v>
      </c>
      <c r="AU10" s="442">
        <v>93.303522203821444</v>
      </c>
      <c r="AV10" s="442">
        <v>95.387094334431922</v>
      </c>
      <c r="AW10" s="442">
        <v>0.5627575795879084</v>
      </c>
      <c r="AX10" s="443">
        <v>4666.0662429999775</v>
      </c>
      <c r="AY10" s="444">
        <v>4318</v>
      </c>
      <c r="AZ10" s="442"/>
      <c r="BA10" s="442">
        <v>94.633216874311159</v>
      </c>
      <c r="BB10" s="442">
        <v>0.68197862975416845</v>
      </c>
      <c r="BC10" s="442">
        <v>93.293414617881467</v>
      </c>
      <c r="BD10" s="442">
        <v>95.973019130740838</v>
      </c>
      <c r="BE10" s="442">
        <v>0.72065459917731733</v>
      </c>
      <c r="BF10" s="443">
        <v>2461.9938779999925</v>
      </c>
      <c r="BG10" s="444">
        <v>2167</v>
      </c>
      <c r="BH10" s="442"/>
      <c r="BI10" s="528">
        <v>94.412174708752403</v>
      </c>
      <c r="BJ10" s="442">
        <v>0.5082275968821488</v>
      </c>
      <c r="BK10" s="442">
        <v>93.414942047131504</v>
      </c>
      <c r="BL10" s="442">
        <v>95.409407370373316</v>
      </c>
      <c r="BM10" s="442">
        <v>0.538307266462144</v>
      </c>
      <c r="BN10" s="443">
        <v>4749.7694749999182</v>
      </c>
      <c r="BO10" s="447">
        <v>4273</v>
      </c>
      <c r="BP10" s="442"/>
      <c r="BQ10" s="448">
        <v>95.13000000000001</v>
      </c>
      <c r="BR10" s="448">
        <v>0.65500000000000003</v>
      </c>
      <c r="BS10" s="448">
        <v>93.84</v>
      </c>
      <c r="BT10" s="448">
        <v>96.419999999999987</v>
      </c>
      <c r="BU10" s="448">
        <v>0.70000000000000007</v>
      </c>
      <c r="BV10" s="444">
        <v>2874.93</v>
      </c>
      <c r="BW10" s="444">
        <v>2770</v>
      </c>
      <c r="BX10" s="444"/>
      <c r="BY10" s="450">
        <v>95.48</v>
      </c>
      <c r="BZ10" s="450">
        <v>0.44500000000000001</v>
      </c>
      <c r="CA10" s="450">
        <v>94.6</v>
      </c>
      <c r="CB10" s="450">
        <v>96.350000000000009</v>
      </c>
      <c r="CC10" s="450">
        <v>0.5</v>
      </c>
      <c r="CD10" s="451">
        <v>4925.2219999999998</v>
      </c>
      <c r="CE10" s="451">
        <v>4719</v>
      </c>
      <c r="CF10" s="444"/>
      <c r="CG10" s="450">
        <v>96.723933071922701</v>
      </c>
      <c r="CH10" s="450">
        <v>0</v>
      </c>
      <c r="CI10" s="450">
        <v>95.861693437210945</v>
      </c>
      <c r="CJ10" s="450">
        <v>97.586172706634471</v>
      </c>
      <c r="CK10" s="450">
        <v>0.45397056696240529</v>
      </c>
      <c r="CL10" s="451">
        <v>2298.7825540000113</v>
      </c>
      <c r="CM10" s="451">
        <v>2128</v>
      </c>
      <c r="CN10" s="444"/>
      <c r="CO10" s="453">
        <v>96.449721682816389</v>
      </c>
      <c r="CP10" s="450">
        <v>0.45587462439524506</v>
      </c>
      <c r="CQ10" s="450">
        <v>95.555412425648782</v>
      </c>
      <c r="CR10" s="450">
        <v>97.344030939984009</v>
      </c>
      <c r="CS10" s="450">
        <v>0.47265519945659346</v>
      </c>
      <c r="CT10" s="451">
        <v>4815.112499000008</v>
      </c>
      <c r="CU10" s="451">
        <v>4409</v>
      </c>
      <c r="CV10" s="444"/>
      <c r="CW10" s="450">
        <v>96.723933071922701</v>
      </c>
      <c r="CX10" s="450">
        <v>0</v>
      </c>
      <c r="CY10" s="450">
        <v>95.861693437210945</v>
      </c>
      <c r="CZ10" s="450">
        <v>97.586172706634471</v>
      </c>
      <c r="DA10" s="450">
        <v>0.45397056696240529</v>
      </c>
      <c r="DB10" s="451">
        <v>2298.7825540000113</v>
      </c>
      <c r="DC10" s="451">
        <v>2128</v>
      </c>
      <c r="DD10" s="444"/>
      <c r="DE10" s="453">
        <v>96.874042277467836</v>
      </c>
      <c r="DF10" s="450">
        <v>0.44236510491969189</v>
      </c>
      <c r="DG10" s="450">
        <v>96.005558604965586</v>
      </c>
      <c r="DH10" s="450">
        <v>97.742525949970087</v>
      </c>
      <c r="DI10" s="450">
        <v>0.45663946142834044</v>
      </c>
      <c r="DJ10" s="451">
        <v>2803.219262000001</v>
      </c>
      <c r="DK10" s="451">
        <v>2537</v>
      </c>
      <c r="DL10" s="444"/>
      <c r="DM10" s="377">
        <v>96.175044301796504</v>
      </c>
      <c r="DN10" s="374">
        <v>0.44516394081547883</v>
      </c>
      <c r="DO10" s="374">
        <v>95.301821980353239</v>
      </c>
      <c r="DP10" s="374">
        <v>97.048266623239755</v>
      </c>
      <c r="DQ10" s="374">
        <v>0.4628684541267879</v>
      </c>
      <c r="DR10" s="375">
        <v>5524.8115709999784</v>
      </c>
      <c r="DS10" s="375">
        <v>4971</v>
      </c>
      <c r="DT10" s="369"/>
      <c r="DU10" s="377">
        <v>97.283149321640423</v>
      </c>
      <c r="DV10" s="374">
        <v>0.2470983848394242</v>
      </c>
      <c r="DW10" s="374">
        <v>96.798473633474714</v>
      </c>
      <c r="DX10" s="374">
        <v>97.767825009806145</v>
      </c>
      <c r="DY10" s="374">
        <v>0.25399916281745794</v>
      </c>
      <c r="DZ10" s="375">
        <v>7017.6468849999983</v>
      </c>
      <c r="EA10" s="648">
        <v>7046</v>
      </c>
      <c r="EB10" s="369"/>
      <c r="EC10" s="830">
        <f>IF(ES10&lt;0.15,EO10*100,CONCATENATE("(",FIXED(EO10*100,1),")"))</f>
        <v>96.854713920944249</v>
      </c>
      <c r="ED10" s="774">
        <f>+EP10*100</f>
        <v>0.22469298470790094</v>
      </c>
      <c r="EE10" s="774">
        <f>IF(EQ10&lt;0,0,EQ10*100)</f>
        <v>96.414155071977575</v>
      </c>
      <c r="EF10" s="774">
        <f>IF(ER10&gt;1,100,ER10*100)</f>
        <v>97.295272769910909</v>
      </c>
      <c r="EG10" s="774">
        <f>IF(ES10&gt;1,100,ES10*100)</f>
        <v>0.23198972524073755</v>
      </c>
      <c r="EH10" s="778">
        <f>+ET10</f>
        <v>6443.494896999965</v>
      </c>
      <c r="EI10" s="778">
        <f>+EU10</f>
        <v>14086</v>
      </c>
      <c r="EJ10" s="123">
        <f t="shared" si="0"/>
        <v>-0.67966961914774515</v>
      </c>
      <c r="EK10" s="3"/>
      <c r="EL10" s="908" t="s">
        <v>246</v>
      </c>
      <c r="EM10" s="296" t="s">
        <v>217</v>
      </c>
      <c r="EN10" s="297" t="s">
        <v>318</v>
      </c>
      <c r="EO10" s="298">
        <v>0.96854713920944246</v>
      </c>
      <c r="EP10" s="299">
        <v>2.2469298470790093E-3</v>
      </c>
      <c r="EQ10" s="300">
        <v>0.96414155071977581</v>
      </c>
      <c r="ER10" s="300">
        <v>0.97295272769910912</v>
      </c>
      <c r="ES10" s="301">
        <v>2.3198972524073754E-3</v>
      </c>
      <c r="ET10" s="302">
        <v>6443.494896999965</v>
      </c>
      <c r="EU10" s="303">
        <v>14086</v>
      </c>
      <c r="EV10"/>
      <c r="EW10" s="321"/>
    </row>
    <row r="11" spans="1:153" s="44" customFormat="1" ht="24.95" customHeight="1" thickBot="1">
      <c r="A11" s="522" t="s">
        <v>9</v>
      </c>
      <c r="B11" s="397"/>
      <c r="C11" s="362">
        <v>15.4</v>
      </c>
      <c r="D11" s="363"/>
      <c r="E11" s="366">
        <v>23.797411530707443</v>
      </c>
      <c r="F11" s="366">
        <v>0.97423997532145712</v>
      </c>
      <c r="G11" s="366">
        <v>21.884671041347996</v>
      </c>
      <c r="H11" s="366">
        <v>25.710152020066896</v>
      </c>
      <c r="I11" s="366">
        <v>4.0938905227752524</v>
      </c>
      <c r="J11" s="515">
        <v>3984.2559590001329</v>
      </c>
      <c r="K11" s="475">
        <v>5344</v>
      </c>
      <c r="L11" s="515"/>
      <c r="M11" s="366">
        <v>44.022071606319571</v>
      </c>
      <c r="N11" s="366">
        <v>3.3456432970698406</v>
      </c>
      <c r="O11" s="366">
        <v>37.430195251385598</v>
      </c>
      <c r="P11" s="366">
        <v>50.613947961253537</v>
      </c>
      <c r="Q11" s="366">
        <v>7.5999224366114522</v>
      </c>
      <c r="R11" s="515">
        <v>761.76005300000259</v>
      </c>
      <c r="S11" s="475">
        <v>1069</v>
      </c>
      <c r="T11" s="515"/>
      <c r="U11" s="367">
        <v>50.456519157829185</v>
      </c>
      <c r="V11" s="367">
        <v>3.967753205332567</v>
      </c>
      <c r="W11" s="367">
        <v>42.637997019764981</v>
      </c>
      <c r="X11" s="367">
        <v>58.275041295893381</v>
      </c>
      <c r="Y11" s="367">
        <v>7.8637077459135494</v>
      </c>
      <c r="Z11" s="368">
        <v>807.15112100000329</v>
      </c>
      <c r="AA11" s="369">
        <v>1122</v>
      </c>
      <c r="AB11" s="370"/>
      <c r="AC11" s="367">
        <v>57.794685804635613</v>
      </c>
      <c r="AD11" s="367">
        <v>2.122519527007193</v>
      </c>
      <c r="AE11" s="367">
        <v>53.627038692478443</v>
      </c>
      <c r="AF11" s="367">
        <v>61.962332916792782</v>
      </c>
      <c r="AG11" s="367">
        <v>3.672516767686882</v>
      </c>
      <c r="AH11" s="369">
        <v>1782.3736900000069</v>
      </c>
      <c r="AI11" s="369">
        <v>2162</v>
      </c>
      <c r="AJ11" s="367"/>
      <c r="AK11" s="367">
        <v>59.021209048605215</v>
      </c>
      <c r="AL11" s="367">
        <v>1.6986523538975333</v>
      </c>
      <c r="AM11" s="367">
        <v>55.688172862708285</v>
      </c>
      <c r="AN11" s="367">
        <v>62.354245234502145</v>
      </c>
      <c r="AO11" s="367">
        <v>2.8780372026920986</v>
      </c>
      <c r="AP11" s="368">
        <v>2571.4102039999748</v>
      </c>
      <c r="AQ11" s="372">
        <v>3597</v>
      </c>
      <c r="AR11" s="367"/>
      <c r="AS11" s="367">
        <v>63.610205489372277</v>
      </c>
      <c r="AT11" s="367">
        <v>1.6950246704419396</v>
      </c>
      <c r="AU11" s="367">
        <v>60.284277003690612</v>
      </c>
      <c r="AV11" s="367">
        <v>66.936133975053934</v>
      </c>
      <c r="AW11" s="367">
        <v>2.6647055411967457</v>
      </c>
      <c r="AX11" s="368">
        <v>2384.9232420000076</v>
      </c>
      <c r="AY11" s="369">
        <v>3347</v>
      </c>
      <c r="AZ11" s="367"/>
      <c r="BA11" s="367">
        <v>61.327110220126556</v>
      </c>
      <c r="BB11" s="367">
        <v>2.4131080488495642</v>
      </c>
      <c r="BC11" s="367">
        <v>56.586364003455934</v>
      </c>
      <c r="BD11" s="367">
        <v>66.067856436797172</v>
      </c>
      <c r="BE11" s="367">
        <v>3.934814538281671</v>
      </c>
      <c r="BF11" s="368">
        <v>1189.7269239999923</v>
      </c>
      <c r="BG11" s="369">
        <v>1694</v>
      </c>
      <c r="BH11" s="367"/>
      <c r="BI11" s="517">
        <v>63.949164344845578</v>
      </c>
      <c r="BJ11" s="367">
        <v>1.8267825767504173</v>
      </c>
      <c r="BK11" s="367">
        <v>60.364693012727123</v>
      </c>
      <c r="BL11" s="367">
        <v>67.533635676964039</v>
      </c>
      <c r="BM11" s="367">
        <v>2.856616807218153</v>
      </c>
      <c r="BN11" s="368">
        <v>2303.1398660000073</v>
      </c>
      <c r="BO11" s="372">
        <v>3288</v>
      </c>
      <c r="BP11" s="367"/>
      <c r="BQ11" s="398">
        <v>64.91</v>
      </c>
      <c r="BR11" s="398">
        <v>2.2120000000000002</v>
      </c>
      <c r="BS11" s="398">
        <v>60.56</v>
      </c>
      <c r="BT11" s="398">
        <v>69.25</v>
      </c>
      <c r="BU11" s="398">
        <v>3.4000000000000004</v>
      </c>
      <c r="BV11" s="369">
        <v>1526.9290000000001</v>
      </c>
      <c r="BW11" s="369">
        <v>2024</v>
      </c>
      <c r="BX11" s="369"/>
      <c r="BY11" s="374">
        <v>68.36</v>
      </c>
      <c r="BZ11" s="374">
        <v>1.59</v>
      </c>
      <c r="CA11" s="374">
        <v>65.239999999999995</v>
      </c>
      <c r="CB11" s="374">
        <v>71.48</v>
      </c>
      <c r="CC11" s="374">
        <v>2.2999999999999998</v>
      </c>
      <c r="CD11" s="375">
        <v>2445.5659999999998</v>
      </c>
      <c r="CE11" s="375">
        <v>3249</v>
      </c>
      <c r="CF11" s="369"/>
      <c r="CG11" s="374">
        <v>68.375558497968285</v>
      </c>
      <c r="CH11" s="374" t="e">
        <v>#VALUE!</v>
      </c>
      <c r="CI11" s="374">
        <v>63.75001100065456</v>
      </c>
      <c r="CJ11" s="374">
        <v>73.001105995282018</v>
      </c>
      <c r="CK11" s="374">
        <v>3.4450530993717394</v>
      </c>
      <c r="CL11" s="375">
        <v>975.37642200000153</v>
      </c>
      <c r="CM11" s="375">
        <v>1467</v>
      </c>
      <c r="CN11" s="369"/>
      <c r="CO11" s="377">
        <v>69.107787073629567</v>
      </c>
      <c r="CP11" s="374">
        <v>1.6712621167772286</v>
      </c>
      <c r="CQ11" s="374">
        <v>65.829198834220207</v>
      </c>
      <c r="CR11" s="374">
        <v>72.386375313038926</v>
      </c>
      <c r="CS11" s="374">
        <v>2.4183412427844266</v>
      </c>
      <c r="CT11" s="375">
        <v>2086.938761999997</v>
      </c>
      <c r="CU11" s="375">
        <v>3096</v>
      </c>
      <c r="CV11" s="369"/>
      <c r="CW11" s="374">
        <v>68.375558497968285</v>
      </c>
      <c r="CX11" s="374" t="e">
        <v>#VALUE!</v>
      </c>
      <c r="CY11" s="374">
        <v>63.75001100065456</v>
      </c>
      <c r="CZ11" s="374">
        <v>73.001105995282018</v>
      </c>
      <c r="DA11" s="374">
        <v>3.4450530993717394</v>
      </c>
      <c r="DB11" s="375">
        <v>975.37642200000153</v>
      </c>
      <c r="DC11" s="375">
        <v>1467</v>
      </c>
      <c r="DD11" s="369"/>
      <c r="DE11" s="377">
        <v>73.670297660556457</v>
      </c>
      <c r="DF11" s="374">
        <v>2.3149444173458966</v>
      </c>
      <c r="DG11" s="374">
        <v>69.125428712134024</v>
      </c>
      <c r="DH11" s="374">
        <v>78.21516660897889</v>
      </c>
      <c r="DI11" s="374">
        <v>3.1423036024806672</v>
      </c>
      <c r="DJ11" s="375">
        <v>1094.4390950000009</v>
      </c>
      <c r="DK11" s="375">
        <v>1627</v>
      </c>
      <c r="DL11" s="369"/>
      <c r="DM11" s="415">
        <v>72.571832363636574</v>
      </c>
      <c r="DN11" s="412">
        <v>1.818652820333623</v>
      </c>
      <c r="DO11" s="412">
        <v>69.004409012226091</v>
      </c>
      <c r="DP11" s="412">
        <v>76.139255715047042</v>
      </c>
      <c r="DQ11" s="412">
        <v>2.5060037222442961</v>
      </c>
      <c r="DR11" s="413">
        <v>2177.6957430000016</v>
      </c>
      <c r="DS11" s="413">
        <v>3164</v>
      </c>
      <c r="DT11" s="369"/>
      <c r="DU11" s="415">
        <v>75.594647172945031</v>
      </c>
      <c r="DV11" s="412">
        <v>1.8977115323727118</v>
      </c>
      <c r="DW11" s="412">
        <v>71.872345857659354</v>
      </c>
      <c r="DX11" s="412">
        <v>79.316948488230693</v>
      </c>
      <c r="DY11" s="412">
        <v>2.5103781859463372</v>
      </c>
      <c r="DZ11" s="413">
        <v>1971.5749999999962</v>
      </c>
      <c r="EA11" s="650">
        <v>2990</v>
      </c>
      <c r="EB11" s="369"/>
      <c r="EC11" s="832">
        <f>IF(ES11&lt;0.15,EO11*100,CONCATENATE("(",FIXED(EO11*100,1),")"))</f>
        <v>74.015481126726598</v>
      </c>
      <c r="ED11" s="779">
        <f>+EP11*100</f>
        <v>1.4235670734014909</v>
      </c>
      <c r="EE11" s="779">
        <f>IF(EQ11&lt;0,0,EQ11*100)</f>
        <v>71.224272170648504</v>
      </c>
      <c r="EF11" s="779">
        <f>IF(ER11&gt;1,100,ER11*100)</f>
        <v>76.806690082804693</v>
      </c>
      <c r="EG11" s="779">
        <f>IF(ES11&gt;1,100,ES11*100)</f>
        <v>1.9233369178052244</v>
      </c>
      <c r="EH11" s="781">
        <f>+ET11</f>
        <v>2036.6460759999898</v>
      </c>
      <c r="EI11" s="781">
        <f>+EU11</f>
        <v>6129</v>
      </c>
      <c r="EJ11" s="123">
        <f t="shared" si="0"/>
        <v>-1.4436487630900245</v>
      </c>
      <c r="EK11" s="3"/>
      <c r="EL11" s="910" t="s">
        <v>247</v>
      </c>
      <c r="EM11" s="313" t="s">
        <v>217</v>
      </c>
      <c r="EN11" s="314" t="s">
        <v>318</v>
      </c>
      <c r="EO11" s="315">
        <v>0.74015481126726601</v>
      </c>
      <c r="EP11" s="316">
        <v>1.4235670734014908E-2</v>
      </c>
      <c r="EQ11" s="317">
        <v>0.71224272170648506</v>
      </c>
      <c r="ER11" s="317">
        <v>0.76806690082804696</v>
      </c>
      <c r="ES11" s="318">
        <v>1.9233369178052243E-2</v>
      </c>
      <c r="ET11" s="319">
        <v>2036.6460759999898</v>
      </c>
      <c r="EU11" s="320">
        <v>6129</v>
      </c>
      <c r="EV11"/>
      <c r="EW11" s="321"/>
    </row>
    <row r="12" spans="1:153" s="44" customFormat="1" ht="5.0999999999999996" customHeight="1" thickTop="1">
      <c r="A12" s="613"/>
      <c r="B12" s="397"/>
      <c r="C12" s="362"/>
      <c r="D12" s="363"/>
      <c r="E12" s="366"/>
      <c r="F12" s="366"/>
      <c r="G12" s="366"/>
      <c r="H12" s="366"/>
      <c r="I12" s="366"/>
      <c r="J12" s="515"/>
      <c r="K12" s="475"/>
      <c r="L12" s="515"/>
      <c r="M12" s="366"/>
      <c r="N12" s="366"/>
      <c r="O12" s="366"/>
      <c r="P12" s="366"/>
      <c r="Q12" s="366"/>
      <c r="R12" s="515"/>
      <c r="S12" s="475"/>
      <c r="T12" s="515"/>
      <c r="U12" s="367"/>
      <c r="V12" s="367"/>
      <c r="W12" s="367"/>
      <c r="X12" s="367"/>
      <c r="Y12" s="367"/>
      <c r="Z12" s="368"/>
      <c r="AA12" s="369"/>
      <c r="AB12" s="370"/>
      <c r="AC12" s="367"/>
      <c r="AD12" s="367"/>
      <c r="AE12" s="367"/>
      <c r="AF12" s="367"/>
      <c r="AG12" s="367"/>
      <c r="AH12" s="369"/>
      <c r="AI12" s="369"/>
      <c r="AJ12" s="367"/>
      <c r="AK12" s="367"/>
      <c r="AL12" s="367"/>
      <c r="AM12" s="367"/>
      <c r="AN12" s="367"/>
      <c r="AO12" s="367"/>
      <c r="AP12" s="368"/>
      <c r="AQ12" s="372"/>
      <c r="AR12" s="367"/>
      <c r="AS12" s="367"/>
      <c r="AT12" s="367"/>
      <c r="AU12" s="367"/>
      <c r="AV12" s="367"/>
      <c r="AW12" s="367"/>
      <c r="AX12" s="368"/>
      <c r="AY12" s="369"/>
      <c r="AZ12" s="367"/>
      <c r="BA12" s="367"/>
      <c r="BB12" s="367"/>
      <c r="BC12" s="367"/>
      <c r="BD12" s="367"/>
      <c r="BE12" s="367"/>
      <c r="BF12" s="368"/>
      <c r="BG12" s="369"/>
      <c r="BH12" s="367"/>
      <c r="BI12" s="517"/>
      <c r="BJ12" s="367"/>
      <c r="BK12" s="367"/>
      <c r="BL12" s="367"/>
      <c r="BM12" s="367"/>
      <c r="BN12" s="368"/>
      <c r="BO12" s="372"/>
      <c r="BP12" s="367"/>
      <c r="BQ12" s="367"/>
      <c r="BR12" s="367"/>
      <c r="BS12" s="367"/>
      <c r="BT12" s="367"/>
      <c r="BU12" s="367"/>
      <c r="BV12" s="368"/>
      <c r="BW12" s="369"/>
      <c r="BX12" s="369"/>
      <c r="BY12" s="374"/>
      <c r="BZ12" s="374"/>
      <c r="CA12" s="374"/>
      <c r="CB12" s="374"/>
      <c r="CC12" s="374"/>
      <c r="CD12" s="375"/>
      <c r="CE12" s="375"/>
      <c r="CF12" s="369"/>
      <c r="CG12" s="374"/>
      <c r="CH12" s="374"/>
      <c r="CI12" s="374"/>
      <c r="CJ12" s="374"/>
      <c r="CK12" s="374"/>
      <c r="CL12" s="375"/>
      <c r="CM12" s="375"/>
      <c r="CN12" s="369"/>
      <c r="CO12" s="377"/>
      <c r="CP12" s="374"/>
      <c r="CQ12" s="374"/>
      <c r="CR12" s="374"/>
      <c r="CS12" s="374"/>
      <c r="CT12" s="375"/>
      <c r="CU12" s="375"/>
      <c r="CV12" s="369"/>
      <c r="CW12" s="374"/>
      <c r="CX12" s="374"/>
      <c r="CY12" s="374"/>
      <c r="CZ12" s="374"/>
      <c r="DA12" s="374"/>
      <c r="DB12" s="375"/>
      <c r="DC12" s="375"/>
      <c r="DD12" s="369"/>
      <c r="DE12" s="377"/>
      <c r="DF12" s="374"/>
      <c r="DG12" s="374"/>
      <c r="DH12" s="374"/>
      <c r="DI12" s="374"/>
      <c r="DJ12" s="375"/>
      <c r="DK12" s="375"/>
      <c r="DL12" s="369"/>
      <c r="DM12" s="377"/>
      <c r="DN12" s="374"/>
      <c r="DO12" s="374"/>
      <c r="DP12" s="374"/>
      <c r="DQ12" s="374"/>
      <c r="DR12" s="375"/>
      <c r="DS12" s="375"/>
      <c r="DT12" s="369"/>
      <c r="DU12" s="377"/>
      <c r="DV12" s="374"/>
      <c r="DW12" s="374"/>
      <c r="DX12" s="374"/>
      <c r="DY12" s="374"/>
      <c r="DZ12" s="375"/>
      <c r="EA12" s="648"/>
      <c r="EB12" s="369"/>
      <c r="EC12" s="830"/>
      <c r="ED12" s="774"/>
      <c r="EE12" s="774"/>
      <c r="EF12" s="774"/>
      <c r="EG12" s="774"/>
      <c r="EH12" s="778"/>
      <c r="EI12" s="778"/>
      <c r="EJ12" s="123">
        <f t="shared" si="0"/>
        <v>0</v>
      </c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21"/>
      <c r="EW12" s="321"/>
    </row>
    <row r="13" spans="1:153" s="44" customFormat="1" ht="24.95" customHeight="1">
      <c r="A13" s="417" t="s">
        <v>64</v>
      </c>
      <c r="B13" s="379"/>
      <c r="C13" s="380"/>
      <c r="D13" s="383"/>
      <c r="E13" s="384"/>
      <c r="F13" s="384"/>
      <c r="G13" s="384"/>
      <c r="H13" s="384"/>
      <c r="I13" s="384"/>
      <c r="J13" s="519"/>
      <c r="K13" s="477"/>
      <c r="L13" s="519"/>
      <c r="M13" s="384"/>
      <c r="N13" s="384"/>
      <c r="O13" s="384"/>
      <c r="P13" s="384"/>
      <c r="Q13" s="384"/>
      <c r="R13" s="519"/>
      <c r="S13" s="477"/>
      <c r="T13" s="519"/>
      <c r="U13" s="385"/>
      <c r="V13" s="385"/>
      <c r="W13" s="385"/>
      <c r="X13" s="385"/>
      <c r="Y13" s="385"/>
      <c r="Z13" s="386"/>
      <c r="AA13" s="387"/>
      <c r="AB13" s="388"/>
      <c r="AC13" s="385"/>
      <c r="AD13" s="385"/>
      <c r="AE13" s="385"/>
      <c r="AF13" s="385"/>
      <c r="AG13" s="385"/>
      <c r="AH13" s="387"/>
      <c r="AI13" s="387"/>
      <c r="AJ13" s="385"/>
      <c r="AK13" s="385"/>
      <c r="AL13" s="385"/>
      <c r="AM13" s="385"/>
      <c r="AN13" s="385"/>
      <c r="AO13" s="385"/>
      <c r="AP13" s="386"/>
      <c r="AQ13" s="390"/>
      <c r="AR13" s="385"/>
      <c r="AS13" s="385"/>
      <c r="AT13" s="385"/>
      <c r="AU13" s="385"/>
      <c r="AV13" s="385"/>
      <c r="AW13" s="385"/>
      <c r="AX13" s="386"/>
      <c r="AY13" s="387"/>
      <c r="AZ13" s="385"/>
      <c r="BA13" s="385"/>
      <c r="BB13" s="385"/>
      <c r="BC13" s="385"/>
      <c r="BD13" s="385"/>
      <c r="BE13" s="385"/>
      <c r="BF13" s="386"/>
      <c r="BG13" s="387"/>
      <c r="BH13" s="385"/>
      <c r="BI13" s="521"/>
      <c r="BJ13" s="385"/>
      <c r="BK13" s="385"/>
      <c r="BL13" s="385"/>
      <c r="BM13" s="385"/>
      <c r="BN13" s="386"/>
      <c r="BO13" s="390"/>
      <c r="BP13" s="385"/>
      <c r="BQ13" s="385"/>
      <c r="BR13" s="385"/>
      <c r="BS13" s="385"/>
      <c r="BT13" s="385"/>
      <c r="BU13" s="385"/>
      <c r="BV13" s="386"/>
      <c r="BW13" s="387"/>
      <c r="BX13" s="387"/>
      <c r="BY13" s="392"/>
      <c r="BZ13" s="392"/>
      <c r="CA13" s="392"/>
      <c r="CB13" s="392"/>
      <c r="CC13" s="392"/>
      <c r="CD13" s="393"/>
      <c r="CE13" s="393"/>
      <c r="CF13" s="387"/>
      <c r="CG13" s="392"/>
      <c r="CH13" s="392"/>
      <c r="CI13" s="392"/>
      <c r="CJ13" s="392"/>
      <c r="CK13" s="392"/>
      <c r="CL13" s="393"/>
      <c r="CM13" s="393"/>
      <c r="CN13" s="387"/>
      <c r="CO13" s="395"/>
      <c r="CP13" s="392"/>
      <c r="CQ13" s="392"/>
      <c r="CR13" s="392"/>
      <c r="CS13" s="392"/>
      <c r="CT13" s="393"/>
      <c r="CU13" s="393"/>
      <c r="CV13" s="387"/>
      <c r="CW13" s="392"/>
      <c r="CX13" s="392"/>
      <c r="CY13" s="392"/>
      <c r="CZ13" s="392"/>
      <c r="DA13" s="392"/>
      <c r="DB13" s="393"/>
      <c r="DC13" s="393"/>
      <c r="DD13" s="387"/>
      <c r="DE13" s="395"/>
      <c r="DF13" s="392"/>
      <c r="DG13" s="392"/>
      <c r="DH13" s="392"/>
      <c r="DI13" s="392"/>
      <c r="DJ13" s="393"/>
      <c r="DK13" s="393"/>
      <c r="DL13" s="387"/>
      <c r="DM13" s="395"/>
      <c r="DN13" s="392"/>
      <c r="DO13" s="392"/>
      <c r="DP13" s="392"/>
      <c r="DQ13" s="392"/>
      <c r="DR13" s="393"/>
      <c r="DS13" s="393"/>
      <c r="DT13" s="387"/>
      <c r="DU13" s="395"/>
      <c r="DV13" s="392"/>
      <c r="DW13" s="392"/>
      <c r="DX13" s="392"/>
      <c r="DY13" s="392"/>
      <c r="DZ13" s="393"/>
      <c r="EA13" s="651"/>
      <c r="EB13" s="387"/>
      <c r="EC13" s="831"/>
      <c r="ED13" s="776"/>
      <c r="EE13" s="776"/>
      <c r="EF13" s="776"/>
      <c r="EG13" s="776"/>
      <c r="EH13" s="782"/>
      <c r="EI13" s="782"/>
      <c r="EJ13" s="123">
        <f t="shared" si="0"/>
        <v>0</v>
      </c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21"/>
      <c r="EW13" s="321"/>
    </row>
    <row r="14" spans="1:153" s="44" customFormat="1" ht="24.95" customHeight="1" thickBot="1">
      <c r="A14" s="421" t="s">
        <v>58</v>
      </c>
      <c r="B14" s="361"/>
      <c r="C14" s="362"/>
      <c r="D14" s="365"/>
      <c r="E14" s="424">
        <v>83.560513220678672</v>
      </c>
      <c r="F14" s="424">
        <v>1.0347040563519756</v>
      </c>
      <c r="G14" s="424">
        <v>81.529062661040413</v>
      </c>
      <c r="H14" s="424">
        <v>85.591963780316931</v>
      </c>
      <c r="I14" s="424">
        <v>1.2382691494718081</v>
      </c>
      <c r="J14" s="516">
        <v>4436.6255090001623</v>
      </c>
      <c r="K14" s="525">
        <v>3132</v>
      </c>
      <c r="L14" s="515"/>
      <c r="M14" s="424">
        <v>94.27676377667791</v>
      </c>
      <c r="N14" s="424">
        <v>1.1656092921349983</v>
      </c>
      <c r="O14" s="424">
        <v>91.980179338448835</v>
      </c>
      <c r="P14" s="424">
        <v>96.573348214906986</v>
      </c>
      <c r="Q14" s="424">
        <v>1.2363696476642803</v>
      </c>
      <c r="R14" s="516">
        <v>833.7150719999978</v>
      </c>
      <c r="S14" s="525">
        <v>576</v>
      </c>
      <c r="T14" s="516"/>
      <c r="U14" s="425">
        <v>96.138973950788582</v>
      </c>
      <c r="V14" s="425">
        <v>1.1317677537861117</v>
      </c>
      <c r="W14" s="425">
        <v>93.908807209008529</v>
      </c>
      <c r="X14" s="425">
        <v>98.369140692568649</v>
      </c>
      <c r="Y14" s="425">
        <v>1.1772205457127496</v>
      </c>
      <c r="Z14" s="426">
        <v>903.17202100000122</v>
      </c>
      <c r="AA14" s="427">
        <v>592</v>
      </c>
      <c r="AB14" s="428"/>
      <c r="AC14" s="425">
        <v>93.505209044104049</v>
      </c>
      <c r="AD14" s="425">
        <v>0.91408692264168534</v>
      </c>
      <c r="AE14" s="425">
        <v>91.710364909605133</v>
      </c>
      <c r="AF14" s="425">
        <v>95.300053178602951</v>
      </c>
      <c r="AG14" s="425">
        <v>0.97757860977620359</v>
      </c>
      <c r="AH14" s="427">
        <v>2269.9486249999982</v>
      </c>
      <c r="AI14" s="427">
        <v>1861</v>
      </c>
      <c r="AJ14" s="425"/>
      <c r="AK14" s="425">
        <v>95.353230675109629</v>
      </c>
      <c r="AL14" s="425">
        <v>0.54338187913306535</v>
      </c>
      <c r="AM14" s="425">
        <v>94.28702577346769</v>
      </c>
      <c r="AN14" s="425">
        <v>96.419435576751582</v>
      </c>
      <c r="AO14" s="425">
        <v>0.56986205426483372</v>
      </c>
      <c r="AP14" s="426">
        <v>3714.4299389999883</v>
      </c>
      <c r="AQ14" s="429">
        <v>2698</v>
      </c>
      <c r="AR14" s="367"/>
      <c r="AS14" s="425">
        <v>94.540214633474278</v>
      </c>
      <c r="AT14" s="425">
        <v>0.65243955642922602</v>
      </c>
      <c r="AU14" s="425">
        <v>93.260016566889377</v>
      </c>
      <c r="AV14" s="425">
        <v>95.820412700059165</v>
      </c>
      <c r="AW14" s="425">
        <v>0.69011854792025606</v>
      </c>
      <c r="AX14" s="426">
        <v>3375.6247110000209</v>
      </c>
      <c r="AY14" s="427">
        <v>2475</v>
      </c>
      <c r="AZ14" s="367"/>
      <c r="BA14" s="425">
        <v>95.859171037938992</v>
      </c>
      <c r="BB14" s="425">
        <v>0.79584420514450993</v>
      </c>
      <c r="BC14" s="425">
        <v>94.295670635875865</v>
      </c>
      <c r="BD14" s="425">
        <v>97.422671440002134</v>
      </c>
      <c r="BE14" s="425">
        <v>0.83022229018601867</v>
      </c>
      <c r="BF14" s="426">
        <v>1781.8862279999964</v>
      </c>
      <c r="BG14" s="427">
        <v>1210</v>
      </c>
      <c r="BH14" s="367"/>
      <c r="BI14" s="526">
        <v>94.970248663256115</v>
      </c>
      <c r="BJ14" s="425">
        <v>0.63394080914247442</v>
      </c>
      <c r="BK14" s="425">
        <v>93.726344388302209</v>
      </c>
      <c r="BL14" s="425">
        <v>96.214152938210034</v>
      </c>
      <c r="BM14" s="425">
        <v>0.66751516192222571</v>
      </c>
      <c r="BN14" s="426">
        <v>3489.7435329999921</v>
      </c>
      <c r="BO14" s="429">
        <v>2438</v>
      </c>
      <c r="BP14" s="367"/>
      <c r="BQ14" s="430">
        <v>94.73</v>
      </c>
      <c r="BR14" s="430">
        <v>1.0569999999999999</v>
      </c>
      <c r="BS14" s="430">
        <v>92.65</v>
      </c>
      <c r="BT14" s="430">
        <v>96.8</v>
      </c>
      <c r="BU14" s="430">
        <v>1.0999999999999999</v>
      </c>
      <c r="BV14" s="427">
        <v>2099.002</v>
      </c>
      <c r="BW14" s="427">
        <v>1563</v>
      </c>
      <c r="BX14" s="427"/>
      <c r="BY14" s="432">
        <v>95.62</v>
      </c>
      <c r="BZ14" s="432">
        <v>0.59399999999999997</v>
      </c>
      <c r="CA14" s="432">
        <v>94.46</v>
      </c>
      <c r="CB14" s="432">
        <v>96.789999999999992</v>
      </c>
      <c r="CC14" s="432">
        <v>0.6</v>
      </c>
      <c r="CD14" s="433">
        <v>3557.431</v>
      </c>
      <c r="CE14" s="433">
        <v>2633</v>
      </c>
      <c r="CF14" s="427"/>
      <c r="CG14" s="432">
        <v>96.830889022229499</v>
      </c>
      <c r="CH14" s="432">
        <v>2.3555742972469931</v>
      </c>
      <c r="CI14" s="432">
        <v>95.092539137940932</v>
      </c>
      <c r="CJ14" s="432">
        <v>98.569238906518081</v>
      </c>
      <c r="CK14" s="432">
        <v>0.91423308920653856</v>
      </c>
      <c r="CL14" s="433">
        <v>1736.7956939999979</v>
      </c>
      <c r="CM14" s="433">
        <v>1282</v>
      </c>
      <c r="CN14" s="427"/>
      <c r="CO14" s="435">
        <v>96.634580762914865</v>
      </c>
      <c r="CP14" s="432">
        <v>0.59761490293878206</v>
      </c>
      <c r="CQ14" s="432">
        <v>95.462213380921469</v>
      </c>
      <c r="CR14" s="432">
        <v>97.806948144908262</v>
      </c>
      <c r="CS14" s="432">
        <v>0.61842758381182605</v>
      </c>
      <c r="CT14" s="433">
        <v>3651.7226040000087</v>
      </c>
      <c r="CU14" s="433">
        <v>2632</v>
      </c>
      <c r="CV14" s="427"/>
      <c r="CW14" s="432">
        <v>96.830889022229499</v>
      </c>
      <c r="CX14" s="432">
        <v>2.3555742972469931</v>
      </c>
      <c r="CY14" s="432">
        <v>95.092539137940932</v>
      </c>
      <c r="CZ14" s="432">
        <v>98.569238906518081</v>
      </c>
      <c r="DA14" s="432">
        <v>0.91423308920653856</v>
      </c>
      <c r="DB14" s="433">
        <v>1736.7956939999979</v>
      </c>
      <c r="DC14" s="433">
        <v>1282</v>
      </c>
      <c r="DD14" s="427"/>
      <c r="DE14" s="435">
        <v>97.012608555011326</v>
      </c>
      <c r="DF14" s="432">
        <v>0.57817018094527961</v>
      </c>
      <c r="DG14" s="432">
        <v>95.87750238028309</v>
      </c>
      <c r="DH14" s="432">
        <v>98.147714729739562</v>
      </c>
      <c r="DI14" s="432">
        <v>0.59597426515691121</v>
      </c>
      <c r="DJ14" s="433">
        <v>2079.3617489999965</v>
      </c>
      <c r="DK14" s="433">
        <v>1558</v>
      </c>
      <c r="DL14" s="427"/>
      <c r="DM14" s="435">
        <v>96.462493121869826</v>
      </c>
      <c r="DN14" s="432">
        <v>0.60062005407327046</v>
      </c>
      <c r="DO14" s="432">
        <v>95.284332022472455</v>
      </c>
      <c r="DP14" s="432">
        <v>97.640654221267212</v>
      </c>
      <c r="DQ14" s="432">
        <v>0.62264620645296054</v>
      </c>
      <c r="DR14" s="433">
        <v>4132.7783390000168</v>
      </c>
      <c r="DS14" s="433">
        <v>3075</v>
      </c>
      <c r="DT14" s="427"/>
      <c r="DU14" s="435">
        <v>97.49059232622767</v>
      </c>
      <c r="DV14" s="432">
        <v>0.38147137155229965</v>
      </c>
      <c r="DW14" s="432">
        <v>96.742348262864894</v>
      </c>
      <c r="DX14" s="432">
        <v>98.238836389590432</v>
      </c>
      <c r="DY14" s="432">
        <v>0.39129044398027851</v>
      </c>
      <c r="DZ14" s="433">
        <v>5130.9897290000099</v>
      </c>
      <c r="EA14" s="652">
        <v>4243</v>
      </c>
      <c r="EB14" s="427"/>
      <c r="EC14" s="833">
        <f>IF(ES17&lt;0.15,EO17*100,CONCATENATE("(",FIXED(EO17*100,1),")"))</f>
        <v>96.876086271956865</v>
      </c>
      <c r="ED14" s="783">
        <f>+EP17*100</f>
        <v>0.34288937973710254</v>
      </c>
      <c r="EE14" s="783">
        <f>IF(EQ17&lt;0,0,EQ17*100)</f>
        <v>96.20377800805511</v>
      </c>
      <c r="EF14" s="783">
        <f>IF(ER17&gt;1,100,ER17*100)</f>
        <v>97.54839453585862</v>
      </c>
      <c r="EG14" s="783">
        <f>IF(ES17&gt;1,100,ES17*100)</f>
        <v>0.35394635862406865</v>
      </c>
      <c r="EH14" s="785">
        <f>+ET17</f>
        <v>4876.6160419999378</v>
      </c>
      <c r="EI14" s="785">
        <f>+EU17</f>
        <v>8520</v>
      </c>
      <c r="EJ14" s="123">
        <f t="shared" si="0"/>
        <v>-0.41359315008703845</v>
      </c>
      <c r="EK14" s="3"/>
      <c r="EL14" s="2249" t="s">
        <v>210</v>
      </c>
      <c r="EM14" s="2249"/>
      <c r="EN14" s="2249"/>
      <c r="EO14" s="2249"/>
      <c r="EP14" s="2249"/>
      <c r="EQ14" s="2249"/>
      <c r="ER14" s="2249"/>
      <c r="ES14" s="2249"/>
      <c r="ET14" s="2249"/>
      <c r="EU14" s="2249"/>
      <c r="EV14"/>
      <c r="EW14" s="321"/>
    </row>
    <row r="15" spans="1:153" s="44" customFormat="1" ht="24.95" customHeight="1" thickTop="1">
      <c r="A15" s="436" t="s">
        <v>10</v>
      </c>
      <c r="B15" s="611"/>
      <c r="C15" s="438">
        <v>89.9</v>
      </c>
      <c r="D15" s="439"/>
      <c r="E15" s="441">
        <v>93.516209476309129</v>
      </c>
      <c r="F15" s="441">
        <v>0.92991503556088229</v>
      </c>
      <c r="G15" s="441">
        <v>91.690492830269832</v>
      </c>
      <c r="H15" s="441">
        <v>95.341926122348426</v>
      </c>
      <c r="I15" s="441">
        <v>0.99438914469310435</v>
      </c>
      <c r="J15" s="527">
        <v>2252.6367480000345</v>
      </c>
      <c r="K15" s="505">
        <v>802</v>
      </c>
      <c r="L15" s="527"/>
      <c r="M15" s="441">
        <v>97.674418604651166</v>
      </c>
      <c r="N15" s="441">
        <v>1.3175462758300036</v>
      </c>
      <c r="O15" s="441">
        <v>95.078474754396225</v>
      </c>
      <c r="P15" s="441">
        <v>100.27036245490611</v>
      </c>
      <c r="Q15" s="441">
        <v>1.3489164252545274</v>
      </c>
      <c r="R15" s="527">
        <v>434.01662999999945</v>
      </c>
      <c r="S15" s="505">
        <v>129</v>
      </c>
      <c r="T15" s="527"/>
      <c r="U15" s="442">
        <v>97.810218978102199</v>
      </c>
      <c r="V15" s="442">
        <v>1.1690715554380133</v>
      </c>
      <c r="W15" s="442">
        <v>95.506544489253258</v>
      </c>
      <c r="X15" s="442">
        <v>100.11389346695114</v>
      </c>
      <c r="Y15" s="442">
        <v>1.1952447992164763</v>
      </c>
      <c r="Z15" s="443">
        <v>469.66312600000083</v>
      </c>
      <c r="AA15" s="444">
        <v>137</v>
      </c>
      <c r="AB15" s="445"/>
      <c r="AC15" s="442">
        <v>99.563318777292565</v>
      </c>
      <c r="AD15" s="442">
        <v>0.43722316539182327</v>
      </c>
      <c r="AE15" s="442">
        <v>98.704814608342573</v>
      </c>
      <c r="AF15" s="442">
        <v>100.42182294624256</v>
      </c>
      <c r="AG15" s="442">
        <v>0.4391408108540682</v>
      </c>
      <c r="AH15" s="444">
        <v>1079.4084460000001</v>
      </c>
      <c r="AI15" s="444">
        <v>229</v>
      </c>
      <c r="AJ15" s="442"/>
      <c r="AK15" s="442">
        <v>97.829866306889272</v>
      </c>
      <c r="AL15" s="442">
        <v>0.60311996313470506</v>
      </c>
      <c r="AM15" s="442">
        <v>96.646445428007027</v>
      </c>
      <c r="AN15" s="442">
        <v>99.013287185771503</v>
      </c>
      <c r="AO15" s="442">
        <v>0.61649881156204023</v>
      </c>
      <c r="AP15" s="443">
        <v>2012.9022989999964</v>
      </c>
      <c r="AQ15" s="447">
        <v>636</v>
      </c>
      <c r="AR15" s="442"/>
      <c r="AS15" s="442">
        <v>98.044096804130334</v>
      </c>
      <c r="AT15" s="442">
        <v>0.59364093774897708</v>
      </c>
      <c r="AU15" s="442">
        <v>96.879271690044348</v>
      </c>
      <c r="AV15" s="442">
        <v>99.208921918216319</v>
      </c>
      <c r="AW15" s="442">
        <v>0.60548361104793058</v>
      </c>
      <c r="AX15" s="443">
        <v>1729.2442729999996</v>
      </c>
      <c r="AY15" s="444">
        <v>540</v>
      </c>
      <c r="AZ15" s="442"/>
      <c r="BA15" s="442">
        <v>97.170305426298228</v>
      </c>
      <c r="BB15" s="442">
        <v>1.0798150143896972</v>
      </c>
      <c r="BC15" s="442">
        <v>95.048921368666569</v>
      </c>
      <c r="BD15" s="442">
        <v>99.291689483929886</v>
      </c>
      <c r="BE15" s="442">
        <v>1.1112602864140584</v>
      </c>
      <c r="BF15" s="443">
        <v>1023.0455000000012</v>
      </c>
      <c r="BG15" s="444">
        <v>317</v>
      </c>
      <c r="BH15" s="442"/>
      <c r="BI15" s="528">
        <v>97.547563356189784</v>
      </c>
      <c r="BJ15" s="442">
        <v>0.69639571476619222</v>
      </c>
      <c r="BK15" s="442">
        <v>96.181111482190659</v>
      </c>
      <c r="BL15" s="442">
        <v>98.914015230188895</v>
      </c>
      <c r="BM15" s="442">
        <v>0.71390375198131817</v>
      </c>
      <c r="BN15" s="443">
        <v>1885.3931299999972</v>
      </c>
      <c r="BO15" s="447">
        <v>584</v>
      </c>
      <c r="BP15" s="442"/>
      <c r="BQ15" s="448">
        <v>98.960000000000008</v>
      </c>
      <c r="BR15" s="448">
        <v>0.53900000000000003</v>
      </c>
      <c r="BS15" s="448">
        <v>97.899999999999991</v>
      </c>
      <c r="BT15" s="448">
        <v>100.02</v>
      </c>
      <c r="BU15" s="448">
        <v>0.5</v>
      </c>
      <c r="BV15" s="444">
        <v>1089.5630000000001</v>
      </c>
      <c r="BW15" s="444">
        <v>348</v>
      </c>
      <c r="BX15" s="444"/>
      <c r="BY15" s="450">
        <v>98.69</v>
      </c>
      <c r="BZ15" s="450">
        <v>0.46400000000000002</v>
      </c>
      <c r="CA15" s="450">
        <v>97.78</v>
      </c>
      <c r="CB15" s="450">
        <v>99.6</v>
      </c>
      <c r="CC15" s="450">
        <v>0.5</v>
      </c>
      <c r="CD15" s="451">
        <v>1859.8150000000001</v>
      </c>
      <c r="CE15" s="451">
        <v>604</v>
      </c>
      <c r="CF15" s="444"/>
      <c r="CG15" s="450">
        <v>99.183185825429007</v>
      </c>
      <c r="CH15" s="450">
        <v>0</v>
      </c>
      <c r="CI15" s="450">
        <v>98.247521049124913</v>
      </c>
      <c r="CJ15" s="450">
        <v>100</v>
      </c>
      <c r="CK15" s="450">
        <v>0.48041425842215635</v>
      </c>
      <c r="CL15" s="451">
        <v>864.04793400000051</v>
      </c>
      <c r="CM15" s="451">
        <v>281</v>
      </c>
      <c r="CN15" s="444"/>
      <c r="CO15" s="453">
        <v>99.209835235343775</v>
      </c>
      <c r="CP15" s="450">
        <v>0.35733974388189954</v>
      </c>
      <c r="CQ15" s="450">
        <v>98.50882617757614</v>
      </c>
      <c r="CR15" s="450">
        <v>99.910844293111396</v>
      </c>
      <c r="CS15" s="450">
        <v>0.3601858052018983</v>
      </c>
      <c r="CT15" s="451">
        <v>1855.9344400000014</v>
      </c>
      <c r="CU15" s="451">
        <v>581</v>
      </c>
      <c r="CV15" s="444"/>
      <c r="CW15" s="450">
        <v>99.183185825429007</v>
      </c>
      <c r="CX15" s="450">
        <v>0</v>
      </c>
      <c r="CY15" s="450">
        <v>98.247521049124913</v>
      </c>
      <c r="CZ15" s="450">
        <v>100</v>
      </c>
      <c r="DA15" s="450">
        <v>0.48041425842215635</v>
      </c>
      <c r="DB15" s="451">
        <v>864.04793400000051</v>
      </c>
      <c r="DC15" s="451">
        <v>281</v>
      </c>
      <c r="DD15" s="444"/>
      <c r="DE15" s="453">
        <v>98.065177744992937</v>
      </c>
      <c r="DF15" s="450">
        <v>0.67860670664090283</v>
      </c>
      <c r="DG15" s="450">
        <v>96.732887204410773</v>
      </c>
      <c r="DH15" s="450">
        <v>99.397468285575101</v>
      </c>
      <c r="DI15" s="450">
        <v>0.69199559134593158</v>
      </c>
      <c r="DJ15" s="451">
        <v>1097.482983000001</v>
      </c>
      <c r="DK15" s="451">
        <v>474</v>
      </c>
      <c r="DL15" s="444"/>
      <c r="DM15" s="453">
        <v>97.748365928868225</v>
      </c>
      <c r="DN15" s="450">
        <v>0.51820485912433123</v>
      </c>
      <c r="DO15" s="450">
        <v>96.731868390368604</v>
      </c>
      <c r="DP15" s="450">
        <v>98.764863467367832</v>
      </c>
      <c r="DQ15" s="450">
        <v>0.53014171050330439</v>
      </c>
      <c r="DR15" s="451">
        <v>2154.9436750000027</v>
      </c>
      <c r="DS15" s="451">
        <v>911</v>
      </c>
      <c r="DT15" s="444"/>
      <c r="DU15" s="453">
        <v>99.131765244662773</v>
      </c>
      <c r="DV15" s="450">
        <v>0.29132200631084304</v>
      </c>
      <c r="DW15" s="450">
        <v>98.560346317832142</v>
      </c>
      <c r="DX15" s="450">
        <v>99.703184171493405</v>
      </c>
      <c r="DY15" s="450">
        <v>0.29387351833374897</v>
      </c>
      <c r="DZ15" s="451">
        <v>2735.9177749999999</v>
      </c>
      <c r="EA15" s="653">
        <v>1184</v>
      </c>
      <c r="EB15" s="444"/>
      <c r="EC15" s="834">
        <f>IF(ES24&lt;0.15,EO24*100,CONCATENATE("(",FIXED(EO24*100,1),")"))</f>
        <v>98.163015575754073</v>
      </c>
      <c r="ED15" s="786">
        <f>+EP24*100</f>
        <v>0.35367682220604468</v>
      </c>
      <c r="EE15" s="786">
        <f>IF(EQ24&lt;0,0,EQ24*100)</f>
        <v>97.469556214306536</v>
      </c>
      <c r="EF15" s="786">
        <f>IF(ER24&gt;1,100,ER24*100)</f>
        <v>98.856474937201625</v>
      </c>
      <c r="EG15" s="786">
        <f>IF(ES24&gt;1,100,ES24*100)</f>
        <v>0.36029539244656378</v>
      </c>
      <c r="EH15" s="788">
        <f>+ET24</f>
        <v>2684.3898810000101</v>
      </c>
      <c r="EI15" s="788">
        <f>+EU24</f>
        <v>2349</v>
      </c>
      <c r="EJ15" s="123">
        <f t="shared" si="0"/>
        <v>-0.41464964688584871</v>
      </c>
      <c r="EK15" s="3"/>
      <c r="EL15" s="2250" t="s">
        <v>286</v>
      </c>
      <c r="EM15" s="2251"/>
      <c r="EN15" s="2252"/>
      <c r="EO15" s="2256" t="s">
        <v>211</v>
      </c>
      <c r="EP15" s="2258" t="s">
        <v>212</v>
      </c>
      <c r="EQ15" s="2258" t="s">
        <v>213</v>
      </c>
      <c r="ER15" s="2258"/>
      <c r="ES15" s="2258" t="s">
        <v>214</v>
      </c>
      <c r="ET15" s="2258" t="s">
        <v>215</v>
      </c>
      <c r="EU15" s="2260" t="s">
        <v>216</v>
      </c>
      <c r="EV15"/>
      <c r="EW15" s="321"/>
    </row>
    <row r="16" spans="1:153" s="44" customFormat="1" ht="24.95" customHeight="1" thickBot="1">
      <c r="A16" s="436" t="s">
        <v>11</v>
      </c>
      <c r="B16" s="611"/>
      <c r="C16" s="438">
        <v>61.3</v>
      </c>
      <c r="D16" s="439"/>
      <c r="E16" s="441">
        <v>73.291885635303188</v>
      </c>
      <c r="F16" s="441">
        <v>1.7170671798066701</v>
      </c>
      <c r="G16" s="441">
        <v>69.920740947175858</v>
      </c>
      <c r="H16" s="441">
        <v>76.663030323430519</v>
      </c>
      <c r="I16" s="441">
        <v>2.3427793744463226</v>
      </c>
      <c r="J16" s="527">
        <v>2183.9887610000278</v>
      </c>
      <c r="K16" s="505">
        <v>2330</v>
      </c>
      <c r="L16" s="527"/>
      <c r="M16" s="441">
        <v>90.587385627087485</v>
      </c>
      <c r="N16" s="441">
        <v>1.8360377336685132</v>
      </c>
      <c r="O16" s="441">
        <v>86.96986497450149</v>
      </c>
      <c r="P16" s="441">
        <v>94.204906279673466</v>
      </c>
      <c r="Q16" s="441">
        <v>2.0268139111848926</v>
      </c>
      <c r="R16" s="527">
        <v>399.6984420000004</v>
      </c>
      <c r="S16" s="505">
        <v>447</v>
      </c>
      <c r="T16" s="527"/>
      <c r="U16" s="442">
        <v>94.328348672061281</v>
      </c>
      <c r="V16" s="442">
        <v>1.9888457816881242</v>
      </c>
      <c r="W16" s="442">
        <v>90.409295755053847</v>
      </c>
      <c r="X16" s="442">
        <v>98.247401589068716</v>
      </c>
      <c r="Y16" s="442">
        <v>2.1084284943887628</v>
      </c>
      <c r="Z16" s="443">
        <v>433.5088950000009</v>
      </c>
      <c r="AA16" s="444">
        <v>455</v>
      </c>
      <c r="AB16" s="445"/>
      <c r="AC16" s="442">
        <v>88.012597431204284</v>
      </c>
      <c r="AD16" s="442">
        <v>1.6281713906300816</v>
      </c>
      <c r="AE16" s="442">
        <v>84.815621522189062</v>
      </c>
      <c r="AF16" s="442">
        <v>91.209573340219507</v>
      </c>
      <c r="AG16" s="442">
        <v>1.8499299397484026</v>
      </c>
      <c r="AH16" s="444">
        <v>1190.5401789999987</v>
      </c>
      <c r="AI16" s="444">
        <v>1632</v>
      </c>
      <c r="AJ16" s="442"/>
      <c r="AK16" s="442">
        <v>92.423377853562314</v>
      </c>
      <c r="AL16" s="442">
        <v>0.8912029125954759</v>
      </c>
      <c r="AM16" s="442">
        <v>90.674690695862338</v>
      </c>
      <c r="AN16" s="442">
        <v>94.172065011262291</v>
      </c>
      <c r="AO16" s="442">
        <v>0.96426135171938621</v>
      </c>
      <c r="AP16" s="443">
        <v>1701.5276399999955</v>
      </c>
      <c r="AQ16" s="447">
        <v>2062</v>
      </c>
      <c r="AR16" s="442"/>
      <c r="AS16" s="442">
        <v>90.859978864739205</v>
      </c>
      <c r="AT16" s="442">
        <v>1.1283987392198487</v>
      </c>
      <c r="AU16" s="442">
        <v>88.645867427057254</v>
      </c>
      <c r="AV16" s="442">
        <v>93.074090302421141</v>
      </c>
      <c r="AW16" s="442">
        <v>1.2419095330185641</v>
      </c>
      <c r="AX16" s="443">
        <v>1646.380438000004</v>
      </c>
      <c r="AY16" s="444">
        <v>1935</v>
      </c>
      <c r="AZ16" s="442"/>
      <c r="BA16" s="442">
        <v>94.091540379208411</v>
      </c>
      <c r="BB16" s="442">
        <v>1.0936688552375511</v>
      </c>
      <c r="BC16" s="442">
        <v>91.942939329110501</v>
      </c>
      <c r="BD16" s="442">
        <v>96.240141429306334</v>
      </c>
      <c r="BE16" s="442">
        <v>1.1623455741396505</v>
      </c>
      <c r="BF16" s="443">
        <v>758.84072800000081</v>
      </c>
      <c r="BG16" s="444">
        <v>893</v>
      </c>
      <c r="BH16" s="442"/>
      <c r="BI16" s="528">
        <v>91.941451832576888</v>
      </c>
      <c r="BJ16" s="442">
        <v>1.0701264075438324</v>
      </c>
      <c r="BK16" s="442">
        <v>89.841674071171269</v>
      </c>
      <c r="BL16" s="442">
        <v>94.041229593982507</v>
      </c>
      <c r="BM16" s="442">
        <v>1.163921589461635</v>
      </c>
      <c r="BN16" s="443">
        <v>1604.350402999999</v>
      </c>
      <c r="BO16" s="447">
        <v>1854</v>
      </c>
      <c r="BP16" s="442"/>
      <c r="BQ16" s="448">
        <v>90.16</v>
      </c>
      <c r="BR16" s="448">
        <v>1.9359999999999999</v>
      </c>
      <c r="BS16" s="448">
        <v>86.36</v>
      </c>
      <c r="BT16" s="448">
        <v>93.96</v>
      </c>
      <c r="BU16" s="448">
        <v>2.1</v>
      </c>
      <c r="BV16" s="444">
        <v>1009.439</v>
      </c>
      <c r="BW16" s="444">
        <v>1215</v>
      </c>
      <c r="BX16" s="444"/>
      <c r="BY16" s="450">
        <v>92.259999999999991</v>
      </c>
      <c r="BZ16" s="450">
        <v>1.0739999999999998</v>
      </c>
      <c r="CA16" s="450">
        <v>90.149999999999991</v>
      </c>
      <c r="CB16" s="450">
        <v>94.36</v>
      </c>
      <c r="CC16" s="450">
        <v>1.2</v>
      </c>
      <c r="CD16" s="451">
        <v>1697.616</v>
      </c>
      <c r="CE16" s="451">
        <v>2029</v>
      </c>
      <c r="CF16" s="444"/>
      <c r="CG16" s="450">
        <v>94.50204065834555</v>
      </c>
      <c r="CH16" s="450">
        <v>0</v>
      </c>
      <c r="CI16" s="450">
        <v>91.206689962008497</v>
      </c>
      <c r="CJ16" s="450">
        <v>97.797391354682588</v>
      </c>
      <c r="CK16" s="450">
        <v>1.7758002591603643</v>
      </c>
      <c r="CL16" s="451">
        <v>872.74775999999815</v>
      </c>
      <c r="CM16" s="451">
        <v>1001</v>
      </c>
      <c r="CN16" s="444"/>
      <c r="CO16" s="453">
        <v>93.973073374148868</v>
      </c>
      <c r="CP16" s="450">
        <v>1.1492946396590904</v>
      </c>
      <c r="CQ16" s="450">
        <v>91.718451641641323</v>
      </c>
      <c r="CR16" s="450">
        <v>96.227695106656427</v>
      </c>
      <c r="CS16" s="450">
        <v>1.2230042057720449</v>
      </c>
      <c r="CT16" s="451">
        <v>1795.7881639999939</v>
      </c>
      <c r="CU16" s="451">
        <v>2051</v>
      </c>
      <c r="CV16" s="444"/>
      <c r="CW16" s="450">
        <v>94.50204065834555</v>
      </c>
      <c r="CX16" s="450">
        <v>0</v>
      </c>
      <c r="CY16" s="450">
        <v>91.206689962008497</v>
      </c>
      <c r="CZ16" s="450">
        <v>97.797391354682588</v>
      </c>
      <c r="DA16" s="450">
        <v>1.7758002591603643</v>
      </c>
      <c r="DB16" s="451">
        <v>872.74775999999815</v>
      </c>
      <c r="DC16" s="451">
        <v>1001</v>
      </c>
      <c r="DD16" s="444"/>
      <c r="DE16" s="453">
        <v>95.836112215100002</v>
      </c>
      <c r="DF16" s="450">
        <v>0.94647155919256221</v>
      </c>
      <c r="DG16" s="450">
        <v>93.977929717193177</v>
      </c>
      <c r="DH16" s="450">
        <v>97.694294713006826</v>
      </c>
      <c r="DI16" s="450">
        <v>0.98759385926282961</v>
      </c>
      <c r="DJ16" s="451">
        <v>981.87876599999788</v>
      </c>
      <c r="DK16" s="451">
        <v>1084</v>
      </c>
      <c r="DL16" s="444"/>
      <c r="DM16" s="453">
        <v>95.061474359921633</v>
      </c>
      <c r="DN16" s="450">
        <v>1.1076095917933766</v>
      </c>
      <c r="DO16" s="450">
        <v>92.888815412687791</v>
      </c>
      <c r="DP16" s="450">
        <v>97.234133307155474</v>
      </c>
      <c r="DQ16" s="450">
        <v>1.1651508660593106</v>
      </c>
      <c r="DR16" s="451">
        <v>1977.834664000002</v>
      </c>
      <c r="DS16" s="451">
        <v>2164</v>
      </c>
      <c r="DT16" s="444"/>
      <c r="DU16" s="453">
        <v>95.615861944162944</v>
      </c>
      <c r="DV16" s="450">
        <v>0.71707496929267012</v>
      </c>
      <c r="DW16" s="450">
        <v>94.209342009060236</v>
      </c>
      <c r="DX16" s="450">
        <v>97.022381879265666</v>
      </c>
      <c r="DY16" s="450">
        <v>0.7499539874580875</v>
      </c>
      <c r="DZ16" s="451">
        <v>2395.071953999975</v>
      </c>
      <c r="EA16" s="653">
        <v>3059</v>
      </c>
      <c r="EB16" s="444"/>
      <c r="EC16" s="834">
        <f>IF(ES25&lt;0.15,EO25*100,CONCATENATE("(",FIXED(EO25*100,1),")"))</f>
        <v>95.300236087274357</v>
      </c>
      <c r="ED16" s="786">
        <f>+EP25*100</f>
        <v>0.61512239480007846</v>
      </c>
      <c r="EE16" s="786">
        <f>IF(EQ25&lt;0,0,EQ25*100)</f>
        <v>94.094156535751921</v>
      </c>
      <c r="EF16" s="786">
        <f>IF(ER25&gt;1,100,ER25*100)</f>
        <v>96.506315638796806</v>
      </c>
      <c r="EG16" s="786">
        <f>IF(ES25&gt;1,100,ES25*100)</f>
        <v>0.645457367216551</v>
      </c>
      <c r="EH16" s="788">
        <f>+ET25</f>
        <v>2192.2261609999982</v>
      </c>
      <c r="EI16" s="788">
        <f>+EU25</f>
        <v>6171</v>
      </c>
      <c r="EJ16" s="123">
        <f t="shared" si="0"/>
        <v>-0.23876172735272405</v>
      </c>
      <c r="EK16" s="3"/>
      <c r="EL16" s="2253"/>
      <c r="EM16" s="2254"/>
      <c r="EN16" s="2255"/>
      <c r="EO16" s="2257"/>
      <c r="EP16" s="2259"/>
      <c r="EQ16" s="907" t="s">
        <v>3</v>
      </c>
      <c r="ER16" s="907" t="s">
        <v>4</v>
      </c>
      <c r="ES16" s="2259"/>
      <c r="ET16" s="2259"/>
      <c r="EU16" s="2261"/>
      <c r="EV16"/>
      <c r="EW16" s="321"/>
    </row>
    <row r="17" spans="1:153" s="44" customFormat="1" ht="24.95" customHeight="1" thickTop="1">
      <c r="A17" s="454" t="s">
        <v>12</v>
      </c>
      <c r="B17" s="611"/>
      <c r="C17" s="438">
        <v>26.8</v>
      </c>
      <c r="D17" s="439"/>
      <c r="E17" s="458">
        <v>33.775286024255976</v>
      </c>
      <c r="F17" s="458">
        <v>1.165771505351727</v>
      </c>
      <c r="G17" s="458">
        <v>31.486508704384804</v>
      </c>
      <c r="H17" s="458">
        <v>36.064063344127156</v>
      </c>
      <c r="I17" s="458">
        <v>3.4515518373834619</v>
      </c>
      <c r="J17" s="529">
        <v>3737.8260930000492</v>
      </c>
      <c r="K17" s="530">
        <v>4733</v>
      </c>
      <c r="L17" s="527"/>
      <c r="M17" s="458">
        <v>55.773892765979447</v>
      </c>
      <c r="N17" s="458">
        <v>3.4452388367460127</v>
      </c>
      <c r="O17" s="458">
        <v>48.985784647897496</v>
      </c>
      <c r="P17" s="458">
        <v>62.562000884061405</v>
      </c>
      <c r="Q17" s="458">
        <v>6.1771532627314008</v>
      </c>
      <c r="R17" s="529">
        <v>795.35580000000164</v>
      </c>
      <c r="S17" s="530">
        <v>938</v>
      </c>
      <c r="T17" s="529"/>
      <c r="U17" s="459">
        <v>60.825542603431245</v>
      </c>
      <c r="V17" s="459">
        <v>3.4272248486274357</v>
      </c>
      <c r="W17" s="459">
        <v>54.072140371885105</v>
      </c>
      <c r="X17" s="459">
        <v>67.578944834977392</v>
      </c>
      <c r="Y17" s="459">
        <v>5.6345158660929098</v>
      </c>
      <c r="Z17" s="460">
        <v>857.00153700000328</v>
      </c>
      <c r="AA17" s="461">
        <v>995</v>
      </c>
      <c r="AB17" s="462"/>
      <c r="AC17" s="459">
        <v>68.882873601337792</v>
      </c>
      <c r="AD17" s="459">
        <v>2.3143755426011854</v>
      </c>
      <c r="AE17" s="459">
        <v>64.338509969418979</v>
      </c>
      <c r="AF17" s="459">
        <v>73.427237233256605</v>
      </c>
      <c r="AG17" s="459">
        <v>3.3598707800660583</v>
      </c>
      <c r="AH17" s="461">
        <v>1913.7073499999767</v>
      </c>
      <c r="AI17" s="461">
        <v>1935</v>
      </c>
      <c r="AJ17" s="459"/>
      <c r="AK17" s="459">
        <v>70.365352787897734</v>
      </c>
      <c r="AL17" s="459">
        <v>1.4986891578414068</v>
      </c>
      <c r="AM17" s="459">
        <v>67.424677385402674</v>
      </c>
      <c r="AN17" s="459">
        <v>73.30602819039278</v>
      </c>
      <c r="AO17" s="459">
        <v>2.1298680365589946</v>
      </c>
      <c r="AP17" s="460">
        <v>2848.6553120000158</v>
      </c>
      <c r="AQ17" s="463">
        <v>3438</v>
      </c>
      <c r="AR17" s="442"/>
      <c r="AS17" s="459">
        <v>76.838842328342821</v>
      </c>
      <c r="AT17" s="459">
        <v>1.4541455227405211</v>
      </c>
      <c r="AU17" s="459">
        <v>73.985559953905053</v>
      </c>
      <c r="AV17" s="459">
        <v>79.692124702780575</v>
      </c>
      <c r="AW17" s="459">
        <v>1.8924615190410596</v>
      </c>
      <c r="AX17" s="460">
        <v>2641.4805800000026</v>
      </c>
      <c r="AY17" s="461">
        <v>3202</v>
      </c>
      <c r="AZ17" s="442"/>
      <c r="BA17" s="459">
        <v>73.53450303989662</v>
      </c>
      <c r="BB17" s="459">
        <v>1.9357107644501295</v>
      </c>
      <c r="BC17" s="459">
        <v>69.731642456214701</v>
      </c>
      <c r="BD17" s="459">
        <v>77.337363623578526</v>
      </c>
      <c r="BE17" s="459">
        <v>2.632384369824186</v>
      </c>
      <c r="BF17" s="460">
        <v>1353.0188249999997</v>
      </c>
      <c r="BG17" s="461">
        <v>1592</v>
      </c>
      <c r="BH17" s="442"/>
      <c r="BI17" s="531">
        <v>77.140931608663038</v>
      </c>
      <c r="BJ17" s="459">
        <v>1.4692130523838911</v>
      </c>
      <c r="BK17" s="459">
        <v>74.258075085905745</v>
      </c>
      <c r="BL17" s="459">
        <v>80.023788131420318</v>
      </c>
      <c r="BM17" s="459">
        <v>1.9045829778634622</v>
      </c>
      <c r="BN17" s="460">
        <v>2492.9438210000162</v>
      </c>
      <c r="BO17" s="463">
        <v>2997</v>
      </c>
      <c r="BP17" s="442"/>
      <c r="BQ17" s="464">
        <v>78.12</v>
      </c>
      <c r="BR17" s="464">
        <v>2.0099999999999998</v>
      </c>
      <c r="BS17" s="464">
        <v>74.17</v>
      </c>
      <c r="BT17" s="464">
        <v>82.07</v>
      </c>
      <c r="BU17" s="464">
        <v>2.6</v>
      </c>
      <c r="BV17" s="461">
        <v>1536.4690000000001</v>
      </c>
      <c r="BW17" s="461">
        <v>1831</v>
      </c>
      <c r="BX17" s="461"/>
      <c r="BY17" s="466">
        <v>79.09</v>
      </c>
      <c r="BZ17" s="466">
        <v>1.381</v>
      </c>
      <c r="CA17" s="466">
        <v>76.38000000000001</v>
      </c>
      <c r="CB17" s="466">
        <v>81.8</v>
      </c>
      <c r="CC17" s="466">
        <v>1.7000000000000002</v>
      </c>
      <c r="CD17" s="467">
        <v>2605.9229999999998</v>
      </c>
      <c r="CE17" s="467">
        <v>3122</v>
      </c>
      <c r="CF17" s="461"/>
      <c r="CG17" s="466">
        <v>79.129363173227958</v>
      </c>
      <c r="CH17" s="466">
        <v>0</v>
      </c>
      <c r="CI17" s="466">
        <v>75.038667153388673</v>
      </c>
      <c r="CJ17" s="466">
        <v>83.220059193067257</v>
      </c>
      <c r="CK17" s="466">
        <v>2.6326504509827267</v>
      </c>
      <c r="CL17" s="467">
        <v>1004.9760279999981</v>
      </c>
      <c r="CM17" s="467">
        <v>1346</v>
      </c>
      <c r="CN17" s="461"/>
      <c r="CO17" s="469">
        <v>80.539612754292094</v>
      </c>
      <c r="CP17" s="466">
        <v>1.4165558917200016</v>
      </c>
      <c r="CQ17" s="466">
        <v>77.760692894602414</v>
      </c>
      <c r="CR17" s="466">
        <v>83.318532613981773</v>
      </c>
      <c r="CS17" s="466">
        <v>1.7588312673436726</v>
      </c>
      <c r="CT17" s="467">
        <v>2143.1060529999968</v>
      </c>
      <c r="CU17" s="467">
        <v>2825</v>
      </c>
      <c r="CV17" s="461"/>
      <c r="CW17" s="466">
        <v>79.129363173227958</v>
      </c>
      <c r="CX17" s="466">
        <v>0</v>
      </c>
      <c r="CY17" s="466">
        <v>75.038667153388673</v>
      </c>
      <c r="CZ17" s="466">
        <v>83.220059193067257</v>
      </c>
      <c r="DA17" s="466">
        <v>2.6326504509827267</v>
      </c>
      <c r="DB17" s="467">
        <v>1004.9760279999981</v>
      </c>
      <c r="DC17" s="467">
        <v>1346</v>
      </c>
      <c r="DD17" s="461"/>
      <c r="DE17" s="469">
        <v>84.288573169886149</v>
      </c>
      <c r="DF17" s="466">
        <v>1.8461092566659283</v>
      </c>
      <c r="DG17" s="466">
        <v>80.664155852067438</v>
      </c>
      <c r="DH17" s="466">
        <v>87.91299048770486</v>
      </c>
      <c r="DI17" s="466">
        <v>2.1902248279194856</v>
      </c>
      <c r="DJ17" s="467">
        <v>1211.9643560000009</v>
      </c>
      <c r="DK17" s="467">
        <v>1573</v>
      </c>
      <c r="DL17" s="461"/>
      <c r="DM17" s="469">
        <v>83.56833558427796</v>
      </c>
      <c r="DN17" s="466">
        <v>1.424023499905638</v>
      </c>
      <c r="DO17" s="466">
        <v>80.775007121735726</v>
      </c>
      <c r="DP17" s="466">
        <v>86.361664046820209</v>
      </c>
      <c r="DQ17" s="466">
        <v>1.7040228095359422</v>
      </c>
      <c r="DR17" s="467">
        <v>2372.6568480000115</v>
      </c>
      <c r="DS17" s="467">
        <v>3018</v>
      </c>
      <c r="DT17" s="461"/>
      <c r="DU17" s="469">
        <v>89.779806675010505</v>
      </c>
      <c r="DV17" s="466">
        <v>0.93895557766461046</v>
      </c>
      <c r="DW17" s="466">
        <v>87.938074924892561</v>
      </c>
      <c r="DX17" s="466">
        <v>91.621538425128435</v>
      </c>
      <c r="DY17" s="466">
        <v>1.0458427261527634</v>
      </c>
      <c r="DZ17" s="467">
        <v>2520.6768189999916</v>
      </c>
      <c r="EA17" s="654">
        <v>3274</v>
      </c>
      <c r="EB17" s="461"/>
      <c r="EC17" s="835">
        <f>IF(ES18&lt;0.15,EO18*100,CONCATENATE("(",FIXED(EO18*100,1),")"))</f>
        <v>87.392103470424701</v>
      </c>
      <c r="ED17" s="789">
        <f>+EP18*100</f>
        <v>0.9330059206117548</v>
      </c>
      <c r="EE17" s="789">
        <f>IF(EQ18&lt;0,0,EQ18*100)</f>
        <v>85.562745001587075</v>
      </c>
      <c r="EF17" s="789">
        <f>IF(ER18&gt;1,100,ER18*100)</f>
        <v>89.221461939262326</v>
      </c>
      <c r="EG17" s="789">
        <f>IF(ES18&gt;1,100,ES18*100)</f>
        <v>1.0676089527099017</v>
      </c>
      <c r="EH17" s="791">
        <f>+ET18</f>
        <v>2206.7387239999857</v>
      </c>
      <c r="EI17" s="791">
        <f>+EU18</f>
        <v>6618</v>
      </c>
      <c r="EJ17" s="123">
        <f t="shared" si="0"/>
        <v>-3.8237678861467401</v>
      </c>
      <c r="EK17" s="3"/>
      <c r="EL17" s="908" t="s">
        <v>248</v>
      </c>
      <c r="EM17" s="296" t="s">
        <v>217</v>
      </c>
      <c r="EN17" s="297" t="s">
        <v>318</v>
      </c>
      <c r="EO17" s="298">
        <v>0.96876086271956863</v>
      </c>
      <c r="EP17" s="299">
        <v>3.4288937973710257E-3</v>
      </c>
      <c r="EQ17" s="300">
        <v>0.96203778008055107</v>
      </c>
      <c r="ER17" s="300">
        <v>0.97548394535858618</v>
      </c>
      <c r="ES17" s="301">
        <v>3.5394635862406863E-3</v>
      </c>
      <c r="ET17" s="302">
        <v>4876.6160419999378</v>
      </c>
      <c r="EU17" s="303">
        <v>8520</v>
      </c>
      <c r="EV17"/>
      <c r="EW17" s="321"/>
    </row>
    <row r="18" spans="1:153" s="44" customFormat="1" ht="24.95" customHeight="1">
      <c r="A18" s="436" t="s">
        <v>59</v>
      </c>
      <c r="B18" s="611"/>
      <c r="C18" s="470"/>
      <c r="D18" s="470"/>
      <c r="E18" s="441">
        <v>69.619249854452477</v>
      </c>
      <c r="F18" s="441">
        <v>2.1706003940170349</v>
      </c>
      <c r="G18" s="441">
        <v>65.35767635611009</v>
      </c>
      <c r="H18" s="441">
        <v>73.880823352794863</v>
      </c>
      <c r="I18" s="441">
        <v>3.1178164064607694</v>
      </c>
      <c r="J18" s="527">
        <v>1125.4291430000089</v>
      </c>
      <c r="K18" s="505">
        <v>1369</v>
      </c>
      <c r="L18" s="532"/>
      <c r="M18" s="441">
        <v>86.463163855497498</v>
      </c>
      <c r="N18" s="441">
        <v>3.1279928509380159</v>
      </c>
      <c r="O18" s="441">
        <v>80.300121270963913</v>
      </c>
      <c r="P18" s="441">
        <v>92.626206440031098</v>
      </c>
      <c r="Q18" s="441">
        <v>3.6177173162038203</v>
      </c>
      <c r="R18" s="527">
        <v>261.44667499999974</v>
      </c>
      <c r="S18" s="505">
        <v>251</v>
      </c>
      <c r="T18" s="527"/>
      <c r="U18" s="442">
        <v>87.900729733188271</v>
      </c>
      <c r="V18" s="442">
        <v>3.0844265870210399</v>
      </c>
      <c r="W18" s="442">
        <v>81.822817044100915</v>
      </c>
      <c r="X18" s="442">
        <v>93.978642422275612</v>
      </c>
      <c r="Y18" s="442">
        <v>3.5089886015547691</v>
      </c>
      <c r="Z18" s="443">
        <v>292.60475399999871</v>
      </c>
      <c r="AA18" s="444">
        <v>284</v>
      </c>
      <c r="AB18" s="445"/>
      <c r="AC18" s="442">
        <v>88.277643942612301</v>
      </c>
      <c r="AD18" s="442">
        <v>2.8549770722580097</v>
      </c>
      <c r="AE18" s="442">
        <v>82.671788826052676</v>
      </c>
      <c r="AF18" s="442">
        <v>93.883499059171939</v>
      </c>
      <c r="AG18" s="442">
        <v>3.2340884336627505</v>
      </c>
      <c r="AH18" s="444">
        <v>745.09482200000195</v>
      </c>
      <c r="AI18" s="444">
        <v>760</v>
      </c>
      <c r="AJ18" s="442"/>
      <c r="AK18" s="442">
        <v>87.64059745907872</v>
      </c>
      <c r="AL18" s="442">
        <v>1.5840726458444028</v>
      </c>
      <c r="AM18" s="442">
        <v>84.532385565353366</v>
      </c>
      <c r="AN18" s="442">
        <v>90.748809352804074</v>
      </c>
      <c r="AO18" s="442">
        <v>1.8074644534275801</v>
      </c>
      <c r="AP18" s="443">
        <v>1121.9492409999987</v>
      </c>
      <c r="AQ18" s="447">
        <v>1271</v>
      </c>
      <c r="AR18" s="612"/>
      <c r="AS18" s="442">
        <v>93.261915504161834</v>
      </c>
      <c r="AT18" s="442">
        <v>1.1352751435005606</v>
      </c>
      <c r="AU18" s="442">
        <v>91.034311384470541</v>
      </c>
      <c r="AV18" s="442">
        <v>95.489519623853141</v>
      </c>
      <c r="AW18" s="442">
        <v>1.2172976904488935</v>
      </c>
      <c r="AX18" s="443">
        <v>1069.5389029999972</v>
      </c>
      <c r="AY18" s="444">
        <v>1184</v>
      </c>
      <c r="AZ18" s="612"/>
      <c r="BA18" s="442">
        <v>91.354974872302208</v>
      </c>
      <c r="BB18" s="442">
        <v>1.6865909501532761</v>
      </c>
      <c r="BC18" s="442">
        <v>88.041530341783997</v>
      </c>
      <c r="BD18" s="442">
        <v>94.668419402820419</v>
      </c>
      <c r="BE18" s="442">
        <v>1.8461949691418844</v>
      </c>
      <c r="BF18" s="443">
        <v>546.82904099999962</v>
      </c>
      <c r="BG18" s="444">
        <v>529</v>
      </c>
      <c r="BH18" s="612"/>
      <c r="BI18" s="528">
        <v>92.592143269192135</v>
      </c>
      <c r="BJ18" s="442">
        <v>1.1294324097967037</v>
      </c>
      <c r="BK18" s="442">
        <v>90.375996615503723</v>
      </c>
      <c r="BL18" s="442">
        <v>94.808289922880562</v>
      </c>
      <c r="BM18" s="442">
        <v>1.2197929218606778</v>
      </c>
      <c r="BN18" s="443">
        <v>1047.5009010000015</v>
      </c>
      <c r="BO18" s="447">
        <v>1077</v>
      </c>
      <c r="BP18" s="612"/>
      <c r="BQ18" s="448">
        <v>93.76</v>
      </c>
      <c r="BR18" s="448">
        <v>1.3299999999999998</v>
      </c>
      <c r="BS18" s="448">
        <v>91.149999999999991</v>
      </c>
      <c r="BT18" s="448">
        <v>96.37</v>
      </c>
      <c r="BU18" s="448">
        <v>1.4000000000000001</v>
      </c>
      <c r="BV18" s="444">
        <v>560.33199999999999</v>
      </c>
      <c r="BW18" s="444">
        <v>671</v>
      </c>
      <c r="BX18" s="444"/>
      <c r="BY18" s="450">
        <v>93.679999999999993</v>
      </c>
      <c r="BZ18" s="450">
        <v>0.95</v>
      </c>
      <c r="CA18" s="450">
        <v>91.81</v>
      </c>
      <c r="CB18" s="450">
        <v>95.54</v>
      </c>
      <c r="CC18" s="450">
        <v>1</v>
      </c>
      <c r="CD18" s="451">
        <v>1012.614</v>
      </c>
      <c r="CE18" s="451">
        <v>1181</v>
      </c>
      <c r="CF18" s="444"/>
      <c r="CG18" s="450">
        <v>91.955964819878417</v>
      </c>
      <c r="CH18" s="450" t="e">
        <v>#VALUE!</v>
      </c>
      <c r="CI18" s="450">
        <v>89.59090177308434</v>
      </c>
      <c r="CJ18" s="450">
        <v>94.321027866672509</v>
      </c>
      <c r="CK18" s="450">
        <v>1.3097743435886913</v>
      </c>
      <c r="CL18" s="451">
        <v>406.95970700000049</v>
      </c>
      <c r="CM18" s="451">
        <v>493</v>
      </c>
      <c r="CN18" s="444"/>
      <c r="CO18" s="453">
        <v>91.612352644752363</v>
      </c>
      <c r="CP18" s="450">
        <v>1.7742322054373569</v>
      </c>
      <c r="CQ18" s="450">
        <v>88.131763463478137</v>
      </c>
      <c r="CR18" s="450">
        <v>95.092941826026575</v>
      </c>
      <c r="CS18" s="450">
        <v>1.9366735535297779</v>
      </c>
      <c r="CT18" s="451">
        <v>918.27914000000044</v>
      </c>
      <c r="CU18" s="451">
        <v>1056</v>
      </c>
      <c r="CV18" s="444"/>
      <c r="CW18" s="450">
        <v>91.955964819878417</v>
      </c>
      <c r="CX18" s="450" t="e">
        <v>#VALUE!</v>
      </c>
      <c r="CY18" s="450">
        <v>89.59090177308434</v>
      </c>
      <c r="CZ18" s="450">
        <v>94.321027866672509</v>
      </c>
      <c r="DA18" s="450">
        <v>1.3097743435886913</v>
      </c>
      <c r="DB18" s="451">
        <v>406.95970700000049</v>
      </c>
      <c r="DC18" s="451">
        <v>493</v>
      </c>
      <c r="DD18" s="444"/>
      <c r="DE18" s="453">
        <v>95.591693780678341</v>
      </c>
      <c r="DF18" s="450">
        <v>0.91900461816026935</v>
      </c>
      <c r="DG18" s="450">
        <v>93.787436399275592</v>
      </c>
      <c r="DH18" s="450">
        <v>97.39595116208109</v>
      </c>
      <c r="DI18" s="450">
        <v>0.96138543194850767</v>
      </c>
      <c r="DJ18" s="451">
        <v>562.71213399999965</v>
      </c>
      <c r="DK18" s="451">
        <v>624</v>
      </c>
      <c r="DL18" s="444"/>
      <c r="DM18" s="453">
        <v>93.282471293178219</v>
      </c>
      <c r="DN18" s="450">
        <v>1.2394935058923686</v>
      </c>
      <c r="DO18" s="450">
        <v>90.851112197366348</v>
      </c>
      <c r="DP18" s="450">
        <v>95.71383038899009</v>
      </c>
      <c r="DQ18" s="450">
        <v>1.3287528607563952</v>
      </c>
      <c r="DR18" s="451">
        <v>1138.8010879999945</v>
      </c>
      <c r="DS18" s="451">
        <v>1209</v>
      </c>
      <c r="DT18" s="444"/>
      <c r="DU18" s="453">
        <v>95.441785323849459</v>
      </c>
      <c r="DV18" s="450">
        <v>0.73922309090351501</v>
      </c>
      <c r="DW18" s="450">
        <v>93.991822546777996</v>
      </c>
      <c r="DX18" s="450">
        <v>96.891748100920921</v>
      </c>
      <c r="DY18" s="450">
        <v>0.77452772744685272</v>
      </c>
      <c r="DZ18" s="451">
        <v>1451.3252599999937</v>
      </c>
      <c r="EA18" s="653">
        <v>1652</v>
      </c>
      <c r="EB18" s="444"/>
      <c r="EC18" s="834">
        <f>IF(ES26&lt;0.15,EO26*100,CONCATENATE("(",FIXED(EO26*100,1),")"))</f>
        <v>95.113515643735042</v>
      </c>
      <c r="ED18" s="786">
        <f>+EP26*100</f>
        <v>0.61670873795654002</v>
      </c>
      <c r="EE18" s="786">
        <f>IF(EQ26&lt;0,0,EQ26*100)</f>
        <v>93.904325725789789</v>
      </c>
      <c r="EF18" s="786">
        <f>IF(ER26&gt;1,100,ER26*100)</f>
        <v>96.322705561680294</v>
      </c>
      <c r="EG18" s="786">
        <f>IF(ES26&gt;1,100,ES26*100)</f>
        <v>0.64839232761254961</v>
      </c>
      <c r="EH18" s="788">
        <f>+ET26</f>
        <v>1116.8688370000029</v>
      </c>
      <c r="EI18" s="788">
        <f>+EU26</f>
        <v>3253</v>
      </c>
      <c r="EJ18" s="123">
        <f t="shared" si="0"/>
        <v>-1.831044350556823</v>
      </c>
      <c r="EK18" s="3"/>
      <c r="EL18" s="909" t="s">
        <v>249</v>
      </c>
      <c r="EM18" s="304" t="s">
        <v>217</v>
      </c>
      <c r="EN18" s="305" t="s">
        <v>318</v>
      </c>
      <c r="EO18" s="306">
        <v>0.87392103470424698</v>
      </c>
      <c r="EP18" s="307">
        <v>9.3300592061175483E-3</v>
      </c>
      <c r="EQ18" s="308">
        <v>0.85562745001587071</v>
      </c>
      <c r="ER18" s="308">
        <v>0.89221461939262325</v>
      </c>
      <c r="ES18" s="309">
        <v>1.0676089527099017E-2</v>
      </c>
      <c r="ET18" s="310">
        <v>2206.7387239999857</v>
      </c>
      <c r="EU18" s="311">
        <v>6618</v>
      </c>
      <c r="EV18"/>
      <c r="EW18" s="321"/>
    </row>
    <row r="19" spans="1:153" s="44" customFormat="1" ht="24.95" customHeight="1" thickBot="1">
      <c r="A19" s="436" t="s">
        <v>60</v>
      </c>
      <c r="B19" s="611"/>
      <c r="C19" s="438"/>
      <c r="D19" s="456"/>
      <c r="E19" s="441">
        <v>18.333589273253157</v>
      </c>
      <c r="F19" s="441">
        <v>1.0359795445301068</v>
      </c>
      <c r="G19" s="441">
        <v>16.299634527845665</v>
      </c>
      <c r="H19" s="441">
        <v>20.367544018660645</v>
      </c>
      <c r="I19" s="441">
        <v>5.6507186295566019</v>
      </c>
      <c r="J19" s="527">
        <v>2612.3969500000394</v>
      </c>
      <c r="K19" s="505">
        <v>3364</v>
      </c>
      <c r="L19" s="527"/>
      <c r="M19" s="441">
        <v>40.745852395761162</v>
      </c>
      <c r="N19" s="441">
        <v>4.0824424438181159</v>
      </c>
      <c r="O19" s="441">
        <v>32.702270511418483</v>
      </c>
      <c r="P19" s="441">
        <v>48.789434280103841</v>
      </c>
      <c r="Q19" s="441">
        <v>10.019283445504302</v>
      </c>
      <c r="R19" s="527">
        <v>533.90912499999956</v>
      </c>
      <c r="S19" s="505">
        <v>687</v>
      </c>
      <c r="T19" s="527"/>
      <c r="U19" s="442">
        <v>46.788736037143948</v>
      </c>
      <c r="V19" s="442">
        <v>4.3819129558266896</v>
      </c>
      <c r="W19" s="442">
        <v>38.154105383665652</v>
      </c>
      <c r="X19" s="442">
        <v>55.423366690622231</v>
      </c>
      <c r="Y19" s="442">
        <v>9.3653159434528046</v>
      </c>
      <c r="Z19" s="443">
        <v>564.39678299999809</v>
      </c>
      <c r="AA19" s="444">
        <v>711</v>
      </c>
      <c r="AB19" s="445"/>
      <c r="AC19" s="442">
        <v>56.516975915904119</v>
      </c>
      <c r="AD19" s="442">
        <v>2.7943711947979324</v>
      </c>
      <c r="AE19" s="442">
        <v>51.030122724632967</v>
      </c>
      <c r="AF19" s="442">
        <v>62.003829107175278</v>
      </c>
      <c r="AG19" s="442">
        <v>4.9443041661604266</v>
      </c>
      <c r="AH19" s="444">
        <v>1168.6125279999976</v>
      </c>
      <c r="AI19" s="444">
        <v>1175</v>
      </c>
      <c r="AJ19" s="442"/>
      <c r="AK19" s="442">
        <v>59.140542744985169</v>
      </c>
      <c r="AL19" s="442">
        <v>2.1502059760946959</v>
      </c>
      <c r="AM19" s="442">
        <v>54.921483848671556</v>
      </c>
      <c r="AN19" s="442">
        <v>63.359601641298781</v>
      </c>
      <c r="AO19" s="442">
        <v>3.6357562448596612</v>
      </c>
      <c r="AP19" s="443">
        <v>1726.7060709999928</v>
      </c>
      <c r="AQ19" s="447">
        <v>2167</v>
      </c>
      <c r="AR19" s="442"/>
      <c r="AS19" s="442">
        <v>65.664690051983627</v>
      </c>
      <c r="AT19" s="442">
        <v>2.1432282212440246</v>
      </c>
      <c r="AU19" s="442">
        <v>61.459309495195726</v>
      </c>
      <c r="AV19" s="442">
        <v>69.870070608771513</v>
      </c>
      <c r="AW19" s="442">
        <v>3.2638975673947939</v>
      </c>
      <c r="AX19" s="443">
        <v>1571.9416769999948</v>
      </c>
      <c r="AY19" s="444">
        <v>2018</v>
      </c>
      <c r="AZ19" s="442"/>
      <c r="BA19" s="442">
        <v>61.447086756931881</v>
      </c>
      <c r="BB19" s="442">
        <v>2.6452087775770097</v>
      </c>
      <c r="BC19" s="442">
        <v>56.250359859194901</v>
      </c>
      <c r="BD19" s="442">
        <v>66.643813654668861</v>
      </c>
      <c r="BE19" s="442">
        <v>4.3048562872325311</v>
      </c>
      <c r="BF19" s="443">
        <v>806.18978399999639</v>
      </c>
      <c r="BG19" s="444">
        <v>1063</v>
      </c>
      <c r="BH19" s="442"/>
      <c r="BI19" s="528">
        <v>65.943562337280056</v>
      </c>
      <c r="BJ19" s="442">
        <v>2.1428196314761574</v>
      </c>
      <c r="BK19" s="442">
        <v>61.738970265578743</v>
      </c>
      <c r="BL19" s="442">
        <v>70.148154408981384</v>
      </c>
      <c r="BM19" s="442">
        <v>3.2494750897992528</v>
      </c>
      <c r="BN19" s="443">
        <v>1445.4429199999977</v>
      </c>
      <c r="BO19" s="447">
        <v>1920</v>
      </c>
      <c r="BP19" s="442"/>
      <c r="BQ19" s="448">
        <v>69.150000000000006</v>
      </c>
      <c r="BR19" s="448">
        <v>2.8340000000000001</v>
      </c>
      <c r="BS19" s="448">
        <v>63.580000000000005</v>
      </c>
      <c r="BT19" s="448">
        <v>74.709999999999994</v>
      </c>
      <c r="BU19" s="448">
        <v>4.1000000000000005</v>
      </c>
      <c r="BV19" s="444">
        <v>976.13699999999994</v>
      </c>
      <c r="BW19" s="444">
        <v>1160</v>
      </c>
      <c r="BX19" s="444"/>
      <c r="BY19" s="450">
        <v>69.820000000000007</v>
      </c>
      <c r="BZ19" s="450">
        <v>2.0539999999999998</v>
      </c>
      <c r="CA19" s="450">
        <v>65.790000000000006</v>
      </c>
      <c r="CB19" s="450">
        <v>73.850000000000009</v>
      </c>
      <c r="CC19" s="450">
        <v>2.9000000000000004</v>
      </c>
      <c r="CD19" s="451">
        <v>1593.309</v>
      </c>
      <c r="CE19" s="451">
        <v>1941</v>
      </c>
      <c r="CF19" s="444"/>
      <c r="CG19" s="450">
        <v>70.400654834301562</v>
      </c>
      <c r="CH19" s="450">
        <v>0</v>
      </c>
      <c r="CI19" s="450">
        <v>64.226632125024878</v>
      </c>
      <c r="CJ19" s="450">
        <v>76.574677543578247</v>
      </c>
      <c r="CK19" s="450">
        <v>4.4660665038931437</v>
      </c>
      <c r="CL19" s="451">
        <v>598.01632100000143</v>
      </c>
      <c r="CM19" s="451">
        <v>853</v>
      </c>
      <c r="CN19" s="444"/>
      <c r="CO19" s="453">
        <v>72.238140965800184</v>
      </c>
      <c r="CP19" s="450">
        <v>2.0868396307013373</v>
      </c>
      <c r="CQ19" s="450">
        <v>68.144296079311445</v>
      </c>
      <c r="CR19" s="450">
        <v>76.331985852288938</v>
      </c>
      <c r="CS19" s="450">
        <v>2.8888335203550062</v>
      </c>
      <c r="CT19" s="451">
        <v>1224.826912999999</v>
      </c>
      <c r="CU19" s="451">
        <v>1769</v>
      </c>
      <c r="CV19" s="444"/>
      <c r="CW19" s="450">
        <v>70.400654834301562</v>
      </c>
      <c r="CX19" s="450">
        <v>0</v>
      </c>
      <c r="CY19" s="450">
        <v>64.226632125024878</v>
      </c>
      <c r="CZ19" s="450">
        <v>76.574677543578247</v>
      </c>
      <c r="DA19" s="450">
        <v>4.4660665038931437</v>
      </c>
      <c r="DB19" s="451">
        <v>598.01632100000143</v>
      </c>
      <c r="DC19" s="451">
        <v>853</v>
      </c>
      <c r="DD19" s="444"/>
      <c r="DE19" s="453">
        <v>74.492067429535751</v>
      </c>
      <c r="DF19" s="450">
        <v>3.1705074055932108</v>
      </c>
      <c r="DG19" s="450">
        <v>68.267494368319603</v>
      </c>
      <c r="DH19" s="450">
        <v>80.716640490751885</v>
      </c>
      <c r="DI19" s="450">
        <v>4.2561678243019463</v>
      </c>
      <c r="DJ19" s="451">
        <v>649.25222200000007</v>
      </c>
      <c r="DK19" s="451">
        <v>949</v>
      </c>
      <c r="DL19" s="444"/>
      <c r="DM19" s="453">
        <v>74.602564484522588</v>
      </c>
      <c r="DN19" s="450">
        <v>2.3983789061833276</v>
      </c>
      <c r="DO19" s="450">
        <v>69.897965113060835</v>
      </c>
      <c r="DP19" s="450">
        <v>79.307163855984328</v>
      </c>
      <c r="DQ19" s="450">
        <v>3.2148746128973991</v>
      </c>
      <c r="DR19" s="451">
        <v>1233.8557600000024</v>
      </c>
      <c r="DS19" s="451">
        <v>1809</v>
      </c>
      <c r="DT19" s="444"/>
      <c r="DU19" s="453">
        <v>82.095362241857188</v>
      </c>
      <c r="DV19" s="450">
        <v>1.8592766516895165</v>
      </c>
      <c r="DW19" s="450">
        <v>78.448449732762214</v>
      </c>
      <c r="DX19" s="450">
        <v>85.742274750952149</v>
      </c>
      <c r="DY19" s="450">
        <v>2.2647767193133168</v>
      </c>
      <c r="DZ19" s="451">
        <v>1069.3515590000004</v>
      </c>
      <c r="EA19" s="653">
        <v>1622</v>
      </c>
      <c r="EB19" s="444"/>
      <c r="EC19" s="834">
        <f>IF(ES27&lt;0.15,EO27*100,CONCATENATE("(",FIXED(EO27*100,1),")"))</f>
        <v>79.479411563924032</v>
      </c>
      <c r="ED19" s="786">
        <f>+EP27*100</f>
        <v>1.6423445715558715</v>
      </c>
      <c r="EE19" s="786">
        <f>IF(EQ27&lt;0,0,EQ27*100)</f>
        <v>76.259242340608395</v>
      </c>
      <c r="EF19" s="786">
        <f>IF(ER27&gt;1,100,ER27*100)</f>
        <v>82.699580787239668</v>
      </c>
      <c r="EG19" s="786">
        <f>IF(ES27&gt;1,100,ES27*100)</f>
        <v>2.0663773664642191</v>
      </c>
      <c r="EH19" s="788">
        <f>+ET27</f>
        <v>1089.8698870000001</v>
      </c>
      <c r="EI19" s="788">
        <f>+EU27</f>
        <v>3365</v>
      </c>
      <c r="EJ19" s="123">
        <f t="shared" si="0"/>
        <v>-4.8768470794014434</v>
      </c>
      <c r="EK19" s="3"/>
      <c r="EL19" s="910" t="s">
        <v>250</v>
      </c>
      <c r="EM19" s="313" t="s">
        <v>217</v>
      </c>
      <c r="EN19" s="314" t="s">
        <v>318</v>
      </c>
      <c r="EO19" s="315">
        <v>0.78428021590564689</v>
      </c>
      <c r="EP19" s="316">
        <v>1.6294210969286169E-2</v>
      </c>
      <c r="EQ19" s="317">
        <v>0.75233191614550587</v>
      </c>
      <c r="ER19" s="317">
        <v>0.81622851566578791</v>
      </c>
      <c r="ES19" s="318">
        <v>2.0776006634912296E-2</v>
      </c>
      <c r="ET19" s="319">
        <v>1396.7862070000081</v>
      </c>
      <c r="EU19" s="320">
        <v>5077</v>
      </c>
      <c r="EV19"/>
      <c r="EW19" s="321"/>
    </row>
    <row r="20" spans="1:153" s="44" customFormat="1" ht="24.95" customHeight="1" thickTop="1">
      <c r="A20" s="454" t="s">
        <v>13</v>
      </c>
      <c r="B20" s="611"/>
      <c r="C20" s="438">
        <v>32.5</v>
      </c>
      <c r="D20" s="439"/>
      <c r="E20" s="458">
        <v>40.629109542306239</v>
      </c>
      <c r="F20" s="458">
        <v>1.7983785761336291</v>
      </c>
      <c r="G20" s="458">
        <v>37.098324925680195</v>
      </c>
      <c r="H20" s="458">
        <v>44.159894158932289</v>
      </c>
      <c r="I20" s="458">
        <v>4.4263302749990494</v>
      </c>
      <c r="J20" s="529">
        <v>1360.9582789999972</v>
      </c>
      <c r="K20" s="530">
        <v>2634</v>
      </c>
      <c r="L20" s="532"/>
      <c r="M20" s="458">
        <v>59.38109896061173</v>
      </c>
      <c r="N20" s="458">
        <v>4.5698604315828524</v>
      </c>
      <c r="O20" s="458">
        <v>50.377163917481958</v>
      </c>
      <c r="P20" s="458">
        <v>68.385034003741509</v>
      </c>
      <c r="Q20" s="458">
        <v>7.6958165334967976</v>
      </c>
      <c r="R20" s="529">
        <v>300.90577999999812</v>
      </c>
      <c r="S20" s="530">
        <v>583</v>
      </c>
      <c r="T20" s="529"/>
      <c r="U20" s="459">
        <v>61.136254473269837</v>
      </c>
      <c r="V20" s="459">
        <v>3.3441030837502126</v>
      </c>
      <c r="W20" s="459">
        <v>54.546645029534702</v>
      </c>
      <c r="X20" s="459">
        <v>67.725863917004972</v>
      </c>
      <c r="Y20" s="459">
        <v>5.4699181566844768</v>
      </c>
      <c r="Z20" s="460">
        <v>272.50510099999792</v>
      </c>
      <c r="AA20" s="461">
        <v>562</v>
      </c>
      <c r="AB20" s="462"/>
      <c r="AC20" s="459">
        <v>71.876764587626241</v>
      </c>
      <c r="AD20" s="459">
        <v>2.8731688168812188</v>
      </c>
      <c r="AE20" s="459">
        <v>66.235189294653935</v>
      </c>
      <c r="AF20" s="459">
        <v>77.518339880598546</v>
      </c>
      <c r="AG20" s="459">
        <v>3.9973541287859273</v>
      </c>
      <c r="AH20" s="461">
        <v>736.75676700001588</v>
      </c>
      <c r="AI20" s="461">
        <v>1555</v>
      </c>
      <c r="AJ20" s="459"/>
      <c r="AK20" s="459">
        <v>67.834671079012281</v>
      </c>
      <c r="AL20" s="459">
        <v>1.9246927821186157</v>
      </c>
      <c r="AM20" s="459">
        <v>64.058106277617412</v>
      </c>
      <c r="AN20" s="459">
        <v>71.611235880407165</v>
      </c>
      <c r="AO20" s="459">
        <v>2.8373289816306135</v>
      </c>
      <c r="AP20" s="460">
        <v>1174.3196219999954</v>
      </c>
      <c r="AQ20" s="463">
        <v>2310</v>
      </c>
      <c r="AR20" s="442"/>
      <c r="AS20" s="459">
        <v>67.537855308387023</v>
      </c>
      <c r="AT20" s="459">
        <v>2.0658145624366684</v>
      </c>
      <c r="AU20" s="459">
        <v>63.484373598558754</v>
      </c>
      <c r="AV20" s="459">
        <v>71.591337018215313</v>
      </c>
      <c r="AW20" s="459">
        <v>3.0587506117922736</v>
      </c>
      <c r="AX20" s="460">
        <v>1033.884193999997</v>
      </c>
      <c r="AY20" s="461">
        <v>1988</v>
      </c>
      <c r="AZ20" s="442"/>
      <c r="BA20" s="459">
        <v>68.970830066558236</v>
      </c>
      <c r="BB20" s="459">
        <v>3.1222971336063967</v>
      </c>
      <c r="BC20" s="459">
        <v>62.836824450637799</v>
      </c>
      <c r="BD20" s="459">
        <v>75.104835682478694</v>
      </c>
      <c r="BE20" s="459">
        <v>4.5269821032939825</v>
      </c>
      <c r="BF20" s="460">
        <v>516.81574900000078</v>
      </c>
      <c r="BG20" s="461">
        <v>1059</v>
      </c>
      <c r="BH20" s="442"/>
      <c r="BI20" s="531">
        <v>67.266526266947935</v>
      </c>
      <c r="BJ20" s="459">
        <v>2.3051643919545914</v>
      </c>
      <c r="BK20" s="459">
        <v>62.743384988975052</v>
      </c>
      <c r="BL20" s="459">
        <v>71.789667544920817</v>
      </c>
      <c r="BM20" s="459">
        <v>3.4269116005879683</v>
      </c>
      <c r="BN20" s="460">
        <v>1070.221986999991</v>
      </c>
      <c r="BO20" s="463">
        <v>2126</v>
      </c>
      <c r="BP20" s="442"/>
      <c r="BQ20" s="464">
        <v>70.13000000000001</v>
      </c>
      <c r="BR20" s="464">
        <v>3.0220000000000002</v>
      </c>
      <c r="BS20" s="464">
        <v>64.19</v>
      </c>
      <c r="BT20" s="464">
        <v>76.06</v>
      </c>
      <c r="BU20" s="464">
        <v>4.3</v>
      </c>
      <c r="BV20" s="461">
        <v>766.38800000000003</v>
      </c>
      <c r="BW20" s="461">
        <v>1400</v>
      </c>
      <c r="BX20" s="461"/>
      <c r="BY20" s="466">
        <v>75.489999999999995</v>
      </c>
      <c r="BZ20" s="466">
        <v>1.6580000000000001</v>
      </c>
      <c r="CA20" s="466">
        <v>72.240000000000009</v>
      </c>
      <c r="CB20" s="466">
        <v>78.75</v>
      </c>
      <c r="CC20" s="466">
        <v>2.1999999999999997</v>
      </c>
      <c r="CD20" s="467">
        <v>1207.434</v>
      </c>
      <c r="CE20" s="467">
        <v>2213</v>
      </c>
      <c r="CF20" s="461"/>
      <c r="CG20" s="466">
        <v>77.651395651181261</v>
      </c>
      <c r="CH20" s="466">
        <v>0</v>
      </c>
      <c r="CI20" s="466">
        <v>73.246803197306718</v>
      </c>
      <c r="CJ20" s="466">
        <v>82.055988105055789</v>
      </c>
      <c r="CK20" s="466">
        <v>2.8886180893703801</v>
      </c>
      <c r="CL20" s="467">
        <v>532.38725399999987</v>
      </c>
      <c r="CM20" s="467">
        <v>967</v>
      </c>
      <c r="CN20" s="461"/>
      <c r="CO20" s="469">
        <v>75.099952981090283</v>
      </c>
      <c r="CP20" s="466">
        <v>1.7270944620209228</v>
      </c>
      <c r="CQ20" s="466">
        <v>71.711835979760792</v>
      </c>
      <c r="CR20" s="466">
        <v>78.488069982419773</v>
      </c>
      <c r="CS20" s="466">
        <v>2.2997277540983214</v>
      </c>
      <c r="CT20" s="467">
        <v>1107.2226039999973</v>
      </c>
      <c r="CU20" s="467">
        <v>2048</v>
      </c>
      <c r="CV20" s="461"/>
      <c r="CW20" s="466">
        <v>77.651395651181261</v>
      </c>
      <c r="CX20" s="466">
        <v>0</v>
      </c>
      <c r="CY20" s="466">
        <v>73.246803197306718</v>
      </c>
      <c r="CZ20" s="466">
        <v>82.055988105055789</v>
      </c>
      <c r="DA20" s="466">
        <v>2.8886180893703801</v>
      </c>
      <c r="DB20" s="467">
        <v>532.38725399999987</v>
      </c>
      <c r="DC20" s="467">
        <v>967</v>
      </c>
      <c r="DD20" s="461"/>
      <c r="DE20" s="469">
        <v>79.672129167887533</v>
      </c>
      <c r="DF20" s="466">
        <v>2.7188915984036885</v>
      </c>
      <c r="DG20" s="466">
        <v>74.33420143747621</v>
      </c>
      <c r="DH20" s="466">
        <v>85.01005689829887</v>
      </c>
      <c r="DI20" s="466">
        <v>3.4126006506922359</v>
      </c>
      <c r="DJ20" s="467">
        <v>606.3322519999997</v>
      </c>
      <c r="DK20" s="467">
        <v>1033</v>
      </c>
      <c r="DL20" s="461"/>
      <c r="DM20" s="469">
        <v>77.23117105039718</v>
      </c>
      <c r="DN20" s="466">
        <v>1.9775222475934626</v>
      </c>
      <c r="DO20" s="466">
        <v>73.352113450659971</v>
      </c>
      <c r="DP20" s="466">
        <v>81.110228650134374</v>
      </c>
      <c r="DQ20" s="466">
        <v>2.5605234527688712</v>
      </c>
      <c r="DR20" s="467">
        <v>1197.0721270000033</v>
      </c>
      <c r="DS20" s="467">
        <v>2042</v>
      </c>
      <c r="DT20" s="461"/>
      <c r="DU20" s="469">
        <v>78.658578071226444</v>
      </c>
      <c r="DV20" s="466">
        <v>2.2998064583750017</v>
      </c>
      <c r="DW20" s="466">
        <v>74.147580241009109</v>
      </c>
      <c r="DX20" s="466">
        <v>83.169575901443793</v>
      </c>
      <c r="DY20" s="466">
        <v>2.9237834127798434</v>
      </c>
      <c r="DZ20" s="467">
        <v>1337.5553369999986</v>
      </c>
      <c r="EA20" s="654">
        <v>2519</v>
      </c>
      <c r="EB20" s="461"/>
      <c r="EC20" s="835">
        <f>IF(ES19&lt;0.15,EO19*100,CONCATENATE("(",FIXED(EO19*100,1),")"))</f>
        <v>78.428021590564683</v>
      </c>
      <c r="ED20" s="789">
        <f>+EP19*100</f>
        <v>1.6294210969286169</v>
      </c>
      <c r="EE20" s="789">
        <f>IF(EQ19&lt;0,0,EQ19*100)</f>
        <v>75.233191614550591</v>
      </c>
      <c r="EF20" s="789">
        <f>IF(ER19&gt;1,100,ER19*100)</f>
        <v>81.622851566578788</v>
      </c>
      <c r="EG20" s="789">
        <f>IF(ES19&gt;1,100,ES19*100)</f>
        <v>2.0776006634912294</v>
      </c>
      <c r="EH20" s="791">
        <f>+ET19</f>
        <v>1396.7862070000081</v>
      </c>
      <c r="EI20" s="791">
        <f>+EU19</f>
        <v>5077</v>
      </c>
      <c r="EJ20" s="123">
        <f t="shared" si="0"/>
        <v>-1.1968505401675031</v>
      </c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21"/>
      <c r="EW20" s="321"/>
    </row>
    <row r="21" spans="1:153" s="44" customFormat="1" ht="24.95" customHeight="1" thickBot="1">
      <c r="A21" s="436" t="s">
        <v>61</v>
      </c>
      <c r="B21" s="611"/>
      <c r="C21" s="438"/>
      <c r="D21" s="456"/>
      <c r="E21" s="441">
        <v>67.28003711644989</v>
      </c>
      <c r="F21" s="441">
        <v>2.4893469189087281</v>
      </c>
      <c r="G21" s="441">
        <v>62.392663610463849</v>
      </c>
      <c r="H21" s="441">
        <v>72.167410622435924</v>
      </c>
      <c r="I21" s="441">
        <v>3.6999785160642928</v>
      </c>
      <c r="J21" s="527">
        <v>558.05122899999594</v>
      </c>
      <c r="K21" s="505">
        <v>1161</v>
      </c>
      <c r="L21" s="532"/>
      <c r="M21" s="441">
        <v>78.667680953344046</v>
      </c>
      <c r="N21" s="441">
        <v>5.3544140276979748</v>
      </c>
      <c r="O21" s="441">
        <v>68.117950426296687</v>
      </c>
      <c r="P21" s="441">
        <v>89.217411480391391</v>
      </c>
      <c r="Q21" s="441">
        <v>6.8063707520163872</v>
      </c>
      <c r="R21" s="527">
        <v>149.24380199999965</v>
      </c>
      <c r="S21" s="505">
        <v>305</v>
      </c>
      <c r="T21" s="527"/>
      <c r="U21" s="442">
        <v>79.723238321468557</v>
      </c>
      <c r="V21" s="442">
        <v>4.7894996532692273</v>
      </c>
      <c r="W21" s="442">
        <v>70.28545146037834</v>
      </c>
      <c r="X21" s="442">
        <v>89.161025182558774</v>
      </c>
      <c r="Y21" s="442">
        <v>6.0076581861319971</v>
      </c>
      <c r="Z21" s="443">
        <v>121.73679600000011</v>
      </c>
      <c r="AA21" s="444">
        <v>255</v>
      </c>
      <c r="AB21" s="445"/>
      <c r="AC21" s="442">
        <v>89.840906197309366</v>
      </c>
      <c r="AD21" s="442">
        <v>2.0659178366155149</v>
      </c>
      <c r="AE21" s="442">
        <v>85.784398638170458</v>
      </c>
      <c r="AF21" s="442">
        <v>93.897413756448273</v>
      </c>
      <c r="AG21" s="442">
        <v>2.2995291611132331</v>
      </c>
      <c r="AH21" s="442">
        <v>359.28043100000139</v>
      </c>
      <c r="AI21" s="444">
        <v>843</v>
      </c>
      <c r="AJ21" s="442"/>
      <c r="AK21" s="442">
        <v>85.254013682487368</v>
      </c>
      <c r="AL21" s="442">
        <v>2.0031777015185446</v>
      </c>
      <c r="AM21" s="442">
        <v>81.323448519684263</v>
      </c>
      <c r="AN21" s="442">
        <v>89.184578845290488</v>
      </c>
      <c r="AO21" s="442">
        <v>2.3496579398349566</v>
      </c>
      <c r="AP21" s="443">
        <v>601.10970599999882</v>
      </c>
      <c r="AQ21" s="447">
        <v>1175</v>
      </c>
      <c r="AR21" s="442"/>
      <c r="AS21" s="442">
        <v>86.07211067037791</v>
      </c>
      <c r="AT21" s="442">
        <v>2.5116171028598937</v>
      </c>
      <c r="AU21" s="442">
        <v>81.143888082709609</v>
      </c>
      <c r="AV21" s="442">
        <v>91.000333258046211</v>
      </c>
      <c r="AW21" s="442">
        <v>2.9180382394459836</v>
      </c>
      <c r="AX21" s="443">
        <v>496.08114600000124</v>
      </c>
      <c r="AY21" s="444">
        <v>986</v>
      </c>
      <c r="AZ21" s="442"/>
      <c r="BA21" s="442">
        <v>89.736369574323845</v>
      </c>
      <c r="BB21" s="442">
        <v>1.8780143875921294</v>
      </c>
      <c r="BC21" s="442">
        <v>86.046858196217528</v>
      </c>
      <c r="BD21" s="442">
        <v>93.425880952430163</v>
      </c>
      <c r="BE21" s="442">
        <v>2.0928129770579473</v>
      </c>
      <c r="BF21" s="443">
        <v>249.83326500000038</v>
      </c>
      <c r="BG21" s="444">
        <v>521</v>
      </c>
      <c r="BH21" s="442"/>
      <c r="BI21" s="528">
        <v>89.103355855777991</v>
      </c>
      <c r="BJ21" s="442">
        <v>1.8456833057405093</v>
      </c>
      <c r="BK21" s="442">
        <v>85.481797941992198</v>
      </c>
      <c r="BL21" s="442">
        <v>92.724913769563784</v>
      </c>
      <c r="BM21" s="442">
        <v>2.0713959513802354</v>
      </c>
      <c r="BN21" s="443">
        <v>494.83497200000187</v>
      </c>
      <c r="BO21" s="447">
        <v>1017</v>
      </c>
      <c r="BP21" s="442"/>
      <c r="BQ21" s="448">
        <v>88.36</v>
      </c>
      <c r="BR21" s="448">
        <v>2.2810000000000001</v>
      </c>
      <c r="BS21" s="448">
        <v>83.88</v>
      </c>
      <c r="BT21" s="448">
        <v>92.84</v>
      </c>
      <c r="BU21" s="448">
        <v>2.6</v>
      </c>
      <c r="BV21" s="444">
        <v>394.16399999999999</v>
      </c>
      <c r="BW21" s="444">
        <v>710</v>
      </c>
      <c r="BX21" s="444"/>
      <c r="BY21" s="450">
        <v>91.01</v>
      </c>
      <c r="BZ21" s="450">
        <v>1.4890000000000001</v>
      </c>
      <c r="CA21" s="450">
        <v>88.09</v>
      </c>
      <c r="CB21" s="450">
        <v>93.93</v>
      </c>
      <c r="CC21" s="450">
        <v>1.6</v>
      </c>
      <c r="CD21" s="451">
        <v>638.71799999999996</v>
      </c>
      <c r="CE21" s="451">
        <v>1179</v>
      </c>
      <c r="CF21" s="444"/>
      <c r="CG21" s="450">
        <v>94.091942801316989</v>
      </c>
      <c r="CH21" s="450">
        <v>2.0831995364397455</v>
      </c>
      <c r="CI21" s="450">
        <v>91.462238954988479</v>
      </c>
      <c r="CJ21" s="450">
        <v>96.721646647645485</v>
      </c>
      <c r="CK21" s="450">
        <v>1.423272531403128</v>
      </c>
      <c r="CL21" s="451">
        <v>287.7683039999992</v>
      </c>
      <c r="CM21" s="451">
        <v>499</v>
      </c>
      <c r="CN21" s="444"/>
      <c r="CO21" s="453">
        <v>93.872975890605616</v>
      </c>
      <c r="CP21" s="450">
        <v>0.90342911008815352</v>
      </c>
      <c r="CQ21" s="450">
        <v>92.100679357499956</v>
      </c>
      <c r="CR21" s="450">
        <v>95.645272423711276</v>
      </c>
      <c r="CS21" s="450">
        <v>0.96239530228695425</v>
      </c>
      <c r="CT21" s="451">
        <v>568.96924800000158</v>
      </c>
      <c r="CU21" s="451">
        <v>1052</v>
      </c>
      <c r="CV21" s="444"/>
      <c r="CW21" s="450">
        <v>94.091942801316989</v>
      </c>
      <c r="CX21" s="450">
        <v>2.0831995364397455</v>
      </c>
      <c r="CY21" s="450">
        <v>91.462238954988479</v>
      </c>
      <c r="CZ21" s="450">
        <v>96.721646647645485</v>
      </c>
      <c r="DA21" s="450">
        <v>1.423272531403128</v>
      </c>
      <c r="DB21" s="451">
        <v>287.7683039999992</v>
      </c>
      <c r="DC21" s="451">
        <v>499</v>
      </c>
      <c r="DD21" s="444"/>
      <c r="DE21" s="453">
        <v>92.202714361293545</v>
      </c>
      <c r="DF21" s="450">
        <v>1.9567844497155065</v>
      </c>
      <c r="DG21" s="450">
        <v>88.361011373683951</v>
      </c>
      <c r="DH21" s="450">
        <v>96.044417348903139</v>
      </c>
      <c r="DI21" s="450">
        <v>2.1222633880906212</v>
      </c>
      <c r="DJ21" s="451">
        <v>333.82645200000024</v>
      </c>
      <c r="DK21" s="451">
        <v>546</v>
      </c>
      <c r="DL21" s="444"/>
      <c r="DM21" s="453">
        <v>93.631310571011042</v>
      </c>
      <c r="DN21" s="450">
        <v>1.1599309866614438</v>
      </c>
      <c r="DO21" s="450">
        <v>91.356019299595346</v>
      </c>
      <c r="DP21" s="450">
        <v>95.906601842426724</v>
      </c>
      <c r="DQ21" s="450">
        <v>1.2388281009713507</v>
      </c>
      <c r="DR21" s="451">
        <v>627.6366660000017</v>
      </c>
      <c r="DS21" s="451">
        <v>1063</v>
      </c>
      <c r="DT21" s="444"/>
      <c r="DU21" s="453">
        <v>94.463716934806897</v>
      </c>
      <c r="DV21" s="450">
        <v>0.76401348655575541</v>
      </c>
      <c r="DW21" s="450">
        <v>92.965128578574081</v>
      </c>
      <c r="DX21" s="450">
        <v>95.962305291039712</v>
      </c>
      <c r="DY21" s="450">
        <v>0.80879041323668321</v>
      </c>
      <c r="DZ21" s="451">
        <v>782.5613230000032</v>
      </c>
      <c r="EA21" s="653">
        <v>1546</v>
      </c>
      <c r="EB21" s="444"/>
      <c r="EC21" s="834">
        <f>IF(ES28&lt;0.15,EO28*100,CONCATENATE("(",FIXED(EO28*100,1),")"))</f>
        <v>93.819110639564599</v>
      </c>
      <c r="ED21" s="786">
        <f>+EP28*100</f>
        <v>0.74979448209110267</v>
      </c>
      <c r="EE21" s="786">
        <f>IF(EQ28&lt;0,0,EQ28*100)</f>
        <v>92.348977540300098</v>
      </c>
      <c r="EF21" s="786">
        <f>IF(ER28&gt;1,100,ER28*100)</f>
        <v>95.289243738829086</v>
      </c>
      <c r="EG21" s="786">
        <f>IF(ES28&gt;1,100,ES28*100)</f>
        <v>0.79919163268523419</v>
      </c>
      <c r="EH21" s="788">
        <f>+ET28</f>
        <v>788.40718799999411</v>
      </c>
      <c r="EI21" s="788">
        <f>+EU28</f>
        <v>3073</v>
      </c>
      <c r="EJ21" s="123">
        <f t="shared" si="0"/>
        <v>-0.1878000685535568</v>
      </c>
      <c r="EK21" s="3"/>
      <c r="EL21" s="2249" t="s">
        <v>210</v>
      </c>
      <c r="EM21" s="2249"/>
      <c r="EN21" s="2249"/>
      <c r="EO21" s="2249"/>
      <c r="EP21" s="2249"/>
      <c r="EQ21" s="2249"/>
      <c r="ER21" s="2249"/>
      <c r="ES21" s="2249"/>
      <c r="ET21" s="2249"/>
      <c r="EU21" s="2249"/>
      <c r="EV21"/>
      <c r="EW21" s="321"/>
    </row>
    <row r="22" spans="1:153" s="44" customFormat="1" ht="24.95" customHeight="1" thickTop="1">
      <c r="A22" s="471" t="s">
        <v>62</v>
      </c>
      <c r="B22" s="361"/>
      <c r="C22" s="362"/>
      <c r="D22" s="365"/>
      <c r="E22" s="366">
        <v>22.105691561682018</v>
      </c>
      <c r="F22" s="366">
        <v>1.6909133417782773</v>
      </c>
      <c r="G22" s="366">
        <v>18.785895110350815</v>
      </c>
      <c r="H22" s="366">
        <v>25.425488013013219</v>
      </c>
      <c r="I22" s="366">
        <v>7.6492216362473124</v>
      </c>
      <c r="J22" s="515">
        <v>802.90704999999741</v>
      </c>
      <c r="K22" s="475">
        <v>1473</v>
      </c>
      <c r="L22" s="613"/>
      <c r="M22" s="366">
        <v>40.402032076886194</v>
      </c>
      <c r="N22" s="366">
        <v>5.3367896414397276</v>
      </c>
      <c r="O22" s="366">
        <v>29.887026642961501</v>
      </c>
      <c r="P22" s="366">
        <v>50.917037510810879</v>
      </c>
      <c r="Q22" s="366">
        <v>13.209210940884528</v>
      </c>
      <c r="R22" s="515">
        <v>151.66197799999972</v>
      </c>
      <c r="S22" s="475">
        <v>278</v>
      </c>
      <c r="T22" s="515"/>
      <c r="U22" s="367">
        <v>46.12832650735178</v>
      </c>
      <c r="V22" s="367">
        <v>5.7485071040745588</v>
      </c>
      <c r="W22" s="367">
        <v>34.800799887595922</v>
      </c>
      <c r="X22" s="367">
        <v>57.455853127107638</v>
      </c>
      <c r="Y22" s="367">
        <v>12.461989279317082</v>
      </c>
      <c r="Z22" s="368">
        <v>150.76830500000008</v>
      </c>
      <c r="AA22" s="369">
        <v>307</v>
      </c>
      <c r="AB22" s="370"/>
      <c r="AC22" s="367">
        <v>54.778568159038045</v>
      </c>
      <c r="AD22" s="367">
        <v>4.9101524368404972</v>
      </c>
      <c r="AE22" s="367">
        <v>45.137298732177115</v>
      </c>
      <c r="AF22" s="367">
        <v>64.419837585898975</v>
      </c>
      <c r="AG22" s="367">
        <v>8.9636377909420766</v>
      </c>
      <c r="AH22" s="367">
        <v>377.47633600000074</v>
      </c>
      <c r="AI22" s="369">
        <v>712</v>
      </c>
      <c r="AJ22" s="367"/>
      <c r="AK22" s="367">
        <v>49.567478522126756</v>
      </c>
      <c r="AL22" s="367">
        <v>2.9292346403772447</v>
      </c>
      <c r="AM22" s="367">
        <v>43.81983685138789</v>
      </c>
      <c r="AN22" s="367">
        <v>55.315120192865628</v>
      </c>
      <c r="AO22" s="367">
        <v>5.9095897707801379</v>
      </c>
      <c r="AP22" s="368">
        <v>573.20991599999763</v>
      </c>
      <c r="AQ22" s="372">
        <v>1135</v>
      </c>
      <c r="AR22" s="367"/>
      <c r="AS22" s="367">
        <v>50.441457892220534</v>
      </c>
      <c r="AT22" s="367">
        <v>3.0427683570644124</v>
      </c>
      <c r="AU22" s="367">
        <v>44.471025643908327</v>
      </c>
      <c r="AV22" s="367">
        <v>56.411890140532741</v>
      </c>
      <c r="AW22" s="367">
        <v>6.0322767901870886</v>
      </c>
      <c r="AX22" s="368">
        <v>537.80304800000147</v>
      </c>
      <c r="AY22" s="369">
        <v>1002</v>
      </c>
      <c r="AZ22" s="367"/>
      <c r="BA22" s="367">
        <v>49.539133810740736</v>
      </c>
      <c r="BB22" s="367">
        <v>5.5668786383512119</v>
      </c>
      <c r="BC22" s="367">
        <v>38.602549824785413</v>
      </c>
      <c r="BD22" s="367">
        <v>60.47571779669606</v>
      </c>
      <c r="BE22" s="367">
        <v>11.23733543589783</v>
      </c>
      <c r="BF22" s="368">
        <v>266.98248400000114</v>
      </c>
      <c r="BG22" s="369">
        <v>538</v>
      </c>
      <c r="BH22" s="367"/>
      <c r="BI22" s="517">
        <v>48.486771638390472</v>
      </c>
      <c r="BJ22" s="367">
        <v>3.597297016362063</v>
      </c>
      <c r="BK22" s="367">
        <v>41.428237036422495</v>
      </c>
      <c r="BL22" s="367">
        <v>55.545306240358464</v>
      </c>
      <c r="BM22" s="367">
        <v>7.4191308161127889</v>
      </c>
      <c r="BN22" s="368">
        <v>575.3870149999982</v>
      </c>
      <c r="BO22" s="372">
        <v>1109</v>
      </c>
      <c r="BP22" s="367"/>
      <c r="BQ22" s="398">
        <v>50.81</v>
      </c>
      <c r="BR22" s="398">
        <v>5.0229999999999997</v>
      </c>
      <c r="BS22" s="398">
        <v>40.949999999999996</v>
      </c>
      <c r="BT22" s="398">
        <v>60.68</v>
      </c>
      <c r="BU22" s="398">
        <v>9.9</v>
      </c>
      <c r="BV22" s="369">
        <v>372.22399999999999</v>
      </c>
      <c r="BW22" s="369">
        <v>690</v>
      </c>
      <c r="BX22" s="369"/>
      <c r="BY22" s="374">
        <v>58.07</v>
      </c>
      <c r="BZ22" s="374">
        <v>2.9369999999999998</v>
      </c>
      <c r="CA22" s="374">
        <v>52.31</v>
      </c>
      <c r="CB22" s="374">
        <v>63.83</v>
      </c>
      <c r="CC22" s="374">
        <v>5.0999999999999996</v>
      </c>
      <c r="CD22" s="375">
        <v>568.71600000000001</v>
      </c>
      <c r="CE22" s="375">
        <v>1034</v>
      </c>
      <c r="CF22" s="369"/>
      <c r="CG22" s="374">
        <v>58.310832010357124</v>
      </c>
      <c r="CH22" s="374">
        <v>2.2430522614285864</v>
      </c>
      <c r="CI22" s="374">
        <v>50.162208240512932</v>
      </c>
      <c r="CJ22" s="374">
        <v>66.459455780201324</v>
      </c>
      <c r="CK22" s="374">
        <v>7.1165366494704925</v>
      </c>
      <c r="CL22" s="375">
        <v>244.61895000000078</v>
      </c>
      <c r="CM22" s="375">
        <v>468</v>
      </c>
      <c r="CN22" s="369"/>
      <c r="CO22" s="377">
        <v>55.25563132763827</v>
      </c>
      <c r="CP22" s="374">
        <v>3.0078879593021566</v>
      </c>
      <c r="CQ22" s="374">
        <v>49.35492551385142</v>
      </c>
      <c r="CR22" s="374">
        <v>61.156337141425112</v>
      </c>
      <c r="CS22" s="374">
        <v>5.4435862680979694</v>
      </c>
      <c r="CT22" s="375">
        <v>538.25335599999948</v>
      </c>
      <c r="CU22" s="375">
        <v>996</v>
      </c>
      <c r="CV22" s="369"/>
      <c r="CW22" s="374">
        <v>58.310832010357124</v>
      </c>
      <c r="CX22" s="374">
        <v>2.2430522614285864</v>
      </c>
      <c r="CY22" s="374">
        <v>50.162208240512932</v>
      </c>
      <c r="CZ22" s="374">
        <v>66.459455780201324</v>
      </c>
      <c r="DA22" s="374">
        <v>7.1165366494704925</v>
      </c>
      <c r="DB22" s="375">
        <v>244.61895000000078</v>
      </c>
      <c r="DC22" s="375">
        <v>468</v>
      </c>
      <c r="DD22" s="369"/>
      <c r="DE22" s="377">
        <v>64.321847461595397</v>
      </c>
      <c r="DF22" s="374">
        <v>5.2352989505826368</v>
      </c>
      <c r="DG22" s="374">
        <v>54.043523948544767</v>
      </c>
      <c r="DH22" s="374">
        <v>74.600170974646019</v>
      </c>
      <c r="DI22" s="374">
        <v>8.1392235409725657</v>
      </c>
      <c r="DJ22" s="375">
        <v>272.50579999999945</v>
      </c>
      <c r="DK22" s="375">
        <v>487</v>
      </c>
      <c r="DL22" s="369"/>
      <c r="DM22" s="377">
        <v>59.154796121838324</v>
      </c>
      <c r="DN22" s="374">
        <v>3.543308621100564</v>
      </c>
      <c r="DO22" s="374">
        <v>52.204331594007591</v>
      </c>
      <c r="DP22" s="374">
        <v>66.105260649669063</v>
      </c>
      <c r="DQ22" s="374">
        <v>5.9898923728898996</v>
      </c>
      <c r="DR22" s="375">
        <v>569.43546100000003</v>
      </c>
      <c r="DS22" s="375">
        <v>979</v>
      </c>
      <c r="DT22" s="369"/>
      <c r="DU22" s="377">
        <v>56.372769454771124</v>
      </c>
      <c r="DV22" s="374">
        <v>4.0518840474366309</v>
      </c>
      <c r="DW22" s="374">
        <v>48.425126695652246</v>
      </c>
      <c r="DX22" s="374">
        <v>64.320412213889995</v>
      </c>
      <c r="DY22" s="374">
        <v>7.1876618562930981</v>
      </c>
      <c r="DZ22" s="375">
        <v>554.99401400000067</v>
      </c>
      <c r="EA22" s="648">
        <v>973</v>
      </c>
      <c r="EB22" s="369"/>
      <c r="EC22" s="830">
        <f>IF(ES29&lt;0.15,EO29*100,CONCATENATE("(",FIXED(EO29*100,1),")"))</f>
        <v>58.482486227882561</v>
      </c>
      <c r="ED22" s="774">
        <f t="shared" ref="ED22" si="1">+EP29*100</f>
        <v>2.7272367974888598</v>
      </c>
      <c r="EE22" s="774">
        <f>IF(EQ29&lt;0,0,EQ29*100)</f>
        <v>53.13515281681417</v>
      </c>
      <c r="EF22" s="774">
        <f>IF(ER29&gt;1,100,ER29*100)</f>
        <v>63.829819638950944</v>
      </c>
      <c r="EG22" s="774">
        <f>IF(ES29&gt;1,100,ES29*100)</f>
        <v>4.6633393574649391</v>
      </c>
      <c r="EH22" s="778">
        <f>+ET29</f>
        <v>608.37901899999724</v>
      </c>
      <c r="EI22" s="778">
        <f>+EU29</f>
        <v>2004</v>
      </c>
      <c r="EJ22" s="123">
        <f t="shared" si="0"/>
        <v>0.67230989395576302</v>
      </c>
      <c r="EK22" s="3"/>
      <c r="EL22" s="2250" t="s">
        <v>287</v>
      </c>
      <c r="EM22" s="2251"/>
      <c r="EN22" s="2252"/>
      <c r="EO22" s="2256" t="s">
        <v>211</v>
      </c>
      <c r="EP22" s="2258" t="s">
        <v>212</v>
      </c>
      <c r="EQ22" s="2258" t="s">
        <v>213</v>
      </c>
      <c r="ER22" s="2258"/>
      <c r="ES22" s="2258" t="s">
        <v>214</v>
      </c>
      <c r="ET22" s="2258" t="s">
        <v>215</v>
      </c>
      <c r="EU22" s="2260" t="s">
        <v>216</v>
      </c>
      <c r="EV22"/>
      <c r="EW22" s="321"/>
    </row>
    <row r="23" spans="1:153" s="44" customFormat="1" ht="5.0999999999999996" customHeight="1" thickBot="1">
      <c r="A23" s="472"/>
      <c r="B23" s="361"/>
      <c r="C23" s="362"/>
      <c r="D23" s="365"/>
      <c r="E23" s="366"/>
      <c r="F23" s="366"/>
      <c r="G23" s="366"/>
      <c r="H23" s="366"/>
      <c r="I23" s="366"/>
      <c r="J23" s="515"/>
      <c r="K23" s="475"/>
      <c r="L23" s="515"/>
      <c r="M23" s="366"/>
      <c r="N23" s="366"/>
      <c r="O23" s="366"/>
      <c r="P23" s="366"/>
      <c r="Q23" s="366"/>
      <c r="R23" s="515"/>
      <c r="S23" s="475"/>
      <c r="T23" s="515"/>
      <c r="U23" s="367"/>
      <c r="V23" s="367"/>
      <c r="W23" s="367"/>
      <c r="X23" s="367"/>
      <c r="Y23" s="367"/>
      <c r="Z23" s="368"/>
      <c r="AA23" s="369"/>
      <c r="AB23" s="370"/>
      <c r="AC23" s="367"/>
      <c r="AD23" s="367"/>
      <c r="AE23" s="367"/>
      <c r="AF23" s="367"/>
      <c r="AG23" s="367"/>
      <c r="AH23" s="367"/>
      <c r="AI23" s="369"/>
      <c r="AJ23" s="367"/>
      <c r="AK23" s="367"/>
      <c r="AL23" s="367"/>
      <c r="AM23" s="367"/>
      <c r="AN23" s="367"/>
      <c r="AO23" s="367"/>
      <c r="AP23" s="368"/>
      <c r="AQ23" s="372"/>
      <c r="AR23" s="367"/>
      <c r="AS23" s="367"/>
      <c r="AT23" s="367"/>
      <c r="AU23" s="367"/>
      <c r="AV23" s="367"/>
      <c r="AW23" s="367"/>
      <c r="AX23" s="368"/>
      <c r="AY23" s="369"/>
      <c r="AZ23" s="367"/>
      <c r="BA23" s="367"/>
      <c r="BB23" s="367"/>
      <c r="BC23" s="367"/>
      <c r="BD23" s="367"/>
      <c r="BE23" s="367"/>
      <c r="BF23" s="368"/>
      <c r="BG23" s="369"/>
      <c r="BH23" s="367"/>
      <c r="BI23" s="517"/>
      <c r="BJ23" s="367"/>
      <c r="BK23" s="367"/>
      <c r="BL23" s="367"/>
      <c r="BM23" s="367"/>
      <c r="BN23" s="368"/>
      <c r="BO23" s="372"/>
      <c r="BP23" s="367"/>
      <c r="BQ23" s="367"/>
      <c r="BR23" s="367"/>
      <c r="BS23" s="367"/>
      <c r="BT23" s="367"/>
      <c r="BU23" s="367"/>
      <c r="BV23" s="368"/>
      <c r="BW23" s="369"/>
      <c r="BX23" s="369"/>
      <c r="BY23" s="374"/>
      <c r="BZ23" s="374"/>
      <c r="CA23" s="374"/>
      <c r="CB23" s="374"/>
      <c r="CC23" s="374"/>
      <c r="CD23" s="375"/>
      <c r="CE23" s="375"/>
      <c r="CF23" s="369"/>
      <c r="CG23" s="374"/>
      <c r="CH23" s="374"/>
      <c r="CI23" s="374"/>
      <c r="CJ23" s="374"/>
      <c r="CK23" s="374"/>
      <c r="CL23" s="375"/>
      <c r="CM23" s="375"/>
      <c r="CN23" s="369"/>
      <c r="CO23" s="377"/>
      <c r="CP23" s="374"/>
      <c r="CQ23" s="374"/>
      <c r="CR23" s="374"/>
      <c r="CS23" s="374"/>
      <c r="CT23" s="375"/>
      <c r="CU23" s="375"/>
      <c r="CV23" s="369"/>
      <c r="CW23" s="374"/>
      <c r="CX23" s="374"/>
      <c r="CY23" s="374"/>
      <c r="CZ23" s="374"/>
      <c r="DA23" s="374"/>
      <c r="DB23" s="375"/>
      <c r="DC23" s="375"/>
      <c r="DD23" s="369"/>
      <c r="DE23" s="377"/>
      <c r="DF23" s="374"/>
      <c r="DG23" s="374"/>
      <c r="DH23" s="374"/>
      <c r="DI23" s="374"/>
      <c r="DJ23" s="375"/>
      <c r="DK23" s="375"/>
      <c r="DL23" s="369"/>
      <c r="DM23" s="377"/>
      <c r="DN23" s="374"/>
      <c r="DO23" s="374"/>
      <c r="DP23" s="374"/>
      <c r="DQ23" s="374"/>
      <c r="DR23" s="375"/>
      <c r="DS23" s="375"/>
      <c r="DT23" s="369"/>
      <c r="DU23" s="377"/>
      <c r="DV23" s="374"/>
      <c r="DW23" s="374"/>
      <c r="DX23" s="374"/>
      <c r="DY23" s="374"/>
      <c r="DZ23" s="375"/>
      <c r="EA23" s="648"/>
      <c r="EB23" s="369"/>
      <c r="EC23" s="830"/>
      <c r="ED23" s="774"/>
      <c r="EE23" s="774"/>
      <c r="EF23" s="774"/>
      <c r="EG23" s="774"/>
      <c r="EH23" s="778"/>
      <c r="EI23" s="778"/>
      <c r="EJ23" s="123">
        <f t="shared" si="0"/>
        <v>0</v>
      </c>
      <c r="EK23" s="3"/>
      <c r="EL23" s="2253"/>
      <c r="EM23" s="2254"/>
      <c r="EN23" s="2255"/>
      <c r="EO23" s="2257"/>
      <c r="EP23" s="2259"/>
      <c r="EQ23" s="907" t="s">
        <v>3</v>
      </c>
      <c r="ER23" s="907" t="s">
        <v>4</v>
      </c>
      <c r="ES23" s="2259"/>
      <c r="ET23" s="2259"/>
      <c r="EU23" s="2261"/>
      <c r="EV23"/>
      <c r="EW23" s="321"/>
    </row>
    <row r="24" spans="1:153" s="44" customFormat="1" ht="24.95" customHeight="1" thickTop="1">
      <c r="A24" s="417" t="s">
        <v>66</v>
      </c>
      <c r="B24" s="379"/>
      <c r="C24" s="380"/>
      <c r="D24" s="383"/>
      <c r="E24" s="384"/>
      <c r="F24" s="384"/>
      <c r="G24" s="384"/>
      <c r="H24" s="384"/>
      <c r="I24" s="384"/>
      <c r="J24" s="519"/>
      <c r="K24" s="477"/>
      <c r="L24" s="519"/>
      <c r="M24" s="384"/>
      <c r="N24" s="384"/>
      <c r="O24" s="384"/>
      <c r="P24" s="384"/>
      <c r="Q24" s="384"/>
      <c r="R24" s="519"/>
      <c r="S24" s="477"/>
      <c r="T24" s="519"/>
      <c r="U24" s="385"/>
      <c r="V24" s="385"/>
      <c r="W24" s="385"/>
      <c r="X24" s="385"/>
      <c r="Y24" s="385"/>
      <c r="Z24" s="386"/>
      <c r="AA24" s="387"/>
      <c r="AB24" s="388"/>
      <c r="AC24" s="385"/>
      <c r="AD24" s="385"/>
      <c r="AE24" s="385"/>
      <c r="AF24" s="385"/>
      <c r="AG24" s="385"/>
      <c r="AH24" s="385"/>
      <c r="AI24" s="387"/>
      <c r="AJ24" s="385"/>
      <c r="AK24" s="385"/>
      <c r="AL24" s="385"/>
      <c r="AM24" s="385"/>
      <c r="AN24" s="385"/>
      <c r="AO24" s="385"/>
      <c r="AP24" s="386"/>
      <c r="AQ24" s="390"/>
      <c r="AR24" s="385"/>
      <c r="AS24" s="385"/>
      <c r="AT24" s="385"/>
      <c r="AU24" s="385"/>
      <c r="AV24" s="385"/>
      <c r="AW24" s="385"/>
      <c r="AX24" s="386"/>
      <c r="AY24" s="387"/>
      <c r="AZ24" s="385"/>
      <c r="BA24" s="385"/>
      <c r="BB24" s="385"/>
      <c r="BC24" s="385"/>
      <c r="BD24" s="385"/>
      <c r="BE24" s="385"/>
      <c r="BF24" s="386"/>
      <c r="BG24" s="387"/>
      <c r="BH24" s="385"/>
      <c r="BI24" s="521"/>
      <c r="BJ24" s="385"/>
      <c r="BK24" s="385"/>
      <c r="BL24" s="385"/>
      <c r="BM24" s="385"/>
      <c r="BN24" s="386"/>
      <c r="BO24" s="390"/>
      <c r="BP24" s="385"/>
      <c r="BQ24" s="385"/>
      <c r="BR24" s="385"/>
      <c r="BS24" s="385"/>
      <c r="BT24" s="385"/>
      <c r="BU24" s="385"/>
      <c r="BV24" s="386"/>
      <c r="BW24" s="387"/>
      <c r="BX24" s="387"/>
      <c r="BY24" s="392"/>
      <c r="BZ24" s="392"/>
      <c r="CA24" s="392"/>
      <c r="CB24" s="392"/>
      <c r="CC24" s="392"/>
      <c r="CD24" s="393"/>
      <c r="CE24" s="393"/>
      <c r="CF24" s="387"/>
      <c r="CG24" s="392"/>
      <c r="CH24" s="392"/>
      <c r="CI24" s="392"/>
      <c r="CJ24" s="392"/>
      <c r="CK24" s="392"/>
      <c r="CL24" s="393"/>
      <c r="CM24" s="393"/>
      <c r="CN24" s="387"/>
      <c r="CO24" s="395"/>
      <c r="CP24" s="392"/>
      <c r="CQ24" s="392"/>
      <c r="CR24" s="392"/>
      <c r="CS24" s="392"/>
      <c r="CT24" s="393"/>
      <c r="CU24" s="393"/>
      <c r="CV24" s="387"/>
      <c r="CW24" s="392"/>
      <c r="CX24" s="392"/>
      <c r="CY24" s="392"/>
      <c r="CZ24" s="392"/>
      <c r="DA24" s="392"/>
      <c r="DB24" s="393"/>
      <c r="DC24" s="393"/>
      <c r="DD24" s="387"/>
      <c r="DE24" s="395"/>
      <c r="DF24" s="392"/>
      <c r="DG24" s="392"/>
      <c r="DH24" s="392"/>
      <c r="DI24" s="392"/>
      <c r="DJ24" s="393"/>
      <c r="DK24" s="393"/>
      <c r="DL24" s="387"/>
      <c r="DM24" s="395"/>
      <c r="DN24" s="392"/>
      <c r="DO24" s="392"/>
      <c r="DP24" s="392"/>
      <c r="DQ24" s="392"/>
      <c r="DR24" s="393"/>
      <c r="DS24" s="393"/>
      <c r="DT24" s="387"/>
      <c r="DU24" s="395"/>
      <c r="DV24" s="392"/>
      <c r="DW24" s="392"/>
      <c r="DX24" s="392"/>
      <c r="DY24" s="392"/>
      <c r="DZ24" s="393"/>
      <c r="EA24" s="651"/>
      <c r="EB24" s="387"/>
      <c r="EC24" s="831"/>
      <c r="ED24" s="776"/>
      <c r="EE24" s="776"/>
      <c r="EF24" s="776"/>
      <c r="EG24" s="776"/>
      <c r="EH24" s="782"/>
      <c r="EI24" s="782"/>
      <c r="EJ24" s="123">
        <f t="shared" si="0"/>
        <v>0</v>
      </c>
      <c r="EK24" s="3"/>
      <c r="EL24" s="908" t="s">
        <v>251</v>
      </c>
      <c r="EM24" s="296" t="s">
        <v>217</v>
      </c>
      <c r="EN24" s="297" t="s">
        <v>318</v>
      </c>
      <c r="EO24" s="298">
        <v>0.98163015575754076</v>
      </c>
      <c r="EP24" s="299">
        <v>3.5367682220604469E-3</v>
      </c>
      <c r="EQ24" s="300">
        <v>0.9746955621430653</v>
      </c>
      <c r="ER24" s="300">
        <v>0.98856474937201622</v>
      </c>
      <c r="ES24" s="301">
        <v>3.602953924465638E-3</v>
      </c>
      <c r="ET24" s="302">
        <v>2684.3898810000101</v>
      </c>
      <c r="EU24" s="303">
        <v>2349</v>
      </c>
      <c r="EV24"/>
      <c r="EW24" s="321"/>
    </row>
    <row r="25" spans="1:153" s="44" customFormat="1" ht="24.95" customHeight="1">
      <c r="A25" s="473" t="s">
        <v>134</v>
      </c>
      <c r="B25" s="361"/>
      <c r="C25" s="362"/>
      <c r="D25" s="365"/>
      <c r="E25" s="366">
        <v>27.927910317729278</v>
      </c>
      <c r="F25" s="366">
        <v>1.0396424926643015</v>
      </c>
      <c r="G25" s="366">
        <v>25.886764049304546</v>
      </c>
      <c r="H25" s="366">
        <v>29.969056586154007</v>
      </c>
      <c r="I25" s="366">
        <v>3.7225932081438713</v>
      </c>
      <c r="J25" s="515">
        <v>4197.8135910002347</v>
      </c>
      <c r="K25" s="475">
        <v>5267</v>
      </c>
      <c r="L25" s="515"/>
      <c r="M25" s="366">
        <v>46.910783173588392</v>
      </c>
      <c r="N25" s="366">
        <v>3.2419223186887969</v>
      </c>
      <c r="O25" s="366">
        <v>40.523266878646304</v>
      </c>
      <c r="P25" s="366">
        <v>53.298299468530487</v>
      </c>
      <c r="Q25" s="366">
        <v>6.9108253995513262</v>
      </c>
      <c r="R25" s="515">
        <v>698.44035600000063</v>
      </c>
      <c r="S25" s="475">
        <v>915</v>
      </c>
      <c r="T25" s="515"/>
      <c r="U25" s="367">
        <v>53.888330482989076</v>
      </c>
      <c r="V25" s="367">
        <v>3.2792891056823681</v>
      </c>
      <c r="W25" s="367">
        <v>47.426438035789516</v>
      </c>
      <c r="X25" s="367">
        <v>60.350222930188636</v>
      </c>
      <c r="Y25" s="367">
        <v>6.0853418101671215</v>
      </c>
      <c r="Z25" s="368">
        <v>785.52676100000178</v>
      </c>
      <c r="AA25" s="369">
        <v>938</v>
      </c>
      <c r="AB25" s="370"/>
      <c r="AC25" s="367">
        <v>59.810369327169589</v>
      </c>
      <c r="AD25" s="367">
        <v>2.1268921706394899</v>
      </c>
      <c r="AE25" s="367">
        <v>55.634136364387842</v>
      </c>
      <c r="AF25" s="367">
        <v>63.986602289951335</v>
      </c>
      <c r="AG25" s="367">
        <v>3.5560592495343837</v>
      </c>
      <c r="AH25" s="367">
        <v>1757.6273660000006</v>
      </c>
      <c r="AI25" s="369">
        <v>2036</v>
      </c>
      <c r="AJ25" s="367"/>
      <c r="AK25" s="367">
        <v>61.782718801927047</v>
      </c>
      <c r="AL25" s="367">
        <v>1.5239247037128247</v>
      </c>
      <c r="AM25" s="367">
        <v>58.792527094717087</v>
      </c>
      <c r="AN25" s="367">
        <v>64.77291050913702</v>
      </c>
      <c r="AO25" s="367">
        <v>2.466587313191035</v>
      </c>
      <c r="AP25" s="368">
        <v>2526.9890209999912</v>
      </c>
      <c r="AQ25" s="372">
        <v>3225</v>
      </c>
      <c r="AR25" s="367"/>
      <c r="AS25" s="367">
        <v>66.752544086316391</v>
      </c>
      <c r="AT25" s="367">
        <v>1.5724491997957053</v>
      </c>
      <c r="AU25" s="367">
        <v>63.667129651301522</v>
      </c>
      <c r="AV25" s="367">
        <v>69.837958521331259</v>
      </c>
      <c r="AW25" s="367">
        <v>2.3556393562504563</v>
      </c>
      <c r="AX25" s="368">
        <v>2333.6289580000062</v>
      </c>
      <c r="AY25" s="369">
        <v>2894</v>
      </c>
      <c r="AZ25" s="367"/>
      <c r="BA25" s="367">
        <v>63.662616281305773</v>
      </c>
      <c r="BB25" s="367">
        <v>2.1190769155148259</v>
      </c>
      <c r="BC25" s="367">
        <v>59.499518041734468</v>
      </c>
      <c r="BD25" s="367">
        <v>67.825714520877085</v>
      </c>
      <c r="BE25" s="367">
        <v>3.32860482225749</v>
      </c>
      <c r="BF25" s="368">
        <v>1116.3709779999958</v>
      </c>
      <c r="BG25" s="369">
        <v>1437</v>
      </c>
      <c r="BH25" s="367"/>
      <c r="BI25" s="517">
        <v>65.549621190416445</v>
      </c>
      <c r="BJ25" s="367">
        <v>1.6080765881837216</v>
      </c>
      <c r="BK25" s="367">
        <v>62.394289787787848</v>
      </c>
      <c r="BL25" s="367">
        <v>68.70495259304505</v>
      </c>
      <c r="BM25" s="367">
        <v>2.4532202612008795</v>
      </c>
      <c r="BN25" s="368">
        <v>2222.6842619999989</v>
      </c>
      <c r="BO25" s="372">
        <v>2829</v>
      </c>
      <c r="BP25" s="367"/>
      <c r="BQ25" s="398">
        <v>64.539999999999992</v>
      </c>
      <c r="BR25" s="398">
        <v>2.15</v>
      </c>
      <c r="BS25" s="398">
        <v>60.319999999999993</v>
      </c>
      <c r="BT25" s="398">
        <v>68.760000000000005</v>
      </c>
      <c r="BU25" s="398">
        <v>3.3000000000000003</v>
      </c>
      <c r="BV25" s="369">
        <v>1375.2670000000001</v>
      </c>
      <c r="BW25" s="369">
        <v>1702</v>
      </c>
      <c r="BX25" s="369"/>
      <c r="BY25" s="374">
        <v>67.38</v>
      </c>
      <c r="BZ25" s="374">
        <v>1.46</v>
      </c>
      <c r="CA25" s="374">
        <v>64.510000000000005</v>
      </c>
      <c r="CB25" s="374">
        <v>70.240000000000009</v>
      </c>
      <c r="CC25" s="374">
        <v>2.1999999999999997</v>
      </c>
      <c r="CD25" s="375">
        <v>2197.654</v>
      </c>
      <c r="CE25" s="375">
        <v>2700</v>
      </c>
      <c r="CF25" s="369"/>
      <c r="CG25" s="374">
        <v>71.334906043755936</v>
      </c>
      <c r="CH25" s="374" t="e">
        <v>#REF!</v>
      </c>
      <c r="CI25" s="374">
        <v>66.887892501541444</v>
      </c>
      <c r="CJ25" s="374">
        <v>75.781919585970414</v>
      </c>
      <c r="CK25" s="374">
        <v>3.1746804710437297</v>
      </c>
      <c r="CL25" s="375">
        <v>910.76991200000134</v>
      </c>
      <c r="CM25" s="375">
        <v>1191</v>
      </c>
      <c r="CN25" s="369"/>
      <c r="CO25" s="377">
        <v>70.774831980785862</v>
      </c>
      <c r="CP25" s="374">
        <v>1.6425806475542597</v>
      </c>
      <c r="CQ25" s="374">
        <v>67.55250943826475</v>
      </c>
      <c r="CR25" s="374">
        <v>73.997154523306989</v>
      </c>
      <c r="CS25" s="374">
        <v>2.3208541816110446</v>
      </c>
      <c r="CT25" s="375">
        <v>1895.6308159999935</v>
      </c>
      <c r="CU25" s="375">
        <v>2425</v>
      </c>
      <c r="CV25" s="369"/>
      <c r="CW25" s="374">
        <v>71.334906043755936</v>
      </c>
      <c r="CX25" s="374" t="e">
        <v>#REF!</v>
      </c>
      <c r="CY25" s="374">
        <v>66.887892501541444</v>
      </c>
      <c r="CZ25" s="374">
        <v>75.781919585970414</v>
      </c>
      <c r="DA25" s="374">
        <v>3.1746804710437297</v>
      </c>
      <c r="DB25" s="375">
        <v>910.76991200000134</v>
      </c>
      <c r="DC25" s="375">
        <v>1191</v>
      </c>
      <c r="DD25" s="369"/>
      <c r="DE25" s="377">
        <v>74.76606295220239</v>
      </c>
      <c r="DF25" s="374">
        <v>2.0947757402490614</v>
      </c>
      <c r="DG25" s="374">
        <v>70.653445325433665</v>
      </c>
      <c r="DH25" s="374">
        <v>78.878680578971114</v>
      </c>
      <c r="DI25" s="374">
        <v>2.8017735019540111</v>
      </c>
      <c r="DJ25" s="375">
        <v>946.88433100000043</v>
      </c>
      <c r="DK25" s="375">
        <v>1246</v>
      </c>
      <c r="DL25" s="369"/>
      <c r="DM25" s="377">
        <v>72.125986307670871</v>
      </c>
      <c r="DN25" s="374">
        <v>1.7101173190281311</v>
      </c>
      <c r="DO25" s="374">
        <v>68.771463449133591</v>
      </c>
      <c r="DP25" s="374">
        <v>75.480509166208137</v>
      </c>
      <c r="DQ25" s="374">
        <v>2.3710141192845691</v>
      </c>
      <c r="DR25" s="375">
        <v>1874.4096590000029</v>
      </c>
      <c r="DS25" s="375">
        <v>2381</v>
      </c>
      <c r="DT25" s="369"/>
      <c r="DU25" s="377">
        <v>79.892706618331715</v>
      </c>
      <c r="DV25" s="374">
        <v>1.5006152265528012</v>
      </c>
      <c r="DW25" s="374">
        <v>76.949297182150787</v>
      </c>
      <c r="DX25" s="374">
        <v>82.83611605451263</v>
      </c>
      <c r="DY25" s="374">
        <v>1.8782881317585487</v>
      </c>
      <c r="DZ25" s="375">
        <v>1932.8226659999982</v>
      </c>
      <c r="EA25" s="648">
        <v>2503</v>
      </c>
      <c r="EB25" s="369"/>
      <c r="EC25" s="830">
        <f>IF(ES34&lt;0.15,EO34*100,CONCATENATE("(",FIXED(EO34*100,1),")"))</f>
        <v>76.755461077247958</v>
      </c>
      <c r="ED25" s="774">
        <f>EP34*100</f>
        <v>1.2335781404732076</v>
      </c>
      <c r="EE25" s="774">
        <f>IF(EQ34&lt;0,0,EQ34*100)</f>
        <v>74.336766223984867</v>
      </c>
      <c r="EF25" s="774">
        <f>IF(ER34&gt;1,100,ER34*100)</f>
        <v>79.174155930511034</v>
      </c>
      <c r="EG25" s="774">
        <f>IF(ES34&gt;1,100,ES34*100)</f>
        <v>1.6071535799019099</v>
      </c>
      <c r="EH25" s="778">
        <f>+ET34</f>
        <v>1898.8909199999975</v>
      </c>
      <c r="EI25" s="778">
        <f>+EU34</f>
        <v>5014</v>
      </c>
      <c r="EJ25" s="123">
        <f t="shared" si="0"/>
        <v>-4.6294747695770866</v>
      </c>
      <c r="EK25" s="3"/>
      <c r="EL25" s="909" t="s">
        <v>252</v>
      </c>
      <c r="EM25" s="304" t="s">
        <v>217</v>
      </c>
      <c r="EN25" s="305" t="s">
        <v>318</v>
      </c>
      <c r="EO25" s="306">
        <v>0.95300236087274359</v>
      </c>
      <c r="EP25" s="307">
        <v>6.1512239480007846E-3</v>
      </c>
      <c r="EQ25" s="308">
        <v>0.94094156535751916</v>
      </c>
      <c r="ER25" s="308">
        <v>0.96506315638796802</v>
      </c>
      <c r="ES25" s="309">
        <v>6.4545736721655098E-3</v>
      </c>
      <c r="ET25" s="310">
        <v>2192.2261609999982</v>
      </c>
      <c r="EU25" s="311">
        <v>6171</v>
      </c>
      <c r="EV25"/>
      <c r="EW25" s="321"/>
    </row>
    <row r="26" spans="1:153" s="44" customFormat="1" ht="24.95" customHeight="1">
      <c r="A26" s="474" t="s">
        <v>65</v>
      </c>
      <c r="B26" s="611"/>
      <c r="C26" s="438"/>
      <c r="D26" s="456"/>
      <c r="E26" s="441">
        <v>76.177408598698378</v>
      </c>
      <c r="F26" s="441">
        <v>0.9472899642075453</v>
      </c>
      <c r="G26" s="441">
        <v>74.317579485131375</v>
      </c>
      <c r="H26" s="441">
        <v>78.037237712265366</v>
      </c>
      <c r="I26" s="441">
        <v>1.2435313587494909</v>
      </c>
      <c r="J26" s="527">
        <v>3674.8746610001326</v>
      </c>
      <c r="K26" s="505">
        <v>3616</v>
      </c>
      <c r="L26" s="527"/>
      <c r="M26" s="441">
        <v>82.321560404086526</v>
      </c>
      <c r="N26" s="441">
        <v>1.7645568416652218</v>
      </c>
      <c r="O26" s="441">
        <v>78.844877599408221</v>
      </c>
      <c r="P26" s="441">
        <v>85.798243208764831</v>
      </c>
      <c r="Q26" s="441">
        <v>2.1434929476599516</v>
      </c>
      <c r="R26" s="527">
        <v>786.76446099999828</v>
      </c>
      <c r="S26" s="505">
        <v>801</v>
      </c>
      <c r="T26" s="527"/>
      <c r="U26" s="442">
        <v>86.467416450142068</v>
      </c>
      <c r="V26" s="442">
        <v>1.7559432159301707</v>
      </c>
      <c r="W26" s="442">
        <v>83.00730182192315</v>
      </c>
      <c r="X26" s="442">
        <v>89.927531078360971</v>
      </c>
      <c r="Y26" s="442">
        <v>2.0307571198714656</v>
      </c>
      <c r="Z26" s="443">
        <v>764.9325690000037</v>
      </c>
      <c r="AA26" s="444">
        <v>790</v>
      </c>
      <c r="AB26" s="445"/>
      <c r="AC26" s="442">
        <v>89.153789003264393</v>
      </c>
      <c r="AD26" s="442">
        <v>1.0229204930470821</v>
      </c>
      <c r="AE26" s="442">
        <v>87.145246050151854</v>
      </c>
      <c r="AF26" s="442">
        <v>91.162331956376931</v>
      </c>
      <c r="AG26" s="442">
        <v>1.1473662583310145</v>
      </c>
      <c r="AH26" s="442">
        <v>2032.7338649999958</v>
      </c>
      <c r="AI26" s="444">
        <v>2143</v>
      </c>
      <c r="AJ26" s="442"/>
      <c r="AK26" s="442">
        <v>89.33684301167844</v>
      </c>
      <c r="AL26" s="442">
        <v>0.70724238196178013</v>
      </c>
      <c r="AM26" s="442">
        <v>87.949116767476781</v>
      </c>
      <c r="AN26" s="442">
        <v>90.724569255880112</v>
      </c>
      <c r="AO26" s="442">
        <v>0.79165813131467699</v>
      </c>
      <c r="AP26" s="443">
        <v>3372.7774559999957</v>
      </c>
      <c r="AQ26" s="447">
        <v>3538</v>
      </c>
      <c r="AR26" s="442"/>
      <c r="AS26" s="442">
        <v>90.470647105167316</v>
      </c>
      <c r="AT26" s="442">
        <v>0.72796955439708466</v>
      </c>
      <c r="AU26" s="442">
        <v>89.04224625655489</v>
      </c>
      <c r="AV26" s="442">
        <v>91.899047953779728</v>
      </c>
      <c r="AW26" s="442">
        <v>0.80464722834452451</v>
      </c>
      <c r="AX26" s="443">
        <v>3136.9505810000051</v>
      </c>
      <c r="AY26" s="444">
        <v>3228</v>
      </c>
      <c r="AZ26" s="442"/>
      <c r="BA26" s="442">
        <v>91.13351689781274</v>
      </c>
      <c r="BB26" s="442">
        <v>0.95734700507958659</v>
      </c>
      <c r="BC26" s="442">
        <v>89.252731164021938</v>
      </c>
      <c r="BD26" s="442">
        <v>93.014302631603542</v>
      </c>
      <c r="BE26" s="442">
        <v>1.0504883797615887</v>
      </c>
      <c r="BF26" s="443">
        <v>1639.0741890000011</v>
      </c>
      <c r="BG26" s="444">
        <v>1599</v>
      </c>
      <c r="BH26" s="442"/>
      <c r="BI26" s="528">
        <v>91.577889491587925</v>
      </c>
      <c r="BJ26" s="442">
        <v>0.62537051323074799</v>
      </c>
      <c r="BK26" s="442">
        <v>90.35080165685757</v>
      </c>
      <c r="BL26" s="442">
        <v>92.80497732631828</v>
      </c>
      <c r="BM26" s="442">
        <v>0.68288373613173592</v>
      </c>
      <c r="BN26" s="443">
        <v>3175.616927999979</v>
      </c>
      <c r="BO26" s="447">
        <v>3191</v>
      </c>
      <c r="BP26" s="442"/>
      <c r="BQ26" s="448">
        <v>91.51</v>
      </c>
      <c r="BR26" s="448">
        <v>0.88</v>
      </c>
      <c r="BS26" s="448">
        <v>89.78</v>
      </c>
      <c r="BT26" s="448">
        <v>93.23</v>
      </c>
      <c r="BU26" s="448">
        <v>1</v>
      </c>
      <c r="BV26" s="444">
        <v>1982.845</v>
      </c>
      <c r="BW26" s="444">
        <v>2064</v>
      </c>
      <c r="BX26" s="444"/>
      <c r="BY26" s="450">
        <v>92.710000000000008</v>
      </c>
      <c r="BZ26" s="450">
        <v>0.59</v>
      </c>
      <c r="CA26" s="450">
        <v>91.55</v>
      </c>
      <c r="CB26" s="450">
        <v>93.86</v>
      </c>
      <c r="CC26" s="450">
        <v>0.6</v>
      </c>
      <c r="CD26" s="451">
        <v>3387.0720000000001</v>
      </c>
      <c r="CE26" s="451">
        <v>3521</v>
      </c>
      <c r="CF26" s="444"/>
      <c r="CG26" s="450">
        <v>93.222128773573615</v>
      </c>
      <c r="CH26" s="450" t="e">
        <v>#REF!</v>
      </c>
      <c r="CI26" s="450">
        <v>91.759910622914717</v>
      </c>
      <c r="CJ26" s="450">
        <v>94.684346924232514</v>
      </c>
      <c r="CK26" s="450">
        <v>0.79877932709420574</v>
      </c>
      <c r="CL26" s="451">
        <v>1540.4633920000017</v>
      </c>
      <c r="CM26" s="451">
        <v>1595</v>
      </c>
      <c r="CN26" s="444"/>
      <c r="CO26" s="453">
        <v>93.048110228439725</v>
      </c>
      <c r="CP26" s="450">
        <v>0.51594080045519519</v>
      </c>
      <c r="CQ26" s="450">
        <v>92.035966517634051</v>
      </c>
      <c r="CR26" s="450">
        <v>94.060253939245413</v>
      </c>
      <c r="CS26" s="450">
        <v>0.55448820958160649</v>
      </c>
      <c r="CT26" s="451">
        <v>3244.5485100000014</v>
      </c>
      <c r="CU26" s="451">
        <v>3371</v>
      </c>
      <c r="CV26" s="444"/>
      <c r="CW26" s="450">
        <v>93.222128773573615</v>
      </c>
      <c r="CX26" s="450" t="e">
        <v>#REF!</v>
      </c>
      <c r="CY26" s="450">
        <v>91.759910622914717</v>
      </c>
      <c r="CZ26" s="450">
        <v>94.684346924232514</v>
      </c>
      <c r="DA26" s="450">
        <v>0.79877932709420574</v>
      </c>
      <c r="DB26" s="451">
        <v>1540.4633920000017</v>
      </c>
      <c r="DC26" s="451">
        <v>1595</v>
      </c>
      <c r="DD26" s="444"/>
      <c r="DE26" s="453">
        <v>93.671841163219213</v>
      </c>
      <c r="DF26" s="450">
        <v>0.72339444853240908</v>
      </c>
      <c r="DG26" s="450">
        <v>92.251620037406809</v>
      </c>
      <c r="DH26" s="450">
        <v>95.092062289031617</v>
      </c>
      <c r="DI26" s="450">
        <v>0.77226457764604506</v>
      </c>
      <c r="DJ26" s="451">
        <v>1906.0873329999993</v>
      </c>
      <c r="DK26" s="451">
        <v>1944</v>
      </c>
      <c r="DL26" s="444"/>
      <c r="DM26" s="453">
        <v>93.361969977101595</v>
      </c>
      <c r="DN26" s="450">
        <v>0.57749508124267279</v>
      </c>
      <c r="DO26" s="450">
        <v>92.229170239231976</v>
      </c>
      <c r="DP26" s="450">
        <v>94.494769714971227</v>
      </c>
      <c r="DQ26" s="450">
        <v>0.61855494414300816</v>
      </c>
      <c r="DR26" s="451">
        <v>3710.4820730000297</v>
      </c>
      <c r="DS26" s="451">
        <v>3805</v>
      </c>
      <c r="DT26" s="444"/>
      <c r="DU26" s="453">
        <v>94.313173511791945</v>
      </c>
      <c r="DV26" s="450">
        <v>0.51998391984466763</v>
      </c>
      <c r="DW26" s="450">
        <v>93.293241453759293</v>
      </c>
      <c r="DX26" s="450">
        <v>95.33310556982461</v>
      </c>
      <c r="DY26" s="450">
        <v>0.55133752845211403</v>
      </c>
      <c r="DZ26" s="451">
        <v>4196.3541440000108</v>
      </c>
      <c r="EA26" s="653">
        <v>4721</v>
      </c>
      <c r="EB26" s="444"/>
      <c r="EC26" s="834">
        <f t="shared" ref="EC26:EC27" si="2">IF(ES35&lt;0.15,EO35*100,CONCATENATE("(",FIXED(EO35*100,1),")"))</f>
        <v>93.791484279653901</v>
      </c>
      <c r="ED26" s="786">
        <f t="shared" ref="ED26:ED27" si="3">EP35*100</f>
        <v>0.42097325874120511</v>
      </c>
      <c r="EE26" s="786">
        <f t="shared" ref="EE26:EE27" si="4">IF(EQ35&lt;0,0,EQ35*100)</f>
        <v>92.966075802580733</v>
      </c>
      <c r="EF26" s="786">
        <f t="shared" ref="EF26:EG27" si="5">IF(ER35&gt;1,100,ER35*100)</f>
        <v>94.616892756727069</v>
      </c>
      <c r="EG26" s="786">
        <f t="shared" si="5"/>
        <v>0.44883953162102419</v>
      </c>
      <c r="EH26" s="788">
        <f t="shared" ref="EH26:EI27" si="6">+ET35</f>
        <v>3955.1562089999948</v>
      </c>
      <c r="EI26" s="788">
        <f t="shared" si="6"/>
        <v>9503</v>
      </c>
      <c r="EJ26" s="123">
        <f t="shared" si="0"/>
        <v>-0.42951430255230605</v>
      </c>
      <c r="EK26" s="3"/>
      <c r="EL26" s="909" t="s">
        <v>253</v>
      </c>
      <c r="EM26" s="304" t="s">
        <v>217</v>
      </c>
      <c r="EN26" s="305" t="s">
        <v>318</v>
      </c>
      <c r="EO26" s="306">
        <v>0.95113515643735036</v>
      </c>
      <c r="EP26" s="307">
        <v>6.1670873795654007E-3</v>
      </c>
      <c r="EQ26" s="308">
        <v>0.93904325725789783</v>
      </c>
      <c r="ER26" s="308">
        <v>0.96322705561680289</v>
      </c>
      <c r="ES26" s="309">
        <v>6.4839232761254957E-3</v>
      </c>
      <c r="ET26" s="310">
        <v>1116.8688370000029</v>
      </c>
      <c r="EU26" s="311">
        <v>3253</v>
      </c>
      <c r="EV26"/>
      <c r="EW26" s="321"/>
    </row>
    <row r="27" spans="1:153" s="44" customFormat="1" ht="24.95" customHeight="1">
      <c r="A27" s="473" t="s">
        <v>4</v>
      </c>
      <c r="B27" s="361"/>
      <c r="C27" s="362"/>
      <c r="D27" s="365"/>
      <c r="E27" s="366">
        <v>93.274051467817671</v>
      </c>
      <c r="F27" s="366">
        <v>0.80083822176185049</v>
      </c>
      <c r="G27" s="366">
        <v>91.701753336974605</v>
      </c>
      <c r="H27" s="366">
        <v>94.846349598660723</v>
      </c>
      <c r="I27" s="366">
        <v>0.85858629400070996</v>
      </c>
      <c r="J27" s="515">
        <v>1662.7216290000192</v>
      </c>
      <c r="K27" s="475">
        <v>1616</v>
      </c>
      <c r="L27" s="515"/>
      <c r="M27" s="366">
        <v>97.344522051401924</v>
      </c>
      <c r="N27" s="366">
        <v>1.1061820554698125</v>
      </c>
      <c r="O27" s="366">
        <v>95.165026304772283</v>
      </c>
      <c r="P27" s="366">
        <v>99.524017798031565</v>
      </c>
      <c r="Q27" s="366">
        <v>1.1363577858913341</v>
      </c>
      <c r="R27" s="515">
        <v>444.77183499999916</v>
      </c>
      <c r="S27" s="475">
        <v>381</v>
      </c>
      <c r="T27" s="515"/>
      <c r="U27" s="367">
        <v>97.766896855351931</v>
      </c>
      <c r="V27" s="367">
        <v>0.618966075908016</v>
      </c>
      <c r="W27" s="367">
        <v>96.547214149105614</v>
      </c>
      <c r="X27" s="367">
        <v>98.986579561598262</v>
      </c>
      <c r="Y27" s="367">
        <v>0.63310393989878666</v>
      </c>
      <c r="Z27" s="368">
        <v>482.21932900000053</v>
      </c>
      <c r="AA27" s="369">
        <v>421</v>
      </c>
      <c r="AB27" s="370"/>
      <c r="AC27" s="367">
        <v>97.941647635211169</v>
      </c>
      <c r="AD27" s="367">
        <v>0.45492783900515765</v>
      </c>
      <c r="AE27" s="367">
        <v>97.048379672139419</v>
      </c>
      <c r="AF27" s="367">
        <v>98.834915598282919</v>
      </c>
      <c r="AG27" s="367">
        <v>0.46448865216109125</v>
      </c>
      <c r="AH27" s="367">
        <v>1130.0515110000022</v>
      </c>
      <c r="AI27" s="369">
        <v>1172</v>
      </c>
      <c r="AJ27" s="367"/>
      <c r="AK27" s="367">
        <v>96.23850605481141</v>
      </c>
      <c r="AL27" s="367">
        <v>0.59847609827605397</v>
      </c>
      <c r="AM27" s="367">
        <v>95.06419720499197</v>
      </c>
      <c r="AN27" s="367">
        <v>97.412814904630849</v>
      </c>
      <c r="AO27" s="367">
        <v>0.62186761080351727</v>
      </c>
      <c r="AP27" s="368">
        <v>1837.6383959999978</v>
      </c>
      <c r="AQ27" s="372">
        <v>1683</v>
      </c>
      <c r="AR27" s="367"/>
      <c r="AS27" s="367">
        <v>96.398593975945488</v>
      </c>
      <c r="AT27" s="367">
        <v>0.6063534736394075</v>
      </c>
      <c r="AU27" s="367">
        <v>95.208824690850946</v>
      </c>
      <c r="AV27" s="367">
        <v>97.58836326104003</v>
      </c>
      <c r="AW27" s="367">
        <v>0.62900655355067925</v>
      </c>
      <c r="AX27" s="368">
        <v>1580.4099460000057</v>
      </c>
      <c r="AY27" s="369">
        <v>1543</v>
      </c>
      <c r="AZ27" s="367"/>
      <c r="BA27" s="367">
        <v>95.398356221074778</v>
      </c>
      <c r="BB27" s="367">
        <v>1.2283936539617113</v>
      </c>
      <c r="BC27" s="367">
        <v>92.985077391567955</v>
      </c>
      <c r="BD27" s="367">
        <v>97.8116350505816</v>
      </c>
      <c r="BE27" s="367">
        <v>1.287646561870573</v>
      </c>
      <c r="BF27" s="368">
        <v>896.27563499999974</v>
      </c>
      <c r="BG27" s="369">
        <v>825</v>
      </c>
      <c r="BH27" s="367"/>
      <c r="BI27" s="517">
        <v>96.220683854228156</v>
      </c>
      <c r="BJ27" s="367">
        <v>0.76273518717170652</v>
      </c>
      <c r="BK27" s="367">
        <v>94.724062172364739</v>
      </c>
      <c r="BL27" s="367">
        <v>97.717305536091558</v>
      </c>
      <c r="BM27" s="367">
        <v>0.79269358376960875</v>
      </c>
      <c r="BN27" s="368">
        <v>1654.6081510000035</v>
      </c>
      <c r="BO27" s="372">
        <v>1541</v>
      </c>
      <c r="BP27" s="367"/>
      <c r="BQ27" s="398">
        <v>98.11</v>
      </c>
      <c r="BR27" s="398">
        <v>0.60699999999999998</v>
      </c>
      <c r="BS27" s="398">
        <v>96.91</v>
      </c>
      <c r="BT27" s="398">
        <v>99.3</v>
      </c>
      <c r="BU27" s="398">
        <v>0.6</v>
      </c>
      <c r="BV27" s="369">
        <v>1043.7470000000001</v>
      </c>
      <c r="BW27" s="369">
        <v>1028</v>
      </c>
      <c r="BX27" s="369"/>
      <c r="BY27" s="374">
        <v>98.18</v>
      </c>
      <c r="BZ27" s="374">
        <v>0.41399999999999998</v>
      </c>
      <c r="CA27" s="374">
        <v>97.37</v>
      </c>
      <c r="CB27" s="374">
        <v>98.99</v>
      </c>
      <c r="CC27" s="374">
        <v>0.4</v>
      </c>
      <c r="CD27" s="375">
        <v>1786.0630000000001</v>
      </c>
      <c r="CE27" s="375">
        <v>1747</v>
      </c>
      <c r="CF27" s="369"/>
      <c r="CG27" s="374">
        <v>97.778253173756895</v>
      </c>
      <c r="CH27" s="374" t="e">
        <v>#REF!</v>
      </c>
      <c r="CI27" s="374">
        <v>96.585705024356145</v>
      </c>
      <c r="CJ27" s="374">
        <v>98.970801323157644</v>
      </c>
      <c r="CK27" s="374">
        <v>0.62110826815706277</v>
      </c>
      <c r="CL27" s="375">
        <v>822.92567200000008</v>
      </c>
      <c r="CM27" s="375">
        <v>809</v>
      </c>
      <c r="CN27" s="369"/>
      <c r="CO27" s="377">
        <v>97.951455308242871</v>
      </c>
      <c r="CP27" s="374">
        <v>0.40181516733482037</v>
      </c>
      <c r="CQ27" s="374">
        <v>97.163196860441374</v>
      </c>
      <c r="CR27" s="374">
        <v>98.739713756044367</v>
      </c>
      <c r="CS27" s="374">
        <v>0.41021868033542785</v>
      </c>
      <c r="CT27" s="375">
        <v>1761.8719349999972</v>
      </c>
      <c r="CU27" s="375">
        <v>1709</v>
      </c>
      <c r="CV27" s="369"/>
      <c r="CW27" s="374">
        <v>97.778253173756895</v>
      </c>
      <c r="CX27" s="374" t="e">
        <v>#REF!</v>
      </c>
      <c r="CY27" s="374">
        <v>96.585705024356145</v>
      </c>
      <c r="CZ27" s="374">
        <v>98.970801323157644</v>
      </c>
      <c r="DA27" s="374">
        <v>0.62110826815706277</v>
      </c>
      <c r="DB27" s="375">
        <v>822.92567200000008</v>
      </c>
      <c r="DC27" s="375">
        <v>809</v>
      </c>
      <c r="DD27" s="369"/>
      <c r="DE27" s="377">
        <v>98.446081958469037</v>
      </c>
      <c r="DF27" s="374">
        <v>0.5600865771699941</v>
      </c>
      <c r="DG27" s="374">
        <v>97.346478843191392</v>
      </c>
      <c r="DH27" s="374">
        <v>99.545685073746668</v>
      </c>
      <c r="DI27" s="374">
        <v>0.56892724019862473</v>
      </c>
      <c r="DJ27" s="375">
        <v>1044.6866929999985</v>
      </c>
      <c r="DK27" s="375">
        <v>974</v>
      </c>
      <c r="DL27" s="369"/>
      <c r="DM27" s="377">
        <v>98.118283821732902</v>
      </c>
      <c r="DN27" s="374">
        <v>0.40508906375359993</v>
      </c>
      <c r="DO27" s="374">
        <v>97.323671365040639</v>
      </c>
      <c r="DP27" s="374">
        <v>98.912896278425151</v>
      </c>
      <c r="DQ27" s="374">
        <v>0.41285787722254674</v>
      </c>
      <c r="DR27" s="375">
        <v>2117.6155820000013</v>
      </c>
      <c r="DS27" s="375">
        <v>1949</v>
      </c>
      <c r="DT27" s="369"/>
      <c r="DU27" s="377">
        <v>98.479694908711636</v>
      </c>
      <c r="DV27" s="374">
        <v>0.25191589701294553</v>
      </c>
      <c r="DW27" s="374">
        <v>97.98556982236606</v>
      </c>
      <c r="DX27" s="374">
        <v>98.973819995057212</v>
      </c>
      <c r="DY27" s="374">
        <v>0.25580491211560485</v>
      </c>
      <c r="DZ27" s="375">
        <v>2858.9588529999978</v>
      </c>
      <c r="EA27" s="648">
        <v>2811</v>
      </c>
      <c r="EB27" s="369"/>
      <c r="EC27" s="830">
        <f t="shared" si="2"/>
        <v>98.303741796510991</v>
      </c>
      <c r="ED27" s="774">
        <f t="shared" si="3"/>
        <v>0.22587127889170067</v>
      </c>
      <c r="EE27" s="774">
        <f t="shared" si="4"/>
        <v>97.86087264876025</v>
      </c>
      <c r="EF27" s="774">
        <f t="shared" si="5"/>
        <v>98.746610944261732</v>
      </c>
      <c r="EG27" s="774">
        <f t="shared" si="5"/>
        <v>0.22976875016543605</v>
      </c>
      <c r="EH27" s="778">
        <f t="shared" si="6"/>
        <v>2625.6983699999964</v>
      </c>
      <c r="EI27" s="778">
        <f t="shared" si="6"/>
        <v>5697</v>
      </c>
      <c r="EJ27" s="123">
        <f t="shared" si="0"/>
        <v>-0.1854579747780889</v>
      </c>
      <c r="EK27" s="3"/>
      <c r="EL27" s="909" t="s">
        <v>254</v>
      </c>
      <c r="EM27" s="304" t="s">
        <v>217</v>
      </c>
      <c r="EN27" s="305" t="s">
        <v>318</v>
      </c>
      <c r="EO27" s="306">
        <v>0.7947941156392403</v>
      </c>
      <c r="EP27" s="307">
        <v>1.6423445715558715E-2</v>
      </c>
      <c r="EQ27" s="308">
        <v>0.76259242340608391</v>
      </c>
      <c r="ER27" s="308">
        <v>0.82699580787239668</v>
      </c>
      <c r="ES27" s="309">
        <v>2.0663773664642192E-2</v>
      </c>
      <c r="ET27" s="310">
        <v>1089.8698870000001</v>
      </c>
      <c r="EU27" s="311">
        <v>3365</v>
      </c>
      <c r="EV27"/>
      <c r="EW27" s="321"/>
    </row>
    <row r="28" spans="1:153" s="44" customFormat="1" ht="5.25" customHeight="1">
      <c r="A28" s="472"/>
      <c r="B28" s="361"/>
      <c r="C28" s="362"/>
      <c r="D28" s="365"/>
      <c r="E28" s="366"/>
      <c r="F28" s="366"/>
      <c r="G28" s="366"/>
      <c r="H28" s="366"/>
      <c r="I28" s="366"/>
      <c r="J28" s="515"/>
      <c r="K28" s="475"/>
      <c r="L28" s="515"/>
      <c r="M28" s="366"/>
      <c r="N28" s="366"/>
      <c r="O28" s="366"/>
      <c r="P28" s="366"/>
      <c r="Q28" s="366"/>
      <c r="R28" s="515"/>
      <c r="S28" s="475"/>
      <c r="T28" s="515"/>
      <c r="U28" s="367"/>
      <c r="V28" s="367"/>
      <c r="W28" s="367"/>
      <c r="X28" s="367"/>
      <c r="Y28" s="367"/>
      <c r="Z28" s="368"/>
      <c r="AA28" s="369"/>
      <c r="AB28" s="370"/>
      <c r="AC28" s="367"/>
      <c r="AD28" s="367"/>
      <c r="AE28" s="367"/>
      <c r="AF28" s="367"/>
      <c r="AG28" s="367"/>
      <c r="AH28" s="367"/>
      <c r="AI28" s="369"/>
      <c r="AJ28" s="367"/>
      <c r="AK28" s="367"/>
      <c r="AL28" s="367"/>
      <c r="AM28" s="367"/>
      <c r="AN28" s="367"/>
      <c r="AO28" s="367"/>
      <c r="AP28" s="368"/>
      <c r="AQ28" s="372"/>
      <c r="AR28" s="367"/>
      <c r="AS28" s="367"/>
      <c r="AT28" s="367"/>
      <c r="AU28" s="367"/>
      <c r="AV28" s="367"/>
      <c r="AW28" s="367"/>
      <c r="AX28" s="368"/>
      <c r="AY28" s="369"/>
      <c r="AZ28" s="367"/>
      <c r="BA28" s="367"/>
      <c r="BB28" s="367"/>
      <c r="BC28" s="367"/>
      <c r="BD28" s="367"/>
      <c r="BE28" s="367"/>
      <c r="BF28" s="368"/>
      <c r="BG28" s="369"/>
      <c r="BH28" s="367"/>
      <c r="BI28" s="517"/>
      <c r="BJ28" s="367"/>
      <c r="BK28" s="367"/>
      <c r="BL28" s="367"/>
      <c r="BM28" s="367"/>
      <c r="BN28" s="368"/>
      <c r="BO28" s="372"/>
      <c r="BP28" s="367"/>
      <c r="BQ28" s="367"/>
      <c r="BR28" s="367"/>
      <c r="BS28" s="367"/>
      <c r="BT28" s="367"/>
      <c r="BU28" s="367"/>
      <c r="BV28" s="368"/>
      <c r="BW28" s="369"/>
      <c r="BX28" s="369"/>
      <c r="BY28" s="369"/>
      <c r="BZ28" s="369"/>
      <c r="CA28" s="369"/>
      <c r="CB28" s="369"/>
      <c r="CC28" s="369"/>
      <c r="CD28" s="369"/>
      <c r="CE28" s="367"/>
      <c r="CF28" s="369"/>
      <c r="CG28" s="374"/>
      <c r="CH28" s="374"/>
      <c r="CI28" s="374"/>
      <c r="CJ28" s="374"/>
      <c r="CK28" s="374"/>
      <c r="CL28" s="375"/>
      <c r="CM28" s="375"/>
      <c r="CN28" s="369"/>
      <c r="CO28" s="377"/>
      <c r="CP28" s="374"/>
      <c r="CQ28" s="374"/>
      <c r="CR28" s="374"/>
      <c r="CS28" s="374"/>
      <c r="CT28" s="375"/>
      <c r="CU28" s="375"/>
      <c r="CV28" s="369"/>
      <c r="CW28" s="374"/>
      <c r="CX28" s="374"/>
      <c r="CY28" s="374"/>
      <c r="CZ28" s="374"/>
      <c r="DA28" s="374"/>
      <c r="DB28" s="375"/>
      <c r="DC28" s="375"/>
      <c r="DD28" s="369"/>
      <c r="DE28" s="377"/>
      <c r="DF28" s="374"/>
      <c r="DG28" s="374"/>
      <c r="DH28" s="374"/>
      <c r="DI28" s="374"/>
      <c r="DJ28" s="375"/>
      <c r="DK28" s="375"/>
      <c r="DL28" s="369"/>
      <c r="DM28" s="377"/>
      <c r="DN28" s="374"/>
      <c r="DO28" s="374"/>
      <c r="DP28" s="374"/>
      <c r="DQ28" s="374"/>
      <c r="DR28" s="375"/>
      <c r="DS28" s="375"/>
      <c r="DT28" s="369"/>
      <c r="DU28" s="377"/>
      <c r="DV28" s="374"/>
      <c r="DW28" s="374"/>
      <c r="DX28" s="374"/>
      <c r="DY28" s="374"/>
      <c r="DZ28" s="375"/>
      <c r="EA28" s="648"/>
      <c r="EB28" s="369"/>
      <c r="EC28" s="830"/>
      <c r="ED28" s="774"/>
      <c r="EE28" s="774"/>
      <c r="EF28" s="774"/>
      <c r="EG28" s="774"/>
      <c r="EH28" s="778"/>
      <c r="EI28" s="778"/>
      <c r="EJ28" s="123">
        <f t="shared" si="0"/>
        <v>0</v>
      </c>
      <c r="EK28" s="3"/>
      <c r="EL28" s="909" t="s">
        <v>255</v>
      </c>
      <c r="EM28" s="304" t="s">
        <v>217</v>
      </c>
      <c r="EN28" s="305" t="s">
        <v>318</v>
      </c>
      <c r="EO28" s="306">
        <v>0.93819110639564596</v>
      </c>
      <c r="EP28" s="307">
        <v>7.4979448209110261E-3</v>
      </c>
      <c r="EQ28" s="308">
        <v>0.92348977540300103</v>
      </c>
      <c r="ER28" s="308">
        <v>0.95289243738829088</v>
      </c>
      <c r="ES28" s="309">
        <v>7.991916326852342E-3</v>
      </c>
      <c r="ET28" s="310">
        <v>788.40718799999411</v>
      </c>
      <c r="EU28" s="311">
        <v>3073</v>
      </c>
      <c r="EV28"/>
      <c r="EW28" s="321"/>
    </row>
    <row r="29" spans="1:153" s="44" customFormat="1" ht="24.95" customHeight="1" thickBot="1">
      <c r="A29" s="476" t="s">
        <v>133</v>
      </c>
      <c r="B29" s="379"/>
      <c r="C29" s="380"/>
      <c r="D29" s="383"/>
      <c r="E29" s="384"/>
      <c r="F29" s="384"/>
      <c r="G29" s="384"/>
      <c r="H29" s="384"/>
      <c r="I29" s="384"/>
      <c r="J29" s="519"/>
      <c r="K29" s="477"/>
      <c r="L29" s="519"/>
      <c r="M29" s="384"/>
      <c r="N29" s="384"/>
      <c r="O29" s="384"/>
      <c r="P29" s="384"/>
      <c r="Q29" s="384"/>
      <c r="R29" s="519"/>
      <c r="S29" s="477"/>
      <c r="T29" s="519"/>
      <c r="U29" s="385"/>
      <c r="V29" s="385"/>
      <c r="W29" s="385"/>
      <c r="X29" s="385"/>
      <c r="Y29" s="385"/>
      <c r="Z29" s="386"/>
      <c r="AA29" s="387"/>
      <c r="AB29" s="388"/>
      <c r="AC29" s="385"/>
      <c r="AD29" s="385"/>
      <c r="AE29" s="385"/>
      <c r="AF29" s="385"/>
      <c r="AG29" s="385"/>
      <c r="AH29" s="385"/>
      <c r="AI29" s="387"/>
      <c r="AJ29" s="385"/>
      <c r="AK29" s="385"/>
      <c r="AL29" s="385"/>
      <c r="AM29" s="385"/>
      <c r="AN29" s="385"/>
      <c r="AO29" s="385"/>
      <c r="AP29" s="386"/>
      <c r="AQ29" s="390"/>
      <c r="AR29" s="385"/>
      <c r="AS29" s="385"/>
      <c r="AT29" s="385"/>
      <c r="AU29" s="385"/>
      <c r="AV29" s="385"/>
      <c r="AW29" s="385"/>
      <c r="AX29" s="386"/>
      <c r="AY29" s="387"/>
      <c r="AZ29" s="385"/>
      <c r="BA29" s="385"/>
      <c r="BB29" s="385"/>
      <c r="BC29" s="385"/>
      <c r="BD29" s="385"/>
      <c r="BE29" s="385"/>
      <c r="BF29" s="386"/>
      <c r="BG29" s="387"/>
      <c r="BH29" s="385"/>
      <c r="BI29" s="521"/>
      <c r="BJ29" s="385"/>
      <c r="BK29" s="385"/>
      <c r="BL29" s="385"/>
      <c r="BM29" s="385"/>
      <c r="BN29" s="386"/>
      <c r="BO29" s="390"/>
      <c r="BP29" s="385"/>
      <c r="BQ29" s="385"/>
      <c r="BR29" s="385"/>
      <c r="BS29" s="385"/>
      <c r="BT29" s="385"/>
      <c r="BU29" s="385"/>
      <c r="BV29" s="386"/>
      <c r="BW29" s="387"/>
      <c r="BX29" s="387"/>
      <c r="BY29" s="387"/>
      <c r="BZ29" s="387"/>
      <c r="CA29" s="387"/>
      <c r="CB29" s="387"/>
      <c r="CC29" s="387"/>
      <c r="CD29" s="387"/>
      <c r="CE29" s="385"/>
      <c r="CF29" s="387"/>
      <c r="CG29" s="392"/>
      <c r="CH29" s="392"/>
      <c r="CI29" s="392"/>
      <c r="CJ29" s="392"/>
      <c r="CK29" s="392"/>
      <c r="CL29" s="393"/>
      <c r="CM29" s="393"/>
      <c r="CN29" s="387"/>
      <c r="CO29" s="395"/>
      <c r="CP29" s="392"/>
      <c r="CQ29" s="392"/>
      <c r="CR29" s="392"/>
      <c r="CS29" s="392"/>
      <c r="CT29" s="393"/>
      <c r="CU29" s="393"/>
      <c r="CV29" s="387"/>
      <c r="CW29" s="392"/>
      <c r="CX29" s="392"/>
      <c r="CY29" s="392"/>
      <c r="CZ29" s="392"/>
      <c r="DA29" s="392"/>
      <c r="DB29" s="393"/>
      <c r="DC29" s="393"/>
      <c r="DD29" s="387"/>
      <c r="DE29" s="395"/>
      <c r="DF29" s="392"/>
      <c r="DG29" s="392"/>
      <c r="DH29" s="392"/>
      <c r="DI29" s="392"/>
      <c r="DJ29" s="393"/>
      <c r="DK29" s="393"/>
      <c r="DL29" s="387"/>
      <c r="DM29" s="395"/>
      <c r="DN29" s="392"/>
      <c r="DO29" s="392"/>
      <c r="DP29" s="392"/>
      <c r="DQ29" s="392"/>
      <c r="DR29" s="393"/>
      <c r="DS29" s="393"/>
      <c r="DT29" s="387"/>
      <c r="DU29" s="395"/>
      <c r="DV29" s="392"/>
      <c r="DW29" s="392"/>
      <c r="DX29" s="392"/>
      <c r="DY29" s="392"/>
      <c r="DZ29" s="393"/>
      <c r="EA29" s="651"/>
      <c r="EB29" s="387"/>
      <c r="EC29" s="831"/>
      <c r="ED29" s="776"/>
      <c r="EE29" s="776"/>
      <c r="EF29" s="776"/>
      <c r="EG29" s="776"/>
      <c r="EH29" s="782"/>
      <c r="EI29" s="782"/>
      <c r="EJ29" s="123">
        <f t="shared" si="0"/>
        <v>0</v>
      </c>
      <c r="EK29" s="3"/>
      <c r="EL29" s="910" t="s">
        <v>256</v>
      </c>
      <c r="EM29" s="313" t="s">
        <v>217</v>
      </c>
      <c r="EN29" s="314" t="s">
        <v>318</v>
      </c>
      <c r="EO29" s="315">
        <v>0.58482486227882557</v>
      </c>
      <c r="EP29" s="316">
        <v>2.7272367974888599E-2</v>
      </c>
      <c r="EQ29" s="317">
        <v>0.53135152816814168</v>
      </c>
      <c r="ER29" s="317">
        <v>0.63829819638950946</v>
      </c>
      <c r="ES29" s="318">
        <v>4.6633393574649393E-2</v>
      </c>
      <c r="ET29" s="319">
        <v>608.37901899999724</v>
      </c>
      <c r="EU29" s="320">
        <v>2004</v>
      </c>
      <c r="EV29"/>
      <c r="EW29" s="321"/>
    </row>
    <row r="30" spans="1:153" s="44" customFormat="1" ht="24.95" customHeight="1" thickTop="1">
      <c r="A30" s="473" t="s">
        <v>14</v>
      </c>
      <c r="B30" s="361"/>
      <c r="C30" s="362"/>
      <c r="D30" s="365"/>
      <c r="E30" s="366">
        <v>16.036860796039413</v>
      </c>
      <c r="F30" s="366">
        <v>0.92460423731551578</v>
      </c>
      <c r="G30" s="366">
        <v>14.22157092275828</v>
      </c>
      <c r="H30" s="366">
        <v>17.852150669320544</v>
      </c>
      <c r="I30" s="366">
        <v>5.7654939397108391</v>
      </c>
      <c r="J30" s="515">
        <v>2338.7682650000238</v>
      </c>
      <c r="K30" s="475">
        <v>3315</v>
      </c>
      <c r="L30" s="515"/>
      <c r="M30" s="366">
        <v>34.42603648986573</v>
      </c>
      <c r="N30" s="366">
        <v>3.3496052538375087</v>
      </c>
      <c r="O30" s="366">
        <v>27.826353944367771</v>
      </c>
      <c r="P30" s="366">
        <v>41.025719035363686</v>
      </c>
      <c r="Q30" s="366">
        <v>9.7298602899684923</v>
      </c>
      <c r="R30" s="515">
        <v>485.62447800000029</v>
      </c>
      <c r="S30" s="475">
        <v>675</v>
      </c>
      <c r="T30" s="515"/>
      <c r="U30" s="367">
        <v>40.104442154130851</v>
      </c>
      <c r="V30" s="367">
        <v>3.6071172459307652</v>
      </c>
      <c r="W30" s="367">
        <v>32.996559031763354</v>
      </c>
      <c r="X30" s="367">
        <v>47.212325276498341</v>
      </c>
      <c r="Y30" s="367">
        <v>8.9943084909840199</v>
      </c>
      <c r="Z30" s="368">
        <v>487.72069499999998</v>
      </c>
      <c r="AA30" s="369">
        <v>680</v>
      </c>
      <c r="AB30" s="370"/>
      <c r="AC30" s="367">
        <v>50.976387159446077</v>
      </c>
      <c r="AD30" s="367">
        <v>2.4997145791761159</v>
      </c>
      <c r="AE30" s="367">
        <v>46.068103341765472</v>
      </c>
      <c r="AF30" s="367">
        <v>55.884670977126682</v>
      </c>
      <c r="AG30" s="367">
        <v>4.9036715202224981</v>
      </c>
      <c r="AH30" s="367">
        <v>1150.8474780000004</v>
      </c>
      <c r="AI30" s="369">
        <v>1378</v>
      </c>
      <c r="AJ30" s="367"/>
      <c r="AK30" s="367">
        <v>51.517438471411147</v>
      </c>
      <c r="AL30" s="367">
        <v>1.9330643754485812</v>
      </c>
      <c r="AM30" s="367">
        <v>47.724447222639697</v>
      </c>
      <c r="AN30" s="367">
        <v>55.310429720182597</v>
      </c>
      <c r="AO30" s="367">
        <v>3.752252504792736</v>
      </c>
      <c r="AP30" s="368">
        <v>1712.702523999988</v>
      </c>
      <c r="AQ30" s="372">
        <v>2337</v>
      </c>
      <c r="AR30" s="367"/>
      <c r="AS30" s="367">
        <v>56.767552220138882</v>
      </c>
      <c r="AT30" s="367">
        <v>1.9460772057885458</v>
      </c>
      <c r="AU30" s="367">
        <v>52.949015695605382</v>
      </c>
      <c r="AV30" s="367">
        <v>60.586088744672381</v>
      </c>
      <c r="AW30" s="367">
        <v>3.4281506418347112</v>
      </c>
      <c r="AX30" s="368">
        <v>1602.8539710000052</v>
      </c>
      <c r="AY30" s="369">
        <v>2223</v>
      </c>
      <c r="AZ30" s="367"/>
      <c r="BA30" s="367">
        <v>51.662006031167749</v>
      </c>
      <c r="BB30" s="367">
        <v>2.5693615544137764</v>
      </c>
      <c r="BC30" s="367">
        <v>46.61428714673854</v>
      </c>
      <c r="BD30" s="367">
        <v>56.709724915596958</v>
      </c>
      <c r="BE30" s="367">
        <v>4.9734064776030529</v>
      </c>
      <c r="BF30" s="368">
        <v>798.78663199999562</v>
      </c>
      <c r="BG30" s="369">
        <v>1120</v>
      </c>
      <c r="BH30" s="367"/>
      <c r="BI30" s="517">
        <v>55.890249187594542</v>
      </c>
      <c r="BJ30" s="367">
        <v>2.0390164434446225</v>
      </c>
      <c r="BK30" s="367">
        <v>51.889337376706422</v>
      </c>
      <c r="BL30" s="367">
        <v>59.891160998482661</v>
      </c>
      <c r="BM30" s="367">
        <v>3.6482507648171381</v>
      </c>
      <c r="BN30" s="368">
        <v>1573.0713259999998</v>
      </c>
      <c r="BO30" s="372">
        <v>2232</v>
      </c>
      <c r="BP30" s="367"/>
      <c r="BQ30" s="398">
        <v>56.55</v>
      </c>
      <c r="BR30" s="398">
        <v>2.4860000000000002</v>
      </c>
      <c r="BS30" s="398">
        <v>51.67</v>
      </c>
      <c r="BT30" s="398">
        <v>61.429999999999993</v>
      </c>
      <c r="BU30" s="398">
        <v>4.3999999999999995</v>
      </c>
      <c r="BV30" s="369">
        <v>1055.704</v>
      </c>
      <c r="BW30" s="369">
        <v>1415</v>
      </c>
      <c r="BX30" s="369"/>
      <c r="BY30" s="374">
        <v>59.18</v>
      </c>
      <c r="BZ30" s="374">
        <v>1.7549999999999999</v>
      </c>
      <c r="CA30" s="374">
        <v>55.74</v>
      </c>
      <c r="CB30" s="374">
        <v>62.62</v>
      </c>
      <c r="CC30" s="374">
        <v>3</v>
      </c>
      <c r="CD30" s="375">
        <v>1600.7149999999999</v>
      </c>
      <c r="CE30" s="375">
        <v>2160</v>
      </c>
      <c r="CF30" s="369"/>
      <c r="CG30" s="374">
        <v>64.011186523733954</v>
      </c>
      <c r="CH30" s="374" t="e">
        <v>#REF!</v>
      </c>
      <c r="CI30" s="374">
        <v>58.80889020703497</v>
      </c>
      <c r="CJ30" s="374">
        <v>69.213482840432931</v>
      </c>
      <c r="CK30" s="374">
        <v>4.1387850346612378</v>
      </c>
      <c r="CL30" s="375">
        <v>734.28423300000134</v>
      </c>
      <c r="CM30" s="375">
        <v>1091</v>
      </c>
      <c r="CN30" s="369"/>
      <c r="CO30" s="377">
        <v>64.055565882704997</v>
      </c>
      <c r="CP30" s="374">
        <v>1.8093179885908073</v>
      </c>
      <c r="CQ30" s="374">
        <v>60.506147380845697</v>
      </c>
      <c r="CR30" s="374">
        <v>67.604984384564304</v>
      </c>
      <c r="CS30" s="374">
        <v>2.8246069856036087</v>
      </c>
      <c r="CT30" s="375">
        <v>1596.9448820000009</v>
      </c>
      <c r="CU30" s="375">
        <v>2326</v>
      </c>
      <c r="CV30" s="369"/>
      <c r="CW30" s="374">
        <v>64.011186523733954</v>
      </c>
      <c r="CX30" s="374" t="e">
        <v>#REF!</v>
      </c>
      <c r="CY30" s="374">
        <v>58.80889020703497</v>
      </c>
      <c r="CZ30" s="374">
        <v>69.213482840432931</v>
      </c>
      <c r="DA30" s="374">
        <v>4.1387850346612378</v>
      </c>
      <c r="DB30" s="375">
        <v>734.28423300000134</v>
      </c>
      <c r="DC30" s="375">
        <v>1091</v>
      </c>
      <c r="DD30" s="369"/>
      <c r="DE30" s="377">
        <v>68.779253025309629</v>
      </c>
      <c r="DF30" s="374">
        <v>2.6585946725968377</v>
      </c>
      <c r="DG30" s="374">
        <v>63.559704649379334</v>
      </c>
      <c r="DH30" s="374">
        <v>73.998801401239916</v>
      </c>
      <c r="DI30" s="374">
        <v>3.8654020735271994</v>
      </c>
      <c r="DJ30" s="375">
        <v>845.16279899999995</v>
      </c>
      <c r="DK30" s="375">
        <v>1256</v>
      </c>
      <c r="DL30" s="369"/>
      <c r="DM30" s="377">
        <v>67.07510362589025</v>
      </c>
      <c r="DN30" s="374">
        <v>1.9959387039091412</v>
      </c>
      <c r="DO30" s="374">
        <v>63.159920771472102</v>
      </c>
      <c r="DP30" s="374">
        <v>70.990286480308413</v>
      </c>
      <c r="DQ30" s="374">
        <v>2.9756774063912603</v>
      </c>
      <c r="DR30" s="375">
        <v>1670.8749080000043</v>
      </c>
      <c r="DS30" s="375">
        <v>2441</v>
      </c>
      <c r="DT30" s="369"/>
      <c r="DU30" s="377">
        <v>72.467365335711847</v>
      </c>
      <c r="DV30" s="374">
        <v>1.9733379870117935</v>
      </c>
      <c r="DW30" s="374">
        <v>68.596725114975428</v>
      </c>
      <c r="DX30" s="374">
        <v>76.33800555644828</v>
      </c>
      <c r="DY30" s="374">
        <v>2.7230712443734095</v>
      </c>
      <c r="DZ30" s="375">
        <v>1740.3138269999972</v>
      </c>
      <c r="EA30" s="648">
        <v>2598</v>
      </c>
      <c r="EB30" s="369"/>
      <c r="EC30" s="830">
        <f>IF(ES42&lt;0.15,EO42*100,CONCATENATE("(",FIXED(EO42*100,1),")"))</f>
        <v>69.727314494681821</v>
      </c>
      <c r="ED30" s="774">
        <f>EP42*100</f>
        <v>1.4908099414027065</v>
      </c>
      <c r="EE30" s="774">
        <f>IF(EQ42&lt;0,0,EQ42*100)</f>
        <v>66.804261455592652</v>
      </c>
      <c r="EF30" s="774">
        <f>IF(ER42&gt;1,100,ER42*100)</f>
        <v>72.650367533770975</v>
      </c>
      <c r="EG30" s="774">
        <f>IF(ES42&gt;1,100,ES42*100)</f>
        <v>2.1380573053855567</v>
      </c>
      <c r="EH30" s="778">
        <f>+ET42</f>
        <v>1724.0649789999991</v>
      </c>
      <c r="EI30" s="778">
        <f>+EU42</f>
        <v>5122</v>
      </c>
      <c r="EJ30" s="123">
        <f t="shared" si="0"/>
        <v>-2.6522108687915704</v>
      </c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21"/>
      <c r="EW30" s="321"/>
    </row>
    <row r="31" spans="1:153" s="44" customFormat="1" ht="24.95" customHeight="1" thickBot="1">
      <c r="A31" s="474" t="s">
        <v>15</v>
      </c>
      <c r="B31" s="611"/>
      <c r="C31" s="438"/>
      <c r="D31" s="456"/>
      <c r="E31" s="441">
        <v>41.021072984324682</v>
      </c>
      <c r="F31" s="441">
        <v>1.5293750053855253</v>
      </c>
      <c r="G31" s="441">
        <v>38.018427260153906</v>
      </c>
      <c r="H31" s="441">
        <v>44.023718708495466</v>
      </c>
      <c r="I31" s="441">
        <v>3.7282667032379742</v>
      </c>
      <c r="J31" s="527">
        <v>2204.8719480000423</v>
      </c>
      <c r="K31" s="505">
        <v>2739</v>
      </c>
      <c r="L31" s="527"/>
      <c r="M31" s="441">
        <v>64.841990074999842</v>
      </c>
      <c r="N31" s="441">
        <v>3.6416668046433038</v>
      </c>
      <c r="O31" s="441">
        <v>57.666862552259921</v>
      </c>
      <c r="P31" s="441">
        <v>72.01711759773977</v>
      </c>
      <c r="Q31" s="441">
        <v>5.6162168996219108</v>
      </c>
      <c r="R31" s="527">
        <v>427.15465499999982</v>
      </c>
      <c r="S31" s="505">
        <v>577</v>
      </c>
      <c r="T31" s="527"/>
      <c r="U31" s="442">
        <v>71.246989687179564</v>
      </c>
      <c r="V31" s="442">
        <v>3.0218366236106702</v>
      </c>
      <c r="W31" s="442">
        <v>65.292411537621263</v>
      </c>
      <c r="X31" s="442">
        <v>77.201567836737865</v>
      </c>
      <c r="Y31" s="442">
        <v>4.2413534057768478</v>
      </c>
      <c r="Z31" s="443">
        <v>472.1357330000011</v>
      </c>
      <c r="AA31" s="444">
        <v>608</v>
      </c>
      <c r="AB31" s="445"/>
      <c r="AC31" s="442">
        <v>75.923654100499888</v>
      </c>
      <c r="AD31" s="442">
        <v>2.1484678082183137</v>
      </c>
      <c r="AE31" s="442">
        <v>71.705056559911355</v>
      </c>
      <c r="AF31" s="442">
        <v>80.142251641088436</v>
      </c>
      <c r="AG31" s="442">
        <v>2.8297739797591857</v>
      </c>
      <c r="AH31" s="442">
        <v>1117.6564630000062</v>
      </c>
      <c r="AI31" s="444">
        <v>1389</v>
      </c>
      <c r="AJ31" s="442"/>
      <c r="AK31" s="442">
        <v>78.009788513361158</v>
      </c>
      <c r="AL31" s="442">
        <v>1.2381084873203601</v>
      </c>
      <c r="AM31" s="442">
        <v>75.58041538069142</v>
      </c>
      <c r="AN31" s="442">
        <v>80.439161646030882</v>
      </c>
      <c r="AO31" s="442">
        <v>1.5871193999049265</v>
      </c>
      <c r="AP31" s="443">
        <v>1763.5266319999996</v>
      </c>
      <c r="AQ31" s="447">
        <v>2300</v>
      </c>
      <c r="AR31" s="442"/>
      <c r="AS31" s="442">
        <v>82.226505152319447</v>
      </c>
      <c r="AT31" s="442">
        <v>1.2319793349417865</v>
      </c>
      <c r="AU31" s="442">
        <v>79.809150859307465</v>
      </c>
      <c r="AV31" s="442">
        <v>84.643859445331415</v>
      </c>
      <c r="AW31" s="442">
        <v>1.4982752005081841</v>
      </c>
      <c r="AX31" s="443">
        <v>1615.9212550000013</v>
      </c>
      <c r="AY31" s="444">
        <v>1942</v>
      </c>
      <c r="AZ31" s="442"/>
      <c r="BA31" s="442">
        <v>84.383638933784084</v>
      </c>
      <c r="BB31" s="442">
        <v>1.51170576109553</v>
      </c>
      <c r="BC31" s="442">
        <v>81.413770522359457</v>
      </c>
      <c r="BD31" s="442">
        <v>87.353507345208698</v>
      </c>
      <c r="BE31" s="442">
        <v>1.791467848739928</v>
      </c>
      <c r="BF31" s="443">
        <v>817.19322099999818</v>
      </c>
      <c r="BG31" s="444">
        <v>995</v>
      </c>
      <c r="BH31" s="442"/>
      <c r="BI31" s="528">
        <v>84.53785874630492</v>
      </c>
      <c r="BJ31" s="442">
        <v>1.1957452287210455</v>
      </c>
      <c r="BK31" s="442">
        <v>82.191594583608335</v>
      </c>
      <c r="BL31" s="442">
        <v>86.884122909001491</v>
      </c>
      <c r="BM31" s="442">
        <v>1.414449391614512</v>
      </c>
      <c r="BN31" s="443">
        <v>1606.7857480000025</v>
      </c>
      <c r="BO31" s="447">
        <v>1999</v>
      </c>
      <c r="BP31" s="442"/>
      <c r="BQ31" s="448">
        <v>85.399999999999991</v>
      </c>
      <c r="BR31" s="448">
        <v>1.4710000000000001</v>
      </c>
      <c r="BS31" s="448">
        <v>82.509999999999991</v>
      </c>
      <c r="BT31" s="448">
        <v>88.29</v>
      </c>
      <c r="BU31" s="448">
        <v>1.7000000000000002</v>
      </c>
      <c r="BV31" s="444">
        <v>1019.062</v>
      </c>
      <c r="BW31" s="444">
        <v>1266</v>
      </c>
      <c r="BX31" s="444"/>
      <c r="BY31" s="450">
        <v>85.69</v>
      </c>
      <c r="BZ31" s="450">
        <v>1.056</v>
      </c>
      <c r="CA31" s="450">
        <v>83.62</v>
      </c>
      <c r="CB31" s="450">
        <v>87.76</v>
      </c>
      <c r="CC31" s="450">
        <v>1.2</v>
      </c>
      <c r="CD31" s="451">
        <v>1749.77</v>
      </c>
      <c r="CE31" s="451">
        <v>2155</v>
      </c>
      <c r="CF31" s="444"/>
      <c r="CG31" s="450">
        <v>91.346837643979441</v>
      </c>
      <c r="CH31" s="450" t="e">
        <v>#REF!</v>
      </c>
      <c r="CI31" s="450">
        <v>88.946690170363027</v>
      </c>
      <c r="CJ31" s="450">
        <v>93.746985117595855</v>
      </c>
      <c r="CK31" s="450">
        <v>1.3380676534188369</v>
      </c>
      <c r="CL31" s="451">
        <v>786.0847999999994</v>
      </c>
      <c r="CM31" s="451">
        <v>974</v>
      </c>
      <c r="CN31" s="444"/>
      <c r="CO31" s="453">
        <v>90.97387109505452</v>
      </c>
      <c r="CP31" s="450">
        <v>0.84117122496308339</v>
      </c>
      <c r="CQ31" s="450">
        <v>89.323708587445225</v>
      </c>
      <c r="CR31" s="450">
        <v>92.624033602663829</v>
      </c>
      <c r="CS31" s="450">
        <v>0.92462947309802956</v>
      </c>
      <c r="CT31" s="451">
        <v>1619.4387819999979</v>
      </c>
      <c r="CU31" s="451">
        <v>2081</v>
      </c>
      <c r="CV31" s="444"/>
      <c r="CW31" s="450">
        <v>91.346837643979441</v>
      </c>
      <c r="CX31" s="450" t="e">
        <v>#REF!</v>
      </c>
      <c r="CY31" s="450">
        <v>88.946690170363027</v>
      </c>
      <c r="CZ31" s="450">
        <v>93.746985117595855</v>
      </c>
      <c r="DA31" s="450">
        <v>1.3380676534188369</v>
      </c>
      <c r="DB31" s="451">
        <v>786.0847999999994</v>
      </c>
      <c r="DC31" s="451">
        <v>974</v>
      </c>
      <c r="DD31" s="444"/>
      <c r="DE31" s="453">
        <v>92.293142871089856</v>
      </c>
      <c r="DF31" s="450">
        <v>1.1752184044317799</v>
      </c>
      <c r="DG31" s="450">
        <v>89.985867761633756</v>
      </c>
      <c r="DH31" s="450">
        <v>94.60041798054597</v>
      </c>
      <c r="DI31" s="450">
        <v>1.2733539761163648</v>
      </c>
      <c r="DJ31" s="451">
        <v>954.99970700000017</v>
      </c>
      <c r="DK31" s="451">
        <v>1192</v>
      </c>
      <c r="DL31" s="444"/>
      <c r="DM31" s="453">
        <v>91.129922367489939</v>
      </c>
      <c r="DN31" s="450">
        <v>1.0273426664018337</v>
      </c>
      <c r="DO31" s="450">
        <v>89.114712989951968</v>
      </c>
      <c r="DP31" s="450">
        <v>93.145131745027925</v>
      </c>
      <c r="DQ31" s="450">
        <v>1.1273384632755181</v>
      </c>
      <c r="DR31" s="451">
        <v>1829.3754770000048</v>
      </c>
      <c r="DS31" s="451">
        <v>2211</v>
      </c>
      <c r="DT31" s="444"/>
      <c r="DU31" s="453">
        <v>94.340910026789857</v>
      </c>
      <c r="DV31" s="450">
        <v>0.6813774059959673</v>
      </c>
      <c r="DW31" s="450">
        <v>93.004409736161591</v>
      </c>
      <c r="DX31" s="450">
        <v>95.677410317418122</v>
      </c>
      <c r="DY31" s="450">
        <v>0.72225019432447435</v>
      </c>
      <c r="DZ31" s="451">
        <v>1975.5575989999945</v>
      </c>
      <c r="EA31" s="653">
        <v>2626</v>
      </c>
      <c r="EB31" s="444"/>
      <c r="EC31" s="834">
        <f t="shared" ref="EC31:EC34" si="7">IF(ES43&lt;0.15,EO43*100,CONCATENATE("(",FIXED(EO43*100,1),")"))</f>
        <v>93.721113023966566</v>
      </c>
      <c r="ED31" s="786">
        <f t="shared" ref="ED31:ED34" si="8">EP43*100</f>
        <v>0.54492549117609135</v>
      </c>
      <c r="EE31" s="786">
        <f t="shared" ref="EE31:EE34" si="9">IF(EQ43&lt;0,0,EQ43*100)</f>
        <v>92.652669576667904</v>
      </c>
      <c r="EF31" s="786">
        <f t="shared" ref="EF31:EG34" si="10">IF(ER43&gt;1,100,ER43*100)</f>
        <v>94.789556471265229</v>
      </c>
      <c r="EG31" s="786">
        <f t="shared" si="10"/>
        <v>0.58143301289725602</v>
      </c>
      <c r="EH31" s="788">
        <f t="shared" ref="EH31:EI34" si="11">+ET43</f>
        <v>1849.7765200000006</v>
      </c>
      <c r="EI31" s="788">
        <f t="shared" si="11"/>
        <v>5294</v>
      </c>
      <c r="EJ31" s="123">
        <f t="shared" si="0"/>
        <v>-2.5911906564766269</v>
      </c>
      <c r="EK31" s="3"/>
      <c r="EL31" s="2249" t="s">
        <v>210</v>
      </c>
      <c r="EM31" s="2249"/>
      <c r="EN31" s="2249"/>
      <c r="EO31" s="2249"/>
      <c r="EP31" s="2249"/>
      <c r="EQ31" s="2249"/>
      <c r="ER31" s="2249"/>
      <c r="ES31" s="2249"/>
      <c r="ET31" s="2249"/>
      <c r="EU31" s="2249"/>
      <c r="EV31"/>
      <c r="EW31" s="321"/>
    </row>
    <row r="32" spans="1:153" s="44" customFormat="1" ht="24.95" customHeight="1" thickTop="1">
      <c r="A32" s="474" t="s">
        <v>16</v>
      </c>
      <c r="B32" s="611"/>
      <c r="C32" s="438"/>
      <c r="D32" s="456"/>
      <c r="E32" s="441">
        <v>73.735711639785379</v>
      </c>
      <c r="F32" s="441">
        <v>1.4478074781794765</v>
      </c>
      <c r="G32" s="441">
        <v>70.893208709850128</v>
      </c>
      <c r="H32" s="441">
        <v>76.578214569720615</v>
      </c>
      <c r="I32" s="441">
        <v>1.9635091951811949</v>
      </c>
      <c r="J32" s="527">
        <v>1991.7827920000225</v>
      </c>
      <c r="K32" s="505">
        <v>2086</v>
      </c>
      <c r="L32" s="527"/>
      <c r="M32" s="441">
        <v>92.077912986273702</v>
      </c>
      <c r="N32" s="441">
        <v>1.6631628750534966</v>
      </c>
      <c r="O32" s="441">
        <v>88.801005361342206</v>
      </c>
      <c r="P32" s="441">
        <v>95.354820611205199</v>
      </c>
      <c r="Q32" s="441">
        <v>1.8062560511133963</v>
      </c>
      <c r="R32" s="527">
        <v>408.96673999999985</v>
      </c>
      <c r="S32" s="505">
        <v>417</v>
      </c>
      <c r="T32" s="527"/>
      <c r="U32" s="442">
        <v>92.002415559995043</v>
      </c>
      <c r="V32" s="442">
        <v>1.8158256925880536</v>
      </c>
      <c r="W32" s="442">
        <v>88.424301538869713</v>
      </c>
      <c r="X32" s="442">
        <v>95.580529581120373</v>
      </c>
      <c r="Y32" s="442">
        <v>1.9736717580028631</v>
      </c>
      <c r="Z32" s="443">
        <v>456.47551800000025</v>
      </c>
      <c r="AA32" s="444">
        <v>413</v>
      </c>
      <c r="AB32" s="445"/>
      <c r="AC32" s="442">
        <v>92.900937034268608</v>
      </c>
      <c r="AD32" s="442">
        <v>1.0933966119122227</v>
      </c>
      <c r="AE32" s="442">
        <v>90.754011564751849</v>
      </c>
      <c r="AF32" s="442">
        <v>95.047862503785367</v>
      </c>
      <c r="AG32" s="442">
        <v>1.1769489596309439</v>
      </c>
      <c r="AH32" s="442">
        <v>1137.8587060000045</v>
      </c>
      <c r="AI32" s="444">
        <v>1270</v>
      </c>
      <c r="AJ32" s="442"/>
      <c r="AK32" s="442">
        <v>93.74075878248496</v>
      </c>
      <c r="AL32" s="442">
        <v>0.80594098359270705</v>
      </c>
      <c r="AM32" s="442">
        <v>92.15936959720031</v>
      </c>
      <c r="AN32" s="442">
        <v>95.322147967769595</v>
      </c>
      <c r="AO32" s="442">
        <v>0.85975513113010305</v>
      </c>
      <c r="AP32" s="443">
        <v>1737.2386239999983</v>
      </c>
      <c r="AQ32" s="447">
        <v>1907</v>
      </c>
      <c r="AR32" s="442"/>
      <c r="AS32" s="442">
        <v>94.235412437451799</v>
      </c>
      <c r="AT32" s="442">
        <v>0.68171083863439674</v>
      </c>
      <c r="AU32" s="442">
        <v>92.89777910576646</v>
      </c>
      <c r="AV32" s="442">
        <v>95.573045769137124</v>
      </c>
      <c r="AW32" s="442">
        <v>0.72341259087381649</v>
      </c>
      <c r="AX32" s="443">
        <v>1599.2797749999979</v>
      </c>
      <c r="AY32" s="444">
        <v>1735</v>
      </c>
      <c r="AZ32" s="442"/>
      <c r="BA32" s="442">
        <v>95.451012260320951</v>
      </c>
      <c r="BB32" s="442">
        <v>0.83949176523388291</v>
      </c>
      <c r="BC32" s="442">
        <v>93.801762691137341</v>
      </c>
      <c r="BD32" s="442">
        <v>97.100261829504575</v>
      </c>
      <c r="BE32" s="442">
        <v>0.87950011776130754</v>
      </c>
      <c r="BF32" s="443">
        <v>866.86303099999941</v>
      </c>
      <c r="BG32" s="444">
        <v>887</v>
      </c>
      <c r="BH32" s="442"/>
      <c r="BI32" s="528">
        <v>95.260412216653847</v>
      </c>
      <c r="BJ32" s="442">
        <v>0.66139360648808398</v>
      </c>
      <c r="BK32" s="442">
        <v>93.962640685506344</v>
      </c>
      <c r="BL32" s="442">
        <v>96.558183747801351</v>
      </c>
      <c r="BM32" s="442">
        <v>0.69430059255239729</v>
      </c>
      <c r="BN32" s="443">
        <v>1619.611420000004</v>
      </c>
      <c r="BO32" s="447">
        <v>1645</v>
      </c>
      <c r="BP32" s="442"/>
      <c r="BQ32" s="448">
        <v>94.740000000000009</v>
      </c>
      <c r="BR32" s="448">
        <v>0.95300000000000007</v>
      </c>
      <c r="BS32" s="448">
        <v>92.86</v>
      </c>
      <c r="BT32" s="448">
        <v>96.61</v>
      </c>
      <c r="BU32" s="448">
        <v>1</v>
      </c>
      <c r="BV32" s="444">
        <v>965.76900000000001</v>
      </c>
      <c r="BW32" s="444">
        <v>1013</v>
      </c>
      <c r="BX32" s="444"/>
      <c r="BY32" s="450">
        <v>96.47</v>
      </c>
      <c r="BZ32" s="450">
        <v>0.51900000000000002</v>
      </c>
      <c r="CA32" s="450">
        <v>95.45</v>
      </c>
      <c r="CB32" s="450">
        <v>97.49</v>
      </c>
      <c r="CC32" s="450">
        <v>0.5</v>
      </c>
      <c r="CD32" s="451">
        <v>1698.845</v>
      </c>
      <c r="CE32" s="451">
        <v>1754</v>
      </c>
      <c r="CF32" s="444"/>
      <c r="CG32" s="450">
        <v>95.660568198717215</v>
      </c>
      <c r="CH32" s="450" t="e">
        <v>#REF!</v>
      </c>
      <c r="CI32" s="450">
        <v>93.971663770222975</v>
      </c>
      <c r="CJ32" s="450">
        <v>97.349472627211469</v>
      </c>
      <c r="CK32" s="450">
        <v>0.89909540962083545</v>
      </c>
      <c r="CL32" s="451">
        <v>746.01474299999995</v>
      </c>
      <c r="CM32" s="451">
        <v>751</v>
      </c>
      <c r="CN32" s="444"/>
      <c r="CO32" s="453">
        <v>96.436224335148552</v>
      </c>
      <c r="CP32" s="450">
        <v>0.63359551011340198</v>
      </c>
      <c r="CQ32" s="450">
        <v>95.193272217017537</v>
      </c>
      <c r="CR32" s="450">
        <v>97.679176453279553</v>
      </c>
      <c r="CS32" s="450">
        <v>0.65700986790134275</v>
      </c>
      <c r="CT32" s="451">
        <v>1534.0371319999958</v>
      </c>
      <c r="CU32" s="451">
        <v>1480</v>
      </c>
      <c r="CV32" s="444"/>
      <c r="CW32" s="450">
        <v>95.660568198717215</v>
      </c>
      <c r="CX32" s="450" t="e">
        <v>#REF!</v>
      </c>
      <c r="CY32" s="450">
        <v>93.971663770222975</v>
      </c>
      <c r="CZ32" s="450">
        <v>97.349472627211469</v>
      </c>
      <c r="DA32" s="450">
        <v>0.89909540962083545</v>
      </c>
      <c r="DB32" s="451">
        <v>746.01474299999995</v>
      </c>
      <c r="DC32" s="451">
        <v>751</v>
      </c>
      <c r="DD32" s="444"/>
      <c r="DE32" s="453">
        <v>97.921247390075848</v>
      </c>
      <c r="DF32" s="450">
        <v>0.5938100865123731</v>
      </c>
      <c r="DG32" s="450">
        <v>96.755435803746565</v>
      </c>
      <c r="DH32" s="450">
        <v>99.087058976405132</v>
      </c>
      <c r="DI32" s="450">
        <v>0.60641597440736317</v>
      </c>
      <c r="DJ32" s="451">
        <v>853.22404000000085</v>
      </c>
      <c r="DK32" s="451">
        <v>779</v>
      </c>
      <c r="DL32" s="444"/>
      <c r="DM32" s="453">
        <v>97.293054303865318</v>
      </c>
      <c r="DN32" s="450">
        <v>0.54731275765874776</v>
      </c>
      <c r="DO32" s="450">
        <v>96.219459448175115</v>
      </c>
      <c r="DP32" s="450">
        <v>98.366649159555536</v>
      </c>
      <c r="DQ32" s="450">
        <v>0.5625404213844315</v>
      </c>
      <c r="DR32" s="451">
        <v>1720.9064099999996</v>
      </c>
      <c r="DS32" s="451">
        <v>1620</v>
      </c>
      <c r="DT32" s="444"/>
      <c r="DU32" s="453">
        <v>97.7119035552154</v>
      </c>
      <c r="DV32" s="450">
        <v>0.40168618396847072</v>
      </c>
      <c r="DW32" s="450">
        <v>96.924008774890979</v>
      </c>
      <c r="DX32" s="450">
        <v>98.499798335539808</v>
      </c>
      <c r="DY32" s="450">
        <v>0.41109237396187298</v>
      </c>
      <c r="DZ32" s="451">
        <v>1981.1861560000038</v>
      </c>
      <c r="EA32" s="653">
        <v>2093</v>
      </c>
      <c r="EB32" s="444"/>
      <c r="EC32" s="834">
        <f t="shared" si="7"/>
        <v>97.476974118510611</v>
      </c>
      <c r="ED32" s="786">
        <f t="shared" si="8"/>
        <v>0.36544948876420891</v>
      </c>
      <c r="EE32" s="786">
        <f t="shared" si="9"/>
        <v>96.760431916115124</v>
      </c>
      <c r="EF32" s="786">
        <f t="shared" si="10"/>
        <v>98.193516320906113</v>
      </c>
      <c r="EG32" s="786">
        <f t="shared" si="10"/>
        <v>0.37490852795646129</v>
      </c>
      <c r="EH32" s="788">
        <f t="shared" si="11"/>
        <v>1795.9171300000066</v>
      </c>
      <c r="EI32" s="788">
        <f t="shared" si="11"/>
        <v>4164</v>
      </c>
      <c r="EJ32" s="123">
        <f t="shared" si="0"/>
        <v>-0.18391981464529294</v>
      </c>
      <c r="EK32" s="3"/>
      <c r="EL32" s="2250" t="s">
        <v>288</v>
      </c>
      <c r="EM32" s="2251"/>
      <c r="EN32" s="2252"/>
      <c r="EO32" s="2256" t="s">
        <v>211</v>
      </c>
      <c r="EP32" s="2258" t="s">
        <v>212</v>
      </c>
      <c r="EQ32" s="2258" t="s">
        <v>213</v>
      </c>
      <c r="ER32" s="2258"/>
      <c r="ES32" s="2258" t="s">
        <v>214</v>
      </c>
      <c r="ET32" s="2258" t="s">
        <v>215</v>
      </c>
      <c r="EU32" s="2260" t="s">
        <v>216</v>
      </c>
      <c r="EV32"/>
      <c r="EW32" s="321"/>
    </row>
    <row r="33" spans="1:153" s="44" customFormat="1" ht="24.95" customHeight="1" thickBot="1">
      <c r="A33" s="474" t="s">
        <v>50</v>
      </c>
      <c r="B33" s="611"/>
      <c r="C33" s="438"/>
      <c r="D33" s="456"/>
      <c r="E33" s="441">
        <v>89.481667337139541</v>
      </c>
      <c r="F33" s="441">
        <v>0.94257799946984999</v>
      </c>
      <c r="G33" s="441">
        <v>87.631089297195601</v>
      </c>
      <c r="H33" s="441">
        <v>91.332245377083481</v>
      </c>
      <c r="I33" s="441">
        <v>1.0533755433037524</v>
      </c>
      <c r="J33" s="527">
        <v>1683.6418820000147</v>
      </c>
      <c r="K33" s="505">
        <v>1463</v>
      </c>
      <c r="L33" s="527"/>
      <c r="M33" s="441">
        <v>96.393170097172259</v>
      </c>
      <c r="N33" s="441">
        <v>1.2707172636303636</v>
      </c>
      <c r="O33" s="441">
        <v>93.889492824921632</v>
      </c>
      <c r="P33" s="441">
        <v>98.896847369422886</v>
      </c>
      <c r="Q33" s="441">
        <v>1.3182648338563572</v>
      </c>
      <c r="R33" s="527">
        <v>316.99332399999946</v>
      </c>
      <c r="S33" s="505">
        <v>264</v>
      </c>
      <c r="T33" s="527"/>
      <c r="U33" s="442">
        <v>97.990457194416138</v>
      </c>
      <c r="V33" s="442">
        <v>0.71112705816654787</v>
      </c>
      <c r="W33" s="442">
        <v>96.589169775687779</v>
      </c>
      <c r="X33" s="442">
        <v>99.391744613144496</v>
      </c>
      <c r="Y33" s="442">
        <v>0.72571052174565287</v>
      </c>
      <c r="Z33" s="443">
        <v>320.91065600000019</v>
      </c>
      <c r="AA33" s="444">
        <v>249</v>
      </c>
      <c r="AB33" s="445"/>
      <c r="AC33" s="442">
        <v>96.714310351393095</v>
      </c>
      <c r="AD33" s="442">
        <v>0.98007732048293073</v>
      </c>
      <c r="AE33" s="442">
        <v>94.789891582836077</v>
      </c>
      <c r="AF33" s="442">
        <v>98.638729119950113</v>
      </c>
      <c r="AG33" s="442">
        <v>1.0133736330456224</v>
      </c>
      <c r="AH33" s="442">
        <v>850.19837500000619</v>
      </c>
      <c r="AI33" s="444">
        <v>842</v>
      </c>
      <c r="AJ33" s="442"/>
      <c r="AK33" s="442">
        <v>97.335251226088729</v>
      </c>
      <c r="AL33" s="442">
        <v>0.57406453899895293</v>
      </c>
      <c r="AM33" s="442">
        <v>96.208841883333264</v>
      </c>
      <c r="AN33" s="442">
        <v>98.461660568844195</v>
      </c>
      <c r="AO33" s="442">
        <v>0.58978071332607462</v>
      </c>
      <c r="AP33" s="443">
        <v>1402.775689999999</v>
      </c>
      <c r="AQ33" s="447">
        <v>1183</v>
      </c>
      <c r="AR33" s="442"/>
      <c r="AS33" s="442">
        <v>97.403045380922379</v>
      </c>
      <c r="AT33" s="442">
        <v>0.57410733738870989</v>
      </c>
      <c r="AU33" s="442">
        <v>96.276548533674656</v>
      </c>
      <c r="AV33" s="442">
        <v>98.529542228170115</v>
      </c>
      <c r="AW33" s="442">
        <v>0.5894141555261434</v>
      </c>
      <c r="AX33" s="443">
        <v>1272.6178100000025</v>
      </c>
      <c r="AY33" s="444">
        <v>1121</v>
      </c>
      <c r="AZ33" s="442"/>
      <c r="BA33" s="442">
        <v>97.772255979440416</v>
      </c>
      <c r="BB33" s="442">
        <v>0.577682666716266</v>
      </c>
      <c r="BC33" s="442">
        <v>96.637351590067141</v>
      </c>
      <c r="BD33" s="442">
        <v>98.907160368813692</v>
      </c>
      <c r="BE33" s="442">
        <v>0.59084518499577354</v>
      </c>
      <c r="BF33" s="443">
        <v>660.41447599999969</v>
      </c>
      <c r="BG33" s="444">
        <v>554</v>
      </c>
      <c r="BH33" s="442"/>
      <c r="BI33" s="528">
        <v>96.936295872858494</v>
      </c>
      <c r="BJ33" s="442">
        <v>0.63559670820406511</v>
      </c>
      <c r="BK33" s="442">
        <v>95.689142430329468</v>
      </c>
      <c r="BL33" s="442">
        <v>98.18344931538752</v>
      </c>
      <c r="BM33" s="442">
        <v>0.65568495523876091</v>
      </c>
      <c r="BN33" s="443">
        <v>1283.001144000003</v>
      </c>
      <c r="BO33" s="447">
        <v>1082</v>
      </c>
      <c r="BP33" s="442"/>
      <c r="BQ33" s="448">
        <v>98.34</v>
      </c>
      <c r="BR33" s="448">
        <v>0.60099999999999998</v>
      </c>
      <c r="BS33" s="448">
        <v>97.16</v>
      </c>
      <c r="BT33" s="448">
        <v>99.52</v>
      </c>
      <c r="BU33" s="448">
        <v>0.6</v>
      </c>
      <c r="BV33" s="444">
        <v>786.04200000000003</v>
      </c>
      <c r="BW33" s="444">
        <v>721</v>
      </c>
      <c r="BX33" s="444"/>
      <c r="BY33" s="450">
        <v>98.29</v>
      </c>
      <c r="BZ33" s="450">
        <v>0.46600000000000003</v>
      </c>
      <c r="CA33" s="450">
        <v>97.38</v>
      </c>
      <c r="CB33" s="450">
        <v>99.21</v>
      </c>
      <c r="CC33" s="450">
        <v>0.5</v>
      </c>
      <c r="CD33" s="451">
        <v>1338.989</v>
      </c>
      <c r="CE33" s="451">
        <v>1228</v>
      </c>
      <c r="CF33" s="444"/>
      <c r="CG33" s="450">
        <v>97.707894019174248</v>
      </c>
      <c r="CH33" s="450" t="e">
        <v>#REF!</v>
      </c>
      <c r="CI33" s="450">
        <v>96.268987520973994</v>
      </c>
      <c r="CJ33" s="450">
        <v>99.146800517374501</v>
      </c>
      <c r="CK33" s="450">
        <v>0.74995738013237279</v>
      </c>
      <c r="CL33" s="451">
        <v>536.25443599999983</v>
      </c>
      <c r="CM33" s="451">
        <v>480</v>
      </c>
      <c r="CN33" s="444"/>
      <c r="CO33" s="453">
        <v>97.818685942565935</v>
      </c>
      <c r="CP33" s="450">
        <v>0.57090734707128965</v>
      </c>
      <c r="CQ33" s="450">
        <v>96.698711945004291</v>
      </c>
      <c r="CR33" s="450">
        <v>98.938659940127593</v>
      </c>
      <c r="CS33" s="450">
        <v>0.58363833205293392</v>
      </c>
      <c r="CT33" s="451">
        <v>1216.5345430000002</v>
      </c>
      <c r="CU33" s="451">
        <v>1010</v>
      </c>
      <c r="CV33" s="444"/>
      <c r="CW33" s="450">
        <v>97.707894019174248</v>
      </c>
      <c r="CX33" s="450" t="e">
        <v>#REF!</v>
      </c>
      <c r="CY33" s="450">
        <v>96.268987520973994</v>
      </c>
      <c r="CZ33" s="450">
        <v>99.146800517374501</v>
      </c>
      <c r="DA33" s="450">
        <v>0.74995738013237279</v>
      </c>
      <c r="DB33" s="451">
        <v>536.25443599999983</v>
      </c>
      <c r="DC33" s="451">
        <v>480</v>
      </c>
      <c r="DD33" s="444"/>
      <c r="DE33" s="453">
        <v>99.15378483573582</v>
      </c>
      <c r="DF33" s="450">
        <v>0.38919347300649859</v>
      </c>
      <c r="DG33" s="450">
        <v>98.389691617280107</v>
      </c>
      <c r="DH33" s="450">
        <v>99.917878054191547</v>
      </c>
      <c r="DI33" s="450">
        <v>0.39251499441121696</v>
      </c>
      <c r="DJ33" s="451">
        <v>696.33838399999968</v>
      </c>
      <c r="DK33" s="451">
        <v>558</v>
      </c>
      <c r="DL33" s="444"/>
      <c r="DM33" s="453">
        <v>98.344617987219422</v>
      </c>
      <c r="DN33" s="450">
        <v>0.51174334612683903</v>
      </c>
      <c r="DO33" s="450">
        <v>97.340795189107283</v>
      </c>
      <c r="DP33" s="450">
        <v>99.348440785331547</v>
      </c>
      <c r="DQ33" s="450">
        <v>0.52035724638570835</v>
      </c>
      <c r="DR33" s="451">
        <v>1408.5419450000024</v>
      </c>
      <c r="DS33" s="451">
        <v>1117</v>
      </c>
      <c r="DT33" s="444"/>
      <c r="DU33" s="453">
        <v>98.847238274349607</v>
      </c>
      <c r="DV33" s="450">
        <v>0.32845053735024454</v>
      </c>
      <c r="DW33" s="450">
        <v>98.202992904951174</v>
      </c>
      <c r="DX33" s="450">
        <v>99.491483643748026</v>
      </c>
      <c r="DY33" s="450">
        <v>0.33228094490473581</v>
      </c>
      <c r="DZ33" s="451">
        <v>1713.3840029999999</v>
      </c>
      <c r="EA33" s="653">
        <v>1549</v>
      </c>
      <c r="EB33" s="444"/>
      <c r="EC33" s="834">
        <f t="shared" si="7"/>
        <v>98.170933587086324</v>
      </c>
      <c r="ED33" s="786">
        <f t="shared" si="8"/>
        <v>0.31866435170629787</v>
      </c>
      <c r="EE33" s="786">
        <f t="shared" si="9"/>
        <v>97.546123692923672</v>
      </c>
      <c r="EF33" s="786">
        <f t="shared" si="10"/>
        <v>98.795743481248991</v>
      </c>
      <c r="EG33" s="786">
        <f t="shared" si="10"/>
        <v>0.32460152925368108</v>
      </c>
      <c r="EH33" s="788">
        <f t="shared" si="11"/>
        <v>1602.5114120000014</v>
      </c>
      <c r="EI33" s="788">
        <f t="shared" si="11"/>
        <v>3218</v>
      </c>
      <c r="EJ33" s="123">
        <f t="shared" si="0"/>
        <v>0.17368440013309794</v>
      </c>
      <c r="EK33" s="3"/>
      <c r="EL33" s="2253"/>
      <c r="EM33" s="2254"/>
      <c r="EN33" s="2255"/>
      <c r="EO33" s="2257"/>
      <c r="EP33" s="2259"/>
      <c r="EQ33" s="907" t="s">
        <v>3</v>
      </c>
      <c r="ER33" s="907" t="s">
        <v>4</v>
      </c>
      <c r="ES33" s="2259"/>
      <c r="ET33" s="2259"/>
      <c r="EU33" s="2261"/>
      <c r="EV33"/>
      <c r="EW33" s="321"/>
    </row>
    <row r="34" spans="1:153" s="44" customFormat="1" ht="24.95" customHeight="1" thickTop="1">
      <c r="A34" s="473" t="s">
        <v>17</v>
      </c>
      <c r="B34" s="361"/>
      <c r="C34" s="362"/>
      <c r="D34" s="365"/>
      <c r="E34" s="366">
        <v>96.322814215070338</v>
      </c>
      <c r="F34" s="366">
        <v>0.72543739340908886</v>
      </c>
      <c r="G34" s="366">
        <v>94.898551702734906</v>
      </c>
      <c r="H34" s="366">
        <v>97.747076727405769</v>
      </c>
      <c r="I34" s="366">
        <v>0.75313143549702211</v>
      </c>
      <c r="J34" s="515">
        <v>1316.344994000003</v>
      </c>
      <c r="K34" s="475">
        <v>896</v>
      </c>
      <c r="L34" s="515"/>
      <c r="M34" s="366">
        <v>96.827122390559268</v>
      </c>
      <c r="N34" s="366">
        <v>1.6323861624669249</v>
      </c>
      <c r="O34" s="366">
        <v>93.610853711853665</v>
      </c>
      <c r="P34" s="366">
        <v>100.0433910692649</v>
      </c>
      <c r="Q34" s="366">
        <v>1.6858769755467646</v>
      </c>
      <c r="R34" s="515">
        <v>291.23745500000012</v>
      </c>
      <c r="S34" s="475">
        <v>164</v>
      </c>
      <c r="T34" s="515"/>
      <c r="U34" s="367">
        <v>98.080471606077523</v>
      </c>
      <c r="V34" s="367">
        <v>1.2344599074459526</v>
      </c>
      <c r="W34" s="367">
        <v>95.647948307514682</v>
      </c>
      <c r="X34" s="367">
        <v>100.51299490464037</v>
      </c>
      <c r="Y34" s="367">
        <v>1.2586194654568319</v>
      </c>
      <c r="Z34" s="368">
        <v>295.4360570000004</v>
      </c>
      <c r="AA34" s="369">
        <v>199</v>
      </c>
      <c r="AB34" s="370"/>
      <c r="AC34" s="367">
        <v>98.775485736483418</v>
      </c>
      <c r="AD34" s="367">
        <v>0.44488474229692831</v>
      </c>
      <c r="AE34" s="367">
        <v>97.901937772431964</v>
      </c>
      <c r="AF34" s="367">
        <v>99.649033700534858</v>
      </c>
      <c r="AG34" s="367">
        <v>0.4503999539762395</v>
      </c>
      <c r="AH34" s="367">
        <v>663.85172000000421</v>
      </c>
      <c r="AI34" s="369">
        <v>472</v>
      </c>
      <c r="AJ34" s="367"/>
      <c r="AK34" s="367">
        <v>97.303687326453527</v>
      </c>
      <c r="AL34" s="367">
        <v>0.75914552690594639</v>
      </c>
      <c r="AM34" s="367">
        <v>95.814118548160749</v>
      </c>
      <c r="AN34" s="367">
        <v>98.793256104746305</v>
      </c>
      <c r="AO34" s="367">
        <v>0.7801816639887611</v>
      </c>
      <c r="AP34" s="368">
        <v>1121.1614030000007</v>
      </c>
      <c r="AQ34" s="372">
        <v>719</v>
      </c>
      <c r="AR34" s="367"/>
      <c r="AS34" s="367">
        <v>97.259190357450791</v>
      </c>
      <c r="AT34" s="367">
        <v>0.84915518274809809</v>
      </c>
      <c r="AU34" s="367">
        <v>95.593002566608916</v>
      </c>
      <c r="AV34" s="367">
        <v>98.925378148292651</v>
      </c>
      <c r="AW34" s="367">
        <v>0.87308477443339783</v>
      </c>
      <c r="AX34" s="368">
        <v>960.31667399999913</v>
      </c>
      <c r="AY34" s="369">
        <v>644</v>
      </c>
      <c r="AZ34" s="367"/>
      <c r="BA34" s="367">
        <v>95.210562453770322</v>
      </c>
      <c r="BB34" s="367">
        <v>1.9261679816449777</v>
      </c>
      <c r="BC34" s="367">
        <v>91.426449439846678</v>
      </c>
      <c r="BD34" s="367">
        <v>98.994675467693966</v>
      </c>
      <c r="BE34" s="367">
        <v>2.0230612360684583</v>
      </c>
      <c r="BF34" s="368">
        <v>508.46344200000021</v>
      </c>
      <c r="BG34" s="369">
        <v>305</v>
      </c>
      <c r="BH34" s="367"/>
      <c r="BI34" s="517">
        <v>96.154485447716681</v>
      </c>
      <c r="BJ34" s="367">
        <v>1.1445789972447127</v>
      </c>
      <c r="BK34" s="367">
        <v>93.908618503733294</v>
      </c>
      <c r="BL34" s="367">
        <v>98.400352391700068</v>
      </c>
      <c r="BM34" s="367">
        <v>1.1903542428783205</v>
      </c>
      <c r="BN34" s="368">
        <v>970.43970300000001</v>
      </c>
      <c r="BO34" s="372">
        <v>603</v>
      </c>
      <c r="BP34" s="367"/>
      <c r="BQ34" s="398">
        <v>99.22999999999999</v>
      </c>
      <c r="BR34" s="398">
        <v>0.67700000000000005</v>
      </c>
      <c r="BS34" s="398">
        <v>97.899999999999991</v>
      </c>
      <c r="BT34" s="398">
        <v>100.56</v>
      </c>
      <c r="BU34" s="398">
        <v>0.70000000000000007</v>
      </c>
      <c r="BV34" s="369">
        <v>575.28200000000004</v>
      </c>
      <c r="BW34" s="369">
        <v>379</v>
      </c>
      <c r="BX34" s="369"/>
      <c r="BY34" s="374">
        <v>99</v>
      </c>
      <c r="BZ34" s="374">
        <v>0.54799999999999993</v>
      </c>
      <c r="CA34" s="374">
        <v>97.92</v>
      </c>
      <c r="CB34" s="374">
        <v>100</v>
      </c>
      <c r="CC34" s="374">
        <v>0.6</v>
      </c>
      <c r="CD34" s="375">
        <v>982.46900000000005</v>
      </c>
      <c r="CE34" s="375">
        <v>671</v>
      </c>
      <c r="CF34" s="369"/>
      <c r="CG34" s="374">
        <v>98.553339848253202</v>
      </c>
      <c r="CH34" s="374" t="e">
        <v>#REF!</v>
      </c>
      <c r="CI34" s="374">
        <v>97.035894091967464</v>
      </c>
      <c r="CJ34" s="374">
        <v>100</v>
      </c>
      <c r="CK34" s="374">
        <v>0.78410728873135049</v>
      </c>
      <c r="CL34" s="375">
        <v>471.5207640000001</v>
      </c>
      <c r="CM34" s="375">
        <v>299</v>
      </c>
      <c r="CN34" s="369"/>
      <c r="CO34" s="377">
        <v>98.475028426014248</v>
      </c>
      <c r="CP34" s="374">
        <v>0.49653340566592824</v>
      </c>
      <c r="CQ34" s="374">
        <v>97.500957053278654</v>
      </c>
      <c r="CR34" s="374">
        <v>99.449099798749842</v>
      </c>
      <c r="CS34" s="374">
        <v>0.5042226578680109</v>
      </c>
      <c r="CT34" s="375">
        <v>935.09592199999918</v>
      </c>
      <c r="CU34" s="375">
        <v>608</v>
      </c>
      <c r="CV34" s="369"/>
      <c r="CW34" s="374">
        <v>98.553339848253202</v>
      </c>
      <c r="CX34" s="374" t="e">
        <v>#REF!</v>
      </c>
      <c r="CY34" s="374">
        <v>97.035894091967464</v>
      </c>
      <c r="CZ34" s="374">
        <v>100</v>
      </c>
      <c r="DA34" s="374">
        <v>0.78410728873135049</v>
      </c>
      <c r="DB34" s="375">
        <v>471.5207640000001</v>
      </c>
      <c r="DC34" s="375">
        <v>299</v>
      </c>
      <c r="DD34" s="369"/>
      <c r="DE34" s="377">
        <v>97.318202490318214</v>
      </c>
      <c r="DF34" s="374">
        <v>1.141124416025852</v>
      </c>
      <c r="DG34" s="374">
        <v>95.077863203628695</v>
      </c>
      <c r="DH34" s="374">
        <v>99.558541777007733</v>
      </c>
      <c r="DI34" s="374">
        <v>1.1725703792560056</v>
      </c>
      <c r="DJ34" s="375">
        <v>547.93342700000028</v>
      </c>
      <c r="DK34" s="375">
        <v>379</v>
      </c>
      <c r="DL34" s="369"/>
      <c r="DM34" s="415">
        <v>97.546437860590757</v>
      </c>
      <c r="DN34" s="412">
        <v>0.72694297207873182</v>
      </c>
      <c r="DO34" s="412">
        <v>96.12048492183159</v>
      </c>
      <c r="DP34" s="412">
        <v>98.972390799349938</v>
      </c>
      <c r="DQ34" s="412">
        <v>0.74522759418201201</v>
      </c>
      <c r="DR34" s="413">
        <v>1072.8085740000008</v>
      </c>
      <c r="DS34" s="413">
        <v>746</v>
      </c>
      <c r="DT34" s="407"/>
      <c r="DU34" s="415">
        <v>98.999651376445485</v>
      </c>
      <c r="DV34" s="412">
        <v>0.2993192018784005</v>
      </c>
      <c r="DW34" s="412">
        <v>98.412546202747563</v>
      </c>
      <c r="DX34" s="412">
        <v>99.586756550143406</v>
      </c>
      <c r="DY34" s="412">
        <v>0.30234369284821144</v>
      </c>
      <c r="DZ34" s="413">
        <v>1578.7803000000001</v>
      </c>
      <c r="EA34" s="650">
        <v>1170</v>
      </c>
      <c r="EB34" s="369"/>
      <c r="EC34" s="832">
        <f t="shared" si="7"/>
        <v>98.727315873478219</v>
      </c>
      <c r="ED34" s="779">
        <f t="shared" si="8"/>
        <v>0.30091557380484346</v>
      </c>
      <c r="EE34" s="779">
        <f t="shared" si="9"/>
        <v>98.137306269912045</v>
      </c>
      <c r="EF34" s="779">
        <f t="shared" si="10"/>
        <v>99.317325477044378</v>
      </c>
      <c r="EG34" s="779">
        <f t="shared" si="10"/>
        <v>0.30479464689435604</v>
      </c>
      <c r="EH34" s="781">
        <f t="shared" si="11"/>
        <v>1507.8709319999998</v>
      </c>
      <c r="EI34" s="781">
        <f t="shared" si="11"/>
        <v>2417</v>
      </c>
      <c r="EJ34" s="123">
        <f t="shared" si="0"/>
        <v>-1.1808780128874616</v>
      </c>
      <c r="EK34" s="3"/>
      <c r="EL34" s="908" t="s">
        <v>257</v>
      </c>
      <c r="EM34" s="296" t="s">
        <v>217</v>
      </c>
      <c r="EN34" s="297" t="s">
        <v>318</v>
      </c>
      <c r="EO34" s="298">
        <v>0.76755461077247955</v>
      </c>
      <c r="EP34" s="299">
        <v>1.2335781404732075E-2</v>
      </c>
      <c r="EQ34" s="300">
        <v>0.74336766223984874</v>
      </c>
      <c r="ER34" s="300">
        <v>0.79174155930511037</v>
      </c>
      <c r="ES34" s="301">
        <v>1.6071535799019099E-2</v>
      </c>
      <c r="ET34" s="302">
        <v>1898.8909199999975</v>
      </c>
      <c r="EU34" s="303">
        <v>5014</v>
      </c>
      <c r="EV34"/>
      <c r="EW34" s="321"/>
    </row>
    <row r="35" spans="1:153" s="44" customFormat="1" ht="5.0999999999999996" customHeight="1">
      <c r="A35" s="625"/>
      <c r="B35" s="361"/>
      <c r="C35" s="626"/>
      <c r="D35" s="627"/>
      <c r="E35" s="367"/>
      <c r="F35" s="367"/>
      <c r="G35" s="367"/>
      <c r="H35" s="367"/>
      <c r="I35" s="367"/>
      <c r="J35" s="368"/>
      <c r="K35" s="369"/>
      <c r="L35" s="368"/>
      <c r="M35" s="367"/>
      <c r="N35" s="367"/>
      <c r="O35" s="367"/>
      <c r="P35" s="367"/>
      <c r="Q35" s="367"/>
      <c r="R35" s="368"/>
      <c r="S35" s="369"/>
      <c r="T35" s="368"/>
      <c r="U35" s="367"/>
      <c r="V35" s="367"/>
      <c r="W35" s="367"/>
      <c r="X35" s="367"/>
      <c r="Y35" s="367"/>
      <c r="Z35" s="368"/>
      <c r="AA35" s="369"/>
      <c r="AB35" s="370"/>
      <c r="AC35" s="367"/>
      <c r="AD35" s="367"/>
      <c r="AE35" s="367"/>
      <c r="AF35" s="367"/>
      <c r="AG35" s="367"/>
      <c r="AH35" s="367"/>
      <c r="AI35" s="369"/>
      <c r="AJ35" s="367"/>
      <c r="AK35" s="367"/>
      <c r="AL35" s="367"/>
      <c r="AM35" s="367"/>
      <c r="AN35" s="367"/>
      <c r="AO35" s="367"/>
      <c r="AP35" s="368"/>
      <c r="AQ35" s="372"/>
      <c r="AR35" s="367"/>
      <c r="AS35" s="367"/>
      <c r="AT35" s="367"/>
      <c r="AU35" s="367"/>
      <c r="AV35" s="367"/>
      <c r="AW35" s="367"/>
      <c r="AX35" s="368"/>
      <c r="AY35" s="369"/>
      <c r="AZ35" s="367"/>
      <c r="BA35" s="367"/>
      <c r="BB35" s="367"/>
      <c r="BC35" s="367"/>
      <c r="BD35" s="367"/>
      <c r="BE35" s="367"/>
      <c r="BF35" s="368"/>
      <c r="BG35" s="369"/>
      <c r="BH35" s="367"/>
      <c r="BI35" s="517"/>
      <c r="BJ35" s="367"/>
      <c r="BK35" s="367"/>
      <c r="BL35" s="367"/>
      <c r="BM35" s="367"/>
      <c r="BN35" s="368"/>
      <c r="BO35" s="372"/>
      <c r="BP35" s="367"/>
      <c r="BQ35" s="367"/>
      <c r="BR35" s="367"/>
      <c r="BS35" s="367"/>
      <c r="BT35" s="367"/>
      <c r="BU35" s="367"/>
      <c r="BV35" s="368"/>
      <c r="BW35" s="369"/>
      <c r="BX35" s="369"/>
      <c r="BY35" s="369"/>
      <c r="BZ35" s="369"/>
      <c r="CA35" s="369"/>
      <c r="CB35" s="369"/>
      <c r="CC35" s="369"/>
      <c r="CD35" s="628"/>
      <c r="CE35" s="628"/>
      <c r="CF35" s="369"/>
      <c r="CG35" s="369"/>
      <c r="CH35" s="369"/>
      <c r="CI35" s="369"/>
      <c r="CJ35" s="369"/>
      <c r="CK35" s="369"/>
      <c r="CL35" s="369"/>
      <c r="CM35" s="369"/>
      <c r="CN35" s="369"/>
      <c r="CO35" s="377"/>
      <c r="CP35" s="374"/>
      <c r="CQ35" s="374"/>
      <c r="CR35" s="374"/>
      <c r="CS35" s="374"/>
      <c r="CT35" s="375"/>
      <c r="CU35" s="375"/>
      <c r="CV35" s="369"/>
      <c r="CW35" s="369"/>
      <c r="CX35" s="369"/>
      <c r="CY35" s="369"/>
      <c r="CZ35" s="369"/>
      <c r="DA35" s="369"/>
      <c r="DB35" s="369"/>
      <c r="DC35" s="369"/>
      <c r="DD35" s="369"/>
      <c r="DE35" s="377"/>
      <c r="DF35" s="374"/>
      <c r="DG35" s="374"/>
      <c r="DH35" s="374"/>
      <c r="DI35" s="374"/>
      <c r="DJ35" s="375"/>
      <c r="DK35" s="375"/>
      <c r="DL35" s="369"/>
      <c r="DM35" s="377"/>
      <c r="DN35" s="374"/>
      <c r="DO35" s="374"/>
      <c r="DP35" s="374"/>
      <c r="DQ35" s="374"/>
      <c r="DR35" s="375"/>
      <c r="DS35" s="375"/>
      <c r="DT35" s="369"/>
      <c r="DU35" s="369"/>
      <c r="DV35" s="369"/>
      <c r="DW35" s="369"/>
      <c r="DX35" s="369"/>
      <c r="DY35" s="369"/>
      <c r="DZ35" s="369"/>
      <c r="EA35" s="369"/>
      <c r="EB35" s="369"/>
      <c r="EC35" s="830"/>
      <c r="ED35" s="774"/>
      <c r="EE35" s="774"/>
      <c r="EF35" s="774"/>
      <c r="EG35" s="774"/>
      <c r="EH35" s="778"/>
      <c r="EI35" s="778"/>
      <c r="EJ35" s="2"/>
      <c r="EK35" s="3"/>
      <c r="EL35" s="909" t="s">
        <v>258</v>
      </c>
      <c r="EM35" s="304" t="s">
        <v>217</v>
      </c>
      <c r="EN35" s="305" t="s">
        <v>318</v>
      </c>
      <c r="EO35" s="306">
        <v>0.93791484279653903</v>
      </c>
      <c r="EP35" s="307">
        <v>4.2097325874120512E-3</v>
      </c>
      <c r="EQ35" s="308">
        <v>0.92966075802580739</v>
      </c>
      <c r="ER35" s="308">
        <v>0.94616892756727067</v>
      </c>
      <c r="ES35" s="309">
        <v>4.4883953162102421E-3</v>
      </c>
      <c r="ET35" s="310">
        <v>3955.1562089999948</v>
      </c>
      <c r="EU35" s="311">
        <v>9503</v>
      </c>
      <c r="EV35"/>
      <c r="EW35" s="321"/>
    </row>
    <row r="36" spans="1:153" s="44" customFormat="1" ht="24.95" hidden="1" customHeight="1" thickBot="1">
      <c r="A36" s="533" t="s">
        <v>71</v>
      </c>
      <c r="B36" s="361"/>
      <c r="C36" s="626"/>
      <c r="D36" s="627"/>
      <c r="E36" s="367">
        <v>15.090037147807275</v>
      </c>
      <c r="F36" s="367">
        <v>0.77635260723916499</v>
      </c>
      <c r="G36" s="367">
        <v>13.543463446661185</v>
      </c>
      <c r="H36" s="367">
        <v>16.636610848953364</v>
      </c>
      <c r="I36" s="367">
        <v>5.1448024920997382</v>
      </c>
      <c r="J36" s="368">
        <v>1883.7359260000592</v>
      </c>
      <c r="K36" s="369">
        <v>2523</v>
      </c>
      <c r="L36" s="368"/>
      <c r="M36" s="367">
        <v>38.799340012945258</v>
      </c>
      <c r="N36" s="367">
        <v>3.912436743909717</v>
      </c>
      <c r="O36" s="367">
        <v>31.09071809113404</v>
      </c>
      <c r="P36" s="367">
        <v>46.507961934756473</v>
      </c>
      <c r="Q36" s="367">
        <v>10.083771380142927</v>
      </c>
      <c r="R36" s="368">
        <v>526.259413</v>
      </c>
      <c r="S36" s="369">
        <v>701</v>
      </c>
      <c r="T36" s="368"/>
      <c r="U36" s="367">
        <v>45.204238558091255</v>
      </c>
      <c r="V36" s="367">
        <v>2.2415980657247556</v>
      </c>
      <c r="W36" s="367">
        <v>40.806736474973512</v>
      </c>
      <c r="X36" s="367">
        <v>49.601740641208991</v>
      </c>
      <c r="Y36" s="367">
        <v>4.9588227503138089</v>
      </c>
      <c r="Z36" s="368">
        <v>2004.0578469999684</v>
      </c>
      <c r="AA36" s="369">
        <v>2232</v>
      </c>
      <c r="AB36" s="370"/>
      <c r="AC36" s="367">
        <v>53.906389014583787</v>
      </c>
      <c r="AD36" s="367">
        <v>2.848954117680627</v>
      </c>
      <c r="AE36" s="367">
        <v>48.312360196407603</v>
      </c>
      <c r="AF36" s="367">
        <v>59.500417832759979</v>
      </c>
      <c r="AG36" s="367">
        <v>5.2850027051707613</v>
      </c>
      <c r="AH36" s="367">
        <v>1245.0975649999866</v>
      </c>
      <c r="AI36" s="369">
        <v>1384</v>
      </c>
      <c r="AJ36" s="367"/>
      <c r="AK36" s="367">
        <v>58.468459898659198</v>
      </c>
      <c r="AL36" s="367">
        <v>2.3332662239418376</v>
      </c>
      <c r="AM36" s="367">
        <v>53.890206592215804</v>
      </c>
      <c r="AN36" s="367">
        <v>63.046713205102591</v>
      </c>
      <c r="AO36" s="367">
        <v>3.9906408138438829</v>
      </c>
      <c r="AP36" s="368">
        <v>1424.537860999995</v>
      </c>
      <c r="AQ36" s="372">
        <v>1841</v>
      </c>
      <c r="AR36" s="367"/>
      <c r="AS36" s="367">
        <v>65.189247815853435</v>
      </c>
      <c r="AT36" s="367">
        <v>2.5234007411439299</v>
      </c>
      <c r="AU36" s="367">
        <v>60.237903713249544</v>
      </c>
      <c r="AV36" s="367">
        <v>70.140591918457332</v>
      </c>
      <c r="AW36" s="367">
        <v>3.8708848862193217</v>
      </c>
      <c r="AX36" s="368">
        <v>1196.9648050000012</v>
      </c>
      <c r="AY36" s="369">
        <v>1590</v>
      </c>
      <c r="AZ36" s="367"/>
      <c r="BA36" s="367">
        <v>60.076418352432256</v>
      </c>
      <c r="BB36" s="367">
        <v>3.1284641516295992</v>
      </c>
      <c r="BC36" s="367">
        <v>53.930297130094772</v>
      </c>
      <c r="BD36" s="367">
        <v>66.222539574769741</v>
      </c>
      <c r="BE36" s="367">
        <v>5.2074744757198737</v>
      </c>
      <c r="BF36" s="368">
        <v>704.71317799999963</v>
      </c>
      <c r="BG36" s="369">
        <v>933</v>
      </c>
      <c r="BH36" s="367"/>
      <c r="BI36" s="517">
        <v>64.454735970524425</v>
      </c>
      <c r="BJ36" s="367">
        <v>2.4487996025550256</v>
      </c>
      <c r="BK36" s="367">
        <v>59.649756940630397</v>
      </c>
      <c r="BL36" s="367">
        <v>69.259715000418453</v>
      </c>
      <c r="BM36" s="367">
        <v>3.7992547260993792</v>
      </c>
      <c r="BN36" s="368">
        <v>1282.9918849999924</v>
      </c>
      <c r="BO36" s="372">
        <v>1719</v>
      </c>
      <c r="BP36" s="367"/>
      <c r="BQ36" s="398"/>
      <c r="BR36" s="398"/>
      <c r="BS36" s="398"/>
      <c r="BT36" s="398"/>
      <c r="BU36" s="398"/>
      <c r="BV36" s="369"/>
      <c r="BW36" s="369"/>
      <c r="BX36" s="369"/>
      <c r="BY36" s="374">
        <v>69.55</v>
      </c>
      <c r="BZ36" s="374">
        <v>1.4670000000000001</v>
      </c>
      <c r="CA36" s="374">
        <v>66.67</v>
      </c>
      <c r="CB36" s="374">
        <v>72.44</v>
      </c>
      <c r="CC36" s="374">
        <v>2.1</v>
      </c>
      <c r="CD36" s="375">
        <v>2183.9609999999998</v>
      </c>
      <c r="CE36" s="375">
        <v>2820</v>
      </c>
      <c r="CF36" s="369"/>
      <c r="CG36" s="374"/>
      <c r="CH36" s="374"/>
      <c r="CI36" s="374"/>
      <c r="CJ36" s="374"/>
      <c r="CK36" s="374"/>
      <c r="CL36" s="375"/>
      <c r="CM36" s="375"/>
      <c r="CN36" s="369"/>
      <c r="CO36" s="377">
        <v>69.828541703454718</v>
      </c>
      <c r="CP36" s="374">
        <v>1.5036337316330879</v>
      </c>
      <c r="CQ36" s="374">
        <v>66.870883160767249</v>
      </c>
      <c r="CR36" s="374">
        <v>72.786200246142187</v>
      </c>
      <c r="CS36" s="374">
        <v>2.1533225454122529</v>
      </c>
      <c r="CT36" s="375">
        <v>1831.6861669999869</v>
      </c>
      <c r="CU36" s="375">
        <v>2557</v>
      </c>
      <c r="CV36" s="369"/>
      <c r="CW36" s="374"/>
      <c r="CX36" s="374"/>
      <c r="CY36" s="374"/>
      <c r="CZ36" s="374"/>
      <c r="DA36" s="374"/>
      <c r="DB36" s="375"/>
      <c r="DC36" s="375"/>
      <c r="DD36" s="369"/>
      <c r="DE36" s="377">
        <v>0</v>
      </c>
      <c r="DF36" s="374">
        <v>0</v>
      </c>
      <c r="DG36" s="374">
        <v>0</v>
      </c>
      <c r="DH36" s="374">
        <v>0</v>
      </c>
      <c r="DI36" s="374">
        <v>0</v>
      </c>
      <c r="DJ36" s="375">
        <v>0</v>
      </c>
      <c r="DK36" s="375">
        <v>0</v>
      </c>
      <c r="DL36" s="369"/>
      <c r="DM36" s="377">
        <v>75.045136777496481</v>
      </c>
      <c r="DN36" s="374">
        <v>1.6243545590394284</v>
      </c>
      <c r="DO36" s="374">
        <v>71.85261841516386</v>
      </c>
      <c r="DP36" s="374">
        <v>78.237655139829101</v>
      </c>
      <c r="DQ36" s="374">
        <v>2.1645034292568814</v>
      </c>
      <c r="DR36" s="375">
        <v>2352.1390070000043</v>
      </c>
      <c r="DS36" s="375">
        <v>3178</v>
      </c>
      <c r="DT36" s="369"/>
      <c r="DU36" s="369"/>
      <c r="DV36" s="369"/>
      <c r="DW36" s="369"/>
      <c r="DX36" s="369"/>
      <c r="DY36" s="369"/>
      <c r="DZ36" s="369"/>
      <c r="EA36" s="369"/>
      <c r="EB36" s="369"/>
      <c r="EC36" s="830">
        <f>IF(ES52&lt;0.15,EO52*100,CONCATENATE("(",FIXED(EO52*100,1),")"))</f>
        <v>78.351511194903935</v>
      </c>
      <c r="ED36" s="774">
        <f>EP52*100</f>
        <v>1.1773638923318395</v>
      </c>
      <c r="EE36" s="774">
        <f>IF(EQ52&lt;0,0,EQ52*100)</f>
        <v>76.041274983153272</v>
      </c>
      <c r="EF36" s="774">
        <f>IF(ER52&gt;1,100,ER52*100)</f>
        <v>80.661747406654598</v>
      </c>
      <c r="EG36" s="774">
        <f>+ES52*100</f>
        <v>1.5026690288118099</v>
      </c>
      <c r="EH36" s="778">
        <f>+ET52</f>
        <v>2497.4482370000101</v>
      </c>
      <c r="EI36" s="778">
        <f>+EU52</f>
        <v>7202</v>
      </c>
      <c r="EJ36" s="2"/>
      <c r="EK36" s="3"/>
      <c r="EL36" s="910" t="s">
        <v>259</v>
      </c>
      <c r="EM36" s="313" t="s">
        <v>217</v>
      </c>
      <c r="EN36" s="314" t="s">
        <v>318</v>
      </c>
      <c r="EO36" s="315">
        <v>0.98303741796510991</v>
      </c>
      <c r="EP36" s="316">
        <v>2.2587127889170068E-3</v>
      </c>
      <c r="EQ36" s="317">
        <v>0.97860872648760255</v>
      </c>
      <c r="ER36" s="317">
        <v>0.98746610944261726</v>
      </c>
      <c r="ES36" s="318">
        <v>2.2976875016543605E-3</v>
      </c>
      <c r="ET36" s="319">
        <v>2625.6983699999964</v>
      </c>
      <c r="EU36" s="320">
        <v>5697</v>
      </c>
      <c r="EV36"/>
      <c r="EW36" s="321"/>
    </row>
    <row r="37" spans="1:153" ht="5.0999999999999996" customHeight="1" thickBot="1">
      <c r="A37" s="153"/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5"/>
      <c r="AD37" s="155"/>
      <c r="AE37" s="155"/>
      <c r="AF37" s="155"/>
      <c r="AG37" s="155"/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55"/>
      <c r="AW37" s="155"/>
      <c r="AX37" s="155"/>
      <c r="AY37" s="155"/>
      <c r="AZ37" s="155"/>
      <c r="BA37" s="155"/>
      <c r="BB37" s="155"/>
      <c r="BC37" s="155"/>
      <c r="BD37" s="155"/>
      <c r="BE37" s="155"/>
      <c r="BF37" s="155"/>
      <c r="BG37" s="155"/>
      <c r="BH37" s="155"/>
      <c r="BI37" s="155"/>
      <c r="BJ37" s="155"/>
      <c r="BK37" s="155"/>
      <c r="BL37" s="155"/>
      <c r="BM37" s="155"/>
      <c r="BN37" s="155"/>
      <c r="BO37" s="155"/>
      <c r="BP37" s="155"/>
      <c r="BQ37" s="155"/>
      <c r="BR37" s="155"/>
      <c r="BS37" s="155"/>
      <c r="BT37" s="155"/>
      <c r="BU37" s="155"/>
      <c r="BV37" s="155"/>
      <c r="BW37" s="155"/>
      <c r="BX37" s="155"/>
      <c r="BY37" s="155"/>
      <c r="BZ37" s="155"/>
      <c r="CA37" s="155"/>
      <c r="CB37" s="155"/>
      <c r="CC37" s="155"/>
      <c r="CD37" s="155"/>
      <c r="CE37" s="155"/>
      <c r="CF37" s="155"/>
      <c r="CG37" s="155"/>
      <c r="CH37" s="155"/>
      <c r="CI37" s="155"/>
      <c r="CJ37" s="155"/>
      <c r="CK37" s="155"/>
      <c r="CL37" s="155"/>
      <c r="CM37" s="155"/>
      <c r="CN37" s="155"/>
      <c r="CO37" s="156"/>
      <c r="CP37" s="156"/>
      <c r="CQ37" s="156"/>
      <c r="CR37" s="156"/>
      <c r="CS37" s="156"/>
      <c r="CT37" s="157"/>
      <c r="CU37" s="157"/>
      <c r="CV37" s="155"/>
      <c r="CW37" s="155"/>
      <c r="CX37" s="155"/>
      <c r="CY37" s="155"/>
      <c r="CZ37" s="155"/>
      <c r="DA37" s="155"/>
      <c r="DB37" s="155"/>
      <c r="DC37" s="155"/>
      <c r="DD37" s="155"/>
      <c r="DE37" s="155"/>
      <c r="DF37" s="155"/>
      <c r="DG37" s="155"/>
      <c r="DH37" s="155"/>
      <c r="DI37" s="155"/>
      <c r="DJ37" s="155"/>
      <c r="DK37" s="155"/>
      <c r="DL37" s="155"/>
      <c r="DM37" s="156"/>
      <c r="DN37" s="156"/>
      <c r="DO37" s="156"/>
      <c r="DP37" s="156"/>
      <c r="DQ37" s="156"/>
      <c r="DR37" s="157"/>
      <c r="DS37" s="157"/>
      <c r="DT37" s="155"/>
      <c r="DU37" s="155"/>
      <c r="DV37" s="155"/>
      <c r="DW37" s="155"/>
      <c r="DX37" s="155"/>
      <c r="DY37" s="155"/>
      <c r="DZ37" s="155"/>
      <c r="EA37" s="155"/>
      <c r="EB37" s="108"/>
      <c r="EC37" s="793"/>
      <c r="ED37" s="793"/>
      <c r="EE37" s="793"/>
      <c r="EF37" s="793"/>
      <c r="EG37" s="793"/>
      <c r="EH37" s="770"/>
      <c r="EI37" s="770"/>
      <c r="EV37" s="12"/>
      <c r="EW37" s="12"/>
    </row>
    <row r="38" spans="1:153" ht="39.75" customHeight="1" thickTop="1">
      <c r="A38" s="2373" t="s">
        <v>281</v>
      </c>
      <c r="B38" s="2373"/>
      <c r="C38" s="2373"/>
      <c r="D38" s="2373"/>
      <c r="E38" s="2373"/>
      <c r="F38" s="2373"/>
      <c r="G38" s="2373"/>
      <c r="H38" s="2373"/>
      <c r="I38" s="2373"/>
      <c r="J38" s="2373"/>
      <c r="K38" s="2373"/>
      <c r="L38" s="2373"/>
      <c r="M38" s="2373"/>
      <c r="N38" s="2373"/>
      <c r="O38" s="2373"/>
      <c r="P38" s="2373"/>
      <c r="Q38" s="2373"/>
      <c r="R38" s="2373"/>
      <c r="S38" s="2373"/>
      <c r="T38" s="2373"/>
      <c r="U38" s="2373"/>
      <c r="V38" s="2373"/>
      <c r="W38" s="2373"/>
      <c r="X38" s="2373"/>
      <c r="Y38" s="2373"/>
      <c r="Z38" s="2373"/>
      <c r="AA38" s="2373"/>
      <c r="AB38" s="2373"/>
      <c r="AC38" s="2373"/>
      <c r="AD38" s="2373"/>
      <c r="AE38" s="2373"/>
      <c r="AF38" s="2373"/>
      <c r="AG38" s="2373"/>
      <c r="AH38" s="2373"/>
      <c r="AI38" s="2373"/>
      <c r="AJ38" s="2373"/>
      <c r="AK38" s="2373"/>
      <c r="AL38" s="2373"/>
      <c r="AM38" s="2373"/>
      <c r="AN38" s="2373"/>
      <c r="AO38" s="2373"/>
      <c r="AP38" s="2373"/>
      <c r="AQ38" s="2373"/>
      <c r="AR38" s="2373"/>
      <c r="AS38" s="2373"/>
      <c r="AT38" s="2373"/>
      <c r="AU38" s="2373"/>
      <c r="AV38" s="2373"/>
      <c r="AW38" s="2373"/>
      <c r="AX38" s="2373"/>
      <c r="AY38" s="2373"/>
      <c r="AZ38" s="2373"/>
      <c r="BA38" s="2373"/>
      <c r="BB38" s="2373"/>
      <c r="BC38" s="2373"/>
      <c r="BD38" s="2373"/>
      <c r="BE38" s="2373"/>
      <c r="BF38" s="2373"/>
      <c r="BG38" s="2373"/>
      <c r="BH38" s="2373"/>
      <c r="BI38" s="2373"/>
      <c r="BJ38" s="2373"/>
      <c r="BK38" s="2373"/>
      <c r="BL38" s="2373"/>
      <c r="BM38" s="2373"/>
      <c r="BN38" s="2373"/>
      <c r="BO38" s="2373"/>
      <c r="BP38" s="2373"/>
      <c r="BQ38" s="2373"/>
      <c r="BR38" s="2373"/>
      <c r="BS38" s="2373"/>
      <c r="BT38" s="2373"/>
      <c r="BU38" s="2373"/>
      <c r="BV38" s="2373"/>
      <c r="BW38" s="2373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T38" s="16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794"/>
      <c r="ED38" s="794"/>
      <c r="EE38" s="794"/>
      <c r="EF38" s="794"/>
      <c r="EG38" s="794"/>
      <c r="EH38" s="795"/>
      <c r="EI38" s="795"/>
    </row>
    <row r="39" spans="1:153" ht="12.75" customHeight="1" thickBot="1">
      <c r="A39" s="2474"/>
      <c r="B39" s="2474"/>
      <c r="C39" s="2474"/>
      <c r="D39" s="2474"/>
      <c r="E39" s="2474"/>
      <c r="F39" s="2474"/>
      <c r="G39" s="2474"/>
      <c r="H39" s="2474"/>
      <c r="I39" s="2474"/>
      <c r="J39" s="2474"/>
      <c r="K39" s="2474"/>
      <c r="L39" s="2474"/>
      <c r="M39" s="2474"/>
      <c r="N39" s="2474"/>
      <c r="O39" s="2474"/>
      <c r="P39" s="2474"/>
      <c r="Q39" s="2474"/>
      <c r="R39" s="2474"/>
      <c r="S39" s="2474"/>
      <c r="T39" s="2474"/>
      <c r="U39" s="2474"/>
      <c r="V39" s="2474"/>
      <c r="W39" s="2474"/>
      <c r="X39" s="2474"/>
      <c r="Y39" s="2474"/>
      <c r="Z39" s="2474"/>
      <c r="AA39" s="2474"/>
      <c r="AB39" s="2474"/>
      <c r="AC39" s="2474"/>
      <c r="AD39" s="2474"/>
      <c r="AE39" s="2474"/>
      <c r="AF39" s="2474"/>
      <c r="AG39" s="2474"/>
      <c r="AH39" s="2474"/>
      <c r="AI39" s="2474"/>
      <c r="AJ39" s="2474"/>
      <c r="AK39" s="2474"/>
      <c r="AL39" s="2474"/>
      <c r="AM39" s="2474"/>
      <c r="AN39" s="2474"/>
      <c r="AO39" s="2474"/>
      <c r="AP39" s="2474"/>
      <c r="AQ39" s="2474"/>
      <c r="AR39" s="2474"/>
      <c r="AS39" s="2474"/>
      <c r="AT39" s="2474"/>
      <c r="AU39" s="2474"/>
      <c r="AV39" s="2474"/>
      <c r="AW39" s="2474"/>
      <c r="AX39" s="2474"/>
      <c r="AY39" s="2474"/>
      <c r="AZ39" s="2474"/>
      <c r="BA39" s="2474"/>
      <c r="BB39" s="2474"/>
      <c r="BC39" s="2474"/>
      <c r="BD39" s="2474"/>
      <c r="BE39" s="2474"/>
      <c r="BH39" s="99"/>
      <c r="BI39" s="99"/>
      <c r="BJ39" s="99"/>
      <c r="BK39" s="99"/>
      <c r="BL39" s="99"/>
      <c r="BM39" s="100"/>
      <c r="BP39" s="99"/>
      <c r="BQ39" s="99"/>
      <c r="BR39" s="99"/>
      <c r="BS39" s="99"/>
      <c r="BT39" s="99"/>
      <c r="BU39" s="100"/>
      <c r="EL39" s="2249" t="s">
        <v>210</v>
      </c>
      <c r="EM39" s="2249"/>
      <c r="EN39" s="2249"/>
      <c r="EO39" s="2249"/>
      <c r="EP39" s="2249"/>
      <c r="EQ39" s="2249"/>
      <c r="ER39" s="2249"/>
      <c r="ES39" s="2249"/>
      <c r="ET39" s="2249"/>
      <c r="EU39" s="2249"/>
      <c r="EV39"/>
    </row>
    <row r="40" spans="1:153" ht="12" customHeight="1" thickTop="1">
      <c r="A40" s="101"/>
      <c r="AR40" s="80"/>
      <c r="AS40" s="80"/>
      <c r="AT40" s="80"/>
      <c r="AU40" s="80"/>
      <c r="AV40" s="80"/>
      <c r="AW40" s="80"/>
      <c r="AX40" s="80"/>
      <c r="AY40" s="80"/>
      <c r="AZ40" s="80"/>
      <c r="BA40" s="80"/>
      <c r="BB40" s="80"/>
      <c r="BC40" s="80"/>
      <c r="BD40" s="80"/>
      <c r="BE40" s="80"/>
      <c r="BF40" s="80"/>
      <c r="BG40" s="80"/>
      <c r="BH40" s="80"/>
      <c r="BI40" s="80"/>
      <c r="BJ40" s="80"/>
      <c r="BK40" s="80"/>
      <c r="BL40" s="80"/>
      <c r="BM40" s="80"/>
      <c r="BN40" s="80"/>
      <c r="BO40" s="80"/>
      <c r="BP40" s="80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0"/>
      <c r="CF40" s="80"/>
      <c r="CG40" s="80"/>
      <c r="CH40" s="80"/>
      <c r="CI40" s="80"/>
      <c r="CJ40" s="80"/>
      <c r="CK40" s="80"/>
      <c r="CL40" s="80"/>
      <c r="CM40" s="80"/>
      <c r="CN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L40" s="2250" t="s">
        <v>289</v>
      </c>
      <c r="EM40" s="2251"/>
      <c r="EN40" s="2252"/>
      <c r="EO40" s="2256" t="s">
        <v>211</v>
      </c>
      <c r="EP40" s="2258" t="s">
        <v>212</v>
      </c>
      <c r="EQ40" s="2258" t="s">
        <v>213</v>
      </c>
      <c r="ER40" s="2258"/>
      <c r="ES40" s="2258" t="s">
        <v>214</v>
      </c>
      <c r="ET40" s="2258" t="s">
        <v>215</v>
      </c>
      <c r="EU40" s="2260" t="s">
        <v>216</v>
      </c>
      <c r="EV40"/>
    </row>
    <row r="41" spans="1:153" ht="12" customHeight="1" thickBot="1">
      <c r="M41" s="102"/>
      <c r="N41" s="102"/>
      <c r="O41" s="102"/>
      <c r="P41" s="102"/>
      <c r="Q41" s="102"/>
      <c r="R41" s="102"/>
      <c r="S41" s="103"/>
      <c r="T41" s="103"/>
      <c r="U41" s="102"/>
      <c r="V41" s="102"/>
      <c r="W41" s="102"/>
      <c r="X41" s="102"/>
      <c r="Y41" s="102"/>
      <c r="Z41" s="102"/>
      <c r="AA41" s="103"/>
      <c r="AC41" s="104"/>
      <c r="AD41" s="104"/>
      <c r="AE41" s="105"/>
      <c r="AF41" s="105"/>
      <c r="AG41" s="105"/>
      <c r="AH41" s="105"/>
      <c r="AI41" s="105"/>
      <c r="AK41" s="104"/>
      <c r="AL41" s="104"/>
      <c r="AM41" s="105"/>
      <c r="AN41" s="105"/>
      <c r="AO41" s="105"/>
      <c r="AP41" s="105"/>
      <c r="AQ41" s="105"/>
      <c r="AR41" s="80"/>
      <c r="AS41" s="80"/>
      <c r="AT41" s="80"/>
      <c r="AU41" s="80"/>
      <c r="AV41" s="80"/>
      <c r="AW41" s="80"/>
      <c r="AX41" s="80"/>
      <c r="AY41" s="80"/>
      <c r="AZ41" s="80"/>
      <c r="BA41" s="80"/>
      <c r="BB41" s="80"/>
      <c r="BC41" s="80"/>
      <c r="BD41" s="80"/>
      <c r="BE41" s="80"/>
      <c r="BF41" s="80"/>
      <c r="BG41" s="80"/>
      <c r="BH41" s="80"/>
      <c r="BI41" s="80"/>
      <c r="BJ41" s="80"/>
      <c r="BK41" s="80"/>
      <c r="BL41" s="80"/>
      <c r="BM41" s="80"/>
      <c r="BN41" s="80"/>
      <c r="BO41" s="80"/>
      <c r="BP41" s="80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0"/>
      <c r="CF41" s="80"/>
      <c r="CG41" s="80"/>
      <c r="CH41" s="80"/>
      <c r="CI41" s="80"/>
      <c r="CJ41" s="80"/>
      <c r="CK41" s="80"/>
      <c r="CL41" s="80"/>
      <c r="CM41" s="80"/>
      <c r="CN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L41" s="2253"/>
      <c r="EM41" s="2254"/>
      <c r="EN41" s="2255"/>
      <c r="EO41" s="2257"/>
      <c r="EP41" s="2259"/>
      <c r="EQ41" s="907" t="s">
        <v>3</v>
      </c>
      <c r="ER41" s="907" t="s">
        <v>4</v>
      </c>
      <c r="ES41" s="2259"/>
      <c r="ET41" s="2259"/>
      <c r="EU41" s="2261"/>
      <c r="EV41"/>
    </row>
    <row r="42" spans="1:153" ht="12" customHeight="1" thickTop="1">
      <c r="M42" s="106"/>
      <c r="N42" s="106"/>
      <c r="O42" s="106"/>
      <c r="P42" s="106"/>
      <c r="Q42" s="106"/>
      <c r="R42" s="106"/>
      <c r="S42" s="107"/>
      <c r="T42" s="107"/>
      <c r="U42" s="80"/>
      <c r="V42" s="80"/>
      <c r="W42" s="80"/>
      <c r="X42" s="80"/>
      <c r="Y42" s="106"/>
      <c r="Z42" s="106"/>
      <c r="AA42" s="107"/>
      <c r="AC42" s="104"/>
      <c r="AD42" s="104"/>
      <c r="AE42" s="108"/>
      <c r="AF42" s="108"/>
      <c r="AG42" s="105"/>
      <c r="AH42" s="105"/>
      <c r="AI42" s="105"/>
      <c r="AK42" s="104"/>
      <c r="AL42" s="104"/>
      <c r="AM42" s="108"/>
      <c r="AN42" s="108"/>
      <c r="AO42" s="105"/>
      <c r="AP42" s="105"/>
      <c r="AQ42" s="105"/>
      <c r="EL42" s="908" t="s">
        <v>260</v>
      </c>
      <c r="EM42" s="296" t="s">
        <v>217</v>
      </c>
      <c r="EN42" s="297" t="s">
        <v>318</v>
      </c>
      <c r="EO42" s="298">
        <v>0.69727314494681814</v>
      </c>
      <c r="EP42" s="299">
        <v>1.4908099414027065E-2</v>
      </c>
      <c r="EQ42" s="300">
        <v>0.66804261455592651</v>
      </c>
      <c r="ER42" s="300">
        <v>0.72650367533770976</v>
      </c>
      <c r="ES42" s="301">
        <v>2.1380573053855566E-2</v>
      </c>
      <c r="ET42" s="302">
        <v>1724.0649789999991</v>
      </c>
      <c r="EU42" s="303">
        <v>5122</v>
      </c>
      <c r="EV42"/>
    </row>
    <row r="43" spans="1:153" ht="12" customHeight="1">
      <c r="M43" s="106"/>
      <c r="N43" s="106"/>
      <c r="O43" s="106"/>
      <c r="P43" s="106"/>
      <c r="Q43" s="106"/>
      <c r="R43" s="106"/>
      <c r="S43" s="107"/>
      <c r="T43" s="107"/>
      <c r="U43" s="80"/>
      <c r="V43" s="80"/>
      <c r="W43" s="80"/>
      <c r="X43" s="80"/>
      <c r="Y43" s="106"/>
      <c r="Z43" s="106"/>
      <c r="AA43" s="107"/>
      <c r="AC43" s="108"/>
      <c r="AD43" s="108"/>
      <c r="AE43" s="108"/>
      <c r="AF43" s="108"/>
      <c r="AG43" s="108"/>
      <c r="AH43" s="108"/>
      <c r="AI43" s="108"/>
      <c r="AK43" s="108"/>
      <c r="AL43" s="108"/>
      <c r="AM43" s="108"/>
      <c r="AN43" s="108"/>
      <c r="AO43" s="108"/>
      <c r="AP43" s="108"/>
      <c r="AQ43" s="108"/>
      <c r="EL43" s="909" t="s">
        <v>261</v>
      </c>
      <c r="EM43" s="304" t="s">
        <v>217</v>
      </c>
      <c r="EN43" s="305" t="s">
        <v>318</v>
      </c>
      <c r="EO43" s="306">
        <v>0.93721113023966562</v>
      </c>
      <c r="EP43" s="307">
        <v>5.4492549117609139E-3</v>
      </c>
      <c r="EQ43" s="308">
        <v>0.92652669576667901</v>
      </c>
      <c r="ER43" s="308">
        <v>0.94789556471265224</v>
      </c>
      <c r="ES43" s="309">
        <v>5.8143301289725604E-3</v>
      </c>
      <c r="ET43" s="310">
        <v>1849.7765200000006</v>
      </c>
      <c r="EU43" s="311">
        <v>5294</v>
      </c>
      <c r="EV43"/>
    </row>
    <row r="44" spans="1:153" ht="12" customHeight="1">
      <c r="M44" s="106"/>
      <c r="N44" s="106"/>
      <c r="O44" s="106"/>
      <c r="P44" s="106"/>
      <c r="Q44" s="106"/>
      <c r="R44" s="106"/>
      <c r="S44" s="107"/>
      <c r="T44" s="107"/>
      <c r="U44" s="106"/>
      <c r="V44" s="106"/>
      <c r="W44" s="106"/>
      <c r="X44" s="106"/>
      <c r="Y44" s="106"/>
      <c r="Z44" s="106"/>
      <c r="AA44" s="107"/>
      <c r="AC44" s="108"/>
      <c r="AD44" s="108"/>
      <c r="AE44" s="108"/>
      <c r="AF44" s="108"/>
      <c r="AG44" s="108"/>
      <c r="AH44" s="108"/>
      <c r="AI44" s="108"/>
      <c r="AK44" s="108"/>
      <c r="AL44" s="108"/>
      <c r="AM44" s="108"/>
      <c r="AN44" s="108"/>
      <c r="AO44" s="108"/>
      <c r="AP44" s="108"/>
      <c r="AQ44" s="108"/>
      <c r="EL44" s="909" t="s">
        <v>262</v>
      </c>
      <c r="EM44" s="304" t="s">
        <v>217</v>
      </c>
      <c r="EN44" s="305" t="s">
        <v>318</v>
      </c>
      <c r="EO44" s="306">
        <v>0.97476974118510618</v>
      </c>
      <c r="EP44" s="307">
        <v>3.6544948876420891E-3</v>
      </c>
      <c r="EQ44" s="308">
        <v>0.96760431916115119</v>
      </c>
      <c r="ER44" s="308">
        <v>0.98193516320906116</v>
      </c>
      <c r="ES44" s="309">
        <v>3.7490852795646129E-3</v>
      </c>
      <c r="ET44" s="310">
        <v>1795.9171300000066</v>
      </c>
      <c r="EU44" s="311">
        <v>4164</v>
      </c>
      <c r="EV44"/>
    </row>
    <row r="45" spans="1:153" ht="12" customHeight="1">
      <c r="M45" s="106"/>
      <c r="N45" s="106"/>
      <c r="O45" s="106"/>
      <c r="P45" s="106"/>
      <c r="Q45" s="106"/>
      <c r="R45" s="106"/>
      <c r="S45" s="107"/>
      <c r="T45" s="107"/>
      <c r="U45" s="106"/>
      <c r="V45" s="106"/>
      <c r="W45" s="106"/>
      <c r="X45" s="106"/>
      <c r="Y45" s="106"/>
      <c r="Z45" s="106"/>
      <c r="AA45" s="107"/>
      <c r="AC45" s="108"/>
      <c r="AD45" s="108"/>
      <c r="AE45" s="108"/>
      <c r="AF45" s="108"/>
      <c r="AG45" s="108"/>
      <c r="AH45" s="108"/>
      <c r="AI45" s="108"/>
      <c r="AK45" s="108"/>
      <c r="AL45" s="108"/>
      <c r="AM45" s="108"/>
      <c r="AN45" s="108"/>
      <c r="AO45" s="108"/>
      <c r="AP45" s="108"/>
      <c r="AQ45" s="108"/>
      <c r="EL45" s="909" t="s">
        <v>263</v>
      </c>
      <c r="EM45" s="304" t="s">
        <v>217</v>
      </c>
      <c r="EN45" s="305" t="s">
        <v>318</v>
      </c>
      <c r="EO45" s="306">
        <v>0.98170933587086329</v>
      </c>
      <c r="EP45" s="307">
        <v>3.1866435170629787E-3</v>
      </c>
      <c r="EQ45" s="308">
        <v>0.9754612369292367</v>
      </c>
      <c r="ER45" s="308">
        <v>0.98795743481248988</v>
      </c>
      <c r="ES45" s="309">
        <v>3.2460152925368108E-3</v>
      </c>
      <c r="ET45" s="310">
        <v>1602.5114120000014</v>
      </c>
      <c r="EU45" s="311">
        <v>3218</v>
      </c>
      <c r="EV45"/>
    </row>
    <row r="46" spans="1:153" ht="12" customHeight="1" thickBot="1">
      <c r="M46" s="106"/>
      <c r="N46" s="106"/>
      <c r="O46" s="106"/>
      <c r="P46" s="106"/>
      <c r="Q46" s="106"/>
      <c r="R46" s="106"/>
      <c r="S46" s="107"/>
      <c r="T46" s="107"/>
      <c r="U46" s="106"/>
      <c r="V46" s="106"/>
      <c r="W46" s="106"/>
      <c r="X46" s="106"/>
      <c r="Y46" s="106"/>
      <c r="Z46" s="106"/>
      <c r="AA46" s="107"/>
      <c r="AC46" s="108"/>
      <c r="AD46" s="108"/>
      <c r="AE46" s="108"/>
      <c r="AF46" s="108"/>
      <c r="AG46" s="105"/>
      <c r="AH46" s="105"/>
      <c r="AI46" s="105"/>
      <c r="AK46" s="108"/>
      <c r="AL46" s="108"/>
      <c r="AM46" s="108"/>
      <c r="AN46" s="108"/>
      <c r="AO46" s="105"/>
      <c r="AP46" s="105"/>
      <c r="AQ46" s="105"/>
      <c r="EL46" s="910" t="s">
        <v>264</v>
      </c>
      <c r="EM46" s="313" t="s">
        <v>217</v>
      </c>
      <c r="EN46" s="314" t="s">
        <v>318</v>
      </c>
      <c r="EO46" s="315">
        <v>0.98727315873478216</v>
      </c>
      <c r="EP46" s="316">
        <v>3.0091557380484343E-3</v>
      </c>
      <c r="EQ46" s="317">
        <v>0.9813730626991205</v>
      </c>
      <c r="ER46" s="317">
        <v>0.99317325477044383</v>
      </c>
      <c r="ES46" s="318">
        <v>3.0479464689435604E-3</v>
      </c>
      <c r="ET46" s="319">
        <v>1507.8709319999998</v>
      </c>
      <c r="EU46" s="320">
        <v>2417</v>
      </c>
      <c r="EV46"/>
    </row>
    <row r="47" spans="1:153" ht="12" customHeight="1" thickTop="1">
      <c r="M47" s="106"/>
      <c r="N47" s="106"/>
      <c r="O47" s="106"/>
      <c r="P47" s="106"/>
      <c r="Q47" s="106"/>
      <c r="R47" s="106"/>
      <c r="S47" s="107"/>
      <c r="T47" s="107"/>
      <c r="U47" s="106"/>
      <c r="V47" s="106"/>
      <c r="W47" s="106"/>
      <c r="X47" s="106"/>
      <c r="Y47" s="106"/>
      <c r="Z47" s="106"/>
      <c r="AA47" s="107"/>
      <c r="AC47" s="108"/>
      <c r="AD47" s="108"/>
      <c r="AE47" s="108"/>
      <c r="AF47" s="108"/>
      <c r="AG47" s="108"/>
      <c r="AH47" s="108"/>
      <c r="AI47" s="108"/>
      <c r="AK47" s="108"/>
      <c r="AL47" s="108"/>
      <c r="AM47" s="108"/>
      <c r="AN47" s="108"/>
      <c r="AO47" s="108"/>
      <c r="AP47" s="108"/>
      <c r="AQ47" s="108"/>
    </row>
    <row r="48" spans="1:153" ht="12" customHeight="1">
      <c r="M48" s="106"/>
      <c r="N48" s="106"/>
      <c r="O48" s="106"/>
      <c r="P48" s="106"/>
      <c r="Q48" s="106"/>
      <c r="R48" s="106"/>
      <c r="S48" s="107"/>
      <c r="T48" s="107"/>
      <c r="U48" s="106"/>
      <c r="V48" s="106"/>
      <c r="W48" s="106"/>
      <c r="X48" s="106"/>
      <c r="Y48" s="106"/>
      <c r="Z48" s="106"/>
      <c r="AA48" s="107"/>
      <c r="AC48" s="108"/>
      <c r="AD48" s="108"/>
      <c r="AE48" s="108"/>
      <c r="AF48" s="108"/>
      <c r="AG48" s="108"/>
      <c r="AH48" s="108"/>
      <c r="AI48" s="108"/>
      <c r="AK48" s="108"/>
      <c r="AL48" s="108"/>
      <c r="AM48" s="108"/>
      <c r="AN48" s="108"/>
      <c r="AO48" s="108"/>
      <c r="AP48" s="108"/>
      <c r="AQ48" s="108"/>
    </row>
    <row r="49" spans="13:151" ht="12" customHeight="1" thickBot="1">
      <c r="M49" s="106"/>
      <c r="N49" s="106"/>
      <c r="O49" s="106"/>
      <c r="P49" s="106"/>
      <c r="Q49" s="106"/>
      <c r="R49" s="106"/>
      <c r="S49" s="107"/>
      <c r="T49" s="107"/>
      <c r="U49" s="106"/>
      <c r="V49" s="106"/>
      <c r="W49" s="106"/>
      <c r="X49" s="106"/>
      <c r="Y49" s="106"/>
      <c r="Z49" s="106"/>
      <c r="AA49" s="107"/>
      <c r="AC49" s="108"/>
      <c r="AD49" s="108"/>
      <c r="AE49" s="108"/>
      <c r="AF49" s="108"/>
      <c r="AG49" s="108"/>
      <c r="AH49" s="108"/>
      <c r="AI49" s="108"/>
      <c r="AK49" s="108"/>
      <c r="AL49" s="108"/>
      <c r="AM49" s="108"/>
      <c r="AN49" s="108"/>
      <c r="AO49" s="108"/>
      <c r="AP49" s="108"/>
      <c r="AQ49" s="108"/>
      <c r="EM49" s="2249" t="s">
        <v>210</v>
      </c>
      <c r="EN49" s="2249"/>
      <c r="EO49" s="2249"/>
      <c r="EP49" s="2249"/>
      <c r="EQ49" s="2249"/>
      <c r="ER49" s="2249"/>
      <c r="ES49" s="2249"/>
      <c r="ET49" s="2249"/>
      <c r="EU49" s="2249"/>
    </row>
    <row r="50" spans="13:151" ht="12" customHeight="1" thickTop="1">
      <c r="M50" s="106"/>
      <c r="N50" s="106"/>
      <c r="O50" s="106"/>
      <c r="P50" s="106"/>
      <c r="Q50" s="106"/>
      <c r="R50" s="106"/>
      <c r="S50" s="107"/>
      <c r="T50" s="107"/>
      <c r="U50" s="106"/>
      <c r="V50" s="106"/>
      <c r="W50" s="106"/>
      <c r="X50" s="106"/>
      <c r="Y50" s="106"/>
      <c r="Z50" s="106"/>
      <c r="AA50" s="107"/>
      <c r="AC50" s="108"/>
      <c r="AD50" s="108"/>
      <c r="AE50" s="108"/>
      <c r="AF50" s="108"/>
      <c r="AG50" s="108"/>
      <c r="AH50" s="108"/>
      <c r="AI50" s="108"/>
      <c r="AK50" s="108"/>
      <c r="AL50" s="108"/>
      <c r="AM50" s="108"/>
      <c r="AN50" s="108"/>
      <c r="AO50" s="108"/>
      <c r="AP50" s="108"/>
      <c r="AQ50" s="108"/>
      <c r="EM50" s="2250"/>
      <c r="EN50" s="2252"/>
      <c r="EO50" s="2256" t="s">
        <v>211</v>
      </c>
      <c r="EP50" s="2258" t="s">
        <v>212</v>
      </c>
      <c r="EQ50" s="2258" t="s">
        <v>213</v>
      </c>
      <c r="ER50" s="2258"/>
      <c r="ES50" s="2258" t="s">
        <v>214</v>
      </c>
      <c r="ET50" s="2258" t="s">
        <v>215</v>
      </c>
      <c r="EU50" s="2260" t="s">
        <v>216</v>
      </c>
    </row>
    <row r="51" spans="13:151" ht="12" customHeight="1" thickBot="1">
      <c r="M51" s="106"/>
      <c r="N51" s="106"/>
      <c r="O51" s="106"/>
      <c r="P51" s="106"/>
      <c r="Q51" s="106"/>
      <c r="R51" s="106"/>
      <c r="S51" s="107"/>
      <c r="T51" s="107"/>
      <c r="U51" s="106"/>
      <c r="V51" s="106"/>
      <c r="W51" s="106"/>
      <c r="X51" s="106"/>
      <c r="Y51" s="106"/>
      <c r="Z51" s="106"/>
      <c r="AA51" s="107"/>
      <c r="AC51" s="108"/>
      <c r="AD51" s="108"/>
      <c r="AE51" s="108"/>
      <c r="AF51" s="108"/>
      <c r="AG51" s="108"/>
      <c r="AH51" s="108"/>
      <c r="AI51" s="108"/>
      <c r="AK51" s="108"/>
      <c r="AL51" s="108"/>
      <c r="AM51" s="108"/>
      <c r="AN51" s="108"/>
      <c r="AO51" s="108"/>
      <c r="AP51" s="108"/>
      <c r="AQ51" s="108"/>
      <c r="EM51" s="2253"/>
      <c r="EN51" s="2255"/>
      <c r="EO51" s="2257"/>
      <c r="EP51" s="2259"/>
      <c r="EQ51" s="907" t="s">
        <v>3</v>
      </c>
      <c r="ER51" s="907" t="s">
        <v>4</v>
      </c>
      <c r="ES51" s="2259"/>
      <c r="ET51" s="2259"/>
      <c r="EU51" s="2261"/>
    </row>
    <row r="52" spans="13:151" ht="12" customHeight="1" thickTop="1" thickBot="1">
      <c r="M52" s="106"/>
      <c r="N52" s="106"/>
      <c r="O52" s="106"/>
      <c r="P52" s="106"/>
      <c r="Q52" s="106"/>
      <c r="R52" s="106"/>
      <c r="S52" s="107"/>
      <c r="T52" s="107"/>
      <c r="U52" s="106"/>
      <c r="V52" s="106"/>
      <c r="W52" s="106"/>
      <c r="X52" s="106"/>
      <c r="Y52" s="106"/>
      <c r="Z52" s="106"/>
      <c r="AA52" s="107"/>
      <c r="AC52" s="108"/>
      <c r="AD52" s="108"/>
      <c r="AE52" s="108"/>
      <c r="AF52" s="108"/>
      <c r="AG52" s="108"/>
      <c r="AH52" s="108"/>
      <c r="AI52" s="108"/>
      <c r="AK52" s="108"/>
      <c r="AL52" s="108"/>
      <c r="AM52" s="108"/>
      <c r="AN52" s="108"/>
      <c r="AO52" s="108"/>
      <c r="AP52" s="108"/>
      <c r="AQ52" s="108"/>
      <c r="EM52" s="282" t="s">
        <v>217</v>
      </c>
      <c r="EN52" s="283" t="s">
        <v>318</v>
      </c>
      <c r="EO52" s="284">
        <v>0.78351511194903933</v>
      </c>
      <c r="EP52" s="285">
        <v>1.1773638923318395E-2</v>
      </c>
      <c r="EQ52" s="286">
        <v>0.76041274983153273</v>
      </c>
      <c r="ER52" s="286">
        <v>0.80661747406654594</v>
      </c>
      <c r="ES52" s="287">
        <v>1.5026690288118099E-2</v>
      </c>
      <c r="ET52" s="288">
        <v>2497.4482370000101</v>
      </c>
      <c r="EU52" s="289">
        <v>7202</v>
      </c>
    </row>
    <row r="53" spans="13:151" ht="12" customHeight="1" thickTop="1">
      <c r="M53" s="106"/>
      <c r="N53" s="106"/>
      <c r="O53" s="106"/>
      <c r="P53" s="106"/>
      <c r="Q53" s="106"/>
      <c r="R53" s="106"/>
      <c r="S53" s="107"/>
      <c r="T53" s="107"/>
      <c r="U53" s="106"/>
      <c r="V53" s="106"/>
      <c r="W53" s="106"/>
      <c r="X53" s="106"/>
      <c r="Y53" s="106"/>
      <c r="Z53" s="106"/>
      <c r="AA53" s="107"/>
      <c r="AC53" s="108"/>
      <c r="AD53" s="108"/>
      <c r="AE53" s="108"/>
      <c r="AF53" s="108"/>
      <c r="AG53" s="108"/>
      <c r="AH53" s="108"/>
      <c r="AI53" s="108"/>
      <c r="AK53" s="108"/>
      <c r="AL53" s="108"/>
      <c r="AM53" s="108"/>
      <c r="AN53" s="108"/>
      <c r="AO53" s="108"/>
      <c r="AP53" s="108"/>
      <c r="AQ53" s="108"/>
    </row>
    <row r="54" spans="13:151" ht="12" customHeight="1">
      <c r="M54" s="106"/>
      <c r="N54" s="106"/>
      <c r="O54" s="106"/>
      <c r="P54" s="106"/>
      <c r="Q54" s="106"/>
      <c r="R54" s="106"/>
      <c r="S54" s="107"/>
      <c r="T54" s="107"/>
      <c r="U54" s="106"/>
      <c r="V54" s="106"/>
      <c r="W54" s="106"/>
      <c r="X54" s="106"/>
      <c r="Y54" s="106"/>
      <c r="Z54" s="106"/>
      <c r="AA54" s="107"/>
      <c r="AC54" s="108"/>
      <c r="AD54" s="108"/>
      <c r="AE54" s="108"/>
      <c r="AF54" s="108"/>
      <c r="AG54" s="108"/>
      <c r="AH54" s="108"/>
      <c r="AI54" s="108"/>
      <c r="AK54" s="108"/>
      <c r="AL54" s="108"/>
      <c r="AM54" s="108"/>
      <c r="AN54" s="108"/>
      <c r="AO54" s="108"/>
      <c r="AP54" s="108"/>
      <c r="AQ54" s="108"/>
    </row>
    <row r="55" spans="13:151" ht="12" customHeight="1">
      <c r="M55" s="106"/>
      <c r="N55" s="106"/>
      <c r="O55" s="106"/>
      <c r="P55" s="106"/>
      <c r="Q55" s="106"/>
      <c r="R55" s="106"/>
      <c r="S55" s="107"/>
      <c r="T55" s="107"/>
      <c r="U55" s="106"/>
      <c r="V55" s="106"/>
      <c r="W55" s="106"/>
      <c r="X55" s="106"/>
      <c r="Y55" s="106"/>
      <c r="Z55" s="106"/>
      <c r="AA55" s="107"/>
      <c r="AC55" s="108"/>
      <c r="AD55" s="108"/>
      <c r="AE55" s="108"/>
      <c r="AF55" s="108"/>
      <c r="AG55" s="108"/>
      <c r="AH55" s="108"/>
      <c r="AI55" s="108"/>
      <c r="AK55" s="108"/>
      <c r="AL55" s="108"/>
      <c r="AM55" s="108"/>
      <c r="AN55" s="108"/>
      <c r="AO55" s="108"/>
      <c r="AP55" s="108"/>
      <c r="AQ55" s="108"/>
    </row>
    <row r="56" spans="13:151" ht="12" customHeight="1">
      <c r="M56" s="106"/>
      <c r="N56" s="106"/>
      <c r="O56" s="106"/>
      <c r="P56" s="106"/>
      <c r="Q56" s="106"/>
      <c r="R56" s="106"/>
      <c r="S56" s="107"/>
      <c r="T56" s="107"/>
      <c r="U56" s="106"/>
      <c r="V56" s="106"/>
      <c r="W56" s="106"/>
      <c r="X56" s="106"/>
      <c r="Y56" s="106"/>
      <c r="Z56" s="106"/>
      <c r="AA56" s="107"/>
      <c r="AC56" s="108"/>
      <c r="AD56" s="108"/>
      <c r="AE56" s="108"/>
      <c r="AF56" s="108"/>
      <c r="AG56" s="108"/>
      <c r="AH56" s="108"/>
      <c r="AI56" s="108"/>
      <c r="AK56" s="108"/>
      <c r="AL56" s="108"/>
      <c r="AM56" s="108"/>
      <c r="AN56" s="108"/>
      <c r="AO56" s="108"/>
      <c r="AP56" s="108"/>
      <c r="AQ56" s="108"/>
    </row>
    <row r="57" spans="13:151">
      <c r="M57" s="106"/>
      <c r="N57" s="106"/>
      <c r="O57" s="106"/>
      <c r="P57" s="106"/>
      <c r="Q57" s="106"/>
      <c r="R57" s="106"/>
      <c r="S57" s="107"/>
      <c r="T57" s="107"/>
      <c r="U57" s="106"/>
      <c r="V57" s="106"/>
      <c r="W57" s="106"/>
      <c r="X57" s="106"/>
      <c r="Y57" s="106"/>
      <c r="Z57" s="106"/>
      <c r="AA57" s="107"/>
      <c r="AC57" s="108"/>
      <c r="AD57" s="108"/>
      <c r="AE57" s="108"/>
      <c r="AF57" s="108"/>
      <c r="AG57" s="108"/>
      <c r="AH57" s="108"/>
      <c r="AI57" s="108"/>
      <c r="AK57" s="108"/>
      <c r="AL57" s="108"/>
      <c r="AM57" s="108"/>
      <c r="AN57" s="108"/>
      <c r="AO57" s="108"/>
      <c r="AP57" s="108"/>
      <c r="AQ57" s="108"/>
    </row>
    <row r="58" spans="13:151">
      <c r="M58" s="106"/>
      <c r="N58" s="106"/>
      <c r="O58" s="106"/>
      <c r="P58" s="106"/>
      <c r="Q58" s="106"/>
      <c r="R58" s="106"/>
      <c r="S58" s="107"/>
      <c r="T58" s="107"/>
      <c r="U58" s="106"/>
      <c r="V58" s="106"/>
      <c r="W58" s="106"/>
      <c r="X58" s="106"/>
      <c r="Y58" s="106"/>
      <c r="Z58" s="106"/>
      <c r="AA58" s="107"/>
      <c r="AC58" s="108"/>
      <c r="AD58" s="108"/>
      <c r="AE58" s="108"/>
      <c r="AF58" s="108"/>
      <c r="AG58" s="108"/>
      <c r="AH58" s="108"/>
      <c r="AI58" s="108"/>
      <c r="AK58" s="108"/>
      <c r="AL58" s="108"/>
      <c r="AM58" s="108"/>
      <c r="AN58" s="108"/>
      <c r="AO58" s="108"/>
      <c r="AP58" s="108"/>
      <c r="AQ58" s="108"/>
    </row>
  </sheetData>
  <mergeCells count="181">
    <mergeCell ref="EM50:EN51"/>
    <mergeCell ref="EO50:EO51"/>
    <mergeCell ref="EP50:EP51"/>
    <mergeCell ref="EQ50:ER50"/>
    <mergeCell ref="ES50:ES51"/>
    <mergeCell ref="ET50:ET51"/>
    <mergeCell ref="EU50:EU51"/>
    <mergeCell ref="EL39:EU39"/>
    <mergeCell ref="EL40:EN41"/>
    <mergeCell ref="EO40:EO41"/>
    <mergeCell ref="EP40:EP41"/>
    <mergeCell ref="EQ40:ER40"/>
    <mergeCell ref="ES40:ES41"/>
    <mergeCell ref="ET40:ET41"/>
    <mergeCell ref="EU40:EU41"/>
    <mergeCell ref="EM49:EU49"/>
    <mergeCell ref="EL31:EU31"/>
    <mergeCell ref="EL32:EN33"/>
    <mergeCell ref="EO32:EO33"/>
    <mergeCell ref="EP32:EP33"/>
    <mergeCell ref="EQ32:ER32"/>
    <mergeCell ref="ES32:ES33"/>
    <mergeCell ref="ET32:ET33"/>
    <mergeCell ref="EU32:EU33"/>
    <mergeCell ref="EO15:EO16"/>
    <mergeCell ref="EP15:EP16"/>
    <mergeCell ref="EQ15:ER15"/>
    <mergeCell ref="ES15:ES16"/>
    <mergeCell ref="ET15:ET16"/>
    <mergeCell ref="EU15:EU16"/>
    <mergeCell ref="EL21:EU21"/>
    <mergeCell ref="EL22:EN23"/>
    <mergeCell ref="EO22:EO23"/>
    <mergeCell ref="EP22:EP23"/>
    <mergeCell ref="EQ22:ER22"/>
    <mergeCell ref="ES22:ES23"/>
    <mergeCell ref="ET22:ET23"/>
    <mergeCell ref="EU22:EU23"/>
    <mergeCell ref="EM1:EU1"/>
    <mergeCell ref="EM2:EN3"/>
    <mergeCell ref="EO2:EO3"/>
    <mergeCell ref="EP2:EP3"/>
    <mergeCell ref="EQ2:ER2"/>
    <mergeCell ref="ES2:ES3"/>
    <mergeCell ref="ET2:ET3"/>
    <mergeCell ref="EU2:EU3"/>
    <mergeCell ref="EL7:EU7"/>
    <mergeCell ref="DU3:EA3"/>
    <mergeCell ref="DU4:DU5"/>
    <mergeCell ref="DV4:DV5"/>
    <mergeCell ref="DW4:DX4"/>
    <mergeCell ref="DY4:DY5"/>
    <mergeCell ref="DZ4:DZ5"/>
    <mergeCell ref="EA4:EA5"/>
    <mergeCell ref="BJ4:BJ5"/>
    <mergeCell ref="CE4:CE5"/>
    <mergeCell ref="CL4:CL5"/>
    <mergeCell ref="CP4:CP5"/>
    <mergeCell ref="CW4:CW5"/>
    <mergeCell ref="CQ4:CR4"/>
    <mergeCell ref="CS4:CS5"/>
    <mergeCell ref="CT4:CT5"/>
    <mergeCell ref="CU4:CU5"/>
    <mergeCell ref="CO4:CO5"/>
    <mergeCell ref="AO4:AO5"/>
    <mergeCell ref="AM4:AN4"/>
    <mergeCell ref="DM3:DS3"/>
    <mergeCell ref="DM4:DM5"/>
    <mergeCell ref="DN4:DN5"/>
    <mergeCell ref="DO4:DP4"/>
    <mergeCell ref="DQ4:DQ5"/>
    <mergeCell ref="DR4:DR5"/>
    <mergeCell ref="DS4:DS5"/>
    <mergeCell ref="BY3:CE3"/>
    <mergeCell ref="BY4:BY5"/>
    <mergeCell ref="BZ4:BZ5"/>
    <mergeCell ref="CA4:CB4"/>
    <mergeCell ref="CC4:CC5"/>
    <mergeCell ref="CD4:CD5"/>
    <mergeCell ref="DB4:DB5"/>
    <mergeCell ref="DC4:DC5"/>
    <mergeCell ref="CY4:CZ4"/>
    <mergeCell ref="DA4:DA5"/>
    <mergeCell ref="CM4:CM5"/>
    <mergeCell ref="CX4:CX5"/>
    <mergeCell ref="CH4:CH5"/>
    <mergeCell ref="CI4:CJ4"/>
    <mergeCell ref="CK4:CK5"/>
    <mergeCell ref="AI4:AI5"/>
    <mergeCell ref="AK4:AK5"/>
    <mergeCell ref="AA4:AA5"/>
    <mergeCell ref="BI3:BO3"/>
    <mergeCell ref="BN4:BN5"/>
    <mergeCell ref="BQ3:BW3"/>
    <mergeCell ref="BQ4:BQ5"/>
    <mergeCell ref="BR4:BR5"/>
    <mergeCell ref="BS4:BT4"/>
    <mergeCell ref="BU4:BU5"/>
    <mergeCell ref="BV4:BV5"/>
    <mergeCell ref="BW4:BW5"/>
    <mergeCell ref="BM4:BM5"/>
    <mergeCell ref="BO4:BO5"/>
    <mergeCell ref="BK4:BL4"/>
    <mergeCell ref="AP4:AP5"/>
    <mergeCell ref="AX4:AX5"/>
    <mergeCell ref="AL4:AL5"/>
    <mergeCell ref="AY4:AY5"/>
    <mergeCell ref="BI4:BI5"/>
    <mergeCell ref="AS4:AS5"/>
    <mergeCell ref="AT4:AT5"/>
    <mergeCell ref="AU4:AV4"/>
    <mergeCell ref="AW4:AW5"/>
    <mergeCell ref="AD4:AD5"/>
    <mergeCell ref="J4:J5"/>
    <mergeCell ref="R4:R5"/>
    <mergeCell ref="I4:I5"/>
    <mergeCell ref="W4:X4"/>
    <mergeCell ref="G4:H4"/>
    <mergeCell ref="AG4:AG5"/>
    <mergeCell ref="Y4:Y5"/>
    <mergeCell ref="M4:M5"/>
    <mergeCell ref="O4:P4"/>
    <mergeCell ref="Q4:Q5"/>
    <mergeCell ref="U4:U5"/>
    <mergeCell ref="A39:BE39"/>
    <mergeCell ref="BA3:BG3"/>
    <mergeCell ref="BA4:BA5"/>
    <mergeCell ref="BB4:BB5"/>
    <mergeCell ref="BC4:BD4"/>
    <mergeCell ref="BE4:BE5"/>
    <mergeCell ref="BF4:BF5"/>
    <mergeCell ref="BG4:BG5"/>
    <mergeCell ref="AQ4:AQ5"/>
    <mergeCell ref="AE4:AF4"/>
    <mergeCell ref="AC3:AI3"/>
    <mergeCell ref="Z4:Z5"/>
    <mergeCell ref="AH4:AH5"/>
    <mergeCell ref="AC4:AC5"/>
    <mergeCell ref="A3:A5"/>
    <mergeCell ref="AS3:AY3"/>
    <mergeCell ref="E3:K3"/>
    <mergeCell ref="A38:BW38"/>
    <mergeCell ref="U3:AA3"/>
    <mergeCell ref="M3:S3"/>
    <mergeCell ref="C4:C5"/>
    <mergeCell ref="S4:S5"/>
    <mergeCell ref="K4:K5"/>
    <mergeCell ref="E4:E5"/>
    <mergeCell ref="A1:EI1"/>
    <mergeCell ref="A2:X2"/>
    <mergeCell ref="AK3:AQ3"/>
    <mergeCell ref="EC3:EI3"/>
    <mergeCell ref="DE3:DK3"/>
    <mergeCell ref="EC4:EC5"/>
    <mergeCell ref="ED4:ED5"/>
    <mergeCell ref="EE4:EF4"/>
    <mergeCell ref="EG4:EG5"/>
    <mergeCell ref="EH4:EH5"/>
    <mergeCell ref="EI4:EI5"/>
    <mergeCell ref="DE4:DE5"/>
    <mergeCell ref="DF4:DF5"/>
    <mergeCell ref="DG4:DH4"/>
    <mergeCell ref="DI4:DI5"/>
    <mergeCell ref="DJ4:DJ5"/>
    <mergeCell ref="DK4:DK5"/>
    <mergeCell ref="CG3:CM3"/>
    <mergeCell ref="CO3:CU3"/>
    <mergeCell ref="CG4:CG5"/>
    <mergeCell ref="CW3:DC3"/>
    <mergeCell ref="F4:F5"/>
    <mergeCell ref="N4:N5"/>
    <mergeCell ref="V4:V5"/>
    <mergeCell ref="EL8:EN9"/>
    <mergeCell ref="EO8:EO9"/>
    <mergeCell ref="EP8:EP9"/>
    <mergeCell ref="EQ8:ER8"/>
    <mergeCell ref="ES8:ES9"/>
    <mergeCell ref="ET8:ET9"/>
    <mergeCell ref="EU8:EU9"/>
    <mergeCell ref="EL14:EU14"/>
    <mergeCell ref="EL15:EN16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9" tint="-0.249977111117893"/>
  </sheetPr>
  <dimension ref="A1:DV53"/>
  <sheetViews>
    <sheetView showGridLines="0" view="pageBreakPreview" topLeftCell="A28" zoomScale="60" zoomScaleNormal="80" workbookViewId="0">
      <selection activeCell="EJ42" sqref="EJ42:ER45"/>
    </sheetView>
  </sheetViews>
  <sheetFormatPr baseColWidth="10" defaultRowHeight="12.75"/>
  <cols>
    <col min="1" max="1" width="29.28515625" style="3" customWidth="1"/>
    <col min="2" max="2" width="8" style="3" hidden="1" customWidth="1"/>
    <col min="3" max="3" width="9" style="3" hidden="1" customWidth="1"/>
    <col min="4" max="5" width="9.7109375" style="3" hidden="1" customWidth="1"/>
    <col min="6" max="6" width="8.42578125" style="3" hidden="1" customWidth="1"/>
    <col min="7" max="7" width="9.7109375" style="3" hidden="1" customWidth="1"/>
    <col min="8" max="8" width="9" style="3" hidden="1" customWidth="1"/>
    <col min="9" max="9" width="0.85546875" style="3" hidden="1" customWidth="1"/>
    <col min="10" max="10" width="9.28515625" style="3" hidden="1" customWidth="1"/>
    <col min="11" max="11" width="8.5703125" style="3" hidden="1" customWidth="1"/>
    <col min="12" max="12" width="8.140625" style="3" hidden="1" customWidth="1"/>
    <col min="13" max="13" width="8.28515625" style="3" hidden="1" customWidth="1"/>
    <col min="14" max="14" width="11.7109375" style="3" hidden="1" customWidth="1"/>
    <col min="15" max="15" width="9.7109375" style="3" hidden="1" customWidth="1"/>
    <col min="16" max="16" width="11.28515625" style="3" hidden="1" customWidth="1"/>
    <col min="17" max="17" width="0.85546875" style="3" hidden="1" customWidth="1"/>
    <col min="18" max="18" width="11.7109375" style="3" customWidth="1"/>
    <col min="19" max="19" width="8.28515625" style="3" hidden="1" customWidth="1"/>
    <col min="20" max="20" width="7.85546875" style="3" hidden="1" customWidth="1"/>
    <col min="21" max="21" width="9.42578125" style="3" hidden="1" customWidth="1"/>
    <col min="22" max="22" width="11.7109375" style="3" customWidth="1"/>
    <col min="23" max="23" width="10.7109375" style="3" hidden="1" customWidth="1"/>
    <col min="24" max="24" width="11.7109375" style="3" customWidth="1"/>
    <col min="25" max="25" width="0.85546875" style="3" customWidth="1"/>
    <col min="26" max="26" width="11.7109375" style="3" customWidth="1"/>
    <col min="27" max="29" width="8.7109375" style="3" hidden="1" customWidth="1"/>
    <col min="30" max="30" width="11.7109375" style="3" customWidth="1"/>
    <col min="31" max="31" width="8.7109375" style="3" hidden="1" customWidth="1"/>
    <col min="32" max="32" width="11.7109375" style="3" customWidth="1"/>
    <col min="33" max="33" width="10.42578125" style="3" hidden="1" customWidth="1"/>
    <col min="34" max="34" width="15.140625" style="3" hidden="1" customWidth="1"/>
    <col min="35" max="38" width="10.42578125" style="3" hidden="1" customWidth="1"/>
    <col min="39" max="39" width="0" style="3" hidden="1" customWidth="1"/>
    <col min="40" max="40" width="0.85546875" style="3" customWidth="1"/>
    <col min="41" max="41" width="11.7109375" style="3" customWidth="1"/>
    <col min="42" max="42" width="8.7109375" style="3" hidden="1" customWidth="1"/>
    <col min="43" max="43" width="10" style="3" hidden="1" customWidth="1"/>
    <col min="44" max="44" width="10.28515625" style="3" hidden="1" customWidth="1"/>
    <col min="45" max="45" width="11.7109375" style="3" customWidth="1"/>
    <col min="46" max="46" width="8.7109375" style="3" hidden="1" customWidth="1"/>
    <col min="47" max="47" width="11.7109375" style="3" customWidth="1"/>
    <col min="48" max="48" width="0.85546875" style="3" customWidth="1"/>
    <col min="49" max="49" width="11.7109375" style="3" customWidth="1"/>
    <col min="50" max="50" width="7.42578125" style="3" hidden="1" customWidth="1"/>
    <col min="51" max="52" width="10.28515625" style="3" hidden="1" customWidth="1"/>
    <col min="53" max="53" width="11.7109375" style="3" customWidth="1"/>
    <col min="54" max="54" width="7.42578125" style="3" hidden="1" customWidth="1"/>
    <col min="55" max="55" width="11.7109375" style="3" customWidth="1"/>
    <col min="56" max="56" width="0.85546875" style="3" customWidth="1"/>
    <col min="57" max="64" width="5.85546875" style="3" hidden="1" customWidth="1"/>
    <col min="65" max="65" width="11.7109375" style="3" customWidth="1"/>
    <col min="66" max="66" width="11.42578125" style="3" hidden="1" customWidth="1"/>
    <col min="67" max="67" width="9.28515625" style="3" hidden="1" customWidth="1"/>
    <col min="68" max="68" width="10.5703125" style="3" hidden="1" customWidth="1"/>
    <col min="69" max="69" width="11.7109375" style="3" customWidth="1"/>
    <col min="70" max="70" width="8.85546875" style="3" hidden="1" customWidth="1"/>
    <col min="71" max="71" width="11.7109375" style="16" customWidth="1"/>
    <col min="72" max="72" width="0.85546875" style="3" customWidth="1"/>
    <col min="73" max="88" width="5.85546875" style="3" hidden="1" customWidth="1"/>
    <col min="89" max="89" width="11.7109375" style="3" customWidth="1"/>
    <col min="90" max="90" width="11.42578125" style="3" hidden="1" customWidth="1"/>
    <col min="91" max="93" width="11.7109375" style="3" customWidth="1"/>
    <col min="94" max="94" width="8.7109375" style="3" hidden="1" customWidth="1"/>
    <col min="95" max="95" width="11.7109375" style="16" customWidth="1"/>
    <col min="96" max="96" width="1.28515625" style="16" customWidth="1"/>
    <col min="97" max="104" width="9.42578125" style="16" hidden="1" customWidth="1"/>
    <col min="105" max="105" width="12.28515625" style="766" customWidth="1"/>
    <col min="106" max="106" width="11.42578125" style="766" hidden="1" customWidth="1"/>
    <col min="107" max="109" width="12.28515625" style="766" customWidth="1"/>
    <col min="110" max="110" width="8.7109375" style="766" hidden="1" customWidth="1"/>
    <col min="111" max="111" width="12.28515625" style="767" customWidth="1"/>
    <col min="112" max="112" width="12.42578125" style="715" customWidth="1"/>
    <col min="113" max="113" width="7.140625" style="3" customWidth="1"/>
    <col min="114" max="116" width="11.42578125" style="3" customWidth="1"/>
    <col min="117" max="117" width="8.7109375" style="3" customWidth="1"/>
    <col min="118" max="118" width="11.42578125" style="3" customWidth="1"/>
    <col min="119" max="119" width="8.7109375" style="3" customWidth="1"/>
    <col min="120" max="120" width="11.42578125" style="3" customWidth="1"/>
    <col min="121" max="121" width="7.140625" style="3" customWidth="1"/>
    <col min="122" max="122" width="11.42578125" style="3" customWidth="1"/>
    <col min="123" max="123" width="7.28515625" style="3" customWidth="1"/>
    <col min="124" max="124" width="7.140625" style="3" customWidth="1"/>
    <col min="125" max="126" width="8.7109375" style="3" customWidth="1"/>
    <col min="127" max="16384" width="11.42578125" style="3"/>
  </cols>
  <sheetData>
    <row r="1" spans="1:126" ht="54.95" customHeight="1">
      <c r="A1" s="2369" t="s">
        <v>268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534"/>
      <c r="CS1" s="763"/>
      <c r="CT1" s="763"/>
      <c r="CU1" s="763"/>
      <c r="CV1" s="763"/>
      <c r="CW1" s="763"/>
      <c r="CX1" s="763"/>
      <c r="CY1" s="763"/>
      <c r="CZ1" s="763"/>
      <c r="DA1" s="796"/>
      <c r="DB1" s="796"/>
      <c r="DC1" s="796"/>
      <c r="DD1" s="796"/>
      <c r="DE1" s="796"/>
      <c r="DF1" s="796"/>
      <c r="DG1" s="796"/>
      <c r="DH1" s="714"/>
      <c r="DI1" s="277"/>
      <c r="DJ1" s="277"/>
      <c r="DK1" s="277"/>
      <c r="DL1" s="277"/>
      <c r="DM1" s="278"/>
      <c r="DN1" s="278"/>
      <c r="DO1" s="278"/>
      <c r="DP1" s="278"/>
      <c r="DQ1" s="278"/>
      <c r="DR1" s="278"/>
      <c r="DS1" s="278"/>
      <c r="DT1" s="277"/>
      <c r="DU1" s="277"/>
      <c r="DV1" s="277"/>
    </row>
    <row r="2" spans="1:126" ht="10.5" customHeight="1" thickBot="1"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DJ2" s="2249" t="s">
        <v>210</v>
      </c>
      <c r="DK2" s="2249"/>
      <c r="DL2" s="2249"/>
      <c r="DM2" s="2249"/>
      <c r="DN2" s="2249"/>
      <c r="DO2" s="2249"/>
      <c r="DP2" s="2249"/>
      <c r="DQ2" s="2249"/>
      <c r="DR2" s="2249"/>
    </row>
    <row r="3" spans="1:126" s="21" customFormat="1" ht="26.25" customHeight="1" thickTop="1">
      <c r="A3" s="2461" t="s">
        <v>19</v>
      </c>
      <c r="B3" s="2464">
        <v>2000</v>
      </c>
      <c r="C3" s="2464"/>
      <c r="D3" s="2465"/>
      <c r="E3" s="2465"/>
      <c r="F3" s="2465"/>
      <c r="G3" s="2465"/>
      <c r="H3" s="2465"/>
      <c r="I3" s="142"/>
      <c r="J3" s="2313" t="s">
        <v>77</v>
      </c>
      <c r="K3" s="2313"/>
      <c r="L3" s="2313"/>
      <c r="M3" s="2313"/>
      <c r="N3" s="2313"/>
      <c r="O3" s="2313"/>
      <c r="P3" s="2313"/>
      <c r="Q3" s="584"/>
      <c r="R3" s="2313">
        <v>2009</v>
      </c>
      <c r="S3" s="2313"/>
      <c r="T3" s="2313"/>
      <c r="U3" s="2313"/>
      <c r="V3" s="2313"/>
      <c r="W3" s="2313"/>
      <c r="X3" s="2313"/>
      <c r="Y3" s="585"/>
      <c r="Z3" s="2313">
        <v>2010</v>
      </c>
      <c r="AA3" s="2313"/>
      <c r="AB3" s="2313"/>
      <c r="AC3" s="2313"/>
      <c r="AD3" s="2313"/>
      <c r="AE3" s="2313"/>
      <c r="AF3" s="2313"/>
      <c r="AG3" s="2322" t="s">
        <v>73</v>
      </c>
      <c r="AH3" s="2322"/>
      <c r="AI3" s="2322"/>
      <c r="AJ3" s="2322"/>
      <c r="AK3" s="2322"/>
      <c r="AL3" s="2322"/>
      <c r="AM3" s="2322"/>
      <c r="AN3" s="585"/>
      <c r="AO3" s="2313">
        <v>2011</v>
      </c>
      <c r="AP3" s="2313"/>
      <c r="AQ3" s="2313"/>
      <c r="AR3" s="2313"/>
      <c r="AS3" s="2313"/>
      <c r="AT3" s="2313"/>
      <c r="AU3" s="2313"/>
      <c r="AV3" s="585"/>
      <c r="AW3" s="2282">
        <v>2012</v>
      </c>
      <c r="AX3" s="2282"/>
      <c r="AY3" s="2282"/>
      <c r="AZ3" s="2282"/>
      <c r="BA3" s="2282"/>
      <c r="BB3" s="2282"/>
      <c r="BC3" s="2282"/>
      <c r="BD3" s="585"/>
      <c r="BE3" s="2322" t="s">
        <v>81</v>
      </c>
      <c r="BF3" s="2322"/>
      <c r="BG3" s="2322"/>
      <c r="BH3" s="2322"/>
      <c r="BI3" s="2322"/>
      <c r="BJ3" s="2322"/>
      <c r="BK3" s="2322"/>
      <c r="BL3" s="585"/>
      <c r="BM3" s="2313">
        <v>2013</v>
      </c>
      <c r="BN3" s="2313"/>
      <c r="BO3" s="2313"/>
      <c r="BP3" s="2313"/>
      <c r="BQ3" s="2313"/>
      <c r="BR3" s="2313"/>
      <c r="BS3" s="2313"/>
      <c r="BT3" s="585"/>
      <c r="BU3" s="2322" t="s">
        <v>81</v>
      </c>
      <c r="BV3" s="2322"/>
      <c r="BW3" s="2322"/>
      <c r="BX3" s="2322"/>
      <c r="BY3" s="2322"/>
      <c r="BZ3" s="2322"/>
      <c r="CA3" s="2322"/>
      <c r="CB3" s="585"/>
      <c r="CC3" s="2313" t="s">
        <v>140</v>
      </c>
      <c r="CD3" s="2313"/>
      <c r="CE3" s="2313"/>
      <c r="CF3" s="2313"/>
      <c r="CG3" s="2313"/>
      <c r="CH3" s="2313"/>
      <c r="CI3" s="2313"/>
      <c r="CJ3" s="585"/>
      <c r="CK3" s="2313" t="s">
        <v>189</v>
      </c>
      <c r="CL3" s="2313"/>
      <c r="CM3" s="2313"/>
      <c r="CN3" s="2313"/>
      <c r="CO3" s="2313"/>
      <c r="CP3" s="2313"/>
      <c r="CQ3" s="2313"/>
      <c r="CR3" s="270"/>
      <c r="CS3" s="2326" t="s">
        <v>280</v>
      </c>
      <c r="CT3" s="2326"/>
      <c r="CU3" s="2326"/>
      <c r="CV3" s="2326"/>
      <c r="CW3" s="2326"/>
      <c r="CX3" s="2326"/>
      <c r="CY3" s="2326"/>
      <c r="CZ3" s="270"/>
      <c r="DA3" s="2466"/>
      <c r="DB3" s="2466"/>
      <c r="DC3" s="2466"/>
      <c r="DD3" s="2466"/>
      <c r="DE3" s="2466"/>
      <c r="DF3" s="2466"/>
      <c r="DG3" s="2466"/>
      <c r="DH3" s="716"/>
      <c r="DI3" s="279"/>
      <c r="DJ3" s="2250"/>
      <c r="DK3" s="2252"/>
      <c r="DL3" s="2256" t="s">
        <v>211</v>
      </c>
      <c r="DM3" s="2258" t="s">
        <v>212</v>
      </c>
      <c r="DN3" s="2258" t="s">
        <v>213</v>
      </c>
      <c r="DO3" s="2258"/>
      <c r="DP3" s="2258" t="s">
        <v>214</v>
      </c>
      <c r="DQ3" s="2258" t="s">
        <v>215</v>
      </c>
      <c r="DR3" s="2260" t="s">
        <v>216</v>
      </c>
      <c r="DS3" s="280"/>
      <c r="DT3" s="279"/>
      <c r="DU3" s="277"/>
      <c r="DV3" s="277"/>
    </row>
    <row r="4" spans="1:126" s="21" customFormat="1" ht="30" customHeight="1" thickBot="1">
      <c r="A4" s="2462"/>
      <c r="B4" s="2311" t="s">
        <v>0</v>
      </c>
      <c r="C4" s="2323" t="s">
        <v>56</v>
      </c>
      <c r="D4" s="2311" t="s">
        <v>1</v>
      </c>
      <c r="E4" s="2311"/>
      <c r="F4" s="2311" t="s">
        <v>2</v>
      </c>
      <c r="G4" s="2323" t="s">
        <v>57</v>
      </c>
      <c r="H4" s="2311" t="s">
        <v>43</v>
      </c>
      <c r="I4" s="5"/>
      <c r="J4" s="2262" t="s">
        <v>0</v>
      </c>
      <c r="K4" s="2266" t="s">
        <v>56</v>
      </c>
      <c r="L4" s="2262" t="s">
        <v>1</v>
      </c>
      <c r="M4" s="2262"/>
      <c r="N4" s="2262" t="s">
        <v>2</v>
      </c>
      <c r="O4" s="2266" t="s">
        <v>57</v>
      </c>
      <c r="P4" s="2262" t="s">
        <v>43</v>
      </c>
      <c r="Q4" s="226"/>
      <c r="R4" s="2262" t="s">
        <v>0</v>
      </c>
      <c r="S4" s="2266" t="s">
        <v>56</v>
      </c>
      <c r="T4" s="2262" t="s">
        <v>1</v>
      </c>
      <c r="U4" s="2262"/>
      <c r="V4" s="2262" t="s">
        <v>2</v>
      </c>
      <c r="W4" s="2266" t="s">
        <v>57</v>
      </c>
      <c r="X4" s="2262" t="s">
        <v>43</v>
      </c>
      <c r="Y4" s="181"/>
      <c r="Z4" s="2262" t="s">
        <v>0</v>
      </c>
      <c r="AA4" s="2266" t="s">
        <v>56</v>
      </c>
      <c r="AB4" s="2262" t="s">
        <v>1</v>
      </c>
      <c r="AC4" s="2262"/>
      <c r="AD4" s="2262" t="s">
        <v>2</v>
      </c>
      <c r="AE4" s="2266" t="s">
        <v>57</v>
      </c>
      <c r="AF4" s="2262" t="s">
        <v>43</v>
      </c>
      <c r="AG4" s="2262" t="s">
        <v>0</v>
      </c>
      <c r="AH4" s="2266" t="s">
        <v>56</v>
      </c>
      <c r="AI4" s="2262" t="s">
        <v>1</v>
      </c>
      <c r="AJ4" s="2262"/>
      <c r="AK4" s="2262" t="s">
        <v>2</v>
      </c>
      <c r="AL4" s="2266" t="s">
        <v>57</v>
      </c>
      <c r="AM4" s="2262" t="s">
        <v>43</v>
      </c>
      <c r="AN4" s="181"/>
      <c r="AO4" s="2262" t="s">
        <v>0</v>
      </c>
      <c r="AP4" s="2266" t="s">
        <v>56</v>
      </c>
      <c r="AQ4" s="2262" t="s">
        <v>1</v>
      </c>
      <c r="AR4" s="2262"/>
      <c r="AS4" s="2262" t="s">
        <v>2</v>
      </c>
      <c r="AT4" s="2266" t="s">
        <v>57</v>
      </c>
      <c r="AU4" s="2262" t="s">
        <v>43</v>
      </c>
      <c r="AV4" s="181"/>
      <c r="AW4" s="2262" t="s">
        <v>0</v>
      </c>
      <c r="AX4" s="2266" t="s">
        <v>56</v>
      </c>
      <c r="AY4" s="2262" t="s">
        <v>1</v>
      </c>
      <c r="AZ4" s="2262"/>
      <c r="BA4" s="2262" t="s">
        <v>2</v>
      </c>
      <c r="BB4" s="2266" t="s">
        <v>57</v>
      </c>
      <c r="BC4" s="2262" t="s">
        <v>43</v>
      </c>
      <c r="BD4" s="181"/>
      <c r="BE4" s="2262" t="s">
        <v>0</v>
      </c>
      <c r="BF4" s="2266" t="s">
        <v>56</v>
      </c>
      <c r="BG4" s="2262" t="s">
        <v>1</v>
      </c>
      <c r="BH4" s="2262"/>
      <c r="BI4" s="2262" t="s">
        <v>2</v>
      </c>
      <c r="BJ4" s="2266" t="s">
        <v>57</v>
      </c>
      <c r="BK4" s="2262" t="s">
        <v>43</v>
      </c>
      <c r="BL4" s="181"/>
      <c r="BM4" s="2262" t="s">
        <v>0</v>
      </c>
      <c r="BN4" s="2266" t="s">
        <v>56</v>
      </c>
      <c r="BO4" s="2270" t="s">
        <v>1</v>
      </c>
      <c r="BP4" s="2270"/>
      <c r="BQ4" s="2262" t="s">
        <v>2</v>
      </c>
      <c r="BR4" s="2266" t="s">
        <v>57</v>
      </c>
      <c r="BS4" s="2263" t="s">
        <v>43</v>
      </c>
      <c r="BT4" s="181"/>
      <c r="BU4" s="2262" t="s">
        <v>0</v>
      </c>
      <c r="BV4" s="2266" t="s">
        <v>56</v>
      </c>
      <c r="BW4" s="2262" t="s">
        <v>1</v>
      </c>
      <c r="BX4" s="2262"/>
      <c r="BY4" s="2262" t="s">
        <v>2</v>
      </c>
      <c r="BZ4" s="2266" t="s">
        <v>57</v>
      </c>
      <c r="CA4" s="2262" t="s">
        <v>43</v>
      </c>
      <c r="CB4" s="181"/>
      <c r="CC4" s="2262" t="s">
        <v>0</v>
      </c>
      <c r="CD4" s="2266" t="s">
        <v>56</v>
      </c>
      <c r="CE4" s="2270" t="s">
        <v>1</v>
      </c>
      <c r="CF4" s="2270"/>
      <c r="CG4" s="2262" t="s">
        <v>2</v>
      </c>
      <c r="CH4" s="2266" t="s">
        <v>57</v>
      </c>
      <c r="CI4" s="2263" t="s">
        <v>43</v>
      </c>
      <c r="CJ4" s="181"/>
      <c r="CK4" s="2262" t="s">
        <v>0</v>
      </c>
      <c r="CL4" s="2266" t="s">
        <v>56</v>
      </c>
      <c r="CM4" s="2270" t="s">
        <v>1</v>
      </c>
      <c r="CN4" s="2270"/>
      <c r="CO4" s="2262" t="s">
        <v>2</v>
      </c>
      <c r="CP4" s="2266" t="s">
        <v>57</v>
      </c>
      <c r="CQ4" s="2263" t="s">
        <v>43</v>
      </c>
      <c r="CR4" s="274"/>
      <c r="CS4" s="2280" t="s">
        <v>0</v>
      </c>
      <c r="CT4" s="2283" t="s">
        <v>56</v>
      </c>
      <c r="CU4" s="2325" t="s">
        <v>1</v>
      </c>
      <c r="CV4" s="2325"/>
      <c r="CW4" s="2280" t="s">
        <v>2</v>
      </c>
      <c r="CX4" s="2283" t="s">
        <v>57</v>
      </c>
      <c r="CY4" s="2314" t="s">
        <v>43</v>
      </c>
      <c r="CZ4" s="761"/>
      <c r="DA4" s="2331" t="s">
        <v>0</v>
      </c>
      <c r="DB4" s="2333" t="s">
        <v>56</v>
      </c>
      <c r="DC4" s="2335" t="s">
        <v>1</v>
      </c>
      <c r="DD4" s="2335"/>
      <c r="DE4" s="2331" t="s">
        <v>2</v>
      </c>
      <c r="DF4" s="2333" t="s">
        <v>57</v>
      </c>
      <c r="DG4" s="2336" t="s">
        <v>43</v>
      </c>
      <c r="DH4" s="717"/>
      <c r="DI4" s="109"/>
      <c r="DJ4" s="2253"/>
      <c r="DK4" s="2255"/>
      <c r="DL4" s="2257"/>
      <c r="DM4" s="2259"/>
      <c r="DN4" s="907" t="s">
        <v>3</v>
      </c>
      <c r="DO4" s="907" t="s">
        <v>4</v>
      </c>
      <c r="DP4" s="2259"/>
      <c r="DQ4" s="2259"/>
      <c r="DR4" s="2261"/>
      <c r="DS4" s="109"/>
      <c r="DT4" s="109"/>
      <c r="DU4" s="281"/>
      <c r="DV4" s="281"/>
    </row>
    <row r="5" spans="1:126" s="21" customFormat="1" ht="21.95" customHeight="1" thickTop="1" thickBot="1">
      <c r="A5" s="2463"/>
      <c r="B5" s="2312"/>
      <c r="C5" s="2324"/>
      <c r="D5" s="149" t="s">
        <v>3</v>
      </c>
      <c r="E5" s="149" t="s">
        <v>4</v>
      </c>
      <c r="F5" s="2312"/>
      <c r="G5" s="2324"/>
      <c r="H5" s="2312"/>
      <c r="I5" s="150"/>
      <c r="J5" s="2265"/>
      <c r="K5" s="2267"/>
      <c r="L5" s="228" t="s">
        <v>3</v>
      </c>
      <c r="M5" s="228" t="s">
        <v>4</v>
      </c>
      <c r="N5" s="2265"/>
      <c r="O5" s="2267"/>
      <c r="P5" s="2265"/>
      <c r="Q5" s="228"/>
      <c r="R5" s="2265"/>
      <c r="S5" s="2267"/>
      <c r="T5" s="228" t="s">
        <v>3</v>
      </c>
      <c r="U5" s="228" t="s">
        <v>4</v>
      </c>
      <c r="V5" s="2265"/>
      <c r="W5" s="2267"/>
      <c r="X5" s="2265"/>
      <c r="Y5" s="230"/>
      <c r="Z5" s="2265"/>
      <c r="AA5" s="2267"/>
      <c r="AB5" s="228" t="s">
        <v>3</v>
      </c>
      <c r="AC5" s="228" t="s">
        <v>4</v>
      </c>
      <c r="AD5" s="2265"/>
      <c r="AE5" s="2267"/>
      <c r="AF5" s="2265"/>
      <c r="AG5" s="2265"/>
      <c r="AH5" s="2267"/>
      <c r="AI5" s="228" t="s">
        <v>3</v>
      </c>
      <c r="AJ5" s="228" t="s">
        <v>4</v>
      </c>
      <c r="AK5" s="2265"/>
      <c r="AL5" s="2267"/>
      <c r="AM5" s="2265"/>
      <c r="AN5" s="230"/>
      <c r="AO5" s="2265"/>
      <c r="AP5" s="2267"/>
      <c r="AQ5" s="228" t="s">
        <v>3</v>
      </c>
      <c r="AR5" s="228" t="s">
        <v>4</v>
      </c>
      <c r="AS5" s="2265"/>
      <c r="AT5" s="2267"/>
      <c r="AU5" s="2265"/>
      <c r="AV5" s="230"/>
      <c r="AW5" s="2265"/>
      <c r="AX5" s="2267"/>
      <c r="AY5" s="228" t="s">
        <v>3</v>
      </c>
      <c r="AZ5" s="228" t="s">
        <v>4</v>
      </c>
      <c r="BA5" s="2265"/>
      <c r="BB5" s="2267"/>
      <c r="BC5" s="2265"/>
      <c r="BD5" s="230"/>
      <c r="BE5" s="2265"/>
      <c r="BF5" s="2267"/>
      <c r="BG5" s="228" t="s">
        <v>3</v>
      </c>
      <c r="BH5" s="228" t="s">
        <v>4</v>
      </c>
      <c r="BI5" s="2265"/>
      <c r="BJ5" s="2267"/>
      <c r="BK5" s="2265"/>
      <c r="BL5" s="230"/>
      <c r="BM5" s="2265"/>
      <c r="BN5" s="2267"/>
      <c r="BO5" s="228" t="s">
        <v>3</v>
      </c>
      <c r="BP5" s="228" t="s">
        <v>4</v>
      </c>
      <c r="BQ5" s="2265"/>
      <c r="BR5" s="2267"/>
      <c r="BS5" s="2264"/>
      <c r="BT5" s="230"/>
      <c r="BU5" s="2265"/>
      <c r="BV5" s="2267"/>
      <c r="BW5" s="228" t="s">
        <v>3</v>
      </c>
      <c r="BX5" s="228" t="s">
        <v>4</v>
      </c>
      <c r="BY5" s="2265"/>
      <c r="BZ5" s="2267"/>
      <c r="CA5" s="2265"/>
      <c r="CB5" s="230"/>
      <c r="CC5" s="2265"/>
      <c r="CD5" s="2267"/>
      <c r="CE5" s="239" t="s">
        <v>3</v>
      </c>
      <c r="CF5" s="239" t="s">
        <v>4</v>
      </c>
      <c r="CG5" s="2265"/>
      <c r="CH5" s="2267"/>
      <c r="CI5" s="2264"/>
      <c r="CJ5" s="230"/>
      <c r="CK5" s="2265"/>
      <c r="CL5" s="2267"/>
      <c r="CM5" s="273" t="s">
        <v>3</v>
      </c>
      <c r="CN5" s="273" t="s">
        <v>4</v>
      </c>
      <c r="CO5" s="2265"/>
      <c r="CP5" s="2267"/>
      <c r="CQ5" s="2264"/>
      <c r="CR5" s="274"/>
      <c r="CS5" s="2281"/>
      <c r="CT5" s="2284"/>
      <c r="CU5" s="764" t="s">
        <v>3</v>
      </c>
      <c r="CV5" s="764" t="s">
        <v>4</v>
      </c>
      <c r="CW5" s="2281"/>
      <c r="CX5" s="2284"/>
      <c r="CY5" s="2315"/>
      <c r="CZ5" s="761"/>
      <c r="DA5" s="2332"/>
      <c r="DB5" s="2334"/>
      <c r="DC5" s="797" t="s">
        <v>3</v>
      </c>
      <c r="DD5" s="797" t="s">
        <v>4</v>
      </c>
      <c r="DE5" s="2332"/>
      <c r="DF5" s="2334"/>
      <c r="DG5" s="2337"/>
      <c r="DH5" s="717"/>
      <c r="DI5" s="109"/>
      <c r="DJ5" s="282" t="s">
        <v>217</v>
      </c>
      <c r="DK5" s="283" t="s">
        <v>318</v>
      </c>
      <c r="DL5" s="284">
        <v>0.91369494512765592</v>
      </c>
      <c r="DM5" s="285">
        <v>4.3657507736524562E-3</v>
      </c>
      <c r="DN5" s="286">
        <v>0.90513495319815251</v>
      </c>
      <c r="DO5" s="286">
        <v>0.92225493705715933</v>
      </c>
      <c r="DP5" s="287">
        <v>4.7781273136435045E-3</v>
      </c>
      <c r="DQ5" s="288">
        <v>8480.1409729999687</v>
      </c>
      <c r="DR5" s="289">
        <v>20215</v>
      </c>
      <c r="DS5" s="109"/>
      <c r="DT5" s="109"/>
      <c r="DU5" s="281"/>
      <c r="DV5" s="281"/>
    </row>
    <row r="6" spans="1:126" s="21" customFormat="1" ht="8.1" customHeight="1" thickTop="1">
      <c r="A6" s="5"/>
      <c r="B6" s="19"/>
      <c r="C6" s="19"/>
      <c r="D6" s="5"/>
      <c r="E6" s="5"/>
      <c r="F6" s="5"/>
      <c r="G6" s="5"/>
      <c r="H6" s="5"/>
      <c r="I6" s="5"/>
      <c r="J6" s="5"/>
      <c r="K6" s="5"/>
      <c r="L6" s="5"/>
      <c r="M6" s="20"/>
      <c r="N6" s="20"/>
      <c r="O6" s="20"/>
      <c r="P6" s="19"/>
      <c r="Q6" s="19"/>
      <c r="R6" s="5"/>
      <c r="S6" s="5"/>
      <c r="T6" s="5"/>
      <c r="U6" s="20"/>
      <c r="V6" s="20"/>
      <c r="W6" s="20"/>
      <c r="X6" s="19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110"/>
      <c r="AW6" s="110"/>
      <c r="AX6" s="110"/>
      <c r="AY6" s="110"/>
      <c r="AZ6" s="110"/>
      <c r="BA6" s="110"/>
      <c r="BB6" s="110"/>
      <c r="BC6" s="110"/>
      <c r="BD6" s="110"/>
      <c r="BE6" s="110"/>
      <c r="BF6" s="110"/>
      <c r="BG6" s="110"/>
      <c r="BH6" s="110"/>
      <c r="BI6" s="110"/>
      <c r="BJ6" s="110"/>
      <c r="BK6" s="110"/>
      <c r="BL6" s="110"/>
      <c r="BM6" s="110"/>
      <c r="BN6" s="110"/>
      <c r="BO6" s="110"/>
      <c r="BP6" s="110"/>
      <c r="BQ6" s="110"/>
      <c r="BR6" s="110"/>
      <c r="BS6" s="130"/>
      <c r="BT6" s="110"/>
      <c r="BU6" s="110"/>
      <c r="BV6" s="110"/>
      <c r="BW6" s="110"/>
      <c r="BX6" s="110"/>
      <c r="BY6" s="110"/>
      <c r="BZ6" s="110"/>
      <c r="CA6" s="110"/>
      <c r="CB6" s="110"/>
      <c r="CC6" s="110"/>
      <c r="CD6" s="110"/>
      <c r="CE6" s="110"/>
      <c r="CF6" s="110"/>
      <c r="CG6" s="110"/>
      <c r="CH6" s="110"/>
      <c r="CI6" s="130"/>
      <c r="CJ6" s="110"/>
      <c r="CK6" s="110"/>
      <c r="CL6" s="110"/>
      <c r="CM6" s="110"/>
      <c r="CN6" s="110"/>
      <c r="CO6" s="110"/>
      <c r="CP6" s="110"/>
      <c r="CQ6" s="130"/>
      <c r="CR6" s="130"/>
      <c r="CS6" s="110"/>
      <c r="CT6" s="110"/>
      <c r="CU6" s="110"/>
      <c r="CV6" s="110"/>
      <c r="CW6" s="110"/>
      <c r="CX6" s="110"/>
      <c r="CY6" s="130"/>
      <c r="CZ6" s="130"/>
      <c r="DA6" s="798"/>
      <c r="DB6" s="798"/>
      <c r="DC6" s="798"/>
      <c r="DD6" s="798"/>
      <c r="DE6" s="798"/>
      <c r="DF6" s="798"/>
      <c r="DG6" s="799"/>
      <c r="DH6" s="718"/>
      <c r="DJ6" s="17"/>
      <c r="DK6" s="17"/>
      <c r="DL6" s="290"/>
      <c r="DU6" s="8"/>
      <c r="DV6" s="8"/>
    </row>
    <row r="7" spans="1:126" s="109" customFormat="1" ht="24" customHeight="1">
      <c r="A7" s="553" t="s">
        <v>6</v>
      </c>
      <c r="B7" s="485">
        <v>57.917528432675084</v>
      </c>
      <c r="C7" s="485">
        <v>0.812087547551819</v>
      </c>
      <c r="D7" s="488">
        <v>56.323144325623375</v>
      </c>
      <c r="E7" s="488">
        <v>59.511912539726787</v>
      </c>
      <c r="F7" s="488">
        <v>1.4021446866397482</v>
      </c>
      <c r="G7" s="488">
        <v>9535.4098809999887</v>
      </c>
      <c r="H7" s="513">
        <v>10499</v>
      </c>
      <c r="I7" s="587"/>
      <c r="J7" s="485">
        <v>76.557873725381313</v>
      </c>
      <c r="K7" s="485"/>
      <c r="L7" s="485">
        <v>72.797335707303787</v>
      </c>
      <c r="M7" s="485">
        <v>80.318411743458853</v>
      </c>
      <c r="N7" s="485">
        <v>2.4927579012709682</v>
      </c>
      <c r="O7" s="485"/>
      <c r="P7" s="347">
        <v>2149</v>
      </c>
      <c r="Q7" s="347"/>
      <c r="R7" s="557">
        <v>81.976984080718722</v>
      </c>
      <c r="S7" s="557">
        <v>0.72298056539890887</v>
      </c>
      <c r="T7" s="557">
        <v>80.558376923906607</v>
      </c>
      <c r="U7" s="557">
        <v>83.395591237530837</v>
      </c>
      <c r="V7" s="557">
        <v>0.88193115849080939</v>
      </c>
      <c r="W7" s="557">
        <v>7737.4048730000659</v>
      </c>
      <c r="X7" s="588">
        <v>8446</v>
      </c>
      <c r="Y7" s="559"/>
      <c r="Z7" s="557">
        <v>83.949482105914853</v>
      </c>
      <c r="AA7" s="557">
        <v>0.72843492718557967</v>
      </c>
      <c r="AB7" s="557">
        <v>82.520168116248669</v>
      </c>
      <c r="AC7" s="557">
        <v>85.378796095581038</v>
      </c>
      <c r="AD7" s="557">
        <v>0.86770627871956363</v>
      </c>
      <c r="AE7" s="560">
        <v>7050.9894849999437</v>
      </c>
      <c r="AF7" s="561">
        <v>7665</v>
      </c>
      <c r="AG7" s="557"/>
      <c r="AH7" s="557"/>
      <c r="AI7" s="557"/>
      <c r="AJ7" s="557"/>
      <c r="AK7" s="557"/>
      <c r="AL7" s="560"/>
      <c r="AM7" s="561"/>
      <c r="AN7" s="559"/>
      <c r="AO7" s="562">
        <v>84.464425458719234</v>
      </c>
      <c r="AP7" s="557">
        <v>0.73443498532998341</v>
      </c>
      <c r="AQ7" s="557">
        <v>83.023333790928589</v>
      </c>
      <c r="AR7" s="557">
        <v>85.905517126509892</v>
      </c>
      <c r="AS7" s="557">
        <v>0.86951989709434274</v>
      </c>
      <c r="AT7" s="560">
        <v>7052.9093409999978</v>
      </c>
      <c r="AU7" s="563">
        <v>7561</v>
      </c>
      <c r="AV7" s="559"/>
      <c r="AW7" s="557">
        <v>86.48</v>
      </c>
      <c r="AX7" s="557">
        <v>0.63600000000000001</v>
      </c>
      <c r="AY7" s="557">
        <v>85.22999999999999</v>
      </c>
      <c r="AZ7" s="557">
        <v>87.72999999999999</v>
      </c>
      <c r="BA7" s="557">
        <v>0.70000000000000007</v>
      </c>
      <c r="BB7" s="560">
        <v>7370.7889999999998</v>
      </c>
      <c r="BC7" s="561">
        <v>7968</v>
      </c>
      <c r="BD7" s="559"/>
      <c r="BE7" s="485">
        <v>88.278913644295841</v>
      </c>
      <c r="BF7" s="485">
        <v>0.82400021530057033</v>
      </c>
      <c r="BG7" s="485">
        <v>86.660857216135597</v>
      </c>
      <c r="BH7" s="485">
        <v>89.896970072456085</v>
      </c>
      <c r="BI7" s="485">
        <v>0.93340547734958812</v>
      </c>
      <c r="BJ7" s="348">
        <v>3274.1589760000179</v>
      </c>
      <c r="BK7" s="348">
        <v>3595</v>
      </c>
      <c r="BL7" s="559"/>
      <c r="BM7" s="486">
        <v>88.182477496090797</v>
      </c>
      <c r="BN7" s="485">
        <v>0.61204039551030509</v>
      </c>
      <c r="BO7" s="485">
        <v>86.981810992243382</v>
      </c>
      <c r="BP7" s="485">
        <v>89.383143999938213</v>
      </c>
      <c r="BQ7" s="485">
        <v>0.69406123856912205</v>
      </c>
      <c r="BR7" s="348">
        <v>6902.0512610000287</v>
      </c>
      <c r="BS7" s="356">
        <v>7505</v>
      </c>
      <c r="BT7" s="559"/>
      <c r="BU7" s="485">
        <v>88.278913644295841</v>
      </c>
      <c r="BV7" s="485">
        <v>0.82400021530057033</v>
      </c>
      <c r="BW7" s="485">
        <v>86.660857216135597</v>
      </c>
      <c r="BX7" s="485">
        <v>89.896970072456085</v>
      </c>
      <c r="BY7" s="485">
        <v>0.93340547734958812</v>
      </c>
      <c r="BZ7" s="348">
        <v>3274.1589760000179</v>
      </c>
      <c r="CA7" s="348">
        <v>3595</v>
      </c>
      <c r="CB7" s="559"/>
      <c r="CC7" s="486">
        <v>90.358569926348295</v>
      </c>
      <c r="CD7" s="485">
        <v>0.77392563769713951</v>
      </c>
      <c r="CE7" s="485">
        <v>88.839142257674297</v>
      </c>
      <c r="CF7" s="485">
        <v>91.877997595022293</v>
      </c>
      <c r="CG7" s="485">
        <v>0.85650496497229867</v>
      </c>
      <c r="CH7" s="348">
        <v>3897.6583570000139</v>
      </c>
      <c r="CI7" s="356">
        <v>4164</v>
      </c>
      <c r="CJ7" s="559"/>
      <c r="CK7" s="486">
        <v>89.501812837875974</v>
      </c>
      <c r="CL7" s="485">
        <v>0.63782862461507039</v>
      </c>
      <c r="CM7" s="488">
        <v>88.250664348065584</v>
      </c>
      <c r="CN7" s="485">
        <v>90.752961327686364</v>
      </c>
      <c r="CO7" s="485">
        <v>0.71264324642276955</v>
      </c>
      <c r="CP7" s="348">
        <v>7702.5073139999267</v>
      </c>
      <c r="CQ7" s="356">
        <v>8135</v>
      </c>
      <c r="CR7" s="163"/>
      <c r="CS7" s="719">
        <v>92.526285026726384</v>
      </c>
      <c r="CT7" s="208">
        <v>0.51316196669702885</v>
      </c>
      <c r="CU7" s="720">
        <v>91.519734014622529</v>
      </c>
      <c r="CV7" s="208">
        <v>93.532836038830254</v>
      </c>
      <c r="CW7" s="208">
        <v>0.55461209379453746</v>
      </c>
      <c r="CX7" s="162">
        <v>8989.2218850000281</v>
      </c>
      <c r="CY7" s="163">
        <v>10036</v>
      </c>
      <c r="CZ7" s="163"/>
      <c r="DA7" s="800">
        <f>IF(DP5&lt;0.15,DL5*100,CONCATENATE("(",FIXED(DL5*100,1),")"))</f>
        <v>91.369494512765598</v>
      </c>
      <c r="DB7" s="801">
        <f t="shared" ref="DB7:DD7" si="0">+DM5*100</f>
        <v>0.43657507736524559</v>
      </c>
      <c r="DC7" s="802">
        <f>IF(DN5&lt;0,0,DN5*100)</f>
        <v>90.513495319815249</v>
      </c>
      <c r="DD7" s="801">
        <f t="shared" si="0"/>
        <v>92.225493705715934</v>
      </c>
      <c r="DE7" s="801">
        <f>IF(DP5&gt;1,100,DP5*100)</f>
        <v>0.47781273136435043</v>
      </c>
      <c r="DF7" s="803">
        <f>+DQ5</f>
        <v>8480.1409729999687</v>
      </c>
      <c r="DG7" s="804">
        <f>+DR5</f>
        <v>20215</v>
      </c>
      <c r="DH7" s="721">
        <f>+CQ7-DG7</f>
        <v>-12080</v>
      </c>
      <c r="DI7" s="291"/>
      <c r="DJ7" s="292"/>
      <c r="DK7" s="292"/>
      <c r="DL7" s="293"/>
      <c r="DM7" s="294"/>
      <c r="DN7" s="294"/>
      <c r="DO7" s="294"/>
      <c r="DP7" s="294"/>
      <c r="DQ7" s="294"/>
      <c r="DR7" s="294"/>
      <c r="DS7" s="294"/>
      <c r="DT7" s="291"/>
      <c r="DU7" s="295"/>
      <c r="DV7" s="295"/>
    </row>
    <row r="8" spans="1:126" s="21" customFormat="1" ht="5.0999999999999996" customHeight="1">
      <c r="A8" s="566"/>
      <c r="B8" s="570"/>
      <c r="C8" s="570"/>
      <c r="D8" s="589"/>
      <c r="E8" s="589"/>
      <c r="F8" s="589"/>
      <c r="G8" s="589"/>
      <c r="H8" s="472"/>
      <c r="I8" s="589"/>
      <c r="J8" s="569"/>
      <c r="K8" s="569"/>
      <c r="L8" s="569"/>
      <c r="M8" s="493"/>
      <c r="N8" s="493"/>
      <c r="O8" s="493"/>
      <c r="P8" s="493"/>
      <c r="Q8" s="493"/>
      <c r="R8" s="570"/>
      <c r="S8" s="570"/>
      <c r="T8" s="569"/>
      <c r="U8" s="569"/>
      <c r="V8" s="569"/>
      <c r="W8" s="569"/>
      <c r="X8" s="494"/>
      <c r="Y8" s="493"/>
      <c r="Z8" s="570"/>
      <c r="AA8" s="570"/>
      <c r="AB8" s="569"/>
      <c r="AC8" s="569"/>
      <c r="AD8" s="569"/>
      <c r="AE8" s="571"/>
      <c r="AF8" s="375"/>
      <c r="AG8" s="570"/>
      <c r="AH8" s="570"/>
      <c r="AI8" s="569"/>
      <c r="AJ8" s="569"/>
      <c r="AK8" s="569"/>
      <c r="AL8" s="571"/>
      <c r="AM8" s="375"/>
      <c r="AN8" s="493"/>
      <c r="AO8" s="572"/>
      <c r="AP8" s="570"/>
      <c r="AQ8" s="569"/>
      <c r="AR8" s="569"/>
      <c r="AS8" s="569"/>
      <c r="AT8" s="571"/>
      <c r="AU8" s="573"/>
      <c r="AV8" s="493"/>
      <c r="AW8" s="570"/>
      <c r="AX8" s="570"/>
      <c r="AY8" s="569"/>
      <c r="AZ8" s="569"/>
      <c r="BA8" s="569"/>
      <c r="BB8" s="571"/>
      <c r="BC8" s="375"/>
      <c r="BD8" s="493"/>
      <c r="BE8" s="430"/>
      <c r="BF8" s="430"/>
      <c r="BG8" s="430"/>
      <c r="BH8" s="430"/>
      <c r="BI8" s="430"/>
      <c r="BJ8" s="433"/>
      <c r="BK8" s="433"/>
      <c r="BL8" s="493"/>
      <c r="BM8" s="495"/>
      <c r="BN8" s="430"/>
      <c r="BO8" s="430"/>
      <c r="BP8" s="430"/>
      <c r="BQ8" s="430"/>
      <c r="BR8" s="433"/>
      <c r="BS8" s="433"/>
      <c r="BT8" s="493"/>
      <c r="BU8" s="430"/>
      <c r="BV8" s="430"/>
      <c r="BW8" s="430"/>
      <c r="BX8" s="430"/>
      <c r="BY8" s="430"/>
      <c r="BZ8" s="433"/>
      <c r="CA8" s="433"/>
      <c r="CB8" s="493"/>
      <c r="CC8" s="495"/>
      <c r="CD8" s="430"/>
      <c r="CE8" s="430"/>
      <c r="CF8" s="430"/>
      <c r="CG8" s="430"/>
      <c r="CH8" s="433"/>
      <c r="CI8" s="433"/>
      <c r="CJ8" s="493"/>
      <c r="CK8" s="495"/>
      <c r="CL8" s="430"/>
      <c r="CM8" s="496"/>
      <c r="CN8" s="430"/>
      <c r="CO8" s="430"/>
      <c r="CP8" s="433"/>
      <c r="CQ8" s="433"/>
      <c r="CR8" s="49"/>
      <c r="CS8" s="722"/>
      <c r="CT8" s="32"/>
      <c r="CU8" s="723"/>
      <c r="CV8" s="32"/>
      <c r="CW8" s="32"/>
      <c r="CX8" s="49"/>
      <c r="CY8" s="49"/>
      <c r="CZ8" s="49"/>
      <c r="DA8" s="805"/>
      <c r="DB8" s="806"/>
      <c r="DC8" s="807"/>
      <c r="DD8" s="806"/>
      <c r="DE8" s="806"/>
      <c r="DF8" s="808"/>
      <c r="DG8" s="808"/>
      <c r="DH8" s="721">
        <f t="shared" ref="DH8:DH37" si="1">+CQ8-DG8</f>
        <v>0</v>
      </c>
      <c r="DI8" s="291"/>
      <c r="DJ8" s="292"/>
      <c r="DK8" s="292"/>
      <c r="DL8" s="293"/>
      <c r="DM8" s="291"/>
      <c r="DN8" s="291"/>
      <c r="DO8" s="291"/>
      <c r="DP8" s="291"/>
      <c r="DQ8" s="291"/>
      <c r="DR8" s="291"/>
      <c r="DS8" s="291"/>
      <c r="DT8" s="291"/>
      <c r="DU8" s="295"/>
      <c r="DV8" s="295"/>
    </row>
    <row r="9" spans="1:126" s="21" customFormat="1" ht="20.25" customHeight="1" thickBot="1">
      <c r="A9" s="497" t="s">
        <v>20</v>
      </c>
      <c r="B9" s="398">
        <v>27.309236947791376</v>
      </c>
      <c r="C9" s="398">
        <v>3.0149587100626833</v>
      </c>
      <c r="D9" s="501">
        <v>21.389921640922527</v>
      </c>
      <c r="E9" s="501">
        <v>33.228552254660229</v>
      </c>
      <c r="F9" s="501">
        <v>11.040069394200035</v>
      </c>
      <c r="G9" s="501">
        <v>165.46448399999903</v>
      </c>
      <c r="H9" s="475">
        <v>498</v>
      </c>
      <c r="I9" s="590"/>
      <c r="J9" s="398">
        <v>49.822762562486865</v>
      </c>
      <c r="K9" s="398">
        <v>4.4995491449133471</v>
      </c>
      <c r="L9" s="398">
        <v>40.995677528645352</v>
      </c>
      <c r="M9" s="398">
        <v>58.649847596328385</v>
      </c>
      <c r="N9" s="398">
        <v>9.0311113103575682</v>
      </c>
      <c r="O9" s="398">
        <v>177.37053999999844</v>
      </c>
      <c r="P9" s="369">
        <v>435</v>
      </c>
      <c r="Q9" s="369"/>
      <c r="R9" s="398">
        <v>64.366142607889302</v>
      </c>
      <c r="S9" s="398">
        <v>4.2914211970506688</v>
      </c>
      <c r="T9" s="398">
        <v>55.945666160265453</v>
      </c>
      <c r="U9" s="398">
        <v>72.786619055513142</v>
      </c>
      <c r="V9" s="398">
        <v>6.667202698775168</v>
      </c>
      <c r="W9" s="398">
        <v>128.13174700000002</v>
      </c>
      <c r="X9" s="372">
        <v>389</v>
      </c>
      <c r="Y9" s="398"/>
      <c r="Z9" s="398">
        <v>67.422504002531667</v>
      </c>
      <c r="AA9" s="398">
        <v>4.1918302123842421</v>
      </c>
      <c r="AB9" s="398">
        <v>59.197415746515446</v>
      </c>
      <c r="AC9" s="398">
        <v>75.647592258547888</v>
      </c>
      <c r="AD9" s="398">
        <v>6.2172567963759429</v>
      </c>
      <c r="AE9" s="370">
        <v>119.77731500000009</v>
      </c>
      <c r="AF9" s="375">
        <v>363</v>
      </c>
      <c r="AG9" s="398">
        <v>63.84571485870422</v>
      </c>
      <c r="AH9" s="398">
        <v>3.334621526337457</v>
      </c>
      <c r="AI9" s="398">
        <v>57.3051585310577</v>
      </c>
      <c r="AJ9" s="398">
        <v>70.38627118635074</v>
      </c>
      <c r="AK9" s="398">
        <v>5.2229370972151337</v>
      </c>
      <c r="AL9" s="370">
        <v>295.68218699999858</v>
      </c>
      <c r="AM9" s="375">
        <v>902</v>
      </c>
      <c r="AN9" s="398"/>
      <c r="AO9" s="500">
        <v>56.548878546048151</v>
      </c>
      <c r="AP9" s="398">
        <v>4.8118590314342429</v>
      </c>
      <c r="AQ9" s="398">
        <v>47.107157910058213</v>
      </c>
      <c r="AR9" s="398">
        <v>65.990599182038096</v>
      </c>
      <c r="AS9" s="398">
        <v>8.5092032859960458</v>
      </c>
      <c r="AT9" s="370">
        <v>115.94751600000032</v>
      </c>
      <c r="AU9" s="573">
        <v>366</v>
      </c>
      <c r="AV9" s="493"/>
      <c r="AW9" s="398">
        <v>62.73</v>
      </c>
      <c r="AX9" s="398">
        <v>5.3100000000000005</v>
      </c>
      <c r="AY9" s="398">
        <v>52.32</v>
      </c>
      <c r="AZ9" s="398">
        <v>73.150000000000006</v>
      </c>
      <c r="BA9" s="398">
        <v>8.5</v>
      </c>
      <c r="BB9" s="370">
        <v>130.41499999999999</v>
      </c>
      <c r="BC9" s="375">
        <v>346</v>
      </c>
      <c r="BD9" s="493"/>
      <c r="BE9" s="398" t="s">
        <v>116</v>
      </c>
      <c r="BF9" s="398">
        <v>8.8370904504507113</v>
      </c>
      <c r="BG9" s="398">
        <v>41.491987366878881</v>
      </c>
      <c r="BH9" s="398">
        <v>76.198072982085705</v>
      </c>
      <c r="BI9" s="398">
        <v>15.017564651165477</v>
      </c>
      <c r="BJ9" s="375">
        <v>58.575486999999995</v>
      </c>
      <c r="BK9" s="375">
        <v>163</v>
      </c>
      <c r="BL9" s="493"/>
      <c r="BM9" s="500">
        <v>64.245567014834322</v>
      </c>
      <c r="BN9" s="398">
        <v>6.0350336362942816</v>
      </c>
      <c r="BO9" s="398">
        <v>52.406376677324964</v>
      </c>
      <c r="BP9" s="398">
        <v>76.084757352343672</v>
      </c>
      <c r="BQ9" s="398">
        <v>9.3936965875027472</v>
      </c>
      <c r="BR9" s="375">
        <v>110.45333599999991</v>
      </c>
      <c r="BS9" s="375">
        <v>302</v>
      </c>
      <c r="BT9" s="493"/>
      <c r="BU9" s="398" t="s">
        <v>116</v>
      </c>
      <c r="BV9" s="398">
        <v>8.8370904504507113</v>
      </c>
      <c r="BW9" s="398">
        <v>41.491987366878881</v>
      </c>
      <c r="BX9" s="398">
        <v>76.198072982085705</v>
      </c>
      <c r="BY9" s="398">
        <v>15.017564651165477</v>
      </c>
      <c r="BZ9" s="375">
        <v>58.575486999999995</v>
      </c>
      <c r="CA9" s="375">
        <v>163</v>
      </c>
      <c r="CB9" s="493"/>
      <c r="CC9" s="500">
        <v>66.060860658640706</v>
      </c>
      <c r="CD9" s="398">
        <v>7.4333763679210767</v>
      </c>
      <c r="CE9" s="398">
        <v>51.467110077261744</v>
      </c>
      <c r="CF9" s="398">
        <v>80.654611240019676</v>
      </c>
      <c r="CG9" s="398">
        <v>11.252315355580819</v>
      </c>
      <c r="CH9" s="375">
        <v>68.257329000000183</v>
      </c>
      <c r="CI9" s="375">
        <v>184</v>
      </c>
      <c r="CJ9" s="493"/>
      <c r="CK9" s="500">
        <v>69.579823705629693</v>
      </c>
      <c r="CL9" s="398">
        <v>4.8450225951842452</v>
      </c>
      <c r="CM9" s="501">
        <v>60.075949986070121</v>
      </c>
      <c r="CN9" s="398">
        <v>79.083697425189271</v>
      </c>
      <c r="CO9" s="398">
        <v>6.9632579347743233</v>
      </c>
      <c r="CP9" s="375">
        <v>120.65002399999993</v>
      </c>
      <c r="CQ9" s="375">
        <v>314</v>
      </c>
      <c r="CR9" s="40"/>
      <c r="CS9" s="724">
        <v>75.373267320359403</v>
      </c>
      <c r="CT9" s="725">
        <v>4.4931685420994922</v>
      </c>
      <c r="CU9" s="726">
        <v>66.560058943454038</v>
      </c>
      <c r="CV9" s="725">
        <v>84.186475697264768</v>
      </c>
      <c r="CW9" s="725">
        <v>5.9612229930303444</v>
      </c>
      <c r="CX9" s="727">
        <v>128.32103800000007</v>
      </c>
      <c r="CY9" s="727">
        <v>401</v>
      </c>
      <c r="CZ9" s="40"/>
      <c r="DA9" s="809">
        <f>IF(DQ12&lt;0.15,DM12*100,CONCATENATE("(",FIXED(DM12*100,1),")"))</f>
        <v>74.108634430109007</v>
      </c>
      <c r="DB9" s="810">
        <f t="shared" ref="DB9:DB33" si="2">+DN12*100</f>
        <v>3.2489490512304515</v>
      </c>
      <c r="DC9" s="811">
        <f>IF(DO12&lt;0,0,DO12*100)</f>
        <v>67.738372108736627</v>
      </c>
      <c r="DD9" s="810">
        <f>IF(DP12&gt;1,100,DP12*100)</f>
        <v>80.478896751481386</v>
      </c>
      <c r="DE9" s="810">
        <f>IF(DQ12&gt;1,100,DQ12*100)</f>
        <v>4.3840357823547507</v>
      </c>
      <c r="DF9" s="812">
        <f>+DR12</f>
        <v>122.2917999999998</v>
      </c>
      <c r="DG9" s="812">
        <f>+DS12</f>
        <v>815</v>
      </c>
      <c r="DH9" s="721">
        <f t="shared" si="1"/>
        <v>-501</v>
      </c>
      <c r="DI9" s="292"/>
      <c r="DJ9" s="2249" t="s">
        <v>210</v>
      </c>
      <c r="DK9" s="2249"/>
      <c r="DL9" s="2249"/>
      <c r="DM9" s="2249"/>
      <c r="DN9" s="2249"/>
      <c r="DO9" s="2249"/>
      <c r="DP9" s="2249"/>
      <c r="DQ9" s="2249"/>
      <c r="DR9" s="2249"/>
      <c r="DS9" s="2249"/>
      <c r="DT9"/>
      <c r="DU9" s="295"/>
      <c r="DV9" s="295"/>
    </row>
    <row r="10" spans="1:126" s="21" customFormat="1" ht="20.25" customHeight="1" thickTop="1">
      <c r="A10" s="502" t="s">
        <v>21</v>
      </c>
      <c r="B10" s="448">
        <v>38.441558441558669</v>
      </c>
      <c r="C10" s="448">
        <v>3.5496753234707459</v>
      </c>
      <c r="D10" s="509">
        <v>31.472425694729715</v>
      </c>
      <c r="E10" s="509">
        <v>45.410691188387624</v>
      </c>
      <c r="F10" s="509">
        <v>9.2339526995691159</v>
      </c>
      <c r="G10" s="509">
        <v>418.05301999999716</v>
      </c>
      <c r="H10" s="505">
        <v>385</v>
      </c>
      <c r="I10" s="591"/>
      <c r="J10" s="448">
        <v>71.916225110453908</v>
      </c>
      <c r="K10" s="448">
        <v>3.4893653915117597</v>
      </c>
      <c r="L10" s="448">
        <v>65.070889270564749</v>
      </c>
      <c r="M10" s="448">
        <v>78.761560950343082</v>
      </c>
      <c r="N10" s="448">
        <v>4.8519863023296219</v>
      </c>
      <c r="O10" s="448">
        <v>400.01060199999688</v>
      </c>
      <c r="P10" s="444">
        <v>394</v>
      </c>
      <c r="Q10" s="444"/>
      <c r="R10" s="448">
        <v>81.628871012482165</v>
      </c>
      <c r="S10" s="448">
        <v>3.87190457538729</v>
      </c>
      <c r="T10" s="448">
        <v>74.031555394312903</v>
      </c>
      <c r="U10" s="448">
        <v>89.226186630651426</v>
      </c>
      <c r="V10" s="448">
        <v>4.7433028625315954</v>
      </c>
      <c r="W10" s="448">
        <v>319.07120700000002</v>
      </c>
      <c r="X10" s="447">
        <v>347</v>
      </c>
      <c r="Y10" s="448"/>
      <c r="Z10" s="448">
        <v>76.957491719625963</v>
      </c>
      <c r="AA10" s="448">
        <v>3.732209185340281</v>
      </c>
      <c r="AB10" s="448">
        <v>69.634258577060805</v>
      </c>
      <c r="AC10" s="448">
        <v>84.280724862191107</v>
      </c>
      <c r="AD10" s="448">
        <v>4.8497022212438869</v>
      </c>
      <c r="AE10" s="445">
        <v>284.35219900000061</v>
      </c>
      <c r="AF10" s="451">
        <v>322</v>
      </c>
      <c r="AG10" s="448">
        <v>81.471626358820913</v>
      </c>
      <c r="AH10" s="448">
        <v>3.1178290465552054</v>
      </c>
      <c r="AI10" s="448">
        <v>75.356288729676407</v>
      </c>
      <c r="AJ10" s="448">
        <v>87.586963987965433</v>
      </c>
      <c r="AK10" s="448">
        <v>3.8268894164743021</v>
      </c>
      <c r="AL10" s="445">
        <v>697.31586000000186</v>
      </c>
      <c r="AM10" s="451">
        <v>778</v>
      </c>
      <c r="AN10" s="448"/>
      <c r="AO10" s="508">
        <v>75.161410879587649</v>
      </c>
      <c r="AP10" s="448">
        <v>3.9021464410948759</v>
      </c>
      <c r="AQ10" s="448">
        <v>67.504707651821107</v>
      </c>
      <c r="AR10" s="448">
        <v>82.818114107354205</v>
      </c>
      <c r="AS10" s="448">
        <v>5.1916886543632215</v>
      </c>
      <c r="AT10" s="445">
        <v>291.03351099999963</v>
      </c>
      <c r="AU10" s="580">
        <v>319</v>
      </c>
      <c r="AV10" s="629"/>
      <c r="AW10" s="448">
        <v>85.429999999999993</v>
      </c>
      <c r="AX10" s="448">
        <v>2.8449999999999998</v>
      </c>
      <c r="AY10" s="448">
        <v>79.849999999999994</v>
      </c>
      <c r="AZ10" s="448">
        <v>91.01</v>
      </c>
      <c r="BA10" s="448">
        <v>3.3000000000000003</v>
      </c>
      <c r="BB10" s="445">
        <v>329.16</v>
      </c>
      <c r="BC10" s="451">
        <v>323</v>
      </c>
      <c r="BD10" s="629"/>
      <c r="BE10" s="448">
        <v>86.213917367357695</v>
      </c>
      <c r="BF10" s="448">
        <v>3.6649129123856019</v>
      </c>
      <c r="BG10" s="448">
        <v>79.017273742246644</v>
      </c>
      <c r="BH10" s="448">
        <v>93.410560992468746</v>
      </c>
      <c r="BI10" s="448">
        <v>4.2509527745612115</v>
      </c>
      <c r="BJ10" s="451">
        <v>131.31002100000012</v>
      </c>
      <c r="BK10" s="451">
        <v>156</v>
      </c>
      <c r="BL10" s="629"/>
      <c r="BM10" s="508">
        <v>88.550086624414874</v>
      </c>
      <c r="BN10" s="448">
        <v>2.2601651677004755</v>
      </c>
      <c r="BO10" s="448">
        <v>84.11622142543888</v>
      </c>
      <c r="BP10" s="448">
        <v>92.983951823390854</v>
      </c>
      <c r="BQ10" s="448">
        <v>2.5524144061958567</v>
      </c>
      <c r="BR10" s="451">
        <v>296.76044600000017</v>
      </c>
      <c r="BS10" s="451">
        <v>354</v>
      </c>
      <c r="BT10" s="629"/>
      <c r="BU10" s="448">
        <v>86.213917367357695</v>
      </c>
      <c r="BV10" s="448">
        <v>3.6649129123856019</v>
      </c>
      <c r="BW10" s="448">
        <v>79.017273742246644</v>
      </c>
      <c r="BX10" s="448">
        <v>93.410560992468746</v>
      </c>
      <c r="BY10" s="448">
        <v>4.2509527745612115</v>
      </c>
      <c r="BZ10" s="451">
        <v>131.31002100000012</v>
      </c>
      <c r="CA10" s="451">
        <v>156</v>
      </c>
      <c r="CB10" s="629"/>
      <c r="CC10" s="508">
        <v>87.497390111142153</v>
      </c>
      <c r="CD10" s="448">
        <v>4.3773577040604064</v>
      </c>
      <c r="CE10" s="448">
        <v>78.903439882250225</v>
      </c>
      <c r="CF10" s="448">
        <v>96.091340340034094</v>
      </c>
      <c r="CG10" s="448">
        <v>5.0028437402534385</v>
      </c>
      <c r="CH10" s="451">
        <v>157.43486500000006</v>
      </c>
      <c r="CI10" s="451">
        <v>181</v>
      </c>
      <c r="CJ10" s="629"/>
      <c r="CK10" s="508">
        <v>90.578685225156278</v>
      </c>
      <c r="CL10" s="448">
        <v>2.5811276891964705</v>
      </c>
      <c r="CM10" s="509">
        <v>85.515610465388519</v>
      </c>
      <c r="CN10" s="448">
        <v>95.641759984924036</v>
      </c>
      <c r="CO10" s="448">
        <v>2.8495972123909983</v>
      </c>
      <c r="CP10" s="451">
        <v>316.85265500000031</v>
      </c>
      <c r="CQ10" s="451">
        <v>363</v>
      </c>
      <c r="CR10" s="40"/>
      <c r="CS10" s="724">
        <v>91.593686290181225</v>
      </c>
      <c r="CT10" s="725">
        <v>2.1097862918815014</v>
      </c>
      <c r="CU10" s="726">
        <v>87.455407023140452</v>
      </c>
      <c r="CV10" s="725">
        <v>95.731965557222011</v>
      </c>
      <c r="CW10" s="725">
        <v>2.3034189116457355</v>
      </c>
      <c r="CX10" s="727">
        <v>323.75209800000073</v>
      </c>
      <c r="CY10" s="727">
        <v>330</v>
      </c>
      <c r="CZ10" s="40"/>
      <c r="DA10" s="809">
        <f t="shared" ref="DA10:DA33" si="3">IF(DQ13&lt;0.15,DM13*100,CONCATENATE("(",FIXED(DM13*100,1),")"))</f>
        <v>93.070353090076651</v>
      </c>
      <c r="DB10" s="810">
        <f t="shared" si="2"/>
        <v>1.3639966357270745</v>
      </c>
      <c r="DC10" s="811">
        <f t="shared" ref="DC10:DC33" si="4">IF(DO13&lt;0,0,DO13*100)</f>
        <v>90.395944769712216</v>
      </c>
      <c r="DD10" s="810">
        <f t="shared" ref="DD10:DE25" si="5">IF(DP13&gt;1,100,DP13*100)</f>
        <v>95.744761410441086</v>
      </c>
      <c r="DE10" s="810">
        <f t="shared" si="5"/>
        <v>1.4655543794992936</v>
      </c>
      <c r="DF10" s="812">
        <f t="shared" ref="DF10:DG25" si="6">+DR13</f>
        <v>290.90469199999978</v>
      </c>
      <c r="DG10" s="812">
        <f t="shared" si="6"/>
        <v>693</v>
      </c>
      <c r="DH10" s="721">
        <f t="shared" si="1"/>
        <v>-330</v>
      </c>
      <c r="DI10" s="292"/>
      <c r="DJ10" s="2250" t="s">
        <v>290</v>
      </c>
      <c r="DK10" s="2251"/>
      <c r="DL10" s="2252"/>
      <c r="DM10" s="2256" t="s">
        <v>211</v>
      </c>
      <c r="DN10" s="2258" t="s">
        <v>212</v>
      </c>
      <c r="DO10" s="2258" t="s">
        <v>213</v>
      </c>
      <c r="DP10" s="2258"/>
      <c r="DQ10" s="2258" t="s">
        <v>214</v>
      </c>
      <c r="DR10" s="2258" t="s">
        <v>215</v>
      </c>
      <c r="DS10" s="2260" t="s">
        <v>216</v>
      </c>
      <c r="DT10"/>
      <c r="DU10" s="295"/>
      <c r="DV10" s="295"/>
    </row>
    <row r="11" spans="1:126" s="21" customFormat="1" ht="20.25" customHeight="1" thickBot="1">
      <c r="A11" s="502" t="s">
        <v>49</v>
      </c>
      <c r="B11" s="448">
        <v>49.315068493150974</v>
      </c>
      <c r="C11" s="448">
        <v>2.5913212727140156</v>
      </c>
      <c r="D11" s="509">
        <v>44.227487153016455</v>
      </c>
      <c r="E11" s="509">
        <v>54.402649833285487</v>
      </c>
      <c r="F11" s="509">
        <v>5.2546236918922791</v>
      </c>
      <c r="G11" s="509">
        <v>176.33587999999889</v>
      </c>
      <c r="H11" s="505">
        <v>511</v>
      </c>
      <c r="I11" s="591"/>
      <c r="J11" s="448">
        <v>91.20255251112161</v>
      </c>
      <c r="K11" s="448">
        <v>1.5411009454316869</v>
      </c>
      <c r="L11" s="448">
        <v>88.179265365466705</v>
      </c>
      <c r="M11" s="448">
        <v>94.225839656776529</v>
      </c>
      <c r="N11" s="448">
        <v>1.6897563752327642</v>
      </c>
      <c r="O11" s="448">
        <v>194.06646099999867</v>
      </c>
      <c r="P11" s="444">
        <v>405</v>
      </c>
      <c r="Q11" s="444"/>
      <c r="R11" s="448">
        <v>95.446054650970709</v>
      </c>
      <c r="S11" s="448">
        <v>1.3523788211688421</v>
      </c>
      <c r="T11" s="448">
        <v>92.792464269363819</v>
      </c>
      <c r="U11" s="448">
        <v>98.099645032577584</v>
      </c>
      <c r="V11" s="448">
        <v>1.4169038480576821</v>
      </c>
      <c r="W11" s="448">
        <v>138.75921899999963</v>
      </c>
      <c r="X11" s="447">
        <v>315</v>
      </c>
      <c r="Y11" s="448"/>
      <c r="Z11" s="448">
        <v>96.889817724945914</v>
      </c>
      <c r="AA11" s="448">
        <v>1.0286309368060058</v>
      </c>
      <c r="AB11" s="448">
        <v>94.871467789611629</v>
      </c>
      <c r="AC11" s="448">
        <v>98.908167660280199</v>
      </c>
      <c r="AD11" s="448">
        <v>1.0616501929295792</v>
      </c>
      <c r="AE11" s="445">
        <v>131.89841100000018</v>
      </c>
      <c r="AF11" s="451">
        <v>276</v>
      </c>
      <c r="AG11" s="448">
        <v>95.644803284648617</v>
      </c>
      <c r="AH11" s="448">
        <v>0.81066479845307049</v>
      </c>
      <c r="AI11" s="448">
        <v>94.054758137022489</v>
      </c>
      <c r="AJ11" s="448">
        <v>97.234848432274745</v>
      </c>
      <c r="AK11" s="448">
        <v>0.84757850987517847</v>
      </c>
      <c r="AL11" s="445">
        <v>334.23555700000168</v>
      </c>
      <c r="AM11" s="451">
        <v>732</v>
      </c>
      <c r="AN11" s="448"/>
      <c r="AO11" s="508">
        <v>96.259841279146116</v>
      </c>
      <c r="AP11" s="448">
        <v>1.2043341799742022</v>
      </c>
      <c r="AQ11" s="448">
        <v>93.896724071138223</v>
      </c>
      <c r="AR11" s="448">
        <v>98.622958487154008</v>
      </c>
      <c r="AS11" s="448">
        <v>1.2511283666900364</v>
      </c>
      <c r="AT11" s="445">
        <v>128.21453200000002</v>
      </c>
      <c r="AU11" s="580">
        <v>263</v>
      </c>
      <c r="AV11" s="629"/>
      <c r="AW11" s="448">
        <v>97.789999999999992</v>
      </c>
      <c r="AX11" s="448">
        <v>0.98</v>
      </c>
      <c r="AY11" s="448">
        <v>95.86</v>
      </c>
      <c r="AZ11" s="448">
        <v>99.71</v>
      </c>
      <c r="BA11" s="448">
        <v>1</v>
      </c>
      <c r="BB11" s="445">
        <v>129.37700000000001</v>
      </c>
      <c r="BC11" s="451">
        <v>274</v>
      </c>
      <c r="BD11" s="629"/>
      <c r="BE11" s="448">
        <v>97.425656882456593</v>
      </c>
      <c r="BF11" s="448">
        <v>1.9127713532540103</v>
      </c>
      <c r="BG11" s="448">
        <v>93.669623903018035</v>
      </c>
      <c r="BH11" s="448">
        <v>101.18168986189515</v>
      </c>
      <c r="BI11" s="448">
        <v>1.9633137865949997</v>
      </c>
      <c r="BJ11" s="451">
        <v>45.297030999999997</v>
      </c>
      <c r="BK11" s="451">
        <v>120</v>
      </c>
      <c r="BL11" s="629"/>
      <c r="BM11" s="508">
        <v>97.9300194887348</v>
      </c>
      <c r="BN11" s="448">
        <v>1.0846145251628816</v>
      </c>
      <c r="BO11" s="448">
        <v>95.802283575382802</v>
      </c>
      <c r="BP11" s="448">
        <v>100</v>
      </c>
      <c r="BQ11" s="448">
        <v>1.1075403955042082</v>
      </c>
      <c r="BR11" s="451">
        <v>92.626330999999951</v>
      </c>
      <c r="BS11" s="451">
        <v>240</v>
      </c>
      <c r="BT11" s="629"/>
      <c r="BU11" s="448">
        <v>97.425656882456593</v>
      </c>
      <c r="BV11" s="448">
        <v>1.9127713532540103</v>
      </c>
      <c r="BW11" s="448">
        <v>93.669623903018035</v>
      </c>
      <c r="BX11" s="448">
        <v>101.18168986189515</v>
      </c>
      <c r="BY11" s="448">
        <v>1.9633137865949997</v>
      </c>
      <c r="BZ11" s="451">
        <v>45.297030999999997</v>
      </c>
      <c r="CA11" s="451">
        <v>120</v>
      </c>
      <c r="CB11" s="629"/>
      <c r="CC11" s="508">
        <v>99.124458932804814</v>
      </c>
      <c r="CD11" s="448">
        <v>0.65311035186998101</v>
      </c>
      <c r="CE11" s="448">
        <v>97.842224709008491</v>
      </c>
      <c r="CF11" s="448">
        <v>100</v>
      </c>
      <c r="CG11" s="448">
        <v>0.65887910905290892</v>
      </c>
      <c r="CH11" s="451">
        <v>56.388559999999984</v>
      </c>
      <c r="CI11" s="451">
        <v>127</v>
      </c>
      <c r="CJ11" s="629"/>
      <c r="CK11" s="508">
        <v>96.885156081282915</v>
      </c>
      <c r="CL11" s="448">
        <v>1.0546237251479926</v>
      </c>
      <c r="CM11" s="509">
        <v>94.816432869254868</v>
      </c>
      <c r="CN11" s="448">
        <v>98.953879293310962</v>
      </c>
      <c r="CO11" s="448">
        <v>1.0885297271577947</v>
      </c>
      <c r="CP11" s="451">
        <v>105.87252799999976</v>
      </c>
      <c r="CQ11" s="451">
        <v>248</v>
      </c>
      <c r="CR11" s="40"/>
      <c r="CS11" s="724">
        <v>97.927570267166118</v>
      </c>
      <c r="CT11" s="725">
        <v>0.75744581922101395</v>
      </c>
      <c r="CU11" s="726">
        <v>96.441864183260492</v>
      </c>
      <c r="CV11" s="725">
        <v>99.413276351071744</v>
      </c>
      <c r="CW11" s="725">
        <v>0.77347555663287604</v>
      </c>
      <c r="CX11" s="727">
        <v>135.36507199999974</v>
      </c>
      <c r="CY11" s="727">
        <v>322</v>
      </c>
      <c r="CZ11" s="40"/>
      <c r="DA11" s="809">
        <f t="shared" si="3"/>
        <v>98.194958767846501</v>
      </c>
      <c r="DB11" s="810">
        <f t="shared" si="2"/>
        <v>0.51079272951572641</v>
      </c>
      <c r="DC11" s="811">
        <f t="shared" si="4"/>
        <v>97.193439929737096</v>
      </c>
      <c r="DD11" s="810">
        <f t="shared" si="5"/>
        <v>99.196477605955906</v>
      </c>
      <c r="DE11" s="810">
        <f t="shared" si="5"/>
        <v>0.52018223330929614</v>
      </c>
      <c r="DF11" s="812">
        <f t="shared" si="6"/>
        <v>119.00991300000059</v>
      </c>
      <c r="DG11" s="812">
        <f t="shared" si="6"/>
        <v>665</v>
      </c>
      <c r="DH11" s="721">
        <f t="shared" si="1"/>
        <v>-417</v>
      </c>
      <c r="DI11" s="292"/>
      <c r="DJ11" s="2253"/>
      <c r="DK11" s="2254"/>
      <c r="DL11" s="2255"/>
      <c r="DM11" s="2257"/>
      <c r="DN11" s="2259"/>
      <c r="DO11" s="907" t="s">
        <v>3</v>
      </c>
      <c r="DP11" s="907" t="s">
        <v>4</v>
      </c>
      <c r="DQ11" s="2259"/>
      <c r="DR11" s="2259"/>
      <c r="DS11" s="2261"/>
      <c r="DT11"/>
      <c r="DU11" s="295"/>
      <c r="DV11" s="295"/>
    </row>
    <row r="12" spans="1:126" s="21" customFormat="1" ht="20.25" customHeight="1" thickTop="1">
      <c r="A12" s="502" t="s">
        <v>22</v>
      </c>
      <c r="B12" s="448">
        <v>79.43037974683584</v>
      </c>
      <c r="C12" s="448">
        <v>4.8916400555243955</v>
      </c>
      <c r="D12" s="509">
        <v>69.826546779001802</v>
      </c>
      <c r="E12" s="509">
        <v>89.034212714669863</v>
      </c>
      <c r="F12" s="509">
        <v>6.1583994324529936</v>
      </c>
      <c r="G12" s="509">
        <v>338.41387999999881</v>
      </c>
      <c r="H12" s="505">
        <v>316</v>
      </c>
      <c r="I12" s="591"/>
      <c r="J12" s="448">
        <v>89.132311105033551</v>
      </c>
      <c r="K12" s="448">
        <v>3.0255781240771116</v>
      </c>
      <c r="L12" s="448">
        <v>83.196819677419924</v>
      </c>
      <c r="M12" s="448">
        <v>95.067802532647164</v>
      </c>
      <c r="N12" s="448">
        <v>3.394479607413937</v>
      </c>
      <c r="O12" s="448">
        <v>344.44112599999767</v>
      </c>
      <c r="P12" s="444">
        <v>395</v>
      </c>
      <c r="Q12" s="444"/>
      <c r="R12" s="448">
        <v>92.436179653873168</v>
      </c>
      <c r="S12" s="448">
        <v>1.8585364983080994</v>
      </c>
      <c r="T12" s="448">
        <v>88.789424396708441</v>
      </c>
      <c r="U12" s="448">
        <v>96.082934911037881</v>
      </c>
      <c r="V12" s="448">
        <v>2.0106158706118973</v>
      </c>
      <c r="W12" s="448">
        <v>262.52893500000005</v>
      </c>
      <c r="X12" s="447">
        <v>226</v>
      </c>
      <c r="Y12" s="448"/>
      <c r="Z12" s="448">
        <v>95.261016754322554</v>
      </c>
      <c r="AA12" s="448">
        <v>1.7339724559983001</v>
      </c>
      <c r="AB12" s="448">
        <v>91.858666047952894</v>
      </c>
      <c r="AC12" s="448">
        <v>98.663367460692214</v>
      </c>
      <c r="AD12" s="448">
        <v>1.8202329925474152</v>
      </c>
      <c r="AE12" s="445">
        <v>291.53622800000016</v>
      </c>
      <c r="AF12" s="451">
        <v>247</v>
      </c>
      <c r="AG12" s="448">
        <v>93.609166774170703</v>
      </c>
      <c r="AH12" s="448">
        <v>1.5027151457507411</v>
      </c>
      <c r="AI12" s="448">
        <v>90.661727918647756</v>
      </c>
      <c r="AJ12" s="448">
        <v>96.556605629693664</v>
      </c>
      <c r="AK12" s="448">
        <v>1.6053076825007919</v>
      </c>
      <c r="AL12" s="445">
        <v>640.31711599999937</v>
      </c>
      <c r="AM12" s="451">
        <v>545</v>
      </c>
      <c r="AN12" s="448"/>
      <c r="AO12" s="508">
        <v>95.792564012609603</v>
      </c>
      <c r="AP12" s="448">
        <v>1.3088634553392606</v>
      </c>
      <c r="AQ12" s="448">
        <v>93.224341831693721</v>
      </c>
      <c r="AR12" s="448">
        <v>98.360786193525485</v>
      </c>
      <c r="AS12" s="448">
        <v>1.3663518341224994</v>
      </c>
      <c r="AT12" s="445">
        <v>270.38141599999983</v>
      </c>
      <c r="AU12" s="580">
        <v>232</v>
      </c>
      <c r="AV12" s="629"/>
      <c r="AW12" s="448">
        <v>93.26</v>
      </c>
      <c r="AX12" s="448">
        <v>2.2679999999999998</v>
      </c>
      <c r="AY12" s="448">
        <v>88.82</v>
      </c>
      <c r="AZ12" s="448">
        <v>97.71</v>
      </c>
      <c r="BA12" s="448">
        <v>2.4</v>
      </c>
      <c r="BB12" s="445">
        <v>265.72000000000003</v>
      </c>
      <c r="BC12" s="451">
        <v>264</v>
      </c>
      <c r="BD12" s="629"/>
      <c r="BE12" s="448">
        <v>89.642249733003936</v>
      </c>
      <c r="BF12" s="448">
        <v>2.3746626058278455</v>
      </c>
      <c r="BG12" s="448">
        <v>84.979219283831171</v>
      </c>
      <c r="BH12" s="448">
        <v>94.305280182176716</v>
      </c>
      <c r="BI12" s="448">
        <v>2.6490439640913617</v>
      </c>
      <c r="BJ12" s="451">
        <v>108.38175000000001</v>
      </c>
      <c r="BK12" s="451">
        <v>99</v>
      </c>
      <c r="BL12" s="629"/>
      <c r="BM12" s="508">
        <v>93.505393908303105</v>
      </c>
      <c r="BN12" s="448">
        <v>1.3751475520967853</v>
      </c>
      <c r="BO12" s="448">
        <v>90.807706605696666</v>
      </c>
      <c r="BP12" s="448">
        <v>96.203081210909545</v>
      </c>
      <c r="BQ12" s="448">
        <v>1.4706612042566614</v>
      </c>
      <c r="BR12" s="451">
        <v>245.47219299999986</v>
      </c>
      <c r="BS12" s="451">
        <v>226</v>
      </c>
      <c r="BT12" s="629"/>
      <c r="BU12" s="448">
        <v>89.642249733003936</v>
      </c>
      <c r="BV12" s="448">
        <v>2.3746626058278455</v>
      </c>
      <c r="BW12" s="448">
        <v>84.979219283831171</v>
      </c>
      <c r="BX12" s="448">
        <v>94.305280182176716</v>
      </c>
      <c r="BY12" s="448">
        <v>2.6490439640913617</v>
      </c>
      <c r="BZ12" s="451">
        <v>108.38175000000001</v>
      </c>
      <c r="CA12" s="451">
        <v>99</v>
      </c>
      <c r="CB12" s="629"/>
      <c r="CC12" s="508">
        <v>92.843096193680992</v>
      </c>
      <c r="CD12" s="448">
        <v>2.1232906647065781</v>
      </c>
      <c r="CE12" s="448">
        <v>88.674495972357292</v>
      </c>
      <c r="CF12" s="448">
        <v>97.011696415004678</v>
      </c>
      <c r="CG12" s="448">
        <v>2.286966669311802</v>
      </c>
      <c r="CH12" s="451">
        <v>139.69814700000015</v>
      </c>
      <c r="CI12" s="451">
        <v>121</v>
      </c>
      <c r="CJ12" s="629"/>
      <c r="CK12" s="508">
        <v>95.128189635544203</v>
      </c>
      <c r="CL12" s="448">
        <v>1.3761946483515017</v>
      </c>
      <c r="CM12" s="509">
        <v>92.428681037902876</v>
      </c>
      <c r="CN12" s="448">
        <v>97.827698233185529</v>
      </c>
      <c r="CO12" s="448">
        <v>1.4466738551674203</v>
      </c>
      <c r="CP12" s="451">
        <v>300.10901300000006</v>
      </c>
      <c r="CQ12" s="451">
        <v>256</v>
      </c>
      <c r="CR12" s="40"/>
      <c r="CS12" s="724">
        <v>96.859594111315445</v>
      </c>
      <c r="CT12" s="725">
        <v>1.2488112106871074</v>
      </c>
      <c r="CU12" s="726">
        <v>94.4100903101386</v>
      </c>
      <c r="CV12" s="725">
        <v>99.309097912492305</v>
      </c>
      <c r="CW12" s="725">
        <v>1.2893004788476781</v>
      </c>
      <c r="CX12" s="727">
        <v>384.32990599999908</v>
      </c>
      <c r="CY12" s="727">
        <v>351</v>
      </c>
      <c r="CZ12" s="40"/>
      <c r="DA12" s="809">
        <f t="shared" si="3"/>
        <v>97.011919324611497</v>
      </c>
      <c r="DB12" s="810">
        <f t="shared" si="2"/>
        <v>1.2277673276986774</v>
      </c>
      <c r="DC12" s="811">
        <f t="shared" si="4"/>
        <v>94.60461781765531</v>
      </c>
      <c r="DD12" s="810">
        <f t="shared" si="5"/>
        <v>99.419220831567685</v>
      </c>
      <c r="DE12" s="810">
        <f t="shared" si="5"/>
        <v>1.2655839985913959</v>
      </c>
      <c r="DF12" s="812">
        <f t="shared" si="6"/>
        <v>329.84939400000002</v>
      </c>
      <c r="DG12" s="812">
        <f t="shared" si="6"/>
        <v>691</v>
      </c>
      <c r="DH12" s="721">
        <f t="shared" si="1"/>
        <v>-435</v>
      </c>
      <c r="DI12" s="292"/>
      <c r="DJ12" s="908" t="s">
        <v>218</v>
      </c>
      <c r="DK12" s="296" t="s">
        <v>217</v>
      </c>
      <c r="DL12" s="297" t="s">
        <v>318</v>
      </c>
      <c r="DM12" s="298">
        <v>0.74108634430109011</v>
      </c>
      <c r="DN12" s="299">
        <v>3.2489490512304514E-2</v>
      </c>
      <c r="DO12" s="300">
        <v>0.67738372108736633</v>
      </c>
      <c r="DP12" s="300">
        <v>0.80478896751481388</v>
      </c>
      <c r="DQ12" s="301">
        <v>4.3840357823547504E-2</v>
      </c>
      <c r="DR12" s="302">
        <v>122.2917999999998</v>
      </c>
      <c r="DS12" s="303">
        <v>815</v>
      </c>
      <c r="DT12"/>
      <c r="DU12" s="295"/>
      <c r="DV12" s="295"/>
    </row>
    <row r="13" spans="1:126" s="21" customFormat="1" ht="20.25" customHeight="1">
      <c r="A13" s="502" t="s">
        <v>23</v>
      </c>
      <c r="B13" s="448">
        <v>47.237076648841374</v>
      </c>
      <c r="C13" s="448">
        <v>3.8117511079167374</v>
      </c>
      <c r="D13" s="509">
        <v>39.753406440105174</v>
      </c>
      <c r="E13" s="509">
        <v>54.720746857577588</v>
      </c>
      <c r="F13" s="509">
        <v>8.0694051756275051</v>
      </c>
      <c r="G13" s="509">
        <v>200.85819599999923</v>
      </c>
      <c r="H13" s="505">
        <v>561</v>
      </c>
      <c r="I13" s="591"/>
      <c r="J13" s="448">
        <v>73.741309805422674</v>
      </c>
      <c r="K13" s="448">
        <v>4.1602719883432053</v>
      </c>
      <c r="L13" s="448">
        <v>65.579808858926924</v>
      </c>
      <c r="M13" s="448">
        <v>81.902810751918423</v>
      </c>
      <c r="N13" s="448">
        <v>5.6417115444798807</v>
      </c>
      <c r="O13" s="448">
        <v>320.41615699999926</v>
      </c>
      <c r="P13" s="444">
        <v>473</v>
      </c>
      <c r="Q13" s="444"/>
      <c r="R13" s="448">
        <v>92.709324747571259</v>
      </c>
      <c r="S13" s="448">
        <v>1.6412965036994922</v>
      </c>
      <c r="T13" s="448">
        <v>89.488830203137539</v>
      </c>
      <c r="U13" s="448">
        <v>95.929819292004993</v>
      </c>
      <c r="V13" s="448">
        <v>1.7703683077925665</v>
      </c>
      <c r="W13" s="448">
        <v>198.09664399999949</v>
      </c>
      <c r="X13" s="447">
        <v>339</v>
      </c>
      <c r="Y13" s="448"/>
      <c r="Z13" s="448">
        <v>89.842495421378473</v>
      </c>
      <c r="AA13" s="448">
        <v>3.3351552322312852</v>
      </c>
      <c r="AB13" s="448">
        <v>83.298350085631739</v>
      </c>
      <c r="AC13" s="448">
        <v>96.386640757125207</v>
      </c>
      <c r="AD13" s="448">
        <v>3.7122246177477254</v>
      </c>
      <c r="AE13" s="445">
        <v>224.45347500000031</v>
      </c>
      <c r="AF13" s="451">
        <v>368</v>
      </c>
      <c r="AG13" s="448">
        <v>90.638259616503206</v>
      </c>
      <c r="AH13" s="448">
        <v>2.1750341808894516</v>
      </c>
      <c r="AI13" s="448">
        <v>86.372128224288247</v>
      </c>
      <c r="AJ13" s="448">
        <v>94.904391008718164</v>
      </c>
      <c r="AK13" s="448">
        <v>2.3996866114730944</v>
      </c>
      <c r="AL13" s="445">
        <v>533.4632979999999</v>
      </c>
      <c r="AM13" s="451">
        <v>892</v>
      </c>
      <c r="AN13" s="448"/>
      <c r="AO13" s="508">
        <v>90.15649914967328</v>
      </c>
      <c r="AP13" s="448">
        <v>2.9890461199472749</v>
      </c>
      <c r="AQ13" s="448">
        <v>84.291460658672435</v>
      </c>
      <c r="AR13" s="448">
        <v>96.021537640674111</v>
      </c>
      <c r="AS13" s="448">
        <v>3.3153972793298139</v>
      </c>
      <c r="AT13" s="445">
        <v>226.58819600000015</v>
      </c>
      <c r="AU13" s="580">
        <v>346</v>
      </c>
      <c r="AV13" s="629"/>
      <c r="AW13" s="448">
        <v>92.97</v>
      </c>
      <c r="AX13" s="448">
        <v>2.2519999999999998</v>
      </c>
      <c r="AY13" s="448">
        <v>88.55</v>
      </c>
      <c r="AZ13" s="448">
        <v>97.39</v>
      </c>
      <c r="BA13" s="448">
        <v>2.4</v>
      </c>
      <c r="BB13" s="445">
        <v>262.41800000000001</v>
      </c>
      <c r="BC13" s="451">
        <v>357</v>
      </c>
      <c r="BD13" s="629"/>
      <c r="BE13" s="448">
        <v>96.050706008646898</v>
      </c>
      <c r="BF13" s="448">
        <v>2.0239138949707436</v>
      </c>
      <c r="BG13" s="448">
        <v>92.076426843433708</v>
      </c>
      <c r="BH13" s="448">
        <v>100.02498517386009</v>
      </c>
      <c r="BI13" s="448">
        <v>2.1071306803185208</v>
      </c>
      <c r="BJ13" s="451">
        <v>105.29963099999989</v>
      </c>
      <c r="BK13" s="451">
        <v>172</v>
      </c>
      <c r="BL13" s="629"/>
      <c r="BM13" s="508">
        <v>95.359816897114015</v>
      </c>
      <c r="BN13" s="448">
        <v>1.5592472958030457</v>
      </c>
      <c r="BO13" s="448">
        <v>92.300973047886643</v>
      </c>
      <c r="BP13" s="448">
        <v>98.418660746341374</v>
      </c>
      <c r="BQ13" s="448">
        <v>1.6351198508333493</v>
      </c>
      <c r="BR13" s="451">
        <v>188.13641200000004</v>
      </c>
      <c r="BS13" s="451">
        <v>330</v>
      </c>
      <c r="BT13" s="629"/>
      <c r="BU13" s="448">
        <v>96.050706008646898</v>
      </c>
      <c r="BV13" s="448">
        <v>2.0239138949707436</v>
      </c>
      <c r="BW13" s="448">
        <v>92.076426843433708</v>
      </c>
      <c r="BX13" s="448">
        <v>100.02498517386009</v>
      </c>
      <c r="BY13" s="448">
        <v>2.1071306803185208</v>
      </c>
      <c r="BZ13" s="451">
        <v>105.29963099999989</v>
      </c>
      <c r="CA13" s="451">
        <v>172</v>
      </c>
      <c r="CB13" s="629"/>
      <c r="CC13" s="508">
        <v>96.064838576445396</v>
      </c>
      <c r="CD13" s="448">
        <v>2.016356637705242</v>
      </c>
      <c r="CE13" s="448">
        <v>92.106179092880467</v>
      </c>
      <c r="CF13" s="448">
        <v>100</v>
      </c>
      <c r="CG13" s="448">
        <v>2.0989538603145506</v>
      </c>
      <c r="CH13" s="451">
        <v>77.739708000000007</v>
      </c>
      <c r="CI13" s="451">
        <v>139</v>
      </c>
      <c r="CJ13" s="629"/>
      <c r="CK13" s="508">
        <v>94.946697657085849</v>
      </c>
      <c r="CL13" s="448">
        <v>1.5181316614010949</v>
      </c>
      <c r="CM13" s="509">
        <v>91.968769006358372</v>
      </c>
      <c r="CN13" s="448">
        <v>97.924626307813327</v>
      </c>
      <c r="CO13" s="448">
        <v>1.5989304513613034</v>
      </c>
      <c r="CP13" s="451">
        <v>161.60865600000025</v>
      </c>
      <c r="CQ13" s="451">
        <v>292</v>
      </c>
      <c r="CR13" s="40"/>
      <c r="CS13" s="724">
        <v>96.6908562282064</v>
      </c>
      <c r="CT13" s="725">
        <v>0.99709477018096115</v>
      </c>
      <c r="CU13" s="726">
        <v>94.735086285728059</v>
      </c>
      <c r="CV13" s="725">
        <v>98.64662617068474</v>
      </c>
      <c r="CW13" s="725">
        <v>1.03121929940061</v>
      </c>
      <c r="CX13" s="727">
        <v>149.40659399999967</v>
      </c>
      <c r="CY13" s="727">
        <v>400</v>
      </c>
      <c r="CZ13" s="40"/>
      <c r="DA13" s="809">
        <f t="shared" si="3"/>
        <v>96.350115796725404</v>
      </c>
      <c r="DB13" s="810">
        <f t="shared" si="2"/>
        <v>0.99283648733736052</v>
      </c>
      <c r="DC13" s="811">
        <f t="shared" si="4"/>
        <v>94.403446653306986</v>
      </c>
      <c r="DD13" s="810">
        <f t="shared" si="5"/>
        <v>98.296784940143837</v>
      </c>
      <c r="DE13" s="810">
        <f t="shared" si="5"/>
        <v>1.0304465948250612</v>
      </c>
      <c r="DF13" s="812">
        <f t="shared" si="6"/>
        <v>147.49596700000018</v>
      </c>
      <c r="DG13" s="812">
        <f t="shared" si="6"/>
        <v>840</v>
      </c>
      <c r="DH13" s="721">
        <f t="shared" si="1"/>
        <v>-548</v>
      </c>
      <c r="DI13" s="292"/>
      <c r="DJ13" s="909" t="s">
        <v>219</v>
      </c>
      <c r="DK13" s="304" t="s">
        <v>217</v>
      </c>
      <c r="DL13" s="305" t="s">
        <v>318</v>
      </c>
      <c r="DM13" s="306">
        <v>0.93070353090076652</v>
      </c>
      <c r="DN13" s="307">
        <v>1.3639966357270746E-2</v>
      </c>
      <c r="DO13" s="308">
        <v>0.90395944769712211</v>
      </c>
      <c r="DP13" s="308">
        <v>0.95744761410441093</v>
      </c>
      <c r="DQ13" s="309">
        <v>1.4655543794992936E-2</v>
      </c>
      <c r="DR13" s="310">
        <v>290.90469199999978</v>
      </c>
      <c r="DS13" s="311">
        <v>693</v>
      </c>
      <c r="DT13"/>
      <c r="DU13" s="295"/>
      <c r="DV13" s="295"/>
    </row>
    <row r="14" spans="1:126" s="21" customFormat="1" ht="20.25" customHeight="1">
      <c r="A14" s="502" t="s">
        <v>24</v>
      </c>
      <c r="B14" s="448">
        <v>22.163588390501289</v>
      </c>
      <c r="C14" s="448">
        <v>3.1368757989346041</v>
      </c>
      <c r="D14" s="509">
        <v>16.004911367692571</v>
      </c>
      <c r="E14" s="509">
        <v>28.322265413310006</v>
      </c>
      <c r="F14" s="509">
        <v>14.153284854716864</v>
      </c>
      <c r="G14" s="509">
        <v>598.56948100000147</v>
      </c>
      <c r="H14" s="505">
        <v>379</v>
      </c>
      <c r="I14" s="591"/>
      <c r="J14" s="448">
        <v>46.559746220423776</v>
      </c>
      <c r="K14" s="448">
        <v>4.5741139334131287</v>
      </c>
      <c r="L14" s="448">
        <v>37.586382146745109</v>
      </c>
      <c r="M14" s="448">
        <v>55.533110294102443</v>
      </c>
      <c r="N14" s="448">
        <v>9.8241814114670998</v>
      </c>
      <c r="O14" s="448">
        <v>637.11163199999817</v>
      </c>
      <c r="P14" s="444">
        <v>394</v>
      </c>
      <c r="Q14" s="444"/>
      <c r="R14" s="448">
        <v>60.784086660264499</v>
      </c>
      <c r="S14" s="448">
        <v>4.2910145443992338</v>
      </c>
      <c r="T14" s="448">
        <v>52.36440813223804</v>
      </c>
      <c r="U14" s="448">
        <v>69.203765188290973</v>
      </c>
      <c r="V14" s="448">
        <v>7.0594373958148759</v>
      </c>
      <c r="W14" s="448">
        <v>454.26180300000078</v>
      </c>
      <c r="X14" s="447">
        <v>353</v>
      </c>
      <c r="Y14" s="448"/>
      <c r="Z14" s="448">
        <v>61.347541104894411</v>
      </c>
      <c r="AA14" s="448">
        <v>4.5544766332067423</v>
      </c>
      <c r="AB14" s="448">
        <v>52.41087850882473</v>
      </c>
      <c r="AC14" s="448">
        <v>70.284203700964085</v>
      </c>
      <c r="AD14" s="448">
        <v>7.4240573479861585</v>
      </c>
      <c r="AE14" s="445">
        <v>414.75638700000025</v>
      </c>
      <c r="AF14" s="451">
        <v>332</v>
      </c>
      <c r="AG14" s="448">
        <v>58.594209088526824</v>
      </c>
      <c r="AH14" s="448">
        <v>3.2853030643470928</v>
      </c>
      <c r="AI14" s="448">
        <v>52.150386430981442</v>
      </c>
      <c r="AJ14" s="448">
        <v>65.038031746072207</v>
      </c>
      <c r="AK14" s="448">
        <v>5.606873299345172</v>
      </c>
      <c r="AL14" s="445">
        <v>1079.0096219999948</v>
      </c>
      <c r="AM14" s="451">
        <v>852</v>
      </c>
      <c r="AN14" s="448"/>
      <c r="AO14" s="508">
        <v>61.201752910985299</v>
      </c>
      <c r="AP14" s="448">
        <v>4.9348723484939141</v>
      </c>
      <c r="AQ14" s="448">
        <v>51.518658334778799</v>
      </c>
      <c r="AR14" s="448">
        <v>70.884847487191792</v>
      </c>
      <c r="AS14" s="448">
        <v>8.0632859579551983</v>
      </c>
      <c r="AT14" s="445">
        <v>364.51890900000035</v>
      </c>
      <c r="AU14" s="580">
        <v>300</v>
      </c>
      <c r="AV14" s="629"/>
      <c r="AW14" s="448">
        <v>66.28</v>
      </c>
      <c r="AX14" s="448">
        <v>4.5280000000000005</v>
      </c>
      <c r="AY14" s="448">
        <v>57.4</v>
      </c>
      <c r="AZ14" s="448">
        <v>75.17</v>
      </c>
      <c r="BA14" s="448">
        <v>6.8000000000000007</v>
      </c>
      <c r="BB14" s="445">
        <v>414.37</v>
      </c>
      <c r="BC14" s="451">
        <v>329</v>
      </c>
      <c r="BD14" s="629"/>
      <c r="BE14" s="448">
        <v>69.073535806592929</v>
      </c>
      <c r="BF14" s="448">
        <v>5.8503633265050627</v>
      </c>
      <c r="BG14" s="448">
        <v>57.585410182655508</v>
      </c>
      <c r="BH14" s="448">
        <v>80.561661430530336</v>
      </c>
      <c r="BI14" s="448">
        <v>8.4697608978439725</v>
      </c>
      <c r="BJ14" s="451">
        <v>173.37999799999986</v>
      </c>
      <c r="BK14" s="451">
        <v>152</v>
      </c>
      <c r="BL14" s="629"/>
      <c r="BM14" s="508">
        <v>68.580122153318584</v>
      </c>
      <c r="BN14" s="448">
        <v>3.7786493414003925</v>
      </c>
      <c r="BO14" s="448">
        <v>61.167379910673326</v>
      </c>
      <c r="BP14" s="448">
        <v>75.992864395963835</v>
      </c>
      <c r="BQ14" s="448">
        <v>5.5098317453456804</v>
      </c>
      <c r="BR14" s="451">
        <v>353.67733300000077</v>
      </c>
      <c r="BS14" s="451">
        <v>297</v>
      </c>
      <c r="BT14" s="629"/>
      <c r="BU14" s="448">
        <v>69.073535806592929</v>
      </c>
      <c r="BV14" s="448">
        <v>5.8503633265050627</v>
      </c>
      <c r="BW14" s="448">
        <v>57.585410182655508</v>
      </c>
      <c r="BX14" s="448">
        <v>80.561661430530336</v>
      </c>
      <c r="BY14" s="448">
        <v>8.4697608978439725</v>
      </c>
      <c r="BZ14" s="451">
        <v>173.37999799999986</v>
      </c>
      <c r="CA14" s="451">
        <v>152</v>
      </c>
      <c r="CB14" s="629"/>
      <c r="CC14" s="508">
        <v>72.136498807144008</v>
      </c>
      <c r="CD14" s="448">
        <v>5.8014865519582255</v>
      </c>
      <c r="CE14" s="448">
        <v>60.74659419988123</v>
      </c>
      <c r="CF14" s="448">
        <v>83.526403414406786</v>
      </c>
      <c r="CG14" s="448">
        <v>8.0423733448284267</v>
      </c>
      <c r="CH14" s="451">
        <v>198.14798800000031</v>
      </c>
      <c r="CI14" s="451">
        <v>169</v>
      </c>
      <c r="CJ14" s="629"/>
      <c r="CK14" s="508">
        <v>70.977923362122539</v>
      </c>
      <c r="CL14" s="448">
        <v>4.5082391545407416</v>
      </c>
      <c r="CM14" s="509">
        <v>62.134675517434232</v>
      </c>
      <c r="CN14" s="448">
        <v>79.821171206810845</v>
      </c>
      <c r="CO14" s="448">
        <v>6.3516075717517673</v>
      </c>
      <c r="CP14" s="451">
        <v>386.27199700000034</v>
      </c>
      <c r="CQ14" s="451">
        <v>303</v>
      </c>
      <c r="CR14" s="40"/>
      <c r="CS14" s="724">
        <v>80.961476746679381</v>
      </c>
      <c r="CT14" s="725">
        <v>3.6916376431773639</v>
      </c>
      <c r="CU14" s="726">
        <v>73.72044594703182</v>
      </c>
      <c r="CV14" s="725">
        <v>88.202507546326942</v>
      </c>
      <c r="CW14" s="725">
        <v>4.5597459329060168</v>
      </c>
      <c r="CX14" s="727">
        <v>458.83476799999897</v>
      </c>
      <c r="CY14" s="727">
        <v>321</v>
      </c>
      <c r="CZ14" s="40"/>
      <c r="DA14" s="809">
        <f t="shared" si="3"/>
        <v>77.405089711648031</v>
      </c>
      <c r="DB14" s="810">
        <f t="shared" si="2"/>
        <v>2.8705011401954583</v>
      </c>
      <c r="DC14" s="811">
        <f t="shared" si="4"/>
        <v>71.77685579092271</v>
      </c>
      <c r="DD14" s="810">
        <f t="shared" si="5"/>
        <v>83.033323632373353</v>
      </c>
      <c r="DE14" s="810">
        <f t="shared" si="5"/>
        <v>3.7084139439521908</v>
      </c>
      <c r="DF14" s="812">
        <f t="shared" si="6"/>
        <v>418.85135100000008</v>
      </c>
      <c r="DG14" s="812">
        <f t="shared" si="6"/>
        <v>651</v>
      </c>
      <c r="DH14" s="721">
        <f t="shared" si="1"/>
        <v>-348</v>
      </c>
      <c r="DI14" s="292"/>
      <c r="DJ14" s="909" t="s">
        <v>220</v>
      </c>
      <c r="DK14" s="304" t="s">
        <v>217</v>
      </c>
      <c r="DL14" s="305" t="s">
        <v>318</v>
      </c>
      <c r="DM14" s="306">
        <v>0.98194958767846496</v>
      </c>
      <c r="DN14" s="307">
        <v>5.107927295157264E-3</v>
      </c>
      <c r="DO14" s="308">
        <v>0.97193439929737091</v>
      </c>
      <c r="DP14" s="308">
        <v>0.99196477605955902</v>
      </c>
      <c r="DQ14" s="309">
        <v>5.2018223330929612E-3</v>
      </c>
      <c r="DR14" s="310">
        <v>119.00991300000059</v>
      </c>
      <c r="DS14" s="311">
        <v>665</v>
      </c>
      <c r="DT14"/>
      <c r="DU14" s="295"/>
      <c r="DV14" s="295"/>
    </row>
    <row r="15" spans="1:126" s="21" customFormat="1" ht="20.25" customHeight="1">
      <c r="A15" s="474" t="s">
        <v>185</v>
      </c>
      <c r="B15" s="448"/>
      <c r="C15" s="448"/>
      <c r="D15" s="509"/>
      <c r="E15" s="509"/>
      <c r="F15" s="509"/>
      <c r="G15" s="509"/>
      <c r="H15" s="505"/>
      <c r="I15" s="591"/>
      <c r="J15" s="448" t="s">
        <v>79</v>
      </c>
      <c r="K15" s="448"/>
      <c r="L15" s="448" t="s">
        <v>79</v>
      </c>
      <c r="M15" s="448" t="s">
        <v>79</v>
      </c>
      <c r="N15" s="448" t="s">
        <v>79</v>
      </c>
      <c r="O15" s="448" t="s">
        <v>79</v>
      </c>
      <c r="P15" s="444" t="s">
        <v>79</v>
      </c>
      <c r="Q15" s="444" t="s">
        <v>79</v>
      </c>
      <c r="R15" s="448" t="s">
        <v>79</v>
      </c>
      <c r="S15" s="448" t="s">
        <v>79</v>
      </c>
      <c r="T15" s="448" t="s">
        <v>79</v>
      </c>
      <c r="U15" s="448" t="s">
        <v>79</v>
      </c>
      <c r="V15" s="448" t="s">
        <v>79</v>
      </c>
      <c r="W15" s="448" t="s">
        <v>79</v>
      </c>
      <c r="X15" s="447" t="s">
        <v>79</v>
      </c>
      <c r="Y15" s="448" t="s">
        <v>79</v>
      </c>
      <c r="Z15" s="448" t="s">
        <v>79</v>
      </c>
      <c r="AA15" s="448" t="s">
        <v>79</v>
      </c>
      <c r="AB15" s="448" t="s">
        <v>79</v>
      </c>
      <c r="AC15" s="448" t="s">
        <v>79</v>
      </c>
      <c r="AD15" s="448" t="s">
        <v>79</v>
      </c>
      <c r="AE15" s="445" t="s">
        <v>79</v>
      </c>
      <c r="AF15" s="451" t="s">
        <v>79</v>
      </c>
      <c r="AG15" s="448" t="s">
        <v>79</v>
      </c>
      <c r="AH15" s="448" t="s">
        <v>79</v>
      </c>
      <c r="AI15" s="448" t="s">
        <v>79</v>
      </c>
      <c r="AJ15" s="448" t="s">
        <v>79</v>
      </c>
      <c r="AK15" s="448" t="s">
        <v>79</v>
      </c>
      <c r="AL15" s="445" t="s">
        <v>79</v>
      </c>
      <c r="AM15" s="451" t="s">
        <v>79</v>
      </c>
      <c r="AN15" s="448" t="s">
        <v>79</v>
      </c>
      <c r="AO15" s="508" t="s">
        <v>79</v>
      </c>
      <c r="AP15" s="448" t="s">
        <v>79</v>
      </c>
      <c r="AQ15" s="448" t="s">
        <v>79</v>
      </c>
      <c r="AR15" s="448" t="s">
        <v>79</v>
      </c>
      <c r="AS15" s="448" t="s">
        <v>79</v>
      </c>
      <c r="AT15" s="445" t="s">
        <v>79</v>
      </c>
      <c r="AU15" s="580" t="s">
        <v>79</v>
      </c>
      <c r="AV15" s="629" t="s">
        <v>79</v>
      </c>
      <c r="AW15" s="448" t="s">
        <v>79</v>
      </c>
      <c r="AX15" s="448" t="s">
        <v>79</v>
      </c>
      <c r="AY15" s="448" t="s">
        <v>79</v>
      </c>
      <c r="AZ15" s="448" t="s">
        <v>79</v>
      </c>
      <c r="BA15" s="448" t="s">
        <v>79</v>
      </c>
      <c r="BB15" s="445" t="s">
        <v>79</v>
      </c>
      <c r="BC15" s="451" t="s">
        <v>79</v>
      </c>
      <c r="BD15" s="629" t="s">
        <v>79</v>
      </c>
      <c r="BE15" s="448" t="s">
        <v>79</v>
      </c>
      <c r="BF15" s="448" t="s">
        <v>79</v>
      </c>
      <c r="BG15" s="448" t="s">
        <v>79</v>
      </c>
      <c r="BH15" s="448" t="s">
        <v>79</v>
      </c>
      <c r="BI15" s="448" t="s">
        <v>79</v>
      </c>
      <c r="BJ15" s="451" t="s">
        <v>79</v>
      </c>
      <c r="BK15" s="451" t="s">
        <v>79</v>
      </c>
      <c r="BL15" s="629" t="s">
        <v>79</v>
      </c>
      <c r="BM15" s="508" t="s">
        <v>79</v>
      </c>
      <c r="BN15" s="448" t="s">
        <v>79</v>
      </c>
      <c r="BO15" s="448" t="s">
        <v>79</v>
      </c>
      <c r="BP15" s="448" t="s">
        <v>79</v>
      </c>
      <c r="BQ15" s="448" t="s">
        <v>79</v>
      </c>
      <c r="BR15" s="451" t="s">
        <v>79</v>
      </c>
      <c r="BS15" s="451" t="s">
        <v>79</v>
      </c>
      <c r="BT15" s="629" t="s">
        <v>79</v>
      </c>
      <c r="BU15" s="448" t="s">
        <v>79</v>
      </c>
      <c r="BV15" s="448"/>
      <c r="BW15" s="448"/>
      <c r="BX15" s="448"/>
      <c r="BY15" s="448"/>
      <c r="BZ15" s="451"/>
      <c r="CA15" s="451"/>
      <c r="CB15" s="629"/>
      <c r="CC15" s="508"/>
      <c r="CD15" s="448"/>
      <c r="CE15" s="448"/>
      <c r="CF15" s="448"/>
      <c r="CG15" s="448"/>
      <c r="CH15" s="451"/>
      <c r="CI15" s="451"/>
      <c r="CJ15" s="629"/>
      <c r="CK15" s="508">
        <v>97.244497226528992</v>
      </c>
      <c r="CL15" s="448">
        <v>1.0141556805663012</v>
      </c>
      <c r="CM15" s="509">
        <v>95.255155106709708</v>
      </c>
      <c r="CN15" s="448">
        <v>99.233839346348276</v>
      </c>
      <c r="CO15" s="448">
        <v>1.0428926155110323</v>
      </c>
      <c r="CP15" s="451">
        <v>238.02015600000013</v>
      </c>
      <c r="CQ15" s="451">
        <v>264</v>
      </c>
      <c r="CR15" s="40"/>
      <c r="CS15" s="724">
        <v>99.101935063018914</v>
      </c>
      <c r="CT15" s="725">
        <v>0.50747479999021861</v>
      </c>
      <c r="CU15" s="726">
        <v>98.106539249032309</v>
      </c>
      <c r="CV15" s="725">
        <v>100</v>
      </c>
      <c r="CW15" s="725">
        <v>0.51207355302145763</v>
      </c>
      <c r="CX15" s="727">
        <v>265.40319099999988</v>
      </c>
      <c r="CY15" s="727">
        <v>411</v>
      </c>
      <c r="CZ15" s="40"/>
      <c r="DA15" s="809">
        <f t="shared" si="3"/>
        <v>99.129173301578106</v>
      </c>
      <c r="DB15" s="810">
        <f t="shared" si="2"/>
        <v>0.34912604760400151</v>
      </c>
      <c r="DC15" s="811">
        <f t="shared" si="4"/>
        <v>98.444636711009196</v>
      </c>
      <c r="DD15" s="810">
        <f t="shared" si="5"/>
        <v>99.813709892147031</v>
      </c>
      <c r="DE15" s="810">
        <f t="shared" si="5"/>
        <v>0.35219303861423756</v>
      </c>
      <c r="DF15" s="812">
        <f t="shared" si="6"/>
        <v>304.85147100000131</v>
      </c>
      <c r="DG15" s="812">
        <f t="shared" si="6"/>
        <v>809</v>
      </c>
      <c r="DH15" s="721">
        <f t="shared" si="1"/>
        <v>-545</v>
      </c>
      <c r="DI15" s="292"/>
      <c r="DJ15" s="909" t="s">
        <v>221</v>
      </c>
      <c r="DK15" s="304" t="s">
        <v>217</v>
      </c>
      <c r="DL15" s="305" t="s">
        <v>318</v>
      </c>
      <c r="DM15" s="306">
        <v>0.97011919324611495</v>
      </c>
      <c r="DN15" s="307">
        <v>1.2277673276986773E-2</v>
      </c>
      <c r="DO15" s="308">
        <v>0.94604617817655312</v>
      </c>
      <c r="DP15" s="308">
        <v>0.99419220831567678</v>
      </c>
      <c r="DQ15" s="309">
        <v>1.265583998591396E-2</v>
      </c>
      <c r="DR15" s="310">
        <v>329.84939400000002</v>
      </c>
      <c r="DS15" s="311">
        <v>691</v>
      </c>
      <c r="DT15"/>
      <c r="DU15" s="295"/>
      <c r="DV15" s="295"/>
    </row>
    <row r="16" spans="1:126" s="21" customFormat="1" ht="20.25" customHeight="1">
      <c r="A16" s="502" t="s">
        <v>25</v>
      </c>
      <c r="B16" s="448">
        <v>39.364303178484114</v>
      </c>
      <c r="C16" s="448">
        <v>3.4297921515168914</v>
      </c>
      <c r="D16" s="509">
        <v>32.630538926889933</v>
      </c>
      <c r="E16" s="509">
        <v>46.098067430078288</v>
      </c>
      <c r="F16" s="509">
        <v>8.7129502482634074</v>
      </c>
      <c r="G16" s="509">
        <v>500.89084799999932</v>
      </c>
      <c r="H16" s="505">
        <v>409</v>
      </c>
      <c r="I16" s="591"/>
      <c r="J16" s="448">
        <v>77.925069611252709</v>
      </c>
      <c r="K16" s="448">
        <v>4.8503081546025868</v>
      </c>
      <c r="L16" s="448">
        <v>68.409875723568987</v>
      </c>
      <c r="M16" s="448">
        <v>87.440263498936417</v>
      </c>
      <c r="N16" s="448">
        <v>6.224323159157219</v>
      </c>
      <c r="O16" s="448">
        <v>444.57575299999831</v>
      </c>
      <c r="P16" s="444">
        <v>297</v>
      </c>
      <c r="Q16" s="444"/>
      <c r="R16" s="448">
        <v>81.056956818097362</v>
      </c>
      <c r="S16" s="448">
        <v>4.3080567068704321</v>
      </c>
      <c r="T16" s="448">
        <v>72.603838755446816</v>
      </c>
      <c r="U16" s="448">
        <v>89.510074880747908</v>
      </c>
      <c r="V16" s="448">
        <v>5.3148512798701368</v>
      </c>
      <c r="W16" s="448">
        <v>298.98608399999983</v>
      </c>
      <c r="X16" s="447">
        <v>276</v>
      </c>
      <c r="Y16" s="448"/>
      <c r="Z16" s="448">
        <v>85.320888697914299</v>
      </c>
      <c r="AA16" s="448">
        <v>3.3548340029783548</v>
      </c>
      <c r="AB16" s="448">
        <v>78.738130246186302</v>
      </c>
      <c r="AC16" s="448">
        <v>91.903647149642296</v>
      </c>
      <c r="AD16" s="448">
        <v>3.932019525554197</v>
      </c>
      <c r="AE16" s="445">
        <v>338.13006100000024</v>
      </c>
      <c r="AF16" s="451">
        <v>309</v>
      </c>
      <c r="AG16" s="448">
        <v>79.21416815427952</v>
      </c>
      <c r="AH16" s="448">
        <v>3.9121375222744161</v>
      </c>
      <c r="AI16" s="448">
        <v>71.540866814430288</v>
      </c>
      <c r="AJ16" s="448">
        <v>86.887469494128752</v>
      </c>
      <c r="AK16" s="448">
        <v>4.9386840932988632</v>
      </c>
      <c r="AL16" s="445">
        <v>777.34162000000174</v>
      </c>
      <c r="AM16" s="451">
        <v>712</v>
      </c>
      <c r="AN16" s="448"/>
      <c r="AO16" s="508">
        <v>87.55667901791935</v>
      </c>
      <c r="AP16" s="448">
        <v>3.1330816040943454</v>
      </c>
      <c r="AQ16" s="448">
        <v>81.409017367324239</v>
      </c>
      <c r="AR16" s="448">
        <v>93.704340668514462</v>
      </c>
      <c r="AS16" s="448">
        <v>3.5783467797506678</v>
      </c>
      <c r="AT16" s="445">
        <v>317.84954399999936</v>
      </c>
      <c r="AU16" s="580">
        <v>266</v>
      </c>
      <c r="AV16" s="629"/>
      <c r="AW16" s="448">
        <v>93.7</v>
      </c>
      <c r="AX16" s="448">
        <v>2.129</v>
      </c>
      <c r="AY16" s="448">
        <v>89.53</v>
      </c>
      <c r="AZ16" s="448">
        <v>97.88</v>
      </c>
      <c r="BA16" s="448">
        <v>2.2999999999999998</v>
      </c>
      <c r="BB16" s="445">
        <v>275.834</v>
      </c>
      <c r="BC16" s="451">
        <v>232</v>
      </c>
      <c r="BD16" s="629"/>
      <c r="BE16" s="448">
        <v>93.294476693070806</v>
      </c>
      <c r="BF16" s="448">
        <v>2.0011231814110522</v>
      </c>
      <c r="BG16" s="448">
        <v>89.364950745020508</v>
      </c>
      <c r="BH16" s="448">
        <v>97.224002641121103</v>
      </c>
      <c r="BI16" s="448">
        <v>2.1449535410274509</v>
      </c>
      <c r="BJ16" s="451">
        <v>139.61835000000008</v>
      </c>
      <c r="BK16" s="451">
        <v>113</v>
      </c>
      <c r="BL16" s="629"/>
      <c r="BM16" s="508">
        <v>93.092935903251316</v>
      </c>
      <c r="BN16" s="448">
        <v>1.4453009442106484</v>
      </c>
      <c r="BO16" s="448">
        <v>90.257625612586764</v>
      </c>
      <c r="BP16" s="448">
        <v>95.928246193915868</v>
      </c>
      <c r="BQ16" s="448">
        <v>1.552535571241094</v>
      </c>
      <c r="BR16" s="451">
        <v>278.64013900000003</v>
      </c>
      <c r="BS16" s="451">
        <v>244</v>
      </c>
      <c r="BT16" s="629"/>
      <c r="BU16" s="448">
        <v>93.294476693070806</v>
      </c>
      <c r="BV16" s="448">
        <v>2.0011231814110522</v>
      </c>
      <c r="BW16" s="448">
        <v>89.364950745020508</v>
      </c>
      <c r="BX16" s="448">
        <v>97.224002641121103</v>
      </c>
      <c r="BY16" s="448">
        <v>2.1449535410274509</v>
      </c>
      <c r="BZ16" s="451">
        <v>139.61835000000008</v>
      </c>
      <c r="CA16" s="451">
        <v>113</v>
      </c>
      <c r="CB16" s="629"/>
      <c r="CC16" s="508">
        <v>95.5338879245773</v>
      </c>
      <c r="CD16" s="448">
        <v>1.6871569928413659</v>
      </c>
      <c r="CE16" s="448">
        <v>92.221537368588642</v>
      </c>
      <c r="CF16" s="448">
        <v>98.846238480565944</v>
      </c>
      <c r="CG16" s="448">
        <v>1.7660298659396687</v>
      </c>
      <c r="CH16" s="451">
        <v>166.30746999999982</v>
      </c>
      <c r="CI16" s="451">
        <v>138</v>
      </c>
      <c r="CJ16" s="629"/>
      <c r="CK16" s="508">
        <v>96.768438293781855</v>
      </c>
      <c r="CL16" s="448">
        <v>1.0345726605101027</v>
      </c>
      <c r="CM16" s="509">
        <v>94.739046742755889</v>
      </c>
      <c r="CN16" s="448">
        <v>98.797829844807822</v>
      </c>
      <c r="CO16" s="448">
        <v>1.0691219975765407</v>
      </c>
      <c r="CP16" s="451">
        <v>313.09060200000016</v>
      </c>
      <c r="CQ16" s="451">
        <v>258</v>
      </c>
      <c r="CR16" s="40"/>
      <c r="CS16" s="724">
        <v>96.942381675625782</v>
      </c>
      <c r="CT16" s="725">
        <v>1.0120960958021159</v>
      </c>
      <c r="CU16" s="726">
        <v>94.957187106096328</v>
      </c>
      <c r="CV16" s="725">
        <v>98.927576245155223</v>
      </c>
      <c r="CW16" s="725">
        <v>1.0440181872038607</v>
      </c>
      <c r="CX16" s="727">
        <v>368.58360999999979</v>
      </c>
      <c r="CY16" s="727">
        <v>325</v>
      </c>
      <c r="CZ16" s="40"/>
      <c r="DA16" s="809">
        <f t="shared" si="3"/>
        <v>97.60987331063437</v>
      </c>
      <c r="DB16" s="810">
        <f t="shared" si="2"/>
        <v>0.63164458075662289</v>
      </c>
      <c r="DC16" s="811">
        <f t="shared" si="4"/>
        <v>96.371398465432023</v>
      </c>
      <c r="DD16" s="810">
        <f t="shared" si="5"/>
        <v>98.848348155836732</v>
      </c>
      <c r="DE16" s="810">
        <f t="shared" si="5"/>
        <v>0.64711136213287823</v>
      </c>
      <c r="DF16" s="812">
        <f t="shared" si="6"/>
        <v>310.36827600000038</v>
      </c>
      <c r="DG16" s="812">
        <f t="shared" si="6"/>
        <v>663</v>
      </c>
      <c r="DH16" s="721">
        <f t="shared" si="1"/>
        <v>-405</v>
      </c>
      <c r="DI16" s="292"/>
      <c r="DJ16" s="909" t="s">
        <v>222</v>
      </c>
      <c r="DK16" s="304" t="s">
        <v>217</v>
      </c>
      <c r="DL16" s="305" t="s">
        <v>318</v>
      </c>
      <c r="DM16" s="306">
        <v>0.96350115796725411</v>
      </c>
      <c r="DN16" s="307">
        <v>9.9283648733736046E-3</v>
      </c>
      <c r="DO16" s="308">
        <v>0.94403446653306988</v>
      </c>
      <c r="DP16" s="308">
        <v>0.98296784940143833</v>
      </c>
      <c r="DQ16" s="309">
        <v>1.0304465948250612E-2</v>
      </c>
      <c r="DR16" s="310">
        <v>147.49596700000018</v>
      </c>
      <c r="DS16" s="311">
        <v>840</v>
      </c>
      <c r="DT16"/>
      <c r="DU16" s="295"/>
      <c r="DV16" s="295"/>
    </row>
    <row r="17" spans="1:126" s="21" customFormat="1" ht="20.25" customHeight="1">
      <c r="A17" s="502" t="s">
        <v>26</v>
      </c>
      <c r="B17" s="448">
        <v>19.61904761904783</v>
      </c>
      <c r="C17" s="448">
        <v>2.3397676167624013</v>
      </c>
      <c r="D17" s="509">
        <v>15.025345482367561</v>
      </c>
      <c r="E17" s="509">
        <v>24.212749755728101</v>
      </c>
      <c r="F17" s="509">
        <v>11.925999988351919</v>
      </c>
      <c r="G17" s="509">
        <v>220.49264999999809</v>
      </c>
      <c r="H17" s="505">
        <v>525</v>
      </c>
      <c r="I17" s="591"/>
      <c r="J17" s="448">
        <v>58.938828570960354</v>
      </c>
      <c r="K17" s="448">
        <v>3.9615949770027541</v>
      </c>
      <c r="L17" s="448">
        <v>51.167086424044392</v>
      </c>
      <c r="M17" s="448">
        <v>66.710570717876323</v>
      </c>
      <c r="N17" s="448">
        <v>6.721536672947491</v>
      </c>
      <c r="O17" s="448">
        <v>258.35150900000104</v>
      </c>
      <c r="P17" s="444">
        <v>489</v>
      </c>
      <c r="Q17" s="444"/>
      <c r="R17" s="448">
        <v>67.440635109405534</v>
      </c>
      <c r="S17" s="448">
        <v>4.9449753901883424</v>
      </c>
      <c r="T17" s="448">
        <v>57.737777502285205</v>
      </c>
      <c r="U17" s="448">
        <v>77.14349271652587</v>
      </c>
      <c r="V17" s="448">
        <v>7.3323381106455461</v>
      </c>
      <c r="W17" s="448">
        <v>167.02885999999998</v>
      </c>
      <c r="X17" s="447">
        <v>295</v>
      </c>
      <c r="Y17" s="448"/>
      <c r="Z17" s="448">
        <v>72.324704012129274</v>
      </c>
      <c r="AA17" s="448">
        <v>4.5415521207145364</v>
      </c>
      <c r="AB17" s="448">
        <v>63.413401521437983</v>
      </c>
      <c r="AC17" s="448">
        <v>81.236006502820558</v>
      </c>
      <c r="AD17" s="448">
        <v>6.2793926124507777</v>
      </c>
      <c r="AE17" s="445">
        <v>152.18562799999992</v>
      </c>
      <c r="AF17" s="451">
        <v>264</v>
      </c>
      <c r="AG17" s="448">
        <v>67.496155589053103</v>
      </c>
      <c r="AH17" s="448">
        <v>3.6914200081248976</v>
      </c>
      <c r="AI17" s="448">
        <v>60.255771545032232</v>
      </c>
      <c r="AJ17" s="448">
        <v>74.736539633073988</v>
      </c>
      <c r="AK17" s="448">
        <v>5.4690818697881394</v>
      </c>
      <c r="AL17" s="445">
        <v>416.69517699999926</v>
      </c>
      <c r="AM17" s="451">
        <v>736</v>
      </c>
      <c r="AN17" s="448"/>
      <c r="AO17" s="508">
        <v>73.334440199724256</v>
      </c>
      <c r="AP17" s="448">
        <v>3.5693418069424871</v>
      </c>
      <c r="AQ17" s="448">
        <v>66.330758675524322</v>
      </c>
      <c r="AR17" s="448">
        <v>80.338121723924175</v>
      </c>
      <c r="AS17" s="448">
        <v>4.8672108183024063</v>
      </c>
      <c r="AT17" s="445">
        <v>157.77875399999976</v>
      </c>
      <c r="AU17" s="580">
        <v>292</v>
      </c>
      <c r="AV17" s="629"/>
      <c r="AW17" s="448">
        <v>80.42</v>
      </c>
      <c r="AX17" s="448">
        <v>3.9430000000000001</v>
      </c>
      <c r="AY17" s="448">
        <v>72.69</v>
      </c>
      <c r="AZ17" s="448">
        <v>88.160000000000011</v>
      </c>
      <c r="BA17" s="448">
        <v>4.9000000000000004</v>
      </c>
      <c r="BB17" s="445">
        <v>135.81200000000001</v>
      </c>
      <c r="BC17" s="451">
        <v>292</v>
      </c>
      <c r="BD17" s="629"/>
      <c r="BE17" s="448">
        <v>86.91182610503445</v>
      </c>
      <c r="BF17" s="448">
        <v>2.7761821094828916</v>
      </c>
      <c r="BG17" s="448">
        <v>81.460347786726388</v>
      </c>
      <c r="BH17" s="448">
        <v>92.363304423342512</v>
      </c>
      <c r="BI17" s="448">
        <v>3.194251270394235</v>
      </c>
      <c r="BJ17" s="451">
        <v>41.790192000000012</v>
      </c>
      <c r="BK17" s="451">
        <v>96</v>
      </c>
      <c r="BL17" s="629"/>
      <c r="BM17" s="508">
        <v>88.681890600677335</v>
      </c>
      <c r="BN17" s="448">
        <v>2.3593439518511889</v>
      </c>
      <c r="BO17" s="448">
        <v>84.053462028277636</v>
      </c>
      <c r="BP17" s="448">
        <v>93.310319173077033</v>
      </c>
      <c r="BQ17" s="448">
        <v>2.6604574348499157</v>
      </c>
      <c r="BR17" s="451">
        <v>93.003774999999891</v>
      </c>
      <c r="BS17" s="451">
        <v>221</v>
      </c>
      <c r="BT17" s="629"/>
      <c r="BU17" s="448">
        <v>86.91182610503445</v>
      </c>
      <c r="BV17" s="448">
        <v>2.7761821094828916</v>
      </c>
      <c r="BW17" s="448">
        <v>81.460347786726388</v>
      </c>
      <c r="BX17" s="448">
        <v>92.363304423342512</v>
      </c>
      <c r="BY17" s="448">
        <v>3.194251270394235</v>
      </c>
      <c r="BZ17" s="451">
        <v>41.790192000000012</v>
      </c>
      <c r="CA17" s="451">
        <v>96</v>
      </c>
      <c r="CB17" s="629"/>
      <c r="CC17" s="508">
        <v>83.867558134120955</v>
      </c>
      <c r="CD17" s="448">
        <v>4.0046592788686866</v>
      </c>
      <c r="CE17" s="448">
        <v>76.005316833999686</v>
      </c>
      <c r="CF17" s="448">
        <v>91.729799434242224</v>
      </c>
      <c r="CG17" s="448">
        <v>4.7749801806133876</v>
      </c>
      <c r="CH17" s="451">
        <v>48.754069999999892</v>
      </c>
      <c r="CI17" s="451">
        <v>117</v>
      </c>
      <c r="CJ17" s="629"/>
      <c r="CK17" s="508">
        <v>89.298394474483118</v>
      </c>
      <c r="CL17" s="448">
        <v>2.3315600839273474</v>
      </c>
      <c r="CM17" s="509">
        <v>84.724865213910377</v>
      </c>
      <c r="CN17" s="448">
        <v>93.871923735055859</v>
      </c>
      <c r="CO17" s="448">
        <v>2.6109764880415485</v>
      </c>
      <c r="CP17" s="451">
        <v>104.32471999999991</v>
      </c>
      <c r="CQ17" s="451">
        <v>241</v>
      </c>
      <c r="CR17" s="40"/>
      <c r="CS17" s="724">
        <v>90.422131788185993</v>
      </c>
      <c r="CT17" s="725">
        <v>2.1349798657216477</v>
      </c>
      <c r="CU17" s="726">
        <v>86.23443612068489</v>
      </c>
      <c r="CV17" s="725">
        <v>94.60982745568711</v>
      </c>
      <c r="CW17" s="725">
        <v>2.3611253390075362</v>
      </c>
      <c r="CX17" s="727">
        <v>130.49732700000018</v>
      </c>
      <c r="CY17" s="727">
        <v>307</v>
      </c>
      <c r="CZ17" s="40"/>
      <c r="DA17" s="809">
        <f t="shared" si="3"/>
        <v>91.088657123418258</v>
      </c>
      <c r="DB17" s="810">
        <f t="shared" si="2"/>
        <v>1.3746115791769355</v>
      </c>
      <c r="DC17" s="811">
        <f t="shared" si="4"/>
        <v>88.393435926878823</v>
      </c>
      <c r="DD17" s="810">
        <f t="shared" si="5"/>
        <v>93.783878319957708</v>
      </c>
      <c r="DE17" s="810">
        <f t="shared" si="5"/>
        <v>1.5090919359085957</v>
      </c>
      <c r="DF17" s="812">
        <f t="shared" si="6"/>
        <v>104.67113799999979</v>
      </c>
      <c r="DG17" s="812">
        <f t="shared" si="6"/>
        <v>622</v>
      </c>
      <c r="DH17" s="721">
        <f t="shared" si="1"/>
        <v>-381</v>
      </c>
      <c r="DI17" s="292"/>
      <c r="DJ17" s="909" t="s">
        <v>223</v>
      </c>
      <c r="DK17" s="304" t="s">
        <v>217</v>
      </c>
      <c r="DL17" s="305" t="s">
        <v>318</v>
      </c>
      <c r="DM17" s="306">
        <v>0.77405089711648034</v>
      </c>
      <c r="DN17" s="307">
        <v>2.8705011401954583E-2</v>
      </c>
      <c r="DO17" s="308">
        <v>0.71776855790922711</v>
      </c>
      <c r="DP17" s="308">
        <v>0.83033323632373357</v>
      </c>
      <c r="DQ17" s="309">
        <v>3.7084139439521907E-2</v>
      </c>
      <c r="DR17" s="310">
        <v>418.85135100000008</v>
      </c>
      <c r="DS17" s="311">
        <v>651</v>
      </c>
      <c r="DT17"/>
      <c r="DU17" s="295"/>
      <c r="DV17" s="295"/>
    </row>
    <row r="18" spans="1:126" s="110" customFormat="1" ht="20.25" customHeight="1">
      <c r="A18" s="502" t="s">
        <v>27</v>
      </c>
      <c r="B18" s="448">
        <v>28.278688524590113</v>
      </c>
      <c r="C18" s="448">
        <v>3.5642324203173397</v>
      </c>
      <c r="D18" s="509">
        <v>21.280975603213488</v>
      </c>
      <c r="E18" s="509">
        <v>35.276401445966741</v>
      </c>
      <c r="F18" s="509">
        <v>12.603952326919313</v>
      </c>
      <c r="G18" s="509">
        <v>347.54481600000008</v>
      </c>
      <c r="H18" s="505">
        <v>488</v>
      </c>
      <c r="I18" s="591"/>
      <c r="J18" s="448">
        <v>65.547773995373248</v>
      </c>
      <c r="K18" s="448">
        <v>4.6474777547328099</v>
      </c>
      <c r="L18" s="448">
        <v>56.430486904445523</v>
      </c>
      <c r="M18" s="448">
        <v>74.66506108630098</v>
      </c>
      <c r="N18" s="448">
        <v>7.0902144671775673</v>
      </c>
      <c r="O18" s="448">
        <v>341.40539999999936</v>
      </c>
      <c r="P18" s="444">
        <v>369</v>
      </c>
      <c r="Q18" s="444"/>
      <c r="R18" s="448">
        <v>73.030794044884829</v>
      </c>
      <c r="S18" s="448">
        <v>4.0506356390182718</v>
      </c>
      <c r="T18" s="448">
        <v>65.082778590307583</v>
      </c>
      <c r="U18" s="448">
        <v>80.978809499462074</v>
      </c>
      <c r="V18" s="448">
        <v>5.5464762392269016</v>
      </c>
      <c r="W18" s="448">
        <v>247.35548800000021</v>
      </c>
      <c r="X18" s="447">
        <v>339</v>
      </c>
      <c r="Y18" s="448"/>
      <c r="Z18" s="448">
        <v>82.104000339207957</v>
      </c>
      <c r="AA18" s="448">
        <v>2.8229237593923382</v>
      </c>
      <c r="AB18" s="448">
        <v>76.564940815181913</v>
      </c>
      <c r="AC18" s="448">
        <v>87.643059863234001</v>
      </c>
      <c r="AD18" s="448">
        <v>3.4382292552489417</v>
      </c>
      <c r="AE18" s="445">
        <v>247.39977000000019</v>
      </c>
      <c r="AF18" s="451">
        <v>323</v>
      </c>
      <c r="AG18" s="448">
        <v>75.836604441659162</v>
      </c>
      <c r="AH18" s="448">
        <v>2.9210035477387399</v>
      </c>
      <c r="AI18" s="448">
        <v>70.107322096917542</v>
      </c>
      <c r="AJ18" s="448">
        <v>81.565886786400782</v>
      </c>
      <c r="AK18" s="448">
        <v>3.8517066649336309</v>
      </c>
      <c r="AL18" s="445">
        <v>597.47002300000031</v>
      </c>
      <c r="AM18" s="451">
        <v>807</v>
      </c>
      <c r="AN18" s="448"/>
      <c r="AO18" s="508">
        <v>82.678167769933992</v>
      </c>
      <c r="AP18" s="448">
        <v>3.6747338829914704</v>
      </c>
      <c r="AQ18" s="448">
        <v>75.46768830489647</v>
      </c>
      <c r="AR18" s="448">
        <v>89.888647234971529</v>
      </c>
      <c r="AS18" s="448">
        <v>4.444624236493774</v>
      </c>
      <c r="AT18" s="445">
        <v>207.5356840000004</v>
      </c>
      <c r="AU18" s="580">
        <v>276</v>
      </c>
      <c r="AV18" s="629"/>
      <c r="AW18" s="448">
        <v>89.96</v>
      </c>
      <c r="AX18" s="448">
        <v>2.3660000000000001</v>
      </c>
      <c r="AY18" s="448">
        <v>85.31</v>
      </c>
      <c r="AZ18" s="448">
        <v>94.6</v>
      </c>
      <c r="BA18" s="448">
        <v>2.6</v>
      </c>
      <c r="BB18" s="445">
        <v>241.084</v>
      </c>
      <c r="BC18" s="451">
        <v>320</v>
      </c>
      <c r="BD18" s="629"/>
      <c r="BE18" s="448">
        <v>89.470834313691483</v>
      </c>
      <c r="BF18" s="448">
        <v>2.7426379448717935</v>
      </c>
      <c r="BG18" s="448">
        <v>84.085225336396206</v>
      </c>
      <c r="BH18" s="448">
        <v>94.856443290986761</v>
      </c>
      <c r="BI18" s="448">
        <v>3.0653988709392137</v>
      </c>
      <c r="BJ18" s="451">
        <v>74.998097999999985</v>
      </c>
      <c r="BK18" s="451">
        <v>121</v>
      </c>
      <c r="BL18" s="629"/>
      <c r="BM18" s="508">
        <v>86.772217021183167</v>
      </c>
      <c r="BN18" s="448">
        <v>3.1764997511618711</v>
      </c>
      <c r="BO18" s="448">
        <v>80.540738055616274</v>
      </c>
      <c r="BP18" s="448">
        <v>93.003695986750074</v>
      </c>
      <c r="BQ18" s="448">
        <v>3.6607336543981712</v>
      </c>
      <c r="BR18" s="451">
        <v>166.58102899999975</v>
      </c>
      <c r="BS18" s="451">
        <v>281</v>
      </c>
      <c r="BT18" s="629"/>
      <c r="BU18" s="448">
        <v>89.470834313691483</v>
      </c>
      <c r="BV18" s="448">
        <v>2.7426379448717935</v>
      </c>
      <c r="BW18" s="448">
        <v>84.085225336396206</v>
      </c>
      <c r="BX18" s="448">
        <v>94.856443290986761</v>
      </c>
      <c r="BY18" s="448">
        <v>3.0653988709392137</v>
      </c>
      <c r="BZ18" s="451">
        <v>74.998097999999985</v>
      </c>
      <c r="CA18" s="451">
        <v>121</v>
      </c>
      <c r="CB18" s="629"/>
      <c r="CC18" s="508">
        <v>88.37084507929147</v>
      </c>
      <c r="CD18" s="448">
        <v>6.4542654106923756</v>
      </c>
      <c r="CE18" s="448">
        <v>75.699357059909914</v>
      </c>
      <c r="CF18" s="448">
        <v>100</v>
      </c>
      <c r="CG18" s="448">
        <v>7.3036139972422269</v>
      </c>
      <c r="CH18" s="451">
        <v>112.16588900000001</v>
      </c>
      <c r="CI18" s="451">
        <v>148</v>
      </c>
      <c r="CJ18" s="629"/>
      <c r="CK18" s="508">
        <v>87.315044389386131</v>
      </c>
      <c r="CL18" s="448">
        <v>4.0084206554567823</v>
      </c>
      <c r="CM18" s="509">
        <v>79.452227864608545</v>
      </c>
      <c r="CN18" s="448">
        <v>95.177860914163716</v>
      </c>
      <c r="CO18" s="448">
        <v>4.5907560186089071</v>
      </c>
      <c r="CP18" s="451">
        <v>202.56711799999985</v>
      </c>
      <c r="CQ18" s="451">
        <v>296</v>
      </c>
      <c r="CR18" s="40"/>
      <c r="CS18" s="724">
        <v>93.31568730747307</v>
      </c>
      <c r="CT18" s="725">
        <v>1.4997572809348279</v>
      </c>
      <c r="CU18" s="726">
        <v>90.373960704561469</v>
      </c>
      <c r="CV18" s="725">
        <v>96.257413910384685</v>
      </c>
      <c r="CW18" s="725">
        <v>1.6071866630453693</v>
      </c>
      <c r="CX18" s="727">
        <v>224.86989600000044</v>
      </c>
      <c r="CY18" s="727">
        <v>415</v>
      </c>
      <c r="CZ18" s="40"/>
      <c r="DA18" s="809">
        <f t="shared" si="3"/>
        <v>94.559027124238199</v>
      </c>
      <c r="DB18" s="810">
        <f t="shared" si="2"/>
        <v>0.95613736509463487</v>
      </c>
      <c r="DC18" s="811">
        <f t="shared" si="4"/>
        <v>92.684314491052447</v>
      </c>
      <c r="DD18" s="810">
        <f t="shared" si="5"/>
        <v>96.433739757423965</v>
      </c>
      <c r="DE18" s="810">
        <f t="shared" si="5"/>
        <v>1.011153978814096</v>
      </c>
      <c r="DF18" s="812">
        <f t="shared" si="6"/>
        <v>194.68237099999979</v>
      </c>
      <c r="DG18" s="812">
        <f t="shared" si="6"/>
        <v>792</v>
      </c>
      <c r="DH18" s="721">
        <f t="shared" si="1"/>
        <v>-496</v>
      </c>
      <c r="DI18" s="83"/>
      <c r="DJ18" s="909" t="s">
        <v>224</v>
      </c>
      <c r="DK18" s="304" t="s">
        <v>217</v>
      </c>
      <c r="DL18" s="305" t="s">
        <v>318</v>
      </c>
      <c r="DM18" s="306">
        <v>0.99129173301578111</v>
      </c>
      <c r="DN18" s="307">
        <v>3.4912604760400151E-3</v>
      </c>
      <c r="DO18" s="308">
        <v>0.98444636711009192</v>
      </c>
      <c r="DP18" s="308">
        <v>0.99813709892147029</v>
      </c>
      <c r="DQ18" s="309">
        <v>3.5219303861423758E-3</v>
      </c>
      <c r="DR18" s="310">
        <v>304.85147100000131</v>
      </c>
      <c r="DS18" s="311">
        <v>809</v>
      </c>
      <c r="DT18"/>
      <c r="DU18" s="295"/>
      <c r="DV18" s="295"/>
    </row>
    <row r="19" spans="1:126" s="21" customFormat="1" ht="20.25" customHeight="1">
      <c r="A19" s="502" t="s">
        <v>28</v>
      </c>
      <c r="B19" s="448">
        <v>92.500000000000043</v>
      </c>
      <c r="C19" s="448">
        <v>1.4051645116097666</v>
      </c>
      <c r="D19" s="509">
        <v>89.741218669270765</v>
      </c>
      <c r="E19" s="509">
        <v>95.258781330729335</v>
      </c>
      <c r="F19" s="509">
        <v>1.519096769307855</v>
      </c>
      <c r="G19" s="509">
        <v>249.35263999999913</v>
      </c>
      <c r="H19" s="505">
        <v>320</v>
      </c>
      <c r="I19" s="591"/>
      <c r="J19" s="448">
        <v>96.300714559565876</v>
      </c>
      <c r="K19" s="448">
        <v>1.1455933786405721</v>
      </c>
      <c r="L19" s="448">
        <v>94.053322689449786</v>
      </c>
      <c r="M19" s="448">
        <v>98.54810642968198</v>
      </c>
      <c r="N19" s="448">
        <v>1.1896000812454783</v>
      </c>
      <c r="O19" s="448">
        <v>263.78472699999833</v>
      </c>
      <c r="P19" s="444">
        <v>416</v>
      </c>
      <c r="Q19" s="444"/>
      <c r="R19" s="448">
        <v>95.860626550924593</v>
      </c>
      <c r="S19" s="448">
        <v>1.0989978761813519</v>
      </c>
      <c r="T19" s="448">
        <v>93.70421138973424</v>
      </c>
      <c r="U19" s="448">
        <v>98.017041712114946</v>
      </c>
      <c r="V19" s="448">
        <v>1.1464538838555629</v>
      </c>
      <c r="W19" s="448">
        <v>201.59587200000018</v>
      </c>
      <c r="X19" s="447">
        <v>311</v>
      </c>
      <c r="Y19" s="448"/>
      <c r="Z19" s="448">
        <v>97.988290483862698</v>
      </c>
      <c r="AA19" s="448">
        <v>0.78231071993693935</v>
      </c>
      <c r="AB19" s="448">
        <v>96.453262968650193</v>
      </c>
      <c r="AC19" s="448">
        <v>99.523317999075203</v>
      </c>
      <c r="AD19" s="448">
        <v>0.79837163815586221</v>
      </c>
      <c r="AE19" s="445">
        <v>191.86343600000006</v>
      </c>
      <c r="AF19" s="451">
        <v>296</v>
      </c>
      <c r="AG19" s="448">
        <v>96.87714389638505</v>
      </c>
      <c r="AH19" s="448">
        <v>0.79632401982309697</v>
      </c>
      <c r="AI19" s="448">
        <v>95.315226879544028</v>
      </c>
      <c r="AJ19" s="448">
        <v>98.439060913226086</v>
      </c>
      <c r="AK19" s="448">
        <v>0.82199370026309337</v>
      </c>
      <c r="AL19" s="445">
        <v>456.48923699999847</v>
      </c>
      <c r="AM19" s="451">
        <v>703</v>
      </c>
      <c r="AN19" s="448"/>
      <c r="AO19" s="508">
        <v>99.691273705056034</v>
      </c>
      <c r="AP19" s="448">
        <v>0.31242571889741705</v>
      </c>
      <c r="AQ19" s="448">
        <v>99.078239046713506</v>
      </c>
      <c r="AR19" s="448">
        <v>100</v>
      </c>
      <c r="AS19" s="448">
        <v>0.31339324625518528</v>
      </c>
      <c r="AT19" s="445">
        <v>192.83618200000001</v>
      </c>
      <c r="AU19" s="580">
        <v>282</v>
      </c>
      <c r="AV19" s="629"/>
      <c r="AW19" s="448">
        <v>98.69</v>
      </c>
      <c r="AX19" s="448">
        <v>0.71000000000000008</v>
      </c>
      <c r="AY19" s="448">
        <v>97.3</v>
      </c>
      <c r="AZ19" s="448">
        <v>100</v>
      </c>
      <c r="BA19" s="448">
        <v>0.70000000000000007</v>
      </c>
      <c r="BB19" s="445">
        <v>196.29599999999999</v>
      </c>
      <c r="BC19" s="451">
        <v>315</v>
      </c>
      <c r="BD19" s="629"/>
      <c r="BE19" s="448">
        <v>99.107288272100163</v>
      </c>
      <c r="BF19" s="448">
        <v>0.8840843867758108</v>
      </c>
      <c r="BG19" s="448">
        <v>97.371246947721517</v>
      </c>
      <c r="BH19" s="448">
        <v>100.84332959647884</v>
      </c>
      <c r="BI19" s="448">
        <v>0.89204780212384305</v>
      </c>
      <c r="BJ19" s="451">
        <v>85.303909000000061</v>
      </c>
      <c r="BK19" s="451">
        <v>142</v>
      </c>
      <c r="BL19" s="629"/>
      <c r="BM19" s="508">
        <v>99.637962916104712</v>
      </c>
      <c r="BN19" s="448">
        <v>0.36200778882512036</v>
      </c>
      <c r="BO19" s="448">
        <v>98.927796349710377</v>
      </c>
      <c r="BP19" s="448">
        <v>100</v>
      </c>
      <c r="BQ19" s="448">
        <v>0.36332315337471455</v>
      </c>
      <c r="BR19" s="451">
        <v>210.62345099999996</v>
      </c>
      <c r="BS19" s="451">
        <v>316</v>
      </c>
      <c r="BT19" s="629"/>
      <c r="BU19" s="448">
        <v>99.107288272100163</v>
      </c>
      <c r="BV19" s="448">
        <v>0.8840843867758108</v>
      </c>
      <c r="BW19" s="448">
        <v>97.371246947721517</v>
      </c>
      <c r="BX19" s="448">
        <v>100.84332959647884</v>
      </c>
      <c r="BY19" s="448">
        <v>0.89204780212384305</v>
      </c>
      <c r="BZ19" s="451">
        <v>85.303909000000061</v>
      </c>
      <c r="CA19" s="451">
        <v>142</v>
      </c>
      <c r="CB19" s="629"/>
      <c r="CC19" s="508">
        <v>99.466362844555462</v>
      </c>
      <c r="CD19" s="448">
        <v>0.53980635133044252</v>
      </c>
      <c r="CE19" s="448">
        <v>98.406575358540692</v>
      </c>
      <c r="CF19" s="448">
        <v>100</v>
      </c>
      <c r="CG19" s="448">
        <v>0.54270241304997113</v>
      </c>
      <c r="CH19" s="451">
        <v>107.41812000000004</v>
      </c>
      <c r="CI19" s="451">
        <v>163</v>
      </c>
      <c r="CJ19" s="629"/>
      <c r="CK19" s="508">
        <v>99.741916647731017</v>
      </c>
      <c r="CL19" s="448">
        <v>0.26002562748888586</v>
      </c>
      <c r="CM19" s="509">
        <v>99.231856956789656</v>
      </c>
      <c r="CN19" s="448">
        <v>100</v>
      </c>
      <c r="CO19" s="448">
        <v>0.26069844677964793</v>
      </c>
      <c r="CP19" s="451">
        <v>222.09878900000012</v>
      </c>
      <c r="CQ19" s="451">
        <v>314</v>
      </c>
      <c r="CR19" s="40"/>
      <c r="CS19" s="724">
        <v>98.820486363522903</v>
      </c>
      <c r="CT19" s="725">
        <v>0.58797095361197527</v>
      </c>
      <c r="CU19" s="726">
        <v>97.667199883125548</v>
      </c>
      <c r="CV19" s="725">
        <v>99.973772843920273</v>
      </c>
      <c r="CW19" s="725">
        <v>0.59498892916702939</v>
      </c>
      <c r="CX19" s="727">
        <v>311.18139599999989</v>
      </c>
      <c r="CY19" s="727">
        <v>404</v>
      </c>
      <c r="CZ19" s="40"/>
      <c r="DA19" s="809">
        <f t="shared" si="3"/>
        <v>99.027128020645989</v>
      </c>
      <c r="DB19" s="810">
        <f t="shared" si="2"/>
        <v>0.36312422153102919</v>
      </c>
      <c r="DC19" s="811">
        <f t="shared" si="4"/>
        <v>98.315145004008428</v>
      </c>
      <c r="DD19" s="810">
        <f t="shared" si="5"/>
        <v>99.73911103728355</v>
      </c>
      <c r="DE19" s="810">
        <f t="shared" si="5"/>
        <v>0.36669166196087405</v>
      </c>
      <c r="DF19" s="812">
        <f t="shared" si="6"/>
        <v>268.34877099999989</v>
      </c>
      <c r="DG19" s="812">
        <f t="shared" si="6"/>
        <v>810</v>
      </c>
      <c r="DH19" s="721">
        <f t="shared" si="1"/>
        <v>-496</v>
      </c>
      <c r="DI19" s="292"/>
      <c r="DJ19" s="909" t="s">
        <v>225</v>
      </c>
      <c r="DK19" s="304" t="s">
        <v>217</v>
      </c>
      <c r="DL19" s="305" t="s">
        <v>318</v>
      </c>
      <c r="DM19" s="306">
        <v>0.97609873310634376</v>
      </c>
      <c r="DN19" s="307">
        <v>6.3164458075662287E-3</v>
      </c>
      <c r="DO19" s="308">
        <v>0.96371398465432023</v>
      </c>
      <c r="DP19" s="308">
        <v>0.98848348155836729</v>
      </c>
      <c r="DQ19" s="309">
        <v>6.4711136213287824E-3</v>
      </c>
      <c r="DR19" s="310">
        <v>310.36827600000038</v>
      </c>
      <c r="DS19" s="311">
        <v>663</v>
      </c>
      <c r="DT19"/>
      <c r="DU19" s="295"/>
      <c r="DV19" s="295"/>
    </row>
    <row r="20" spans="1:126" s="21" customFormat="1" ht="20.25" customHeight="1">
      <c r="A20" s="502" t="s">
        <v>29</v>
      </c>
      <c r="B20" s="448">
        <v>45.994832041343706</v>
      </c>
      <c r="C20" s="448">
        <v>3.9970200902897481</v>
      </c>
      <c r="D20" s="509">
        <v>38.147420359270448</v>
      </c>
      <c r="E20" s="509">
        <v>53.842243723416964</v>
      </c>
      <c r="F20" s="509">
        <v>8.6901504210232101</v>
      </c>
      <c r="G20" s="509">
        <v>470.01885299999861</v>
      </c>
      <c r="H20" s="505">
        <v>387</v>
      </c>
      <c r="I20" s="591"/>
      <c r="J20" s="448">
        <v>72.569954715873408</v>
      </c>
      <c r="K20" s="448">
        <v>4.5683866502198258</v>
      </c>
      <c r="L20" s="448">
        <v>63.607826260282685</v>
      </c>
      <c r="M20" s="448">
        <v>81.532083171464137</v>
      </c>
      <c r="N20" s="448">
        <v>6.2951488230990602</v>
      </c>
      <c r="O20" s="448">
        <v>512.21922000000154</v>
      </c>
      <c r="P20" s="444">
        <v>327</v>
      </c>
      <c r="Q20" s="444"/>
      <c r="R20" s="448">
        <v>71.054917338082774</v>
      </c>
      <c r="S20" s="448">
        <v>3.9096692156832527</v>
      </c>
      <c r="T20" s="448">
        <v>63.38350126471147</v>
      </c>
      <c r="U20" s="448">
        <v>78.726333411454092</v>
      </c>
      <c r="V20" s="448">
        <v>5.5023204053293808</v>
      </c>
      <c r="W20" s="448">
        <v>375.58522900000105</v>
      </c>
      <c r="X20" s="447">
        <v>334</v>
      </c>
      <c r="Y20" s="448"/>
      <c r="Z20" s="448">
        <v>72.68344725498244</v>
      </c>
      <c r="AA20" s="448">
        <v>4.6722790150761337</v>
      </c>
      <c r="AB20" s="448">
        <v>63.515636225280581</v>
      </c>
      <c r="AC20" s="448">
        <v>81.851258284684292</v>
      </c>
      <c r="AD20" s="448">
        <v>6.4282573151562366</v>
      </c>
      <c r="AE20" s="445">
        <v>325.94141300000052</v>
      </c>
      <c r="AF20" s="451">
        <v>299</v>
      </c>
      <c r="AG20" s="448">
        <v>68.440535014641213</v>
      </c>
      <c r="AH20" s="448">
        <v>4.4439325369510643</v>
      </c>
      <c r="AI20" s="448">
        <v>59.724166201982101</v>
      </c>
      <c r="AJ20" s="448">
        <v>77.156903827300326</v>
      </c>
      <c r="AK20" s="448">
        <v>6.4931294531820827</v>
      </c>
      <c r="AL20" s="445">
        <v>842.28969700000175</v>
      </c>
      <c r="AM20" s="451">
        <v>761</v>
      </c>
      <c r="AN20" s="448"/>
      <c r="AO20" s="508">
        <v>80.038683167061322</v>
      </c>
      <c r="AP20" s="448">
        <v>4.8304052710077183</v>
      </c>
      <c r="AQ20" s="448">
        <v>70.560571520495841</v>
      </c>
      <c r="AR20" s="448">
        <v>89.516794813626802</v>
      </c>
      <c r="AS20" s="448">
        <v>6.0350883846070031</v>
      </c>
      <c r="AT20" s="445">
        <v>321.99173300000024</v>
      </c>
      <c r="AU20" s="580">
        <v>286</v>
      </c>
      <c r="AV20" s="629"/>
      <c r="AW20" s="448">
        <v>83.15</v>
      </c>
      <c r="AX20" s="448">
        <v>2.9350000000000001</v>
      </c>
      <c r="AY20" s="448">
        <v>77.39</v>
      </c>
      <c r="AZ20" s="448">
        <v>88.9</v>
      </c>
      <c r="BA20" s="448">
        <v>3.5000000000000004</v>
      </c>
      <c r="BB20" s="445">
        <v>296.07499999999999</v>
      </c>
      <c r="BC20" s="451">
        <v>269</v>
      </c>
      <c r="BD20" s="629"/>
      <c r="BE20" s="448">
        <v>85.027328999376834</v>
      </c>
      <c r="BF20" s="448">
        <v>4.3913948889237435</v>
      </c>
      <c r="BG20" s="448">
        <v>76.404121630406422</v>
      </c>
      <c r="BH20" s="448">
        <v>93.650536368347232</v>
      </c>
      <c r="BI20" s="448">
        <v>5.1646863903674181</v>
      </c>
      <c r="BJ20" s="451">
        <v>124.00508899999994</v>
      </c>
      <c r="BK20" s="451">
        <v>113</v>
      </c>
      <c r="BL20" s="629"/>
      <c r="BM20" s="508">
        <v>79.551413571545808</v>
      </c>
      <c r="BN20" s="448">
        <v>3.9536232127620399</v>
      </c>
      <c r="BO20" s="448">
        <v>71.795417406555657</v>
      </c>
      <c r="BP20" s="448">
        <v>87.307409736535973</v>
      </c>
      <c r="BQ20" s="448">
        <v>4.9698968695336712</v>
      </c>
      <c r="BR20" s="451">
        <v>291.3887529999995</v>
      </c>
      <c r="BS20" s="451">
        <v>261</v>
      </c>
      <c r="BT20" s="629"/>
      <c r="BU20" s="448">
        <v>85.027328999376834</v>
      </c>
      <c r="BV20" s="448">
        <v>4.3913948889237435</v>
      </c>
      <c r="BW20" s="448">
        <v>76.404121630406422</v>
      </c>
      <c r="BX20" s="448">
        <v>93.650536368347232</v>
      </c>
      <c r="BY20" s="448">
        <v>5.1646863903674181</v>
      </c>
      <c r="BZ20" s="451">
        <v>124.00508899999994</v>
      </c>
      <c r="CA20" s="451">
        <v>113</v>
      </c>
      <c r="CB20" s="629"/>
      <c r="CC20" s="508">
        <v>97.788637119542898</v>
      </c>
      <c r="CD20" s="448">
        <v>1.3027885709573563</v>
      </c>
      <c r="CE20" s="448">
        <v>95.23090688717204</v>
      </c>
      <c r="CF20" s="448">
        <v>100</v>
      </c>
      <c r="CG20" s="448">
        <v>1.3322494405610201</v>
      </c>
      <c r="CH20" s="451">
        <v>143.8218950000001</v>
      </c>
      <c r="CI20" s="451">
        <v>130</v>
      </c>
      <c r="CJ20" s="629"/>
      <c r="CK20" s="508">
        <v>85.765292314804213</v>
      </c>
      <c r="CL20" s="448">
        <v>4.5467867527042047</v>
      </c>
      <c r="CM20" s="509">
        <v>76.846430477004304</v>
      </c>
      <c r="CN20" s="448">
        <v>94.684154152604137</v>
      </c>
      <c r="CO20" s="448">
        <v>5.3014297858568238</v>
      </c>
      <c r="CP20" s="451">
        <v>307.26471500000002</v>
      </c>
      <c r="CQ20" s="451">
        <v>269</v>
      </c>
      <c r="CR20" s="40"/>
      <c r="CS20" s="724">
        <v>82.126627685594599</v>
      </c>
      <c r="CT20" s="725">
        <v>4.9543014738404878</v>
      </c>
      <c r="CU20" s="726">
        <v>72.40892160761085</v>
      </c>
      <c r="CV20" s="725">
        <v>91.844333763578348</v>
      </c>
      <c r="CW20" s="725">
        <v>6.032515413645184</v>
      </c>
      <c r="CX20" s="727">
        <v>364.90239700000029</v>
      </c>
      <c r="CY20" s="727">
        <v>368</v>
      </c>
      <c r="CZ20" s="40"/>
      <c r="DA20" s="809">
        <f t="shared" si="3"/>
        <v>86.459776501939487</v>
      </c>
      <c r="DB20" s="810">
        <f t="shared" si="2"/>
        <v>2.6894439810148043</v>
      </c>
      <c r="DC20" s="811">
        <f t="shared" si="4"/>
        <v>81.186544023513306</v>
      </c>
      <c r="DD20" s="810">
        <f t="shared" si="5"/>
        <v>91.733008980365668</v>
      </c>
      <c r="DE20" s="810">
        <f t="shared" si="5"/>
        <v>3.1106302720484988</v>
      </c>
      <c r="DF20" s="812">
        <f t="shared" si="6"/>
        <v>297.58736999999951</v>
      </c>
      <c r="DG20" s="812">
        <f t="shared" si="6"/>
        <v>757</v>
      </c>
      <c r="DH20" s="721">
        <f t="shared" si="1"/>
        <v>-488</v>
      </c>
      <c r="DI20" s="292"/>
      <c r="DJ20" s="909" t="s">
        <v>226</v>
      </c>
      <c r="DK20" s="304" t="s">
        <v>217</v>
      </c>
      <c r="DL20" s="305" t="s">
        <v>318</v>
      </c>
      <c r="DM20" s="306">
        <v>0.9108865712341826</v>
      </c>
      <c r="DN20" s="307">
        <v>1.3746115791769355E-2</v>
      </c>
      <c r="DO20" s="308">
        <v>0.88393435926878816</v>
      </c>
      <c r="DP20" s="308">
        <v>0.93783878319957703</v>
      </c>
      <c r="DQ20" s="309">
        <v>1.5090919359085957E-2</v>
      </c>
      <c r="DR20" s="310">
        <v>104.67113799999979</v>
      </c>
      <c r="DS20" s="311">
        <v>622</v>
      </c>
      <c r="DT20"/>
      <c r="DU20" s="295"/>
      <c r="DV20" s="295"/>
    </row>
    <row r="21" spans="1:126" s="21" customFormat="1" ht="20.25" customHeight="1">
      <c r="A21" s="502" t="s">
        <v>30</v>
      </c>
      <c r="B21" s="448">
        <v>51.587301587301063</v>
      </c>
      <c r="C21" s="448">
        <v>2.9239511930551796</v>
      </c>
      <c r="D21" s="509">
        <v>45.846662753401702</v>
      </c>
      <c r="E21" s="509">
        <v>57.327940421200417</v>
      </c>
      <c r="F21" s="509">
        <v>5.6679669280762521</v>
      </c>
      <c r="G21" s="509">
        <v>500.88666600000511</v>
      </c>
      <c r="H21" s="505">
        <v>378</v>
      </c>
      <c r="I21" s="591"/>
      <c r="J21" s="448">
        <v>70.090894568717005</v>
      </c>
      <c r="K21" s="448">
        <v>4.437224186844329</v>
      </c>
      <c r="L21" s="448">
        <v>61.386076830306123</v>
      </c>
      <c r="M21" s="448">
        <v>78.795712307127872</v>
      </c>
      <c r="N21" s="448">
        <v>6.3306713577383169</v>
      </c>
      <c r="O21" s="448">
        <v>648.23048100000051</v>
      </c>
      <c r="P21" s="444">
        <v>406</v>
      </c>
      <c r="Q21" s="444"/>
      <c r="R21" s="448">
        <v>73.102903282881812</v>
      </c>
      <c r="S21" s="448">
        <v>3.7985878493107057</v>
      </c>
      <c r="T21" s="448">
        <v>65.64944717809918</v>
      </c>
      <c r="U21" s="448">
        <v>80.556359387664457</v>
      </c>
      <c r="V21" s="448">
        <v>5.1962202302848954</v>
      </c>
      <c r="W21" s="448">
        <v>449.10670199999981</v>
      </c>
      <c r="X21" s="447">
        <v>339</v>
      </c>
      <c r="Y21" s="448"/>
      <c r="Z21" s="448">
        <v>81.593128213046612</v>
      </c>
      <c r="AA21" s="448">
        <v>3.1409465937958321</v>
      </c>
      <c r="AB21" s="448">
        <v>75.430053462289962</v>
      </c>
      <c r="AC21" s="448">
        <v>87.756202963803275</v>
      </c>
      <c r="AD21" s="448">
        <v>3.8495234373102503</v>
      </c>
      <c r="AE21" s="445">
        <v>421.05112100000019</v>
      </c>
      <c r="AF21" s="451">
        <v>337</v>
      </c>
      <c r="AG21" s="448">
        <v>73.579932364584806</v>
      </c>
      <c r="AH21" s="448">
        <v>3.6195112812688239</v>
      </c>
      <c r="AI21" s="448">
        <v>66.480590737143089</v>
      </c>
      <c r="AJ21" s="448">
        <v>80.679273992026538</v>
      </c>
      <c r="AK21" s="448">
        <v>4.9191554883936703</v>
      </c>
      <c r="AL21" s="445">
        <v>1043.9897459999984</v>
      </c>
      <c r="AM21" s="451">
        <v>817</v>
      </c>
      <c r="AN21" s="448"/>
      <c r="AO21" s="508">
        <v>75.642365783659017</v>
      </c>
      <c r="AP21" s="448">
        <v>4.6888349508716693</v>
      </c>
      <c r="AQ21" s="448">
        <v>66.442040207786846</v>
      </c>
      <c r="AR21" s="448">
        <v>84.842691359531187</v>
      </c>
      <c r="AS21" s="448">
        <v>6.1986889255711199</v>
      </c>
      <c r="AT21" s="445">
        <v>377.2589250000002</v>
      </c>
      <c r="AU21" s="580">
        <v>291</v>
      </c>
      <c r="AV21" s="629"/>
      <c r="AW21" s="448">
        <v>80.849999999999994</v>
      </c>
      <c r="AX21" s="448">
        <v>3.827</v>
      </c>
      <c r="AY21" s="448">
        <v>73.350000000000009</v>
      </c>
      <c r="AZ21" s="448">
        <v>88.36</v>
      </c>
      <c r="BA21" s="448">
        <v>4.7</v>
      </c>
      <c r="BB21" s="445">
        <v>476.24099999999999</v>
      </c>
      <c r="BC21" s="451">
        <v>341</v>
      </c>
      <c r="BD21" s="629"/>
      <c r="BE21" s="448">
        <v>81.409207597605402</v>
      </c>
      <c r="BF21" s="448">
        <v>4.1367600843609242</v>
      </c>
      <c r="BG21" s="448">
        <v>73.286016460069973</v>
      </c>
      <c r="BH21" s="448">
        <v>89.532398735140845</v>
      </c>
      <c r="BI21" s="448">
        <v>5.0814400562751629</v>
      </c>
      <c r="BJ21" s="451">
        <v>192.72403900000003</v>
      </c>
      <c r="BK21" s="451">
        <v>156</v>
      </c>
      <c r="BL21" s="629"/>
      <c r="BM21" s="508">
        <v>81.088716791418548</v>
      </c>
      <c r="BN21" s="448">
        <v>3.9969895621290426</v>
      </c>
      <c r="BO21" s="448">
        <v>73.247646955701669</v>
      </c>
      <c r="BP21" s="448">
        <v>88.929786627135428</v>
      </c>
      <c r="BQ21" s="448">
        <v>4.929156262776174</v>
      </c>
      <c r="BR21" s="451">
        <v>443.24236000000036</v>
      </c>
      <c r="BS21" s="451">
        <v>324</v>
      </c>
      <c r="BT21" s="629"/>
      <c r="BU21" s="448">
        <v>81.409207597605402</v>
      </c>
      <c r="BV21" s="448">
        <v>4.1367600843609242</v>
      </c>
      <c r="BW21" s="448">
        <v>73.286016460069973</v>
      </c>
      <c r="BX21" s="448">
        <v>89.532398735140845</v>
      </c>
      <c r="BY21" s="448">
        <v>5.0814400562751629</v>
      </c>
      <c r="BZ21" s="451">
        <v>192.72403900000003</v>
      </c>
      <c r="CA21" s="451">
        <v>156</v>
      </c>
      <c r="CB21" s="629"/>
      <c r="CC21" s="508">
        <v>95.14396252543122</v>
      </c>
      <c r="CD21" s="448">
        <v>1.7525729859590136</v>
      </c>
      <c r="CE21" s="448">
        <v>91.703182485942705</v>
      </c>
      <c r="CF21" s="448">
        <v>98.584742564919722</v>
      </c>
      <c r="CG21" s="448">
        <v>1.8420222780721005</v>
      </c>
      <c r="CH21" s="451">
        <v>222.29795500000031</v>
      </c>
      <c r="CI21" s="451">
        <v>151</v>
      </c>
      <c r="CJ21" s="629"/>
      <c r="CK21" s="508">
        <v>87.607803019279359</v>
      </c>
      <c r="CL21" s="448">
        <v>3.6669473571320332</v>
      </c>
      <c r="CM21" s="509">
        <v>80.414811875523867</v>
      </c>
      <c r="CN21" s="448">
        <v>94.800794163034865</v>
      </c>
      <c r="CO21" s="448">
        <v>4.1856401265136949</v>
      </c>
      <c r="CP21" s="451">
        <v>486.86600199999975</v>
      </c>
      <c r="CQ21" s="451">
        <v>327</v>
      </c>
      <c r="CR21" s="40"/>
      <c r="CS21" s="724">
        <v>90.204345236233209</v>
      </c>
      <c r="CT21" s="725">
        <v>2.6366773779804027</v>
      </c>
      <c r="CU21" s="726">
        <v>85.03258572241009</v>
      </c>
      <c r="CV21" s="725">
        <v>95.376104750056328</v>
      </c>
      <c r="CW21" s="725">
        <v>2.9230048409256724</v>
      </c>
      <c r="CX21" s="727">
        <v>580.91249000000289</v>
      </c>
      <c r="CY21" s="727">
        <v>386</v>
      </c>
      <c r="CZ21" s="40"/>
      <c r="DA21" s="809">
        <f t="shared" si="3"/>
        <v>87.010431754777812</v>
      </c>
      <c r="DB21" s="810">
        <f t="shared" si="2"/>
        <v>2.3233832213219388</v>
      </c>
      <c r="DC21" s="811">
        <f t="shared" si="4"/>
        <v>82.454940006672189</v>
      </c>
      <c r="DD21" s="810">
        <f t="shared" si="5"/>
        <v>91.565923502883422</v>
      </c>
      <c r="DE21" s="810">
        <f t="shared" si="5"/>
        <v>2.6702352516419503</v>
      </c>
      <c r="DF21" s="812">
        <f t="shared" si="6"/>
        <v>537.9566640000013</v>
      </c>
      <c r="DG21" s="812">
        <f t="shared" si="6"/>
        <v>769</v>
      </c>
      <c r="DH21" s="721">
        <f t="shared" si="1"/>
        <v>-442</v>
      </c>
      <c r="DI21" s="292"/>
      <c r="DJ21" s="909" t="s">
        <v>227</v>
      </c>
      <c r="DK21" s="304" t="s">
        <v>217</v>
      </c>
      <c r="DL21" s="305" t="s">
        <v>318</v>
      </c>
      <c r="DM21" s="306">
        <v>0.94559027124238204</v>
      </c>
      <c r="DN21" s="307">
        <v>9.5613736509463487E-3</v>
      </c>
      <c r="DO21" s="308">
        <v>0.92684314491052444</v>
      </c>
      <c r="DP21" s="308">
        <v>0.96433739757423964</v>
      </c>
      <c r="DQ21" s="309">
        <v>1.011153978814096E-2</v>
      </c>
      <c r="DR21" s="310">
        <v>194.68237099999979</v>
      </c>
      <c r="DS21" s="311">
        <v>792</v>
      </c>
      <c r="DT21"/>
      <c r="DU21" s="295"/>
      <c r="DV21" s="295"/>
    </row>
    <row r="22" spans="1:126" s="21" customFormat="1" ht="20.25" customHeight="1">
      <c r="A22" s="502" t="s">
        <v>31</v>
      </c>
      <c r="B22" s="448">
        <v>57.361963190184071</v>
      </c>
      <c r="C22" s="448">
        <v>3.7663292615358896</v>
      </c>
      <c r="D22" s="509">
        <v>49.96747039858829</v>
      </c>
      <c r="E22" s="509">
        <v>64.756455981779865</v>
      </c>
      <c r="F22" s="509">
        <v>6.5659002099502652</v>
      </c>
      <c r="G22" s="509">
        <v>414.12105999999864</v>
      </c>
      <c r="H22" s="505">
        <v>326</v>
      </c>
      <c r="I22" s="591"/>
      <c r="J22" s="448">
        <v>83.334477105166457</v>
      </c>
      <c r="K22" s="448">
        <v>2.0533768095387832</v>
      </c>
      <c r="L22" s="448">
        <v>79.306222024364118</v>
      </c>
      <c r="M22" s="448">
        <v>87.36273218596881</v>
      </c>
      <c r="N22" s="448">
        <v>2.4640183521490902</v>
      </c>
      <c r="O22" s="448">
        <v>400.54608800000051</v>
      </c>
      <c r="P22" s="444">
        <v>414</v>
      </c>
      <c r="Q22" s="444"/>
      <c r="R22" s="448">
        <v>90.476614330129863</v>
      </c>
      <c r="S22" s="448">
        <v>3.8105041459405089</v>
      </c>
      <c r="T22" s="448">
        <v>82.999776485241384</v>
      </c>
      <c r="U22" s="448">
        <v>97.953452175018356</v>
      </c>
      <c r="V22" s="448">
        <v>4.2115901154709343</v>
      </c>
      <c r="W22" s="448">
        <v>232.87447099999989</v>
      </c>
      <c r="X22" s="447">
        <v>237</v>
      </c>
      <c r="Y22" s="448"/>
      <c r="Z22" s="448">
        <v>85.887468771953024</v>
      </c>
      <c r="AA22" s="448">
        <v>5.5436736692598148</v>
      </c>
      <c r="AB22" s="448">
        <v>75.009832302445275</v>
      </c>
      <c r="AC22" s="448">
        <v>96.765105241460773</v>
      </c>
      <c r="AD22" s="448">
        <v>6.4545780059944313</v>
      </c>
      <c r="AE22" s="445">
        <v>252.17915500000035</v>
      </c>
      <c r="AF22" s="451">
        <v>236</v>
      </c>
      <c r="AG22" s="448">
        <v>85.58310071680441</v>
      </c>
      <c r="AH22" s="448">
        <v>6.0764227507020649</v>
      </c>
      <c r="AI22" s="448">
        <v>73.664751075725007</v>
      </c>
      <c r="AJ22" s="448">
        <v>97.501450357883797</v>
      </c>
      <c r="AK22" s="448">
        <v>7.1000264068592553</v>
      </c>
      <c r="AL22" s="445">
        <v>572.45287200000018</v>
      </c>
      <c r="AM22" s="451">
        <v>560</v>
      </c>
      <c r="AN22" s="448"/>
      <c r="AO22" s="508">
        <v>88.25678516782591</v>
      </c>
      <c r="AP22" s="448">
        <v>2.5066024485721234</v>
      </c>
      <c r="AQ22" s="448">
        <v>83.338386704716299</v>
      </c>
      <c r="AR22" s="448">
        <v>93.175183630935535</v>
      </c>
      <c r="AS22" s="448">
        <v>2.8401243528252915</v>
      </c>
      <c r="AT22" s="445">
        <v>288.81872199999992</v>
      </c>
      <c r="AU22" s="580">
        <v>256</v>
      </c>
      <c r="AV22" s="629"/>
      <c r="AW22" s="448">
        <v>86.850000000000009</v>
      </c>
      <c r="AX22" s="448">
        <v>3.1890000000000001</v>
      </c>
      <c r="AY22" s="448">
        <v>80.589999999999989</v>
      </c>
      <c r="AZ22" s="448">
        <v>93.11</v>
      </c>
      <c r="BA22" s="448">
        <v>3.6999999999999997</v>
      </c>
      <c r="BB22" s="445">
        <v>284.03100000000001</v>
      </c>
      <c r="BC22" s="451">
        <v>280</v>
      </c>
      <c r="BD22" s="629"/>
      <c r="BE22" s="448">
        <v>96.921177945577298</v>
      </c>
      <c r="BF22" s="448">
        <v>2.7413498756641386</v>
      </c>
      <c r="BG22" s="448">
        <v>91.53809829852085</v>
      </c>
      <c r="BH22" s="448">
        <v>102.30425759263375</v>
      </c>
      <c r="BI22" s="448">
        <v>2.8284322722567898</v>
      </c>
      <c r="BJ22" s="451">
        <v>140.52825799999999</v>
      </c>
      <c r="BK22" s="451">
        <v>139</v>
      </c>
      <c r="BL22" s="629"/>
      <c r="BM22" s="508">
        <v>94.443463405764334</v>
      </c>
      <c r="BN22" s="448">
        <v>2.5887477605407825</v>
      </c>
      <c r="BO22" s="448">
        <v>89.365003314253926</v>
      </c>
      <c r="BP22" s="448">
        <v>99.521923497274742</v>
      </c>
      <c r="BQ22" s="448">
        <v>2.7410555132000578</v>
      </c>
      <c r="BR22" s="451">
        <v>267.70945800000015</v>
      </c>
      <c r="BS22" s="451">
        <v>267</v>
      </c>
      <c r="BT22" s="629"/>
      <c r="BU22" s="448">
        <v>96.921177945577298</v>
      </c>
      <c r="BV22" s="448">
        <v>2.7413498756641386</v>
      </c>
      <c r="BW22" s="448">
        <v>91.53809829852085</v>
      </c>
      <c r="BX22" s="448">
        <v>102.30425759263375</v>
      </c>
      <c r="BY22" s="448">
        <v>2.8284322722567898</v>
      </c>
      <c r="BZ22" s="451">
        <v>140.52825799999999</v>
      </c>
      <c r="CA22" s="451">
        <v>139</v>
      </c>
      <c r="CB22" s="629"/>
      <c r="CC22" s="508">
        <v>93.868381365340554</v>
      </c>
      <c r="CD22" s="448">
        <v>2.6268200422200167</v>
      </c>
      <c r="CE22" s="448">
        <v>88.711215278101577</v>
      </c>
      <c r="CF22" s="448">
        <v>99.025547452579545</v>
      </c>
      <c r="CG22" s="448">
        <v>2.7984077322014302</v>
      </c>
      <c r="CH22" s="451">
        <v>164.540941</v>
      </c>
      <c r="CI22" s="451">
        <v>158</v>
      </c>
      <c r="CJ22" s="629"/>
      <c r="CK22" s="508">
        <v>91.278822743747412</v>
      </c>
      <c r="CL22" s="448">
        <v>3.6602729355525865</v>
      </c>
      <c r="CM22" s="509">
        <v>84.098923976466111</v>
      </c>
      <c r="CN22" s="448">
        <v>98.458721511028713</v>
      </c>
      <c r="CO22" s="448">
        <v>4.0099913928867092</v>
      </c>
      <c r="CP22" s="451">
        <v>288.02905000000072</v>
      </c>
      <c r="CQ22" s="451">
        <v>284</v>
      </c>
      <c r="CR22" s="40"/>
      <c r="CS22" s="724">
        <v>93.089116098480844</v>
      </c>
      <c r="CT22" s="725">
        <v>2.6995348865396598</v>
      </c>
      <c r="CU22" s="726">
        <v>87.79406356419895</v>
      </c>
      <c r="CV22" s="725">
        <v>98.384168632762737</v>
      </c>
      <c r="CW22" s="725">
        <v>2.8999468462927154</v>
      </c>
      <c r="CX22" s="727">
        <v>338.60894400000035</v>
      </c>
      <c r="CY22" s="727">
        <v>397</v>
      </c>
      <c r="CZ22" s="40"/>
      <c r="DA22" s="809">
        <f t="shared" si="3"/>
        <v>91.059651551659968</v>
      </c>
      <c r="DB22" s="810">
        <f t="shared" si="2"/>
        <v>2.4226389314389607</v>
      </c>
      <c r="DC22" s="811">
        <f t="shared" si="4"/>
        <v>86.309547668870351</v>
      </c>
      <c r="DD22" s="810">
        <f t="shared" si="5"/>
        <v>95.809755434449599</v>
      </c>
      <c r="DE22" s="810">
        <f t="shared" si="5"/>
        <v>2.6604965977324748</v>
      </c>
      <c r="DF22" s="812">
        <f t="shared" si="6"/>
        <v>327.63427699999909</v>
      </c>
      <c r="DG22" s="812">
        <f t="shared" si="6"/>
        <v>823</v>
      </c>
      <c r="DH22" s="721">
        <f t="shared" si="1"/>
        <v>-539</v>
      </c>
      <c r="DI22" s="292"/>
      <c r="DJ22" s="909" t="s">
        <v>228</v>
      </c>
      <c r="DK22" s="304" t="s">
        <v>217</v>
      </c>
      <c r="DL22" s="305" t="s">
        <v>318</v>
      </c>
      <c r="DM22" s="306">
        <v>0.99027128020645994</v>
      </c>
      <c r="DN22" s="307">
        <v>3.631242215310292E-3</v>
      </c>
      <c r="DO22" s="308">
        <v>0.98315145004008431</v>
      </c>
      <c r="DP22" s="308">
        <v>0.99739111037283557</v>
      </c>
      <c r="DQ22" s="309">
        <v>3.6669166196087407E-3</v>
      </c>
      <c r="DR22" s="310">
        <v>268.34877099999989</v>
      </c>
      <c r="DS22" s="311">
        <v>810</v>
      </c>
      <c r="DT22"/>
      <c r="DU22" s="295"/>
      <c r="DV22" s="295"/>
    </row>
    <row r="23" spans="1:126" s="21" customFormat="1" ht="20.25" customHeight="1">
      <c r="A23" s="502" t="s">
        <v>135</v>
      </c>
      <c r="B23" s="448">
        <v>89.475940644735061</v>
      </c>
      <c r="C23" s="448">
        <v>1.3037774763646099</v>
      </c>
      <c r="D23" s="509">
        <v>86.916214056494184</v>
      </c>
      <c r="E23" s="509">
        <v>92.035667232975953</v>
      </c>
      <c r="F23" s="509">
        <v>1.4571263145936277</v>
      </c>
      <c r="G23" s="509">
        <v>2569.7275060000588</v>
      </c>
      <c r="H23" s="505">
        <v>979</v>
      </c>
      <c r="I23" s="591"/>
      <c r="J23" s="448" t="s">
        <v>79</v>
      </c>
      <c r="K23" s="448"/>
      <c r="L23" s="448" t="s">
        <v>79</v>
      </c>
      <c r="M23" s="448" t="s">
        <v>79</v>
      </c>
      <c r="N23" s="448" t="s">
        <v>79</v>
      </c>
      <c r="O23" s="448" t="s">
        <v>79</v>
      </c>
      <c r="P23" s="444" t="s">
        <v>79</v>
      </c>
      <c r="Q23" s="444" t="s">
        <v>79</v>
      </c>
      <c r="R23" s="448" t="s">
        <v>79</v>
      </c>
      <c r="S23" s="448" t="s">
        <v>79</v>
      </c>
      <c r="T23" s="448" t="s">
        <v>79</v>
      </c>
      <c r="U23" s="448" t="s">
        <v>79</v>
      </c>
      <c r="V23" s="448" t="s">
        <v>79</v>
      </c>
      <c r="W23" s="448" t="s">
        <v>79</v>
      </c>
      <c r="X23" s="447" t="s">
        <v>79</v>
      </c>
      <c r="Y23" s="448" t="s">
        <v>79</v>
      </c>
      <c r="Z23" s="448" t="s">
        <v>79</v>
      </c>
      <c r="AA23" s="448" t="s">
        <v>79</v>
      </c>
      <c r="AB23" s="448" t="s">
        <v>79</v>
      </c>
      <c r="AC23" s="448" t="s">
        <v>79</v>
      </c>
      <c r="AD23" s="448" t="s">
        <v>79</v>
      </c>
      <c r="AE23" s="445" t="s">
        <v>79</v>
      </c>
      <c r="AF23" s="451" t="s">
        <v>79</v>
      </c>
      <c r="AG23" s="448" t="s">
        <v>79</v>
      </c>
      <c r="AH23" s="448" t="s">
        <v>79</v>
      </c>
      <c r="AI23" s="448" t="s">
        <v>79</v>
      </c>
      <c r="AJ23" s="448" t="s">
        <v>79</v>
      </c>
      <c r="AK23" s="448" t="s">
        <v>79</v>
      </c>
      <c r="AL23" s="445" t="s">
        <v>79</v>
      </c>
      <c r="AM23" s="451" t="s">
        <v>79</v>
      </c>
      <c r="AN23" s="448" t="s">
        <v>79</v>
      </c>
      <c r="AO23" s="508" t="s">
        <v>79</v>
      </c>
      <c r="AP23" s="448" t="s">
        <v>79</v>
      </c>
      <c r="AQ23" s="448" t="s">
        <v>79</v>
      </c>
      <c r="AR23" s="448" t="s">
        <v>79</v>
      </c>
      <c r="AS23" s="448" t="s">
        <v>79</v>
      </c>
      <c r="AT23" s="445" t="s">
        <v>79</v>
      </c>
      <c r="AU23" s="580" t="s">
        <v>79</v>
      </c>
      <c r="AV23" s="629" t="s">
        <v>79</v>
      </c>
      <c r="AW23" s="448" t="s">
        <v>79</v>
      </c>
      <c r="AX23" s="448" t="s">
        <v>79</v>
      </c>
      <c r="AY23" s="448" t="s">
        <v>79</v>
      </c>
      <c r="AZ23" s="448" t="s">
        <v>79</v>
      </c>
      <c r="BA23" s="448" t="s">
        <v>79</v>
      </c>
      <c r="BB23" s="445" t="s">
        <v>79</v>
      </c>
      <c r="BC23" s="451" t="s">
        <v>79</v>
      </c>
      <c r="BD23" s="629" t="s">
        <v>79</v>
      </c>
      <c r="BE23" s="448" t="s">
        <v>79</v>
      </c>
      <c r="BF23" s="448" t="s">
        <v>79</v>
      </c>
      <c r="BG23" s="448" t="s">
        <v>79</v>
      </c>
      <c r="BH23" s="448" t="s">
        <v>79</v>
      </c>
      <c r="BI23" s="448" t="s">
        <v>79</v>
      </c>
      <c r="BJ23" s="451" t="s">
        <v>79</v>
      </c>
      <c r="BK23" s="451" t="s">
        <v>79</v>
      </c>
      <c r="BL23" s="629" t="s">
        <v>79</v>
      </c>
      <c r="BM23" s="508" t="s">
        <v>79</v>
      </c>
      <c r="BN23" s="448" t="s">
        <v>79</v>
      </c>
      <c r="BO23" s="448" t="s">
        <v>79</v>
      </c>
      <c r="BP23" s="448" t="s">
        <v>79</v>
      </c>
      <c r="BQ23" s="448" t="s">
        <v>79</v>
      </c>
      <c r="BR23" s="451" t="s">
        <v>79</v>
      </c>
      <c r="BS23" s="451" t="s">
        <v>79</v>
      </c>
      <c r="BT23" s="629"/>
      <c r="BU23" s="448">
        <v>99.01565181270783</v>
      </c>
      <c r="BV23" s="448">
        <v>0.50395678491144036</v>
      </c>
      <c r="BW23" s="448">
        <v>98.026051931300657</v>
      </c>
      <c r="BX23" s="448">
        <v>100.00525169411499</v>
      </c>
      <c r="BY23" s="448">
        <v>0.50896679028553526</v>
      </c>
      <c r="BZ23" s="451">
        <v>980.97666300000071</v>
      </c>
      <c r="CA23" s="451">
        <v>315</v>
      </c>
      <c r="CB23" s="629"/>
      <c r="CC23" s="508">
        <v>97.997302712194738</v>
      </c>
      <c r="CD23" s="448">
        <v>0.61619823174577582</v>
      </c>
      <c r="CE23" s="448">
        <v>96.78753707438949</v>
      </c>
      <c r="CF23" s="448">
        <v>99.20706835</v>
      </c>
      <c r="CG23" s="448">
        <v>0.62879101229497036</v>
      </c>
      <c r="CH23" s="451">
        <v>1262.0922370000035</v>
      </c>
      <c r="CI23" s="451">
        <v>619</v>
      </c>
      <c r="CJ23" s="629"/>
      <c r="CK23" s="508">
        <v>97.738278860666597</v>
      </c>
      <c r="CL23" s="448">
        <v>0.51014554232576836</v>
      </c>
      <c r="CM23" s="509">
        <v>96.737590274058263</v>
      </c>
      <c r="CN23" s="448">
        <v>98.738967447274931</v>
      </c>
      <c r="CO23" s="448">
        <v>0.52195060959997042</v>
      </c>
      <c r="CP23" s="451">
        <v>2225.8772810000019</v>
      </c>
      <c r="CQ23" s="451">
        <v>927</v>
      </c>
      <c r="CR23" s="40"/>
      <c r="CS23" s="724">
        <v>98.883046144067592</v>
      </c>
      <c r="CT23" s="725">
        <v>0.30741461756781624</v>
      </c>
      <c r="CU23" s="726">
        <v>98.280062067831295</v>
      </c>
      <c r="CV23" s="725">
        <v>99.486030220303874</v>
      </c>
      <c r="CW23" s="725">
        <v>0.31088708282704874</v>
      </c>
      <c r="CX23" s="727">
        <v>2753.5011260000101</v>
      </c>
      <c r="CY23" s="727">
        <v>1155</v>
      </c>
      <c r="CZ23" s="40"/>
      <c r="DA23" s="809">
        <f t="shared" si="3"/>
        <v>97.924095265219194</v>
      </c>
      <c r="DB23" s="810">
        <f t="shared" si="2"/>
        <v>0.36634542354539479</v>
      </c>
      <c r="DC23" s="811">
        <f t="shared" si="4"/>
        <v>97.205796390284661</v>
      </c>
      <c r="DD23" s="810">
        <f t="shared" si="5"/>
        <v>98.642394140153726</v>
      </c>
      <c r="DE23" s="810">
        <f t="shared" si="5"/>
        <v>0.37411162447115698</v>
      </c>
      <c r="DF23" s="812">
        <f t="shared" si="6"/>
        <v>2658.7063979999893</v>
      </c>
      <c r="DG23" s="812">
        <f t="shared" si="6"/>
        <v>2311</v>
      </c>
      <c r="DH23" s="721">
        <f t="shared" si="1"/>
        <v>-1384</v>
      </c>
      <c r="DI23" s="292"/>
      <c r="DJ23" s="909" t="s">
        <v>229</v>
      </c>
      <c r="DK23" s="304" t="s">
        <v>217</v>
      </c>
      <c r="DL23" s="305" t="s">
        <v>318</v>
      </c>
      <c r="DM23" s="306">
        <v>0.86459776501939489</v>
      </c>
      <c r="DN23" s="307">
        <v>2.6894439810148042E-2</v>
      </c>
      <c r="DO23" s="308">
        <v>0.81186544023513307</v>
      </c>
      <c r="DP23" s="308">
        <v>0.91733008980365671</v>
      </c>
      <c r="DQ23" s="309">
        <v>3.1106302720484987E-2</v>
      </c>
      <c r="DR23" s="310">
        <v>297.58736999999951</v>
      </c>
      <c r="DS23" s="311">
        <v>757</v>
      </c>
      <c r="DT23"/>
      <c r="DU23" s="295"/>
      <c r="DV23" s="295"/>
    </row>
    <row r="24" spans="1:126" s="21" customFormat="1" ht="20.25" customHeight="1">
      <c r="A24" s="502" t="s">
        <v>32</v>
      </c>
      <c r="B24" s="448">
        <v>39.603960396039518</v>
      </c>
      <c r="C24" s="448">
        <v>4.1265294099179988</v>
      </c>
      <c r="D24" s="509">
        <v>31.502281053351521</v>
      </c>
      <c r="E24" s="509">
        <v>47.705639738727513</v>
      </c>
      <c r="F24" s="509">
        <v>10.419486760042968</v>
      </c>
      <c r="G24" s="509">
        <v>387.54912000000218</v>
      </c>
      <c r="H24" s="505">
        <v>505</v>
      </c>
      <c r="I24" s="591"/>
      <c r="J24" s="448">
        <v>48.36815130319345</v>
      </c>
      <c r="K24" s="448">
        <v>4.1682105738438233</v>
      </c>
      <c r="L24" s="448">
        <v>40.191076669866973</v>
      </c>
      <c r="M24" s="448">
        <v>56.545225936519927</v>
      </c>
      <c r="N24" s="448">
        <v>8.6176760151852694</v>
      </c>
      <c r="O24" s="448">
        <v>447.43198400000125</v>
      </c>
      <c r="P24" s="444">
        <v>532</v>
      </c>
      <c r="Q24" s="444"/>
      <c r="R24" s="448">
        <v>58.205475148190132</v>
      </c>
      <c r="S24" s="448">
        <v>2.9813712528887581</v>
      </c>
      <c r="T24" s="448">
        <v>52.355532841472254</v>
      </c>
      <c r="U24" s="448">
        <v>64.05541745490801</v>
      </c>
      <c r="V24" s="448">
        <v>5.1221491540069701</v>
      </c>
      <c r="W24" s="448">
        <v>359.59717100000012</v>
      </c>
      <c r="X24" s="447">
        <v>472</v>
      </c>
      <c r="Y24" s="448"/>
      <c r="Z24" s="448">
        <v>53.111860833267052</v>
      </c>
      <c r="AA24" s="448">
        <v>3.8406695553880286</v>
      </c>
      <c r="AB24" s="448">
        <v>45.575809883032278</v>
      </c>
      <c r="AC24" s="448">
        <v>60.647911783501826</v>
      </c>
      <c r="AD24" s="448">
        <v>7.2312841145689877</v>
      </c>
      <c r="AE24" s="445">
        <v>309.70999400000056</v>
      </c>
      <c r="AF24" s="451">
        <v>388</v>
      </c>
      <c r="AG24" s="448">
        <v>50.383407535864897</v>
      </c>
      <c r="AH24" s="448">
        <v>3.7228652707114853</v>
      </c>
      <c r="AI24" s="448">
        <v>43.081346474059309</v>
      </c>
      <c r="AJ24" s="448">
        <v>57.685468597670486</v>
      </c>
      <c r="AK24" s="448">
        <v>7.3890700387055057</v>
      </c>
      <c r="AL24" s="445">
        <v>912.66203000000769</v>
      </c>
      <c r="AM24" s="451">
        <v>1170</v>
      </c>
      <c r="AN24" s="448"/>
      <c r="AO24" s="508">
        <v>56.011391621933825</v>
      </c>
      <c r="AP24" s="448">
        <v>3.4829565807841538</v>
      </c>
      <c r="AQ24" s="448">
        <v>49.177213228880433</v>
      </c>
      <c r="AR24" s="448">
        <v>62.845570014987217</v>
      </c>
      <c r="AS24" s="448">
        <v>6.218300384845719</v>
      </c>
      <c r="AT24" s="445">
        <v>307.30163100000073</v>
      </c>
      <c r="AU24" s="580">
        <v>411</v>
      </c>
      <c r="AV24" s="629"/>
      <c r="AW24" s="448">
        <v>62.029999999999994</v>
      </c>
      <c r="AX24" s="448">
        <v>3.2199999999999998</v>
      </c>
      <c r="AY24" s="448">
        <v>55.720000000000006</v>
      </c>
      <c r="AZ24" s="448">
        <v>68.349999999999994</v>
      </c>
      <c r="BA24" s="448">
        <v>5.2</v>
      </c>
      <c r="BB24" s="445">
        <v>348.51</v>
      </c>
      <c r="BC24" s="451">
        <v>461</v>
      </c>
      <c r="BD24" s="629"/>
      <c r="BE24" s="448">
        <v>72.951175444068383</v>
      </c>
      <c r="BF24" s="448">
        <v>4.0508306856755034</v>
      </c>
      <c r="BG24" s="448">
        <v>64.996720446802243</v>
      </c>
      <c r="BH24" s="448">
        <v>80.905630441334523</v>
      </c>
      <c r="BI24" s="448">
        <v>5.5527970056922147</v>
      </c>
      <c r="BJ24" s="451">
        <v>166.6521659999998</v>
      </c>
      <c r="BK24" s="451">
        <v>191</v>
      </c>
      <c r="BL24" s="629"/>
      <c r="BM24" s="508">
        <v>67.196386181595386</v>
      </c>
      <c r="BN24" s="448">
        <v>2.9654944826306395</v>
      </c>
      <c r="BO24" s="448">
        <v>61.378845511473088</v>
      </c>
      <c r="BP24" s="448">
        <v>73.01392685171767</v>
      </c>
      <c r="BQ24" s="448">
        <v>4.413175545804676</v>
      </c>
      <c r="BR24" s="451">
        <v>342.99919400000016</v>
      </c>
      <c r="BS24" s="451">
        <v>419</v>
      </c>
      <c r="BT24" s="629"/>
      <c r="BU24" s="448">
        <v>72.951175444068383</v>
      </c>
      <c r="BV24" s="448">
        <v>4.0508306856755034</v>
      </c>
      <c r="BW24" s="448">
        <v>64.996720446802243</v>
      </c>
      <c r="BX24" s="448">
        <v>80.905630441334523</v>
      </c>
      <c r="BY24" s="448">
        <v>5.5527970056922147</v>
      </c>
      <c r="BZ24" s="451">
        <v>166.6521659999998</v>
      </c>
      <c r="CA24" s="451">
        <v>191</v>
      </c>
      <c r="CB24" s="629"/>
      <c r="CC24" s="508">
        <v>73.439345398800143</v>
      </c>
      <c r="CD24" s="448">
        <v>6.7252640252745381</v>
      </c>
      <c r="CE24" s="448">
        <v>60.235812990252612</v>
      </c>
      <c r="CF24" s="448">
        <v>86.642877807347688</v>
      </c>
      <c r="CG24" s="448">
        <v>9.1575762130695892</v>
      </c>
      <c r="CH24" s="451">
        <v>177.96288800000031</v>
      </c>
      <c r="CI24" s="451">
        <v>200</v>
      </c>
      <c r="CJ24" s="629"/>
      <c r="CK24" s="508">
        <v>66.550740269377755</v>
      </c>
      <c r="CL24" s="448">
        <v>4.2949880188738607</v>
      </c>
      <c r="CM24" s="509">
        <v>58.12580045609991</v>
      </c>
      <c r="CN24" s="448">
        <v>74.975680082655614</v>
      </c>
      <c r="CO24" s="448">
        <v>6.4537043487255223</v>
      </c>
      <c r="CP24" s="451">
        <v>354.9384289999997</v>
      </c>
      <c r="CQ24" s="451">
        <v>406</v>
      </c>
      <c r="CR24" s="40"/>
      <c r="CS24" s="724">
        <v>69.14021765172177</v>
      </c>
      <c r="CT24" s="725">
        <v>5.1893077553397875</v>
      </c>
      <c r="CU24" s="726">
        <v>58.961554164878564</v>
      </c>
      <c r="CV24" s="725">
        <v>79.318881138564976</v>
      </c>
      <c r="CW24" s="725">
        <v>7.5054836845897031</v>
      </c>
      <c r="CX24" s="727">
        <v>355.37867299999925</v>
      </c>
      <c r="CY24" s="727">
        <v>441</v>
      </c>
      <c r="CZ24" s="40"/>
      <c r="DA24" s="809">
        <f t="shared" si="3"/>
        <v>67.301049403516473</v>
      </c>
      <c r="DB24" s="810">
        <f t="shared" si="2"/>
        <v>3.7046443453865416</v>
      </c>
      <c r="DC24" s="811">
        <f t="shared" si="4"/>
        <v>60.037298598140374</v>
      </c>
      <c r="DD24" s="810">
        <f t="shared" si="5"/>
        <v>74.564800208892578</v>
      </c>
      <c r="DE24" s="810">
        <f t="shared" si="5"/>
        <v>5.5045863002441893</v>
      </c>
      <c r="DF24" s="812">
        <f t="shared" si="6"/>
        <v>420.27494000000155</v>
      </c>
      <c r="DG24" s="812">
        <f t="shared" si="6"/>
        <v>836</v>
      </c>
      <c r="DH24" s="721">
        <f t="shared" si="1"/>
        <v>-430</v>
      </c>
      <c r="DI24" s="292"/>
      <c r="DJ24" s="909" t="s">
        <v>230</v>
      </c>
      <c r="DK24" s="304" t="s">
        <v>217</v>
      </c>
      <c r="DL24" s="305" t="s">
        <v>318</v>
      </c>
      <c r="DM24" s="306">
        <v>0.87010431754777806</v>
      </c>
      <c r="DN24" s="307">
        <v>2.3233832213219386E-2</v>
      </c>
      <c r="DO24" s="308">
        <v>0.82454940006672184</v>
      </c>
      <c r="DP24" s="308">
        <v>0.91565923502883428</v>
      </c>
      <c r="DQ24" s="309">
        <v>2.6702352516419503E-2</v>
      </c>
      <c r="DR24" s="310">
        <v>537.9566640000013</v>
      </c>
      <c r="DS24" s="311">
        <v>769</v>
      </c>
      <c r="DT24"/>
      <c r="DU24" s="295"/>
      <c r="DV24" s="295"/>
    </row>
    <row r="25" spans="1:126" s="21" customFormat="1" ht="20.25" customHeight="1">
      <c r="A25" s="502" t="s">
        <v>33</v>
      </c>
      <c r="B25" s="448">
        <v>74.890829694323244</v>
      </c>
      <c r="C25" s="448">
        <v>2.347758904640231</v>
      </c>
      <c r="D25" s="509">
        <v>70.281438137917604</v>
      </c>
      <c r="E25" s="509">
        <v>79.500221250728885</v>
      </c>
      <c r="F25" s="509">
        <v>3.1349083916187301</v>
      </c>
      <c r="G25" s="509">
        <v>28.721179999999727</v>
      </c>
      <c r="H25" s="505">
        <v>458</v>
      </c>
      <c r="I25" s="591"/>
      <c r="J25" s="448">
        <v>90.825368771564996</v>
      </c>
      <c r="K25" s="448">
        <v>1.4326719210867418</v>
      </c>
      <c r="L25" s="448">
        <v>88.014794541627722</v>
      </c>
      <c r="M25" s="448">
        <v>93.63594300150227</v>
      </c>
      <c r="N25" s="448">
        <v>1.5773918019425355</v>
      </c>
      <c r="O25" s="448">
        <v>50.411017999999771</v>
      </c>
      <c r="P25" s="444">
        <v>637</v>
      </c>
      <c r="Q25" s="444"/>
      <c r="R25" s="448">
        <v>89.043424386091729</v>
      </c>
      <c r="S25" s="448">
        <v>1.6409433747426834</v>
      </c>
      <c r="T25" s="448">
        <v>85.823622738935441</v>
      </c>
      <c r="U25" s="448">
        <v>92.263226033248031</v>
      </c>
      <c r="V25" s="448">
        <v>1.842857444057366</v>
      </c>
      <c r="W25" s="448">
        <v>40.496485000000114</v>
      </c>
      <c r="X25" s="447">
        <v>443</v>
      </c>
      <c r="Y25" s="448"/>
      <c r="Z25" s="448">
        <v>86.391656573521701</v>
      </c>
      <c r="AA25" s="448">
        <v>2.9508450359149032</v>
      </c>
      <c r="AB25" s="448">
        <v>80.601593612831664</v>
      </c>
      <c r="AC25" s="448">
        <v>92.181719534211737</v>
      </c>
      <c r="AD25" s="448">
        <v>3.4156597441833427</v>
      </c>
      <c r="AE25" s="445">
        <v>33.714302000000025</v>
      </c>
      <c r="AF25" s="451">
        <v>331</v>
      </c>
      <c r="AG25" s="448">
        <v>87.290190873970516</v>
      </c>
      <c r="AH25" s="448">
        <v>1.9041173096342652</v>
      </c>
      <c r="AI25" s="448">
        <v>83.555438243200953</v>
      </c>
      <c r="AJ25" s="448">
        <v>91.024943504740079</v>
      </c>
      <c r="AK25" s="448">
        <v>2.1813645846913401</v>
      </c>
      <c r="AL25" s="445">
        <v>88.467851000000195</v>
      </c>
      <c r="AM25" s="451">
        <v>920</v>
      </c>
      <c r="AN25" s="448"/>
      <c r="AO25" s="508">
        <v>90.479694116854915</v>
      </c>
      <c r="AP25" s="448">
        <v>1.5899975529970114</v>
      </c>
      <c r="AQ25" s="448">
        <v>87.359836986952516</v>
      </c>
      <c r="AR25" s="448">
        <v>93.599551246757315</v>
      </c>
      <c r="AS25" s="448">
        <v>1.7572976660857436</v>
      </c>
      <c r="AT25" s="445">
        <v>46.546140999999963</v>
      </c>
      <c r="AU25" s="580">
        <v>403</v>
      </c>
      <c r="AV25" s="629"/>
      <c r="AW25" s="448">
        <v>90.98</v>
      </c>
      <c r="AX25" s="448">
        <v>2.2909999999999999</v>
      </c>
      <c r="AY25" s="448">
        <v>86.48</v>
      </c>
      <c r="AZ25" s="448">
        <v>95.47</v>
      </c>
      <c r="BA25" s="448">
        <v>2.5</v>
      </c>
      <c r="BB25" s="445">
        <v>46.476999999999997</v>
      </c>
      <c r="BC25" s="451">
        <v>369</v>
      </c>
      <c r="BD25" s="629"/>
      <c r="BE25" s="448">
        <v>91.740426347742513</v>
      </c>
      <c r="BF25" s="448">
        <v>2.2598064019482624</v>
      </c>
      <c r="BG25" s="448">
        <v>87.302934454932426</v>
      </c>
      <c r="BH25" s="448">
        <v>96.1779182405526</v>
      </c>
      <c r="BI25" s="448">
        <v>2.4632612817630211</v>
      </c>
      <c r="BJ25" s="451">
        <v>16.372878999999998</v>
      </c>
      <c r="BK25" s="451">
        <v>156</v>
      </c>
      <c r="BL25" s="629"/>
      <c r="BM25" s="508">
        <v>92.956026765813007</v>
      </c>
      <c r="BN25" s="448">
        <v>1.8268896134148307</v>
      </c>
      <c r="BO25" s="448">
        <v>89.372137236388951</v>
      </c>
      <c r="BP25" s="448">
        <v>96.539916295237063</v>
      </c>
      <c r="BQ25" s="448">
        <v>1.9653267001367971</v>
      </c>
      <c r="BR25" s="451">
        <v>39.727394000000047</v>
      </c>
      <c r="BS25" s="451">
        <v>342</v>
      </c>
      <c r="BT25" s="629"/>
      <c r="BU25" s="448">
        <v>91.740426347742513</v>
      </c>
      <c r="BV25" s="448">
        <v>2.2598064019482624</v>
      </c>
      <c r="BW25" s="448">
        <v>87.302934454932426</v>
      </c>
      <c r="BX25" s="448">
        <v>96.1779182405526</v>
      </c>
      <c r="BY25" s="448">
        <v>2.4632612817630211</v>
      </c>
      <c r="BZ25" s="451">
        <v>16.372878999999998</v>
      </c>
      <c r="CA25" s="451">
        <v>156</v>
      </c>
      <c r="CB25" s="629"/>
      <c r="CC25" s="508">
        <v>94.946249067565134</v>
      </c>
      <c r="CD25" s="448">
        <v>2.0082203281758377</v>
      </c>
      <c r="CE25" s="448">
        <v>91.003563384605471</v>
      </c>
      <c r="CF25" s="448">
        <v>98.888934750524811</v>
      </c>
      <c r="CG25" s="448">
        <v>2.1151128642762482</v>
      </c>
      <c r="CH25" s="451">
        <v>21.155632999999984</v>
      </c>
      <c r="CI25" s="451">
        <v>158</v>
      </c>
      <c r="CJ25" s="629"/>
      <c r="CK25" s="508">
        <v>95.559130399395258</v>
      </c>
      <c r="CL25" s="448">
        <v>1.1840724891317906</v>
      </c>
      <c r="CM25" s="509">
        <v>93.236483767633743</v>
      </c>
      <c r="CN25" s="448">
        <v>97.881777031156787</v>
      </c>
      <c r="CO25" s="448">
        <v>1.2390992720244383</v>
      </c>
      <c r="CP25" s="451">
        <v>41.749143000000117</v>
      </c>
      <c r="CQ25" s="451">
        <v>313</v>
      </c>
      <c r="CR25" s="40"/>
      <c r="CS25" s="724">
        <v>94.979209321506914</v>
      </c>
      <c r="CT25" s="725">
        <v>1.5245671950169908</v>
      </c>
      <c r="CU25" s="726">
        <v>91.988818854649296</v>
      </c>
      <c r="CV25" s="725">
        <v>97.969599788364519</v>
      </c>
      <c r="CW25" s="725">
        <v>1.6051588615107273</v>
      </c>
      <c r="CX25" s="727">
        <v>43.937960000000068</v>
      </c>
      <c r="CY25" s="727">
        <v>357</v>
      </c>
      <c r="CZ25" s="40"/>
      <c r="DA25" s="809">
        <f t="shared" si="3"/>
        <v>95.179632031033321</v>
      </c>
      <c r="DB25" s="810">
        <f t="shared" si="2"/>
        <v>1.0004485841735509</v>
      </c>
      <c r="DC25" s="811">
        <f t="shared" si="4"/>
        <v>93.218037737082341</v>
      </c>
      <c r="DD25" s="810">
        <f t="shared" si="5"/>
        <v>97.141226324984302</v>
      </c>
      <c r="DE25" s="810">
        <f t="shared" si="5"/>
        <v>1.0511162554687692</v>
      </c>
      <c r="DF25" s="812">
        <f t="shared" si="6"/>
        <v>47.617982999999946</v>
      </c>
      <c r="DG25" s="812">
        <f t="shared" si="6"/>
        <v>743</v>
      </c>
      <c r="DH25" s="721">
        <f t="shared" si="1"/>
        <v>-430</v>
      </c>
      <c r="DI25" s="292"/>
      <c r="DJ25" s="909" t="s">
        <v>231</v>
      </c>
      <c r="DK25" s="304" t="s">
        <v>217</v>
      </c>
      <c r="DL25" s="305" t="s">
        <v>318</v>
      </c>
      <c r="DM25" s="306">
        <v>0.9105965155165997</v>
      </c>
      <c r="DN25" s="307">
        <v>2.4226389314389606E-2</v>
      </c>
      <c r="DO25" s="308">
        <v>0.86309547668870346</v>
      </c>
      <c r="DP25" s="308">
        <v>0.95809755434449595</v>
      </c>
      <c r="DQ25" s="309">
        <v>2.660496597732475E-2</v>
      </c>
      <c r="DR25" s="310">
        <v>327.63427699999909</v>
      </c>
      <c r="DS25" s="311">
        <v>823</v>
      </c>
      <c r="DT25"/>
      <c r="DU25" s="295"/>
      <c r="DV25" s="295"/>
    </row>
    <row r="26" spans="1:126" s="21" customFormat="1" ht="20.25" customHeight="1">
      <c r="A26" s="502" t="s">
        <v>34</v>
      </c>
      <c r="B26" s="448">
        <v>83.552631578947384</v>
      </c>
      <c r="C26" s="448">
        <v>3.0322305940029071</v>
      </c>
      <c r="D26" s="509">
        <v>77.599406113825083</v>
      </c>
      <c r="E26" s="509">
        <v>89.505857044069671</v>
      </c>
      <c r="F26" s="509">
        <v>3.6291263802239513</v>
      </c>
      <c r="G26" s="509">
        <v>50.757967999999906</v>
      </c>
      <c r="H26" s="505">
        <v>304</v>
      </c>
      <c r="I26" s="591"/>
      <c r="J26" s="448">
        <v>90.638774557182927</v>
      </c>
      <c r="K26" s="448">
        <v>2.5910954581921821</v>
      </c>
      <c r="L26" s="448">
        <v>85.55563862430418</v>
      </c>
      <c r="M26" s="448">
        <v>95.721910490061688</v>
      </c>
      <c r="N26" s="448">
        <v>2.8587053066979524</v>
      </c>
      <c r="O26" s="448">
        <v>50.781578000000081</v>
      </c>
      <c r="P26" s="444">
        <v>313</v>
      </c>
      <c r="Q26" s="444"/>
      <c r="R26" s="448">
        <v>95.797993159415384</v>
      </c>
      <c r="S26" s="448">
        <v>1.6585855821109257</v>
      </c>
      <c r="T26" s="448">
        <v>92.543574590543159</v>
      </c>
      <c r="U26" s="448">
        <v>99.052411728287609</v>
      </c>
      <c r="V26" s="448">
        <v>1.7313364585319748</v>
      </c>
      <c r="W26" s="448">
        <v>53.460050999999922</v>
      </c>
      <c r="X26" s="447">
        <v>268</v>
      </c>
      <c r="Y26" s="448"/>
      <c r="Z26" s="448">
        <v>93.098103358206927</v>
      </c>
      <c r="AA26" s="448">
        <v>2.356322668434883</v>
      </c>
      <c r="AB26" s="448">
        <v>88.474595027580875</v>
      </c>
      <c r="AC26" s="448">
        <v>97.721611688832994</v>
      </c>
      <c r="AD26" s="448">
        <v>2.531010389512049</v>
      </c>
      <c r="AE26" s="445">
        <v>45.708261999999955</v>
      </c>
      <c r="AF26" s="451">
        <v>248</v>
      </c>
      <c r="AG26" s="448">
        <v>93.94273060191928</v>
      </c>
      <c r="AH26" s="448">
        <v>1.5762478374985622</v>
      </c>
      <c r="AI26" s="448">
        <v>90.851064070631168</v>
      </c>
      <c r="AJ26" s="448">
        <v>97.034397133207378</v>
      </c>
      <c r="AK26" s="448">
        <v>1.6778816491697328</v>
      </c>
      <c r="AL26" s="445">
        <v>113.61834100000013</v>
      </c>
      <c r="AM26" s="451">
        <v>591</v>
      </c>
      <c r="AN26" s="448"/>
      <c r="AO26" s="508">
        <v>92.972327361387968</v>
      </c>
      <c r="AP26" s="448">
        <v>2.4916129022061693</v>
      </c>
      <c r="AQ26" s="448">
        <v>88.083341046124545</v>
      </c>
      <c r="AR26" s="448">
        <v>97.861313676651406</v>
      </c>
      <c r="AS26" s="448">
        <v>2.6799510918137486</v>
      </c>
      <c r="AT26" s="445">
        <v>34.795416999999972</v>
      </c>
      <c r="AU26" s="580">
        <v>195</v>
      </c>
      <c r="AV26" s="629"/>
      <c r="AW26" s="448">
        <v>95.99</v>
      </c>
      <c r="AX26" s="448">
        <v>2.1760000000000002</v>
      </c>
      <c r="AY26" s="448">
        <v>91.72</v>
      </c>
      <c r="AZ26" s="448">
        <v>100</v>
      </c>
      <c r="BA26" s="448">
        <v>2.2999999999999998</v>
      </c>
      <c r="BB26" s="445">
        <v>36.548999999999999</v>
      </c>
      <c r="BC26" s="451">
        <v>197</v>
      </c>
      <c r="BD26" s="629"/>
      <c r="BE26" s="448">
        <v>98.480532256153182</v>
      </c>
      <c r="BF26" s="448">
        <v>1.1345874592202134</v>
      </c>
      <c r="BG26" s="448">
        <v>96.252588018260482</v>
      </c>
      <c r="BH26" s="448">
        <v>100.70847649404591</v>
      </c>
      <c r="BI26" s="448">
        <v>1.1520931429057368</v>
      </c>
      <c r="BJ26" s="451">
        <v>15.459624000000009</v>
      </c>
      <c r="BK26" s="451">
        <v>90</v>
      </c>
      <c r="BL26" s="629"/>
      <c r="BM26" s="508">
        <v>98.848641341408822</v>
      </c>
      <c r="BN26" s="448">
        <v>0.69465083420085527</v>
      </c>
      <c r="BO26" s="448">
        <v>97.485914314544473</v>
      </c>
      <c r="BP26" s="448">
        <v>100</v>
      </c>
      <c r="BQ26" s="448">
        <v>0.70274191407612008</v>
      </c>
      <c r="BR26" s="451">
        <v>33.156306000000036</v>
      </c>
      <c r="BS26" s="451">
        <v>191</v>
      </c>
      <c r="BT26" s="629"/>
      <c r="BU26" s="448">
        <v>98.480532256153182</v>
      </c>
      <c r="BV26" s="448">
        <v>1.1345874592202134</v>
      </c>
      <c r="BW26" s="448">
        <v>96.252588018260482</v>
      </c>
      <c r="BX26" s="448">
        <v>100.70847649404591</v>
      </c>
      <c r="BY26" s="448">
        <v>1.1520931429057368</v>
      </c>
      <c r="BZ26" s="451">
        <v>15.459624000000009</v>
      </c>
      <c r="CA26" s="451">
        <v>90</v>
      </c>
      <c r="CB26" s="629"/>
      <c r="CC26" s="508">
        <v>95.454933121368114</v>
      </c>
      <c r="CD26" s="448">
        <v>2.4725469489231826</v>
      </c>
      <c r="CE26" s="448">
        <v>90.600647304622072</v>
      </c>
      <c r="CF26" s="448">
        <v>100</v>
      </c>
      <c r="CG26" s="448">
        <v>2.5902767600071672</v>
      </c>
      <c r="CH26" s="451">
        <v>16.380044999999999</v>
      </c>
      <c r="CI26" s="451">
        <v>100</v>
      </c>
      <c r="CJ26" s="629"/>
      <c r="CK26" s="508">
        <v>95.823510366167298</v>
      </c>
      <c r="CL26" s="448">
        <v>1.4339792449046167</v>
      </c>
      <c r="CM26" s="509">
        <v>93.010652966164884</v>
      </c>
      <c r="CN26" s="448">
        <v>98.636367766169712</v>
      </c>
      <c r="CO26" s="448">
        <v>1.4964795585394419</v>
      </c>
      <c r="CP26" s="451">
        <v>34.780308999999924</v>
      </c>
      <c r="CQ26" s="451">
        <v>196</v>
      </c>
      <c r="CR26" s="40"/>
      <c r="CS26" s="724">
        <v>98.258513143642162</v>
      </c>
      <c r="CT26" s="725">
        <v>0.78716976492589374</v>
      </c>
      <c r="CU26" s="726">
        <v>96.714504477755369</v>
      </c>
      <c r="CV26" s="725">
        <v>99.80252180952894</v>
      </c>
      <c r="CW26" s="725">
        <v>0.80112118506733954</v>
      </c>
      <c r="CX26" s="727">
        <v>60.92805099999994</v>
      </c>
      <c r="CY26" s="727">
        <v>358</v>
      </c>
      <c r="CZ26" s="40"/>
      <c r="DA26" s="809">
        <f t="shared" si="3"/>
        <v>98.477768684972645</v>
      </c>
      <c r="DB26" s="810">
        <f t="shared" si="2"/>
        <v>0.5277906081412167</v>
      </c>
      <c r="DC26" s="811">
        <f t="shared" si="4"/>
        <v>97.442921855551646</v>
      </c>
      <c r="DD26" s="810">
        <f t="shared" ref="DD26:DE33" si="7">IF(DP29&gt;1,100,DP29*100)</f>
        <v>99.512615514393644</v>
      </c>
      <c r="DE26" s="810">
        <f t="shared" si="7"/>
        <v>0.53594899152274944</v>
      </c>
      <c r="DF26" s="812">
        <f t="shared" ref="DF26:DG33" si="8">+DR29</f>
        <v>44.91951999999992</v>
      </c>
      <c r="DG26" s="812">
        <f t="shared" si="8"/>
        <v>676</v>
      </c>
      <c r="DH26" s="721">
        <f t="shared" si="1"/>
        <v>-480</v>
      </c>
      <c r="DI26" s="292"/>
      <c r="DJ26" s="909" t="s">
        <v>232</v>
      </c>
      <c r="DK26" s="304" t="s">
        <v>217</v>
      </c>
      <c r="DL26" s="305" t="s">
        <v>318</v>
      </c>
      <c r="DM26" s="306">
        <v>0.97924095265219191</v>
      </c>
      <c r="DN26" s="307">
        <v>3.663454235453948E-3</v>
      </c>
      <c r="DO26" s="308">
        <v>0.9720579639028466</v>
      </c>
      <c r="DP26" s="308">
        <v>0.98642394140153722</v>
      </c>
      <c r="DQ26" s="309">
        <v>3.7411162447115696E-3</v>
      </c>
      <c r="DR26" s="310">
        <v>2658.7063979999893</v>
      </c>
      <c r="DS26" s="311">
        <v>2311</v>
      </c>
      <c r="DT26"/>
      <c r="DU26" s="295"/>
      <c r="DV26" s="295"/>
    </row>
    <row r="27" spans="1:126" s="21" customFormat="1" ht="20.25" customHeight="1">
      <c r="A27" s="502" t="s">
        <v>35</v>
      </c>
      <c r="B27" s="448">
        <v>50.735294117647392</v>
      </c>
      <c r="C27" s="448">
        <v>4.7086938345329283</v>
      </c>
      <c r="D27" s="509">
        <v>41.490642309619723</v>
      </c>
      <c r="E27" s="509">
        <v>59.979945925675061</v>
      </c>
      <c r="F27" s="509">
        <v>9.2809037898039719</v>
      </c>
      <c r="G27" s="509">
        <v>97.591559999999546</v>
      </c>
      <c r="H27" s="505">
        <v>408</v>
      </c>
      <c r="I27" s="591"/>
      <c r="J27" s="448">
        <v>76.313194656175426</v>
      </c>
      <c r="K27" s="448">
        <v>3.3738713828568412</v>
      </c>
      <c r="L27" s="448">
        <v>69.694431613351654</v>
      </c>
      <c r="M27" s="448">
        <v>82.931957698999213</v>
      </c>
      <c r="N27" s="448">
        <v>4.421085237038783</v>
      </c>
      <c r="O27" s="448">
        <v>112.82002200000025</v>
      </c>
      <c r="P27" s="444">
        <v>474</v>
      </c>
      <c r="Q27" s="444"/>
      <c r="R27" s="448">
        <v>77.868613953873407</v>
      </c>
      <c r="S27" s="448">
        <v>3.633259661272894</v>
      </c>
      <c r="T27" s="448">
        <v>70.739559032190087</v>
      </c>
      <c r="U27" s="448">
        <v>84.997668875556727</v>
      </c>
      <c r="V27" s="448">
        <v>4.665884593021147</v>
      </c>
      <c r="W27" s="448">
        <v>89.684288000000123</v>
      </c>
      <c r="X27" s="447">
        <v>418</v>
      </c>
      <c r="Y27" s="448"/>
      <c r="Z27" s="448">
        <v>82.360194987600067</v>
      </c>
      <c r="AA27" s="448">
        <v>4.1549678521751368</v>
      </c>
      <c r="AB27" s="448">
        <v>74.207436990846062</v>
      </c>
      <c r="AC27" s="448">
        <v>90.512952984354072</v>
      </c>
      <c r="AD27" s="448">
        <v>5.044873743682488</v>
      </c>
      <c r="AE27" s="445">
        <v>74.643926000000235</v>
      </c>
      <c r="AF27" s="451">
        <v>327</v>
      </c>
      <c r="AG27" s="448">
        <v>77.917021091988147</v>
      </c>
      <c r="AH27" s="448">
        <v>3.5376214835975834</v>
      </c>
      <c r="AI27" s="448">
        <v>70.978298842217342</v>
      </c>
      <c r="AJ27" s="448">
        <v>84.855743341758966</v>
      </c>
      <c r="AK27" s="448">
        <v>4.5402422141127534</v>
      </c>
      <c r="AL27" s="445">
        <v>196.29899199999946</v>
      </c>
      <c r="AM27" s="451">
        <v>888</v>
      </c>
      <c r="AN27" s="448"/>
      <c r="AO27" s="508">
        <v>86.498025149073726</v>
      </c>
      <c r="AP27" s="448">
        <v>3.8406170162754152</v>
      </c>
      <c r="AQ27" s="448">
        <v>78.962053562912502</v>
      </c>
      <c r="AR27" s="448">
        <v>94.033996735234965</v>
      </c>
      <c r="AS27" s="448">
        <v>4.440121042828852</v>
      </c>
      <c r="AT27" s="445">
        <v>72.067464999999984</v>
      </c>
      <c r="AU27" s="580">
        <v>325</v>
      </c>
      <c r="AV27" s="629"/>
      <c r="AW27" s="448">
        <v>87.76</v>
      </c>
      <c r="AX27" s="448">
        <v>3.157</v>
      </c>
      <c r="AY27" s="448">
        <v>81.569999999999993</v>
      </c>
      <c r="AZ27" s="448">
        <v>93.95</v>
      </c>
      <c r="BA27" s="448">
        <v>3.5999999999999996</v>
      </c>
      <c r="BB27" s="445">
        <v>83.492000000000004</v>
      </c>
      <c r="BC27" s="451">
        <v>361</v>
      </c>
      <c r="BD27" s="629"/>
      <c r="BE27" s="448">
        <v>81.10249774253576</v>
      </c>
      <c r="BF27" s="448">
        <v>4.5693793189935201</v>
      </c>
      <c r="BG27" s="448">
        <v>72.129789431891709</v>
      </c>
      <c r="BH27" s="448">
        <v>90.075206053179812</v>
      </c>
      <c r="BI27" s="448">
        <v>5.6340796475828157</v>
      </c>
      <c r="BJ27" s="451">
        <v>31.922985999999998</v>
      </c>
      <c r="BK27" s="451">
        <v>160</v>
      </c>
      <c r="BL27" s="629"/>
      <c r="BM27" s="508">
        <v>79.669333093941248</v>
      </c>
      <c r="BN27" s="448">
        <v>5.4291761704026484</v>
      </c>
      <c r="BO27" s="448">
        <v>69.018679935902611</v>
      </c>
      <c r="BP27" s="448">
        <v>90.319986251979884</v>
      </c>
      <c r="BQ27" s="448">
        <v>6.8146374013208986</v>
      </c>
      <c r="BR27" s="451">
        <v>60.776206000000116</v>
      </c>
      <c r="BS27" s="451">
        <v>319</v>
      </c>
      <c r="BT27" s="629"/>
      <c r="BU27" s="448">
        <v>81.10249774253576</v>
      </c>
      <c r="BV27" s="448">
        <v>4.5693793189935201</v>
      </c>
      <c r="BW27" s="448">
        <v>72.129789431891709</v>
      </c>
      <c r="BX27" s="448">
        <v>90.075206053179812</v>
      </c>
      <c r="BY27" s="448">
        <v>5.6340796475828157</v>
      </c>
      <c r="BZ27" s="451">
        <v>31.922985999999998</v>
      </c>
      <c r="CA27" s="451">
        <v>160</v>
      </c>
      <c r="CB27" s="629"/>
      <c r="CC27" s="508">
        <v>90.801773842827203</v>
      </c>
      <c r="CD27" s="448">
        <v>3.3118834001436106</v>
      </c>
      <c r="CE27" s="448">
        <v>84.299641042867478</v>
      </c>
      <c r="CF27" s="448">
        <v>97.303906642786927</v>
      </c>
      <c r="CG27" s="448">
        <v>3.6473774244502053</v>
      </c>
      <c r="CH27" s="451">
        <v>38.907393000000006</v>
      </c>
      <c r="CI27" s="451">
        <v>184</v>
      </c>
      <c r="CJ27" s="629"/>
      <c r="CK27" s="508">
        <v>86.810993264238107</v>
      </c>
      <c r="CL27" s="448">
        <v>3.4998632920074222</v>
      </c>
      <c r="CM27" s="509">
        <v>79.945749994573703</v>
      </c>
      <c r="CN27" s="448">
        <v>93.676236533902497</v>
      </c>
      <c r="CO27" s="448">
        <v>4.0315899639051764</v>
      </c>
      <c r="CP27" s="451">
        <v>69.998462999999788</v>
      </c>
      <c r="CQ27" s="451">
        <v>331</v>
      </c>
      <c r="CR27" s="40"/>
      <c r="CS27" s="724">
        <v>90.184571132549536</v>
      </c>
      <c r="CT27" s="725">
        <v>3.4805850547306747</v>
      </c>
      <c r="CU27" s="726">
        <v>83.357513328358934</v>
      </c>
      <c r="CV27" s="725">
        <v>97.011628936740124</v>
      </c>
      <c r="CW27" s="725">
        <v>3.8594019032535574</v>
      </c>
      <c r="CX27" s="727">
        <v>97.098987000000164</v>
      </c>
      <c r="CY27" s="727">
        <v>364</v>
      </c>
      <c r="CZ27" s="40"/>
      <c r="DA27" s="809">
        <f t="shared" si="3"/>
        <v>89.498923806371138</v>
      </c>
      <c r="DB27" s="810">
        <f t="shared" si="2"/>
        <v>2.4145054898454092</v>
      </c>
      <c r="DC27" s="811">
        <f t="shared" si="4"/>
        <v>84.764767282468796</v>
      </c>
      <c r="DD27" s="810">
        <f t="shared" si="7"/>
        <v>94.233080330273481</v>
      </c>
      <c r="DE27" s="810">
        <f t="shared" si="7"/>
        <v>2.6978039368039068</v>
      </c>
      <c r="DF27" s="812">
        <f t="shared" si="8"/>
        <v>79.079170999999789</v>
      </c>
      <c r="DG27" s="812">
        <f t="shared" si="8"/>
        <v>743</v>
      </c>
      <c r="DH27" s="721">
        <f t="shared" si="1"/>
        <v>-412</v>
      </c>
      <c r="DI27" s="292"/>
      <c r="DJ27" s="909" t="s">
        <v>233</v>
      </c>
      <c r="DK27" s="304" t="s">
        <v>217</v>
      </c>
      <c r="DL27" s="305" t="s">
        <v>318</v>
      </c>
      <c r="DM27" s="306">
        <v>0.67301049403516477</v>
      </c>
      <c r="DN27" s="307">
        <v>3.7046443453865416E-2</v>
      </c>
      <c r="DO27" s="308">
        <v>0.60037298598140376</v>
      </c>
      <c r="DP27" s="308">
        <v>0.74564800208892579</v>
      </c>
      <c r="DQ27" s="309">
        <v>5.5045863002441894E-2</v>
      </c>
      <c r="DR27" s="310">
        <v>420.27494000000155</v>
      </c>
      <c r="DS27" s="311">
        <v>836</v>
      </c>
      <c r="DT27"/>
      <c r="DU27" s="295"/>
      <c r="DV27" s="295"/>
    </row>
    <row r="28" spans="1:126" s="21" customFormat="1" ht="20.25" customHeight="1">
      <c r="A28" s="502" t="s">
        <v>36</v>
      </c>
      <c r="B28" s="448">
        <v>63.386727688787182</v>
      </c>
      <c r="C28" s="448">
        <v>3.0769542496381934</v>
      </c>
      <c r="D28" s="509">
        <v>57.345695575269495</v>
      </c>
      <c r="E28" s="509">
        <v>69.427759802304863</v>
      </c>
      <c r="F28" s="509">
        <v>4.8542563432920236</v>
      </c>
      <c r="G28" s="509">
        <v>710.38108199999942</v>
      </c>
      <c r="H28" s="505">
        <v>437</v>
      </c>
      <c r="I28" s="591"/>
      <c r="J28" s="448">
        <v>75.374583990154832</v>
      </c>
      <c r="K28" s="448">
        <v>3.6545012495622364</v>
      </c>
      <c r="L28" s="448">
        <v>68.205289412578395</v>
      </c>
      <c r="M28" s="448">
        <v>82.543878567731269</v>
      </c>
      <c r="N28" s="448">
        <v>4.8484529613318657</v>
      </c>
      <c r="O28" s="448">
        <v>634.10158000000536</v>
      </c>
      <c r="P28" s="444">
        <v>427</v>
      </c>
      <c r="Q28" s="444"/>
      <c r="R28" s="448">
        <v>82.447943964376464</v>
      </c>
      <c r="S28" s="448">
        <v>2.6611983661411829</v>
      </c>
      <c r="T28" s="448">
        <v>77.226233688082104</v>
      </c>
      <c r="U28" s="448">
        <v>87.669654240670809</v>
      </c>
      <c r="V28" s="448">
        <v>3.2277316306286727</v>
      </c>
      <c r="W28" s="448">
        <v>489.5137459999998</v>
      </c>
      <c r="X28" s="447">
        <v>384</v>
      </c>
      <c r="Y28" s="448"/>
      <c r="Z28" s="448">
        <v>85.285988720182942</v>
      </c>
      <c r="AA28" s="448">
        <v>3.1972629844354299</v>
      </c>
      <c r="AB28" s="448">
        <v>79.012411573145414</v>
      </c>
      <c r="AC28" s="448">
        <v>91.559565867220456</v>
      </c>
      <c r="AD28" s="448">
        <v>3.7488725081506815</v>
      </c>
      <c r="AE28" s="445">
        <v>453.40150099999937</v>
      </c>
      <c r="AF28" s="451">
        <v>374</v>
      </c>
      <c r="AG28" s="448">
        <v>81.33488972587007</v>
      </c>
      <c r="AH28" s="448">
        <v>2.4894330030247449</v>
      </c>
      <c r="AI28" s="448">
        <v>76.452093686923789</v>
      </c>
      <c r="AJ28" s="448">
        <v>86.217685764816366</v>
      </c>
      <c r="AK28" s="448">
        <v>3.0607197125552066</v>
      </c>
      <c r="AL28" s="445">
        <v>1121.9406149999984</v>
      </c>
      <c r="AM28" s="451">
        <v>904</v>
      </c>
      <c r="AN28" s="448"/>
      <c r="AO28" s="508">
        <v>78.003238580869805</v>
      </c>
      <c r="AP28" s="448">
        <v>4.1487863256380511</v>
      </c>
      <c r="AQ28" s="448">
        <v>69.862584166599902</v>
      </c>
      <c r="AR28" s="448">
        <v>86.143892995139709</v>
      </c>
      <c r="AS28" s="448">
        <v>5.3187359923995974</v>
      </c>
      <c r="AT28" s="445">
        <v>427.10991500000034</v>
      </c>
      <c r="AU28" s="580">
        <v>364</v>
      </c>
      <c r="AV28" s="629"/>
      <c r="AW28" s="448">
        <v>79.400000000000006</v>
      </c>
      <c r="AX28" s="448">
        <v>2.8889999999999998</v>
      </c>
      <c r="AY28" s="448">
        <v>73.740000000000009</v>
      </c>
      <c r="AZ28" s="448">
        <v>85.070000000000007</v>
      </c>
      <c r="BA28" s="448">
        <v>3.5999999999999996</v>
      </c>
      <c r="BB28" s="445">
        <v>485.37700000000001</v>
      </c>
      <c r="BC28" s="451">
        <v>398</v>
      </c>
      <c r="BD28" s="629"/>
      <c r="BE28" s="448">
        <v>77.381735514950364</v>
      </c>
      <c r="BF28" s="448">
        <v>4.7627208560555356</v>
      </c>
      <c r="BG28" s="448">
        <v>68.029370122833996</v>
      </c>
      <c r="BH28" s="448">
        <v>86.734100907066733</v>
      </c>
      <c r="BI28" s="448">
        <v>6.1548385085461987</v>
      </c>
      <c r="BJ28" s="451">
        <v>293.49869899999999</v>
      </c>
      <c r="BK28" s="451">
        <v>217</v>
      </c>
      <c r="BL28" s="629"/>
      <c r="BM28" s="508">
        <v>78.605153019906666</v>
      </c>
      <c r="BN28" s="448">
        <v>3.5373836917493926</v>
      </c>
      <c r="BO28" s="448">
        <v>71.66571219035427</v>
      </c>
      <c r="BP28" s="448">
        <v>85.544593849459048</v>
      </c>
      <c r="BQ28" s="448">
        <v>4.5001931245570557</v>
      </c>
      <c r="BR28" s="451">
        <v>582.57756700000198</v>
      </c>
      <c r="BS28" s="451">
        <v>421</v>
      </c>
      <c r="BT28" s="629"/>
      <c r="BU28" s="448">
        <v>77.381735514950364</v>
      </c>
      <c r="BV28" s="448">
        <v>4.7627208560555356</v>
      </c>
      <c r="BW28" s="448">
        <v>68.029370122833996</v>
      </c>
      <c r="BX28" s="448">
        <v>86.734100907066733</v>
      </c>
      <c r="BY28" s="448">
        <v>6.1548385085461987</v>
      </c>
      <c r="BZ28" s="451">
        <v>293.49869899999999</v>
      </c>
      <c r="CA28" s="451">
        <v>217</v>
      </c>
      <c r="CB28" s="629"/>
      <c r="CC28" s="508">
        <v>82.431888399842634</v>
      </c>
      <c r="CD28" s="448">
        <v>4.4254271004804577</v>
      </c>
      <c r="CE28" s="448">
        <v>73.743564800462011</v>
      </c>
      <c r="CF28" s="448">
        <v>91.120211999223258</v>
      </c>
      <c r="CG28" s="448">
        <v>5.368586340051511</v>
      </c>
      <c r="CH28" s="451">
        <v>276.95330099999978</v>
      </c>
      <c r="CI28" s="451">
        <v>197</v>
      </c>
      <c r="CJ28" s="629"/>
      <c r="CK28" s="508">
        <v>82.57314415051394</v>
      </c>
      <c r="CL28" s="448">
        <v>3.7375433704262524</v>
      </c>
      <c r="CM28" s="509">
        <v>75.241673653510531</v>
      </c>
      <c r="CN28" s="448">
        <v>89.904614647517349</v>
      </c>
      <c r="CO28" s="448">
        <v>4.5263425643735635</v>
      </c>
      <c r="CP28" s="451">
        <v>567.62990899999943</v>
      </c>
      <c r="CQ28" s="451">
        <v>392</v>
      </c>
      <c r="CR28" s="40"/>
      <c r="CS28" s="724">
        <v>91.152471633589471</v>
      </c>
      <c r="CT28" s="725">
        <v>2.4247886398167595</v>
      </c>
      <c r="CU28" s="726">
        <v>86.396325196520237</v>
      </c>
      <c r="CV28" s="725">
        <v>95.908618070658704</v>
      </c>
      <c r="CW28" s="725">
        <v>2.660145793483049</v>
      </c>
      <c r="CX28" s="727">
        <v>552.8172160000006</v>
      </c>
      <c r="CY28" s="727">
        <v>412</v>
      </c>
      <c r="CZ28" s="40"/>
      <c r="DA28" s="809">
        <f t="shared" si="3"/>
        <v>87.249206774474587</v>
      </c>
      <c r="DB28" s="810">
        <f t="shared" si="2"/>
        <v>2.5439293314241724</v>
      </c>
      <c r="DC28" s="811">
        <f t="shared" si="4"/>
        <v>82.261287015601155</v>
      </c>
      <c r="DD28" s="810">
        <f t="shared" si="7"/>
        <v>92.237126533348018</v>
      </c>
      <c r="DE28" s="810">
        <f t="shared" si="7"/>
        <v>2.9157048246866335</v>
      </c>
      <c r="DF28" s="812">
        <f t="shared" si="8"/>
        <v>583.14279500000066</v>
      </c>
      <c r="DG28" s="812">
        <f t="shared" si="8"/>
        <v>820</v>
      </c>
      <c r="DH28" s="721">
        <f t="shared" si="1"/>
        <v>-428</v>
      </c>
      <c r="DI28" s="292"/>
      <c r="DJ28" s="909" t="s">
        <v>234</v>
      </c>
      <c r="DK28" s="304" t="s">
        <v>217</v>
      </c>
      <c r="DL28" s="305" t="s">
        <v>318</v>
      </c>
      <c r="DM28" s="306">
        <v>0.95179632031033323</v>
      </c>
      <c r="DN28" s="307">
        <v>1.0004485841735508E-2</v>
      </c>
      <c r="DO28" s="308">
        <v>0.93218037737082338</v>
      </c>
      <c r="DP28" s="308">
        <v>0.97141226324984309</v>
      </c>
      <c r="DQ28" s="309">
        <v>1.0511162554687693E-2</v>
      </c>
      <c r="DR28" s="310">
        <v>47.617982999999946</v>
      </c>
      <c r="DS28" s="311">
        <v>743</v>
      </c>
      <c r="DT28"/>
      <c r="DU28" s="295"/>
      <c r="DV28" s="295"/>
    </row>
    <row r="29" spans="1:126" s="21" customFormat="1" ht="20.25" customHeight="1">
      <c r="A29" s="502" t="s">
        <v>37</v>
      </c>
      <c r="B29" s="448">
        <v>20.527306967984689</v>
      </c>
      <c r="C29" s="448">
        <v>2.0633134857578548</v>
      </c>
      <c r="D29" s="509">
        <v>16.476371524539939</v>
      </c>
      <c r="E29" s="509">
        <v>24.578242411429443</v>
      </c>
      <c r="F29" s="509">
        <v>10.051554687499394</v>
      </c>
      <c r="G29" s="509">
        <v>498.05835300000575</v>
      </c>
      <c r="H29" s="505">
        <v>531</v>
      </c>
      <c r="I29" s="591"/>
      <c r="J29" s="448">
        <v>43.907663951155882</v>
      </c>
      <c r="K29" s="448">
        <v>3.4257740469004183</v>
      </c>
      <c r="L29" s="448">
        <v>37.187079767093209</v>
      </c>
      <c r="M29" s="448">
        <v>50.628248135218556</v>
      </c>
      <c r="N29" s="448">
        <v>7.8022234357795606</v>
      </c>
      <c r="O29" s="448">
        <v>553.08045599999741</v>
      </c>
      <c r="P29" s="444">
        <v>377</v>
      </c>
      <c r="Q29" s="444"/>
      <c r="R29" s="448">
        <v>60.333788450314017</v>
      </c>
      <c r="S29" s="448">
        <v>4.1320486715876559</v>
      </c>
      <c r="T29" s="448">
        <v>52.226027193168775</v>
      </c>
      <c r="U29" s="448">
        <v>68.441549707459259</v>
      </c>
      <c r="V29" s="448">
        <v>6.84864779374906</v>
      </c>
      <c r="W29" s="448">
        <v>399.90011599999974</v>
      </c>
      <c r="X29" s="447">
        <v>334</v>
      </c>
      <c r="Y29" s="448"/>
      <c r="Z29" s="448">
        <v>68.999503917742103</v>
      </c>
      <c r="AA29" s="448">
        <v>3.7638439425850851</v>
      </c>
      <c r="AB29" s="448">
        <v>61.614197967569559</v>
      </c>
      <c r="AC29" s="448">
        <v>76.38480986791464</v>
      </c>
      <c r="AD29" s="448">
        <v>5.454885512035216</v>
      </c>
      <c r="AE29" s="445">
        <v>324.47441399999883</v>
      </c>
      <c r="AF29" s="451">
        <v>278</v>
      </c>
      <c r="AG29" s="448">
        <v>61.135027034300485</v>
      </c>
      <c r="AH29" s="448">
        <v>3.3736259850431582</v>
      </c>
      <c r="AI29" s="448">
        <v>54.517967014352131</v>
      </c>
      <c r="AJ29" s="448">
        <v>67.752087054248832</v>
      </c>
      <c r="AK29" s="448">
        <v>5.5183192822509897</v>
      </c>
      <c r="AL29" s="445">
        <v>909.52769299999898</v>
      </c>
      <c r="AM29" s="451">
        <v>766</v>
      </c>
      <c r="AN29" s="448"/>
      <c r="AO29" s="508">
        <v>70.980542808812203</v>
      </c>
      <c r="AP29" s="448">
        <v>3.8231881858021817</v>
      </c>
      <c r="AQ29" s="448">
        <v>63.478769678438084</v>
      </c>
      <c r="AR29" s="448">
        <v>78.482315939186307</v>
      </c>
      <c r="AS29" s="448">
        <v>5.3862481667687874</v>
      </c>
      <c r="AT29" s="445">
        <v>312.70623500000022</v>
      </c>
      <c r="AU29" s="580">
        <v>290</v>
      </c>
      <c r="AV29" s="629"/>
      <c r="AW29" s="448">
        <v>68.14</v>
      </c>
      <c r="AX29" s="448">
        <v>4.0649999999999995</v>
      </c>
      <c r="AY29" s="448">
        <v>60.17</v>
      </c>
      <c r="AZ29" s="448">
        <v>76.11</v>
      </c>
      <c r="BA29" s="448">
        <v>6</v>
      </c>
      <c r="BB29" s="445">
        <v>292.08800000000002</v>
      </c>
      <c r="BC29" s="451">
        <v>286</v>
      </c>
      <c r="BD29" s="629"/>
      <c r="BE29" s="448">
        <v>76.894243699778386</v>
      </c>
      <c r="BF29" s="448">
        <v>5.0841447799869268</v>
      </c>
      <c r="BG29" s="448">
        <v>66.910710940682677</v>
      </c>
      <c r="BH29" s="448">
        <v>86.877776458874095</v>
      </c>
      <c r="BI29" s="448">
        <v>6.6118665525044751</v>
      </c>
      <c r="BJ29" s="451">
        <v>122.55787099999996</v>
      </c>
      <c r="BK29" s="451">
        <v>136</v>
      </c>
      <c r="BL29" s="629"/>
      <c r="BM29" s="508">
        <v>76.636112899168012</v>
      </c>
      <c r="BN29" s="448">
        <v>3.6728983756767919</v>
      </c>
      <c r="BO29" s="448">
        <v>69.43082696696446</v>
      </c>
      <c r="BP29" s="448">
        <v>83.841398831371578</v>
      </c>
      <c r="BQ29" s="448">
        <v>4.7926470129158467</v>
      </c>
      <c r="BR29" s="451">
        <v>215.29423500000019</v>
      </c>
      <c r="BS29" s="451">
        <v>250</v>
      </c>
      <c r="BT29" s="629"/>
      <c r="BU29" s="448">
        <v>76.894243699778386</v>
      </c>
      <c r="BV29" s="448">
        <v>5.0841447799869268</v>
      </c>
      <c r="BW29" s="448">
        <v>66.910710940682677</v>
      </c>
      <c r="BX29" s="448">
        <v>86.877776458874095</v>
      </c>
      <c r="BY29" s="448">
        <v>6.6118665525044751</v>
      </c>
      <c r="BZ29" s="451">
        <v>122.55787099999996</v>
      </c>
      <c r="CA29" s="451">
        <v>136</v>
      </c>
      <c r="CB29" s="629"/>
      <c r="CC29" s="508">
        <v>71.723829653932555</v>
      </c>
      <c r="CD29" s="448">
        <v>5.4196740875694678</v>
      </c>
      <c r="CE29" s="448">
        <v>61.083527326758478</v>
      </c>
      <c r="CF29" s="448">
        <v>82.364131981106638</v>
      </c>
      <c r="CG29" s="448">
        <v>7.5563088498193585</v>
      </c>
      <c r="CH29" s="451">
        <v>160.35953400000011</v>
      </c>
      <c r="CI29" s="451">
        <v>180</v>
      </c>
      <c r="CJ29" s="629"/>
      <c r="CK29" s="508">
        <v>76.785104927217574</v>
      </c>
      <c r="CL29" s="448">
        <v>3.6097575319852875</v>
      </c>
      <c r="CM29" s="509">
        <v>69.704295897283089</v>
      </c>
      <c r="CN29" s="448">
        <v>83.86591395715206</v>
      </c>
      <c r="CO29" s="448">
        <v>4.7011168838108306</v>
      </c>
      <c r="CP29" s="451">
        <v>289.63714799999951</v>
      </c>
      <c r="CQ29" s="451">
        <v>321</v>
      </c>
      <c r="CR29" s="40"/>
      <c r="CS29" s="724">
        <v>85.885796649352514</v>
      </c>
      <c r="CT29" s="725">
        <v>2.3165574004951059</v>
      </c>
      <c r="CU29" s="726">
        <v>81.341942374505791</v>
      </c>
      <c r="CV29" s="725">
        <v>90.429650924199251</v>
      </c>
      <c r="CW29" s="725">
        <v>2.6972532023577269</v>
      </c>
      <c r="CX29" s="727">
        <v>340.5094840000009</v>
      </c>
      <c r="CY29" s="727">
        <v>273</v>
      </c>
      <c r="CZ29" s="40"/>
      <c r="DA29" s="809">
        <f t="shared" si="3"/>
        <v>80.800871051294905</v>
      </c>
      <c r="DB29" s="810">
        <f t="shared" si="2"/>
        <v>2.2819077382170998</v>
      </c>
      <c r="DC29" s="811">
        <f t="shared" si="4"/>
        <v>76.326700894607711</v>
      </c>
      <c r="DD29" s="810">
        <f t="shared" si="7"/>
        <v>85.275041207982099</v>
      </c>
      <c r="DE29" s="810">
        <f t="shared" si="7"/>
        <v>2.8241127954777538</v>
      </c>
      <c r="DF29" s="812">
        <f t="shared" si="8"/>
        <v>256.35505200000017</v>
      </c>
      <c r="DG29" s="812">
        <f t="shared" si="8"/>
        <v>536</v>
      </c>
      <c r="DH29" s="721">
        <f t="shared" si="1"/>
        <v>-215</v>
      </c>
      <c r="DI29" s="292"/>
      <c r="DJ29" s="909" t="s">
        <v>235</v>
      </c>
      <c r="DK29" s="304" t="s">
        <v>217</v>
      </c>
      <c r="DL29" s="305" t="s">
        <v>318</v>
      </c>
      <c r="DM29" s="306">
        <v>0.98477768684972644</v>
      </c>
      <c r="DN29" s="307">
        <v>5.2779060814121675E-3</v>
      </c>
      <c r="DO29" s="308">
        <v>0.97442921855551645</v>
      </c>
      <c r="DP29" s="308">
        <v>0.99512615514393643</v>
      </c>
      <c r="DQ29" s="309">
        <v>5.3594899152274939E-3</v>
      </c>
      <c r="DR29" s="310">
        <v>44.91951999999992</v>
      </c>
      <c r="DS29" s="311">
        <v>676</v>
      </c>
      <c r="DT29"/>
      <c r="DU29" s="295"/>
      <c r="DV29" s="295"/>
    </row>
    <row r="30" spans="1:126" s="21" customFormat="1" ht="20.25" customHeight="1">
      <c r="A30" s="502" t="s">
        <v>38</v>
      </c>
      <c r="B30" s="448">
        <v>45.758354755784296</v>
      </c>
      <c r="C30" s="448">
        <v>3.6910879014007789</v>
      </c>
      <c r="D30" s="509">
        <v>38.511584496265286</v>
      </c>
      <c r="E30" s="509">
        <v>53.005125015303314</v>
      </c>
      <c r="F30" s="509">
        <v>8.0664786159825592</v>
      </c>
      <c r="G30" s="509">
        <v>274.62466399999983</v>
      </c>
      <c r="H30" s="505">
        <v>389</v>
      </c>
      <c r="I30" s="591"/>
      <c r="J30" s="448">
        <v>76.313566599383932</v>
      </c>
      <c r="K30" s="448">
        <v>3.1866029254933572</v>
      </c>
      <c r="L30" s="448">
        <v>70.062181385775006</v>
      </c>
      <c r="M30" s="448">
        <v>82.564951812992859</v>
      </c>
      <c r="N30" s="448">
        <v>4.1756702870693534</v>
      </c>
      <c r="O30" s="448">
        <v>287.85040299999991</v>
      </c>
      <c r="P30" s="444">
        <v>508</v>
      </c>
      <c r="Q30" s="444"/>
      <c r="R30" s="448">
        <v>69.587643266665722</v>
      </c>
      <c r="S30" s="448">
        <v>4.5675626107792366</v>
      </c>
      <c r="T30" s="448">
        <v>60.625331803613179</v>
      </c>
      <c r="U30" s="448">
        <v>78.549954729718266</v>
      </c>
      <c r="V30" s="448">
        <v>6.5637552823508489</v>
      </c>
      <c r="W30" s="448">
        <v>238.35490500000034</v>
      </c>
      <c r="X30" s="447">
        <v>336</v>
      </c>
      <c r="Y30" s="448"/>
      <c r="Z30" s="448">
        <v>79.430099228679012</v>
      </c>
      <c r="AA30" s="448">
        <v>3.7430733426789411</v>
      </c>
      <c r="AB30" s="448">
        <v>72.08554875015075</v>
      </c>
      <c r="AC30" s="448">
        <v>86.774649707207288</v>
      </c>
      <c r="AD30" s="448">
        <v>4.7124117671093977</v>
      </c>
      <c r="AE30" s="445">
        <v>238.24694899999972</v>
      </c>
      <c r="AF30" s="451">
        <v>331</v>
      </c>
      <c r="AG30" s="448">
        <v>71.310956032530569</v>
      </c>
      <c r="AH30" s="448">
        <v>3.795704285899971</v>
      </c>
      <c r="AI30" s="448">
        <v>63.866027878334485</v>
      </c>
      <c r="AJ30" s="448">
        <v>78.755884186726661</v>
      </c>
      <c r="AK30" s="448">
        <v>5.3227505240126778</v>
      </c>
      <c r="AL30" s="445">
        <v>592.03935200000046</v>
      </c>
      <c r="AM30" s="451">
        <v>834</v>
      </c>
      <c r="AN30" s="448"/>
      <c r="AO30" s="508">
        <v>78.543515935509816</v>
      </c>
      <c r="AP30" s="448">
        <v>3.9218872071047621</v>
      </c>
      <c r="AQ30" s="448">
        <v>70.848077824491654</v>
      </c>
      <c r="AR30" s="448">
        <v>86.238954046527965</v>
      </c>
      <c r="AS30" s="448">
        <v>4.9932666756666828</v>
      </c>
      <c r="AT30" s="445">
        <v>198.78554600000024</v>
      </c>
      <c r="AU30" s="580">
        <v>295</v>
      </c>
      <c r="AV30" s="629"/>
      <c r="AW30" s="448">
        <v>85.6</v>
      </c>
      <c r="AX30" s="448">
        <v>2.37</v>
      </c>
      <c r="AY30" s="448">
        <v>80.95</v>
      </c>
      <c r="AZ30" s="448">
        <v>90.25</v>
      </c>
      <c r="BA30" s="448">
        <v>2.8000000000000003</v>
      </c>
      <c r="BB30" s="445">
        <v>252.697</v>
      </c>
      <c r="BC30" s="451">
        <v>355</v>
      </c>
      <c r="BD30" s="629"/>
      <c r="BE30" s="448">
        <v>85.843343774174443</v>
      </c>
      <c r="BF30" s="448">
        <v>3.9264709004629155</v>
      </c>
      <c r="BG30" s="448">
        <v>78.133089137698803</v>
      </c>
      <c r="BH30" s="448">
        <v>93.553598410650068</v>
      </c>
      <c r="BI30" s="448">
        <v>4.573995755328645</v>
      </c>
      <c r="BJ30" s="451">
        <v>88.882366000000118</v>
      </c>
      <c r="BK30" s="451">
        <v>139</v>
      </c>
      <c r="BL30" s="629"/>
      <c r="BM30" s="508">
        <v>85.721637413517584</v>
      </c>
      <c r="BN30" s="448">
        <v>2.4554219149344982</v>
      </c>
      <c r="BO30" s="448">
        <v>80.904728484464556</v>
      </c>
      <c r="BP30" s="448">
        <v>90.538546342570598</v>
      </c>
      <c r="BQ30" s="448">
        <v>2.8644132205380606</v>
      </c>
      <c r="BR30" s="451">
        <v>210.79286100000013</v>
      </c>
      <c r="BS30" s="451">
        <v>321</v>
      </c>
      <c r="BT30" s="629"/>
      <c r="BU30" s="448">
        <v>85.843343774174443</v>
      </c>
      <c r="BV30" s="448">
        <v>3.9264709004629155</v>
      </c>
      <c r="BW30" s="448">
        <v>78.133089137698803</v>
      </c>
      <c r="BX30" s="448">
        <v>93.553598410650068</v>
      </c>
      <c r="BY30" s="448">
        <v>4.573995755328645</v>
      </c>
      <c r="BZ30" s="451">
        <v>88.882366000000118</v>
      </c>
      <c r="CA30" s="451">
        <v>139</v>
      </c>
      <c r="CB30" s="629"/>
      <c r="CC30" s="508">
        <v>86.293431023105356</v>
      </c>
      <c r="CD30" s="448">
        <v>3.7798782204477908</v>
      </c>
      <c r="CE30" s="448">
        <v>78.872496410503572</v>
      </c>
      <c r="CF30" s="448">
        <v>93.714365635707139</v>
      </c>
      <c r="CG30" s="448">
        <v>4.3802618294731097</v>
      </c>
      <c r="CH30" s="451">
        <v>123.33191500000021</v>
      </c>
      <c r="CI30" s="451">
        <v>165</v>
      </c>
      <c r="CJ30" s="629"/>
      <c r="CK30" s="508">
        <v>87.525642397988051</v>
      </c>
      <c r="CL30" s="448">
        <v>2.6523357610915181</v>
      </c>
      <c r="CM30" s="509">
        <v>82.322887686309116</v>
      </c>
      <c r="CN30" s="448">
        <v>92.728397109667</v>
      </c>
      <c r="CO30" s="448">
        <v>3.0303528068164023</v>
      </c>
      <c r="CP30" s="451">
        <v>247.19022000000024</v>
      </c>
      <c r="CQ30" s="451">
        <v>332</v>
      </c>
      <c r="CR30" s="40"/>
      <c r="CS30" s="724">
        <v>87.847417196060618</v>
      </c>
      <c r="CT30" s="725">
        <v>2.2907029307086537</v>
      </c>
      <c r="CU30" s="726">
        <v>83.35427564822767</v>
      </c>
      <c r="CV30" s="725">
        <v>92.340558743893567</v>
      </c>
      <c r="CW30" s="725">
        <v>2.6075928055985882</v>
      </c>
      <c r="CX30" s="727">
        <v>251.10918800000007</v>
      </c>
      <c r="CY30" s="727">
        <v>394</v>
      </c>
      <c r="CZ30" s="40"/>
      <c r="DA30" s="809">
        <f t="shared" si="3"/>
        <v>88.171952938578087</v>
      </c>
      <c r="DB30" s="810">
        <f t="shared" si="2"/>
        <v>1.7831404758184528</v>
      </c>
      <c r="DC30" s="811">
        <f t="shared" si="4"/>
        <v>84.675723109268091</v>
      </c>
      <c r="DD30" s="810">
        <f t="shared" si="7"/>
        <v>91.668182767888084</v>
      </c>
      <c r="DE30" s="810">
        <f t="shared" si="7"/>
        <v>2.0223443128912151</v>
      </c>
      <c r="DF30" s="812">
        <f t="shared" si="8"/>
        <v>267.50351800000033</v>
      </c>
      <c r="DG30" s="812">
        <f t="shared" si="8"/>
        <v>796</v>
      </c>
      <c r="DH30" s="721">
        <f t="shared" si="1"/>
        <v>-464</v>
      </c>
      <c r="DI30" s="292"/>
      <c r="DJ30" s="909" t="s">
        <v>236</v>
      </c>
      <c r="DK30" s="304" t="s">
        <v>217</v>
      </c>
      <c r="DL30" s="305" t="s">
        <v>318</v>
      </c>
      <c r="DM30" s="306">
        <v>0.89498923806371133</v>
      </c>
      <c r="DN30" s="307">
        <v>2.4145054898454092E-2</v>
      </c>
      <c r="DO30" s="308">
        <v>0.84764767282468789</v>
      </c>
      <c r="DP30" s="308">
        <v>0.94233080330273478</v>
      </c>
      <c r="DQ30" s="309">
        <v>2.6978039368039067E-2</v>
      </c>
      <c r="DR30" s="310">
        <v>79.079170999999789</v>
      </c>
      <c r="DS30" s="311">
        <v>743</v>
      </c>
      <c r="DT30"/>
      <c r="DU30" s="295"/>
      <c r="DV30" s="295"/>
    </row>
    <row r="31" spans="1:126" s="21" customFormat="1" ht="20.25" customHeight="1">
      <c r="A31" s="502" t="s">
        <v>39</v>
      </c>
      <c r="B31" s="448">
        <v>82.239382239382223</v>
      </c>
      <c r="C31" s="448">
        <v>2.5398801161443547</v>
      </c>
      <c r="D31" s="509">
        <v>77.252796121659728</v>
      </c>
      <c r="E31" s="509">
        <v>87.225968357104733</v>
      </c>
      <c r="F31" s="509">
        <v>3.088398826673183</v>
      </c>
      <c r="G31" s="509">
        <v>89.532674000000128</v>
      </c>
      <c r="H31" s="505">
        <v>259</v>
      </c>
      <c r="I31" s="591"/>
      <c r="J31" s="448">
        <v>87.995413510993131</v>
      </c>
      <c r="K31" s="448">
        <v>3.3017456799763321</v>
      </c>
      <c r="L31" s="448">
        <v>81.518144580567593</v>
      </c>
      <c r="M31" s="448">
        <v>94.472682441418655</v>
      </c>
      <c r="N31" s="448">
        <v>3.7521792878032785</v>
      </c>
      <c r="O31" s="448">
        <v>115.40854</v>
      </c>
      <c r="P31" s="444">
        <v>330</v>
      </c>
      <c r="Q31" s="444"/>
      <c r="R31" s="448">
        <v>92.202749341452858</v>
      </c>
      <c r="S31" s="448">
        <v>1.920199120171542</v>
      </c>
      <c r="T31" s="448">
        <v>88.435001846225674</v>
      </c>
      <c r="U31" s="448">
        <v>95.970496836680041</v>
      </c>
      <c r="V31" s="448">
        <v>2.0825833653403345</v>
      </c>
      <c r="W31" s="448">
        <v>95.129108000000159</v>
      </c>
      <c r="X31" s="447">
        <v>234</v>
      </c>
      <c r="Y31" s="448"/>
      <c r="Z31" s="448">
        <v>92.22231242473093</v>
      </c>
      <c r="AA31" s="448">
        <v>2.3867634421072021</v>
      </c>
      <c r="AB31" s="448">
        <v>87.539074086602056</v>
      </c>
      <c r="AC31" s="448">
        <v>96.905550762859818</v>
      </c>
      <c r="AD31" s="448">
        <v>2.5880542130790816</v>
      </c>
      <c r="AE31" s="445">
        <v>62.254981999999984</v>
      </c>
      <c r="AF31" s="451">
        <v>170</v>
      </c>
      <c r="AG31" s="448">
        <v>91.986348226607248</v>
      </c>
      <c r="AH31" s="448">
        <v>1.9294050439390291</v>
      </c>
      <c r="AI31" s="448">
        <v>88.201996008804329</v>
      </c>
      <c r="AJ31" s="448">
        <v>95.770700444410167</v>
      </c>
      <c r="AK31" s="448">
        <v>2.0974906397914213</v>
      </c>
      <c r="AL31" s="445">
        <v>174.36562500000036</v>
      </c>
      <c r="AM31" s="451">
        <v>449</v>
      </c>
      <c r="AN31" s="448"/>
      <c r="AO31" s="508">
        <v>91.433051612453013</v>
      </c>
      <c r="AP31" s="448">
        <v>2.3130167025510922</v>
      </c>
      <c r="AQ31" s="448">
        <v>86.894502708754843</v>
      </c>
      <c r="AR31" s="448">
        <v>95.971600516151199</v>
      </c>
      <c r="AS31" s="448">
        <v>2.5297380561626834</v>
      </c>
      <c r="AT31" s="445">
        <v>74.391716999999986</v>
      </c>
      <c r="AU31" s="580">
        <v>197</v>
      </c>
      <c r="AV31" s="629"/>
      <c r="AW31" s="448">
        <v>94.12</v>
      </c>
      <c r="AX31" s="448">
        <v>1.5720000000000001</v>
      </c>
      <c r="AY31" s="448">
        <v>91.039999999999992</v>
      </c>
      <c r="AZ31" s="448">
        <v>97.21</v>
      </c>
      <c r="BA31" s="448">
        <v>1.7000000000000002</v>
      </c>
      <c r="BB31" s="445">
        <v>82.46</v>
      </c>
      <c r="BC31" s="451">
        <v>220</v>
      </c>
      <c r="BD31" s="629"/>
      <c r="BE31" s="448">
        <v>96.169545441884679</v>
      </c>
      <c r="BF31" s="448">
        <v>2.5288894388006642</v>
      </c>
      <c r="BG31" s="448">
        <v>91.203665898921983</v>
      </c>
      <c r="BH31" s="448">
        <v>101.13542498484736</v>
      </c>
      <c r="BI31" s="448">
        <v>2.6296156721764623</v>
      </c>
      <c r="BJ31" s="451">
        <v>34.178423999999978</v>
      </c>
      <c r="BK31" s="451">
        <v>104</v>
      </c>
      <c r="BL31" s="629"/>
      <c r="BM31" s="508">
        <v>94.985492581253922</v>
      </c>
      <c r="BN31" s="448">
        <v>2.0050334272295025</v>
      </c>
      <c r="BO31" s="448">
        <v>91.052130514258934</v>
      </c>
      <c r="BP31" s="448">
        <v>98.918854648248924</v>
      </c>
      <c r="BQ31" s="448">
        <v>2.1108838547258433</v>
      </c>
      <c r="BR31" s="451">
        <v>64.688627000000011</v>
      </c>
      <c r="BS31" s="451">
        <v>215</v>
      </c>
      <c r="BT31" s="629"/>
      <c r="BU31" s="448">
        <v>96.169545441884679</v>
      </c>
      <c r="BV31" s="448">
        <v>2.5288894388006642</v>
      </c>
      <c r="BW31" s="448">
        <v>91.203665898921983</v>
      </c>
      <c r="BX31" s="448">
        <v>101.13542498484736</v>
      </c>
      <c r="BY31" s="448">
        <v>2.6296156721764623</v>
      </c>
      <c r="BZ31" s="451">
        <v>34.178423999999978</v>
      </c>
      <c r="CA31" s="451">
        <v>104</v>
      </c>
      <c r="CB31" s="629"/>
      <c r="CC31" s="508">
        <v>94.046737579132696</v>
      </c>
      <c r="CD31" s="448">
        <v>2.4241509897165168</v>
      </c>
      <c r="CE31" s="448">
        <v>89.28746626492908</v>
      </c>
      <c r="CF31" s="448">
        <v>98.806008893336298</v>
      </c>
      <c r="CG31" s="448">
        <v>2.5776024263221156</v>
      </c>
      <c r="CH31" s="451">
        <v>35.849268000000031</v>
      </c>
      <c r="CI31" s="451">
        <v>104</v>
      </c>
      <c r="CJ31" s="629"/>
      <c r="CK31" s="508">
        <v>94.279656061569668</v>
      </c>
      <c r="CL31" s="448">
        <v>1.9422331910726442</v>
      </c>
      <c r="CM31" s="509">
        <v>90.469820582115162</v>
      </c>
      <c r="CN31" s="448">
        <v>98.089491541024159</v>
      </c>
      <c r="CO31" s="448">
        <v>2.0600766615061281</v>
      </c>
      <c r="CP31" s="451">
        <v>68.022290999999953</v>
      </c>
      <c r="CQ31" s="451">
        <v>219</v>
      </c>
      <c r="CR31" s="40"/>
      <c r="CS31" s="724">
        <v>92.9617667363176</v>
      </c>
      <c r="CT31" s="725">
        <v>1.6477014885281343</v>
      </c>
      <c r="CU31" s="726">
        <v>89.729852236500008</v>
      </c>
      <c r="CV31" s="725">
        <v>96.193681236135191</v>
      </c>
      <c r="CW31" s="725">
        <v>1.7724507035260795</v>
      </c>
      <c r="CX31" s="727">
        <v>111.66687300000002</v>
      </c>
      <c r="CY31" s="727">
        <v>316</v>
      </c>
      <c r="CZ31" s="40"/>
      <c r="DA31" s="809">
        <f t="shared" si="3"/>
        <v>94.26616356855277</v>
      </c>
      <c r="DB31" s="810">
        <f t="shared" si="2"/>
        <v>1.1500944820463168</v>
      </c>
      <c r="DC31" s="811">
        <f t="shared" si="4"/>
        <v>92.011156355613167</v>
      </c>
      <c r="DD31" s="810">
        <f t="shared" si="7"/>
        <v>96.521170781492359</v>
      </c>
      <c r="DE31" s="810">
        <f t="shared" si="7"/>
        <v>1.2200501627606164</v>
      </c>
      <c r="DF31" s="812">
        <f t="shared" si="8"/>
        <v>86.16344500000001</v>
      </c>
      <c r="DG31" s="812">
        <f t="shared" si="8"/>
        <v>680</v>
      </c>
      <c r="DH31" s="721">
        <f t="shared" si="1"/>
        <v>-461</v>
      </c>
      <c r="DI31" s="292"/>
      <c r="DJ31" s="909" t="s">
        <v>237</v>
      </c>
      <c r="DK31" s="304" t="s">
        <v>217</v>
      </c>
      <c r="DL31" s="305" t="s">
        <v>318</v>
      </c>
      <c r="DM31" s="306">
        <v>0.87249206774474586</v>
      </c>
      <c r="DN31" s="307">
        <v>2.5439293314241725E-2</v>
      </c>
      <c r="DO31" s="308">
        <v>0.82261287015601159</v>
      </c>
      <c r="DP31" s="308">
        <v>0.92237126533348013</v>
      </c>
      <c r="DQ31" s="309">
        <v>2.9157048246866334E-2</v>
      </c>
      <c r="DR31" s="310">
        <v>583.14279500000066</v>
      </c>
      <c r="DS31" s="311">
        <v>820</v>
      </c>
      <c r="DT31"/>
      <c r="DU31" s="295"/>
      <c r="DV31" s="295"/>
    </row>
    <row r="32" spans="1:126" s="21" customFormat="1" ht="20.25" customHeight="1">
      <c r="A32" s="502" t="s">
        <v>40</v>
      </c>
      <c r="B32" s="448">
        <v>85.714285714286021</v>
      </c>
      <c r="C32" s="448">
        <v>2.4723648884909615</v>
      </c>
      <c r="D32" s="509">
        <v>80.860253292626297</v>
      </c>
      <c r="E32" s="509">
        <v>90.568318135945745</v>
      </c>
      <c r="F32" s="509">
        <v>2.8844257032394447</v>
      </c>
      <c r="G32" s="509">
        <v>72.737952000000163</v>
      </c>
      <c r="H32" s="505">
        <v>329</v>
      </c>
      <c r="I32" s="591"/>
      <c r="J32" s="448">
        <v>94.040676735758439</v>
      </c>
      <c r="K32" s="448">
        <v>1.4267210050429171</v>
      </c>
      <c r="L32" s="448">
        <v>91.241776840350312</v>
      </c>
      <c r="M32" s="448">
        <v>96.839576631166551</v>
      </c>
      <c r="N32" s="448">
        <v>1.5171317929280856</v>
      </c>
      <c r="O32" s="448">
        <v>78.572528999999747</v>
      </c>
      <c r="P32" s="444">
        <v>458</v>
      </c>
      <c r="Q32" s="444"/>
      <c r="R32" s="448">
        <v>94.354330842656026</v>
      </c>
      <c r="S32" s="448">
        <v>1.5063738228214032</v>
      </c>
      <c r="T32" s="448">
        <v>91.398576859546139</v>
      </c>
      <c r="U32" s="448">
        <v>97.310084825765912</v>
      </c>
      <c r="V32" s="448">
        <v>1.5965073456282692</v>
      </c>
      <c r="W32" s="448">
        <v>69.576251999999869</v>
      </c>
      <c r="X32" s="447">
        <v>337</v>
      </c>
      <c r="Y32" s="448"/>
      <c r="Z32" s="448">
        <v>95.84809923181777</v>
      </c>
      <c r="AA32" s="448">
        <v>2.4682903553323468</v>
      </c>
      <c r="AB32" s="448">
        <v>91.004891137629514</v>
      </c>
      <c r="AC32" s="448">
        <v>100.691307326006</v>
      </c>
      <c r="AD32" s="448">
        <v>2.5752105415909723</v>
      </c>
      <c r="AE32" s="445">
        <v>60.241565000000172</v>
      </c>
      <c r="AF32" s="451">
        <v>293</v>
      </c>
      <c r="AG32" s="448">
        <v>94.409724512044164</v>
      </c>
      <c r="AH32" s="448">
        <v>1.4134866851102874</v>
      </c>
      <c r="AI32" s="448">
        <v>91.637299153027087</v>
      </c>
      <c r="AJ32" s="448">
        <v>97.182149871061227</v>
      </c>
      <c r="AK32" s="448">
        <v>1.4971833594641664</v>
      </c>
      <c r="AL32" s="445">
        <v>147.74014299999968</v>
      </c>
      <c r="AM32" s="451">
        <v>716</v>
      </c>
      <c r="AN32" s="448"/>
      <c r="AO32" s="508">
        <v>94.865194424957352</v>
      </c>
      <c r="AP32" s="448">
        <v>1.7637409277832652</v>
      </c>
      <c r="AQ32" s="448">
        <v>91.404421986362522</v>
      </c>
      <c r="AR32" s="448">
        <v>98.325966863552196</v>
      </c>
      <c r="AS32" s="448">
        <v>1.8592076245397504</v>
      </c>
      <c r="AT32" s="445">
        <v>63.228430999999929</v>
      </c>
      <c r="AU32" s="580">
        <v>303</v>
      </c>
      <c r="AV32" s="629"/>
      <c r="AW32" s="448">
        <v>97.38</v>
      </c>
      <c r="AX32" s="448">
        <v>0.97599999999999998</v>
      </c>
      <c r="AY32" s="448">
        <v>95.46</v>
      </c>
      <c r="AZ32" s="448">
        <v>99.29</v>
      </c>
      <c r="BA32" s="448">
        <v>1</v>
      </c>
      <c r="BB32" s="445">
        <v>68.606999999999999</v>
      </c>
      <c r="BC32" s="451">
        <v>315</v>
      </c>
      <c r="BD32" s="629"/>
      <c r="BE32" s="448">
        <v>96.67249081796497</v>
      </c>
      <c r="BF32" s="448">
        <v>1.6530674212857941</v>
      </c>
      <c r="BG32" s="448">
        <v>93.426428113699686</v>
      </c>
      <c r="BH32" s="448">
        <v>99.918553522230255</v>
      </c>
      <c r="BI32" s="448">
        <v>1.7099667209346376</v>
      </c>
      <c r="BJ32" s="451">
        <v>32.261639000000038</v>
      </c>
      <c r="BK32" s="451">
        <v>150</v>
      </c>
      <c r="BL32" s="629"/>
      <c r="BM32" s="508">
        <v>98.471844429892442</v>
      </c>
      <c r="BN32" s="448">
        <v>0.77087165044331674</v>
      </c>
      <c r="BO32" s="448">
        <v>96.959591682782246</v>
      </c>
      <c r="BP32" s="448">
        <v>99.984097177002624</v>
      </c>
      <c r="BQ32" s="448">
        <v>0.78283458069290346</v>
      </c>
      <c r="BR32" s="451">
        <v>70.342511000000002</v>
      </c>
      <c r="BS32" s="451">
        <v>304</v>
      </c>
      <c r="BT32" s="629"/>
      <c r="BU32" s="448">
        <v>96.67249081796497</v>
      </c>
      <c r="BV32" s="448">
        <v>1.6530674212857941</v>
      </c>
      <c r="BW32" s="448">
        <v>93.426428113699686</v>
      </c>
      <c r="BX32" s="448">
        <v>99.918553522230255</v>
      </c>
      <c r="BY32" s="448">
        <v>1.7099667209346376</v>
      </c>
      <c r="BZ32" s="451">
        <v>32.261639000000038</v>
      </c>
      <c r="CA32" s="451">
        <v>150</v>
      </c>
      <c r="CB32" s="629"/>
      <c r="CC32" s="508">
        <v>100</v>
      </c>
      <c r="CD32" s="448">
        <v>0</v>
      </c>
      <c r="CE32" s="448">
        <v>100</v>
      </c>
      <c r="CF32" s="448">
        <v>100</v>
      </c>
      <c r="CG32" s="448">
        <v>0</v>
      </c>
      <c r="CH32" s="451">
        <v>36.873480000000022</v>
      </c>
      <c r="CI32" s="451">
        <v>142</v>
      </c>
      <c r="CJ32" s="629"/>
      <c r="CK32" s="508">
        <v>99.435878936617456</v>
      </c>
      <c r="CL32" s="448">
        <v>0.41335725274716645</v>
      </c>
      <c r="CM32" s="509">
        <v>98.625047809621691</v>
      </c>
      <c r="CN32" s="448">
        <v>100</v>
      </c>
      <c r="CO32" s="448">
        <v>0.41570231707877719</v>
      </c>
      <c r="CP32" s="451">
        <v>69.965301000000068</v>
      </c>
      <c r="CQ32" s="451">
        <v>276</v>
      </c>
      <c r="CR32" s="40"/>
      <c r="CS32" s="724">
        <v>98.777885672604029</v>
      </c>
      <c r="CT32" s="725">
        <v>0.54250148924486585</v>
      </c>
      <c r="CU32" s="726">
        <v>97.7137861124165</v>
      </c>
      <c r="CV32" s="725">
        <v>99.841985232791558</v>
      </c>
      <c r="CW32" s="725">
        <v>0.54921350619203246</v>
      </c>
      <c r="CX32" s="727">
        <v>83.609198999999975</v>
      </c>
      <c r="CY32" s="727">
        <v>401</v>
      </c>
      <c r="CZ32" s="40"/>
      <c r="DA32" s="809">
        <f t="shared" si="3"/>
        <v>96.701679392941472</v>
      </c>
      <c r="DB32" s="810">
        <f t="shared" si="2"/>
        <v>0.82863120827920556</v>
      </c>
      <c r="DC32" s="811">
        <f t="shared" si="4"/>
        <v>95.076969961928654</v>
      </c>
      <c r="DD32" s="810">
        <f t="shared" si="7"/>
        <v>98.326388823954304</v>
      </c>
      <c r="DE32" s="810">
        <f t="shared" si="7"/>
        <v>0.85689433056494524</v>
      </c>
      <c r="DF32" s="812">
        <f t="shared" si="8"/>
        <v>77.082258000000124</v>
      </c>
      <c r="DG32" s="812">
        <f t="shared" si="8"/>
        <v>815</v>
      </c>
      <c r="DH32" s="721">
        <f t="shared" si="1"/>
        <v>-539</v>
      </c>
      <c r="DI32" s="292"/>
      <c r="DJ32" s="909" t="s">
        <v>238</v>
      </c>
      <c r="DK32" s="304" t="s">
        <v>217</v>
      </c>
      <c r="DL32" s="305" t="s">
        <v>318</v>
      </c>
      <c r="DM32" s="306">
        <v>0.80800871051294909</v>
      </c>
      <c r="DN32" s="307">
        <v>2.2819077382171E-2</v>
      </c>
      <c r="DO32" s="308">
        <v>0.76326700894607713</v>
      </c>
      <c r="DP32" s="308">
        <v>0.85275041207982105</v>
      </c>
      <c r="DQ32" s="309">
        <v>2.824112795477754E-2</v>
      </c>
      <c r="DR32" s="310">
        <v>256.35505200000017</v>
      </c>
      <c r="DS32" s="311">
        <v>536</v>
      </c>
      <c r="DT32"/>
      <c r="DU32" s="295"/>
      <c r="DV32" s="295"/>
    </row>
    <row r="33" spans="1:126" s="26" customFormat="1" ht="20.25" customHeight="1">
      <c r="A33" s="497" t="s">
        <v>41</v>
      </c>
      <c r="B33" s="398">
        <v>46.282973621102897</v>
      </c>
      <c r="C33" s="398">
        <v>4.0943904768984485</v>
      </c>
      <c r="D33" s="501">
        <v>38.244393145253149</v>
      </c>
      <c r="E33" s="501">
        <v>54.321554096952653</v>
      </c>
      <c r="F33" s="501">
        <v>8.8464291651122338</v>
      </c>
      <c r="G33" s="501">
        <v>154.72534800000031</v>
      </c>
      <c r="H33" s="475">
        <v>417</v>
      </c>
      <c r="I33" s="590"/>
      <c r="J33" s="398">
        <v>72.996073475558504</v>
      </c>
      <c r="K33" s="398">
        <v>3.5912820288629015</v>
      </c>
      <c r="L33" s="398">
        <v>65.950800531908897</v>
      </c>
      <c r="M33" s="398">
        <v>80.041346419208111</v>
      </c>
      <c r="N33" s="398">
        <v>4.9198290508946094</v>
      </c>
      <c r="O33" s="398">
        <v>186.92561599999863</v>
      </c>
      <c r="P33" s="369">
        <v>518</v>
      </c>
      <c r="Q33" s="369"/>
      <c r="R33" s="398">
        <v>65.38717150578772</v>
      </c>
      <c r="S33" s="398">
        <v>4.3539066350078359</v>
      </c>
      <c r="T33" s="398">
        <v>56.844088319165756</v>
      </c>
      <c r="U33" s="398">
        <v>73.93025469240969</v>
      </c>
      <c r="V33" s="398">
        <v>6.658655719069376</v>
      </c>
      <c r="W33" s="398">
        <v>145.72711100000038</v>
      </c>
      <c r="X33" s="372">
        <v>406</v>
      </c>
      <c r="Y33" s="398"/>
      <c r="Z33" s="398">
        <v>71.33135765032246</v>
      </c>
      <c r="AA33" s="398">
        <v>3.9369806892351167</v>
      </c>
      <c r="AB33" s="398">
        <v>63.606327773033591</v>
      </c>
      <c r="AC33" s="398">
        <v>79.056387527611321</v>
      </c>
      <c r="AD33" s="398">
        <v>5.5192846721561297</v>
      </c>
      <c r="AE33" s="370">
        <v>130.60597199999981</v>
      </c>
      <c r="AF33" s="375">
        <v>349</v>
      </c>
      <c r="AG33" s="398">
        <v>63.35337818512555</v>
      </c>
      <c r="AH33" s="398">
        <v>4.1266708274956718</v>
      </c>
      <c r="AI33" s="398">
        <v>55.259289311856605</v>
      </c>
      <c r="AJ33" s="398">
        <v>71.447467058394494</v>
      </c>
      <c r="AK33" s="398">
        <v>6.5137344617000297</v>
      </c>
      <c r="AL33" s="370">
        <v>361.81044099999883</v>
      </c>
      <c r="AM33" s="375">
        <v>991</v>
      </c>
      <c r="AN33" s="398"/>
      <c r="AO33" s="500">
        <v>74.597890968833298</v>
      </c>
      <c r="AP33" s="398">
        <v>3.6660454997473937</v>
      </c>
      <c r="AQ33" s="398">
        <v>67.40445965230407</v>
      </c>
      <c r="AR33" s="398">
        <v>81.791322285362511</v>
      </c>
      <c r="AS33" s="398">
        <v>4.9144090431176579</v>
      </c>
      <c r="AT33" s="370">
        <v>127.82627600000005</v>
      </c>
      <c r="AU33" s="573">
        <v>341</v>
      </c>
      <c r="AV33" s="493"/>
      <c r="AW33" s="398">
        <v>80.25</v>
      </c>
      <c r="AX33" s="398">
        <v>3.8620000000000001</v>
      </c>
      <c r="AY33" s="398">
        <v>72.67</v>
      </c>
      <c r="AZ33" s="398">
        <v>87.82</v>
      </c>
      <c r="BA33" s="398">
        <v>4.8</v>
      </c>
      <c r="BB33" s="370">
        <v>131.154</v>
      </c>
      <c r="BC33" s="375">
        <v>378</v>
      </c>
      <c r="BD33" s="493"/>
      <c r="BE33" s="398">
        <v>75.559493026069234</v>
      </c>
      <c r="BF33" s="398">
        <v>5.3228461157236335</v>
      </c>
      <c r="BG33" s="398">
        <v>65.107231954131592</v>
      </c>
      <c r="BH33" s="398">
        <v>86.011754098006875</v>
      </c>
      <c r="BI33" s="398">
        <v>7.0445762703664077</v>
      </c>
      <c r="BJ33" s="375">
        <v>70.183805999999976</v>
      </c>
      <c r="BK33" s="375">
        <v>195</v>
      </c>
      <c r="BL33" s="493"/>
      <c r="BM33" s="500">
        <v>78.196269214827268</v>
      </c>
      <c r="BN33" s="398">
        <v>4.2088820698188503</v>
      </c>
      <c r="BO33" s="398">
        <v>69.939520547671066</v>
      </c>
      <c r="BP33" s="398">
        <v>86.453017881983484</v>
      </c>
      <c r="BQ33" s="398">
        <v>5.3824589230157018</v>
      </c>
      <c r="BR33" s="375">
        <v>159.05600900000002</v>
      </c>
      <c r="BS33" s="375">
        <v>399</v>
      </c>
      <c r="BT33" s="493"/>
      <c r="BU33" s="398">
        <v>75.559493026069234</v>
      </c>
      <c r="BV33" s="398">
        <v>5.3228461157236335</v>
      </c>
      <c r="BW33" s="398">
        <v>65.107231954131592</v>
      </c>
      <c r="BX33" s="398">
        <v>86.011754098006875</v>
      </c>
      <c r="BY33" s="398">
        <v>7.0445762703664077</v>
      </c>
      <c r="BZ33" s="375">
        <v>70.183805999999976</v>
      </c>
      <c r="CA33" s="375">
        <v>195</v>
      </c>
      <c r="CB33" s="493"/>
      <c r="CC33" s="500">
        <v>76.149077633191169</v>
      </c>
      <c r="CD33" s="398">
        <v>5.6485195655248228</v>
      </c>
      <c r="CE33" s="398">
        <v>65.059489051473392</v>
      </c>
      <c r="CF33" s="398">
        <v>87.238666214908932</v>
      </c>
      <c r="CG33" s="398">
        <v>7.4177123887614851</v>
      </c>
      <c r="CH33" s="375">
        <v>84.819725999999903</v>
      </c>
      <c r="CI33" s="375">
        <v>189</v>
      </c>
      <c r="CJ33" s="493"/>
      <c r="CK33" s="510">
        <v>78.952955086775006</v>
      </c>
      <c r="CL33" s="410">
        <v>3.7486661838630226</v>
      </c>
      <c r="CM33" s="511">
        <v>71.599666360396498</v>
      </c>
      <c r="CN33" s="410">
        <v>86.306243813153529</v>
      </c>
      <c r="CO33" s="410">
        <v>4.7479745118380521</v>
      </c>
      <c r="CP33" s="413">
        <v>179.09279500000005</v>
      </c>
      <c r="CQ33" s="413">
        <v>393</v>
      </c>
      <c r="CR33" s="40"/>
      <c r="CS33" s="724">
        <v>85.107317796412005</v>
      </c>
      <c r="CT33" s="725">
        <v>3.9720103551596067</v>
      </c>
      <c r="CU33" s="726">
        <v>77.316344765409156</v>
      </c>
      <c r="CV33" s="725">
        <v>92.898290827414854</v>
      </c>
      <c r="CW33" s="725">
        <v>4.6670609038122697</v>
      </c>
      <c r="CX33" s="727">
        <v>173.69640099999944</v>
      </c>
      <c r="CY33" s="727">
        <v>427</v>
      </c>
      <c r="CZ33" s="40"/>
      <c r="DA33" s="809">
        <f t="shared" si="3"/>
        <v>84.109117603611125</v>
      </c>
      <c r="DB33" s="810">
        <f t="shared" si="2"/>
        <v>2.8564442247710828</v>
      </c>
      <c r="DC33" s="811">
        <f t="shared" si="4"/>
        <v>78.508445284274629</v>
      </c>
      <c r="DD33" s="810">
        <f t="shared" si="7"/>
        <v>89.709789922947621</v>
      </c>
      <c r="DE33" s="810">
        <f t="shared" si="7"/>
        <v>3.3961172179131798</v>
      </c>
      <c r="DF33" s="812">
        <f t="shared" si="8"/>
        <v>184.79243799999972</v>
      </c>
      <c r="DG33" s="812">
        <f t="shared" si="8"/>
        <v>859</v>
      </c>
      <c r="DH33" s="721">
        <f t="shared" si="1"/>
        <v>-466</v>
      </c>
      <c r="DI33" s="280"/>
      <c r="DJ33" s="909" t="s">
        <v>239</v>
      </c>
      <c r="DK33" s="304" t="s">
        <v>217</v>
      </c>
      <c r="DL33" s="305" t="s">
        <v>318</v>
      </c>
      <c r="DM33" s="306">
        <v>0.88171952938578091</v>
      </c>
      <c r="DN33" s="307">
        <v>1.7831404758184528E-2</v>
      </c>
      <c r="DO33" s="308">
        <v>0.84675723109268097</v>
      </c>
      <c r="DP33" s="308">
        <v>0.91668182767888085</v>
      </c>
      <c r="DQ33" s="309">
        <v>2.0223443128912152E-2</v>
      </c>
      <c r="DR33" s="310">
        <v>267.50351800000033</v>
      </c>
      <c r="DS33" s="311">
        <v>796</v>
      </c>
      <c r="DT33"/>
      <c r="DU33" s="312"/>
      <c r="DV33" s="312"/>
    </row>
    <row r="34" spans="1:126" s="23" customFormat="1" ht="20.25" customHeight="1">
      <c r="A34" s="502"/>
      <c r="B34" s="448"/>
      <c r="C34" s="448"/>
      <c r="D34" s="509"/>
      <c r="E34" s="509"/>
      <c r="F34" s="509"/>
      <c r="G34" s="509"/>
      <c r="H34" s="505"/>
      <c r="I34" s="591"/>
      <c r="J34" s="448"/>
      <c r="K34" s="448"/>
      <c r="L34" s="448"/>
      <c r="M34" s="448"/>
      <c r="N34" s="448"/>
      <c r="O34" s="448"/>
      <c r="P34" s="444"/>
      <c r="Q34" s="444"/>
      <c r="R34" s="448"/>
      <c r="S34" s="448"/>
      <c r="T34" s="448"/>
      <c r="U34" s="448"/>
      <c r="V34" s="448"/>
      <c r="W34" s="448"/>
      <c r="X34" s="444"/>
      <c r="Y34" s="448"/>
      <c r="Z34" s="448"/>
      <c r="AA34" s="448"/>
      <c r="AB34" s="448"/>
      <c r="AC34" s="448"/>
      <c r="AD34" s="448"/>
      <c r="AE34" s="445"/>
      <c r="AF34" s="451"/>
      <c r="AG34" s="448"/>
      <c r="AH34" s="448"/>
      <c r="AI34" s="448"/>
      <c r="AJ34" s="448"/>
      <c r="AK34" s="448"/>
      <c r="AL34" s="445"/>
      <c r="AM34" s="451"/>
      <c r="AN34" s="448"/>
      <c r="AO34" s="448"/>
      <c r="AP34" s="448"/>
      <c r="AQ34" s="448"/>
      <c r="AR34" s="448"/>
      <c r="AS34" s="448"/>
      <c r="AT34" s="445"/>
      <c r="AU34" s="451"/>
      <c r="AV34" s="629"/>
      <c r="AW34" s="448"/>
      <c r="AX34" s="448"/>
      <c r="AY34" s="448"/>
      <c r="AZ34" s="448"/>
      <c r="BA34" s="448"/>
      <c r="BB34" s="445"/>
      <c r="BC34" s="451"/>
      <c r="BD34" s="629"/>
      <c r="BE34" s="448"/>
      <c r="BF34" s="448"/>
      <c r="BG34" s="448"/>
      <c r="BH34" s="448"/>
      <c r="BI34" s="448"/>
      <c r="BJ34" s="451"/>
      <c r="BK34" s="451"/>
      <c r="BL34" s="629"/>
      <c r="BM34" s="448"/>
      <c r="BN34" s="448"/>
      <c r="BO34" s="448"/>
      <c r="BP34" s="448"/>
      <c r="BQ34" s="448"/>
      <c r="BR34" s="451"/>
      <c r="BS34" s="451"/>
      <c r="BT34" s="629"/>
      <c r="BU34" s="448"/>
      <c r="BV34" s="448"/>
      <c r="BW34" s="448"/>
      <c r="BX34" s="448"/>
      <c r="BY34" s="448"/>
      <c r="BZ34" s="451"/>
      <c r="CA34" s="451"/>
      <c r="CB34" s="629"/>
      <c r="CC34" s="448"/>
      <c r="CD34" s="448"/>
      <c r="CE34" s="448"/>
      <c r="CF34" s="448"/>
      <c r="CG34" s="448"/>
      <c r="CH34" s="451"/>
      <c r="CI34" s="451"/>
      <c r="CJ34" s="629"/>
      <c r="CK34" s="448"/>
      <c r="CL34" s="448"/>
      <c r="CM34" s="509"/>
      <c r="CN34" s="448"/>
      <c r="CO34" s="448"/>
      <c r="CP34" s="451"/>
      <c r="CQ34" s="451"/>
      <c r="CR34" s="40"/>
      <c r="CS34" s="729"/>
      <c r="CT34" s="729"/>
      <c r="CU34" s="730"/>
      <c r="CV34" s="729"/>
      <c r="CW34" s="725"/>
      <c r="CX34" s="731"/>
      <c r="CY34" s="731"/>
      <c r="CZ34" s="40"/>
      <c r="DA34" s="813"/>
      <c r="DB34" s="813"/>
      <c r="DC34" s="814"/>
      <c r="DD34" s="813"/>
      <c r="DE34" s="810"/>
      <c r="DF34" s="815"/>
      <c r="DG34" s="815"/>
      <c r="DH34" s="721">
        <f t="shared" si="1"/>
        <v>0</v>
      </c>
      <c r="DJ34" s="909" t="s">
        <v>240</v>
      </c>
      <c r="DK34" s="304" t="s">
        <v>217</v>
      </c>
      <c r="DL34" s="305" t="s">
        <v>318</v>
      </c>
      <c r="DM34" s="306">
        <v>0.94266163568552763</v>
      </c>
      <c r="DN34" s="307">
        <v>1.1500944820463169E-2</v>
      </c>
      <c r="DO34" s="308">
        <v>0.92011156355613166</v>
      </c>
      <c r="DP34" s="308">
        <v>0.9652117078149236</v>
      </c>
      <c r="DQ34" s="309">
        <v>1.2200501627606164E-2</v>
      </c>
      <c r="DR34" s="310">
        <v>86.16344500000001</v>
      </c>
      <c r="DS34" s="311">
        <v>680</v>
      </c>
      <c r="DT34"/>
      <c r="DU34" s="41"/>
      <c r="DV34" s="41"/>
    </row>
    <row r="35" spans="1:126" s="23" customFormat="1" ht="20.25" customHeight="1">
      <c r="A35" s="502" t="s">
        <v>265</v>
      </c>
      <c r="B35" s="448"/>
      <c r="C35" s="448"/>
      <c r="D35" s="509"/>
      <c r="E35" s="509"/>
      <c r="F35" s="509"/>
      <c r="G35" s="509"/>
      <c r="H35" s="505"/>
      <c r="I35" s="591"/>
      <c r="J35" s="448">
        <v>97.168081372614395</v>
      </c>
      <c r="K35" s="448">
        <v>0.67145436028309524</v>
      </c>
      <c r="L35" s="448">
        <v>95.850841679552502</v>
      </c>
      <c r="M35" s="448">
        <v>98.485321065676274</v>
      </c>
      <c r="N35" s="448">
        <v>0.69102358593275293</v>
      </c>
      <c r="O35" s="448">
        <v>2593.2569279999871</v>
      </c>
      <c r="P35" s="444">
        <v>636</v>
      </c>
      <c r="Q35" s="444"/>
      <c r="R35" s="448">
        <v>96.579750701847203</v>
      </c>
      <c r="S35" s="448">
        <v>0.65576181791054455</v>
      </c>
      <c r="T35" s="448">
        <v>95.293037818301372</v>
      </c>
      <c r="U35" s="448">
        <v>97.866463585393021</v>
      </c>
      <c r="V35" s="448">
        <v>0.67898479044013771</v>
      </c>
      <c r="W35" s="448">
        <v>2282.5833789999951</v>
      </c>
      <c r="X35" s="447">
        <v>714</v>
      </c>
      <c r="Y35" s="448"/>
      <c r="Z35" s="448">
        <v>97.039678868329887</v>
      </c>
      <c r="AA35" s="448">
        <v>0.67311899447856116</v>
      </c>
      <c r="AB35" s="448">
        <v>95.718904205265005</v>
      </c>
      <c r="AC35" s="448">
        <v>98.360453531394782</v>
      </c>
      <c r="AD35" s="448">
        <v>0.69365336152018309</v>
      </c>
      <c r="AE35" s="445">
        <v>1922.4630189999987</v>
      </c>
      <c r="AF35" s="451">
        <v>604</v>
      </c>
      <c r="AG35" s="448">
        <v>97.000145221182038</v>
      </c>
      <c r="AH35" s="448">
        <v>0.44092261128897814</v>
      </c>
      <c r="AI35" s="448">
        <v>96.135315688807481</v>
      </c>
      <c r="AJ35" s="448">
        <v>97.864974753556595</v>
      </c>
      <c r="AK35" s="448">
        <v>0.45455871254994096</v>
      </c>
      <c r="AL35" s="445">
        <v>4844.2175609999995</v>
      </c>
      <c r="AM35" s="451">
        <v>1515</v>
      </c>
      <c r="AN35" s="448"/>
      <c r="AO35" s="508">
        <v>97.007381522781486</v>
      </c>
      <c r="AP35" s="448">
        <v>0.77715731346778727</v>
      </c>
      <c r="AQ35" s="448">
        <v>95.482461071861252</v>
      </c>
      <c r="AR35" s="448">
        <v>98.53230197370172</v>
      </c>
      <c r="AS35" s="448">
        <v>0.80113214197548199</v>
      </c>
      <c r="AT35" s="445">
        <v>2127.396942999997</v>
      </c>
      <c r="AU35" s="580">
        <v>662</v>
      </c>
      <c r="AV35" s="629"/>
      <c r="AW35" s="448">
        <v>97.070000000000007</v>
      </c>
      <c r="AX35" s="448">
        <v>0.82699999999999996</v>
      </c>
      <c r="AY35" s="448">
        <v>95.44</v>
      </c>
      <c r="AZ35" s="448">
        <v>98.69</v>
      </c>
      <c r="BA35" s="448">
        <v>0.89999999999999991</v>
      </c>
      <c r="BB35" s="445">
        <v>2106.5459999999998</v>
      </c>
      <c r="BC35" s="451">
        <v>686</v>
      </c>
      <c r="BD35" s="629"/>
      <c r="BE35" s="448">
        <v>99.01565181270783</v>
      </c>
      <c r="BF35" s="448">
        <v>0.50395678491144036</v>
      </c>
      <c r="BG35" s="448">
        <v>98.026051931300657</v>
      </c>
      <c r="BH35" s="448">
        <v>100.00525169411499</v>
      </c>
      <c r="BI35" s="448">
        <v>0.50896679028553526</v>
      </c>
      <c r="BJ35" s="451">
        <v>980.97666300000071</v>
      </c>
      <c r="BK35" s="451">
        <v>315</v>
      </c>
      <c r="BL35" s="629"/>
      <c r="BM35" s="508">
        <v>98.967460135008054</v>
      </c>
      <c r="BN35" s="448">
        <v>0.3566032248271187</v>
      </c>
      <c r="BO35" s="448">
        <v>98.267895938993021</v>
      </c>
      <c r="BP35" s="448">
        <v>99.667024331023086</v>
      </c>
      <c r="BQ35" s="448">
        <v>0.36032371078398157</v>
      </c>
      <c r="BR35" s="451">
        <v>2084.3253350000032</v>
      </c>
      <c r="BS35" s="451">
        <v>661</v>
      </c>
      <c r="BT35" s="629"/>
      <c r="BU35" s="448"/>
      <c r="BV35" s="448"/>
      <c r="BW35" s="448"/>
      <c r="BX35" s="448"/>
      <c r="BY35" s="448"/>
      <c r="BZ35" s="451"/>
      <c r="CA35" s="451"/>
      <c r="CB35" s="629"/>
      <c r="CC35" s="448"/>
      <c r="CD35" s="448"/>
      <c r="CE35" s="448"/>
      <c r="CF35" s="448"/>
      <c r="CG35" s="448"/>
      <c r="CH35" s="451"/>
      <c r="CI35" s="451"/>
      <c r="CJ35" s="629"/>
      <c r="CK35" s="661">
        <v>97.690578018974577</v>
      </c>
      <c r="CL35" s="448">
        <v>0.47144803919283179</v>
      </c>
      <c r="CM35" s="509">
        <v>96.762935204026732</v>
      </c>
      <c r="CN35" s="448">
        <v>98.618220833922408</v>
      </c>
      <c r="CO35" s="448">
        <v>0.48259315151279153</v>
      </c>
      <c r="CP35" s="451">
        <v>2463.8974369999974</v>
      </c>
      <c r="CQ35" s="451">
        <v>1191</v>
      </c>
      <c r="CR35" s="40"/>
      <c r="CS35" s="732">
        <v>98.902289489157127</v>
      </c>
      <c r="CT35" s="165">
        <v>0.2831388389910024</v>
      </c>
      <c r="CU35" s="733">
        <v>98.344752306183508</v>
      </c>
      <c r="CV35" s="165">
        <v>99.459826672130745</v>
      </c>
      <c r="CW35" s="725">
        <v>0.28628137978751594</v>
      </c>
      <c r="CX35" s="166">
        <v>3018.9043170000064</v>
      </c>
      <c r="CY35" s="166">
        <v>1566</v>
      </c>
      <c r="CZ35" s="40"/>
      <c r="DA35" s="816">
        <f>IF(DQ45&lt;0.15,DM45*100,CONCATENATE("(",FIXED(DM45*100,1),")"))</f>
        <v>98.048057687514628</v>
      </c>
      <c r="DB35" s="817">
        <f>+DN45*100</f>
        <v>0.3309667702323173</v>
      </c>
      <c r="DC35" s="818">
        <f>IF(DO45&lt;0,0,DO45*100)</f>
        <v>97.397867198276188</v>
      </c>
      <c r="DD35" s="817">
        <f>IF(DP45&gt;1,100,DP45*100)</f>
        <v>98.698248176753054</v>
      </c>
      <c r="DE35" s="810">
        <f>IF(DQ45&gt;1,100,DQ45*100)</f>
        <v>0.33755566202762466</v>
      </c>
      <c r="DF35" s="819">
        <f>+DR45</f>
        <v>2963.5578689999984</v>
      </c>
      <c r="DG35" s="819">
        <f>+DS45</f>
        <v>3120</v>
      </c>
      <c r="DH35" s="721">
        <f t="shared" si="1"/>
        <v>-1929</v>
      </c>
      <c r="DJ35" s="909" t="s">
        <v>241</v>
      </c>
      <c r="DK35" s="304" t="s">
        <v>217</v>
      </c>
      <c r="DL35" s="305" t="s">
        <v>318</v>
      </c>
      <c r="DM35" s="306">
        <v>0.96701679392941475</v>
      </c>
      <c r="DN35" s="307">
        <v>8.286312082792055E-3</v>
      </c>
      <c r="DO35" s="308">
        <v>0.95076969961928648</v>
      </c>
      <c r="DP35" s="308">
        <v>0.98326388823954303</v>
      </c>
      <c r="DQ35" s="309">
        <v>8.5689433056494527E-3</v>
      </c>
      <c r="DR35" s="310">
        <v>77.082258000000124</v>
      </c>
      <c r="DS35" s="311">
        <v>815</v>
      </c>
      <c r="DT35"/>
    </row>
    <row r="36" spans="1:126" ht="20.25" customHeight="1" thickBot="1">
      <c r="A36" s="502" t="s">
        <v>187</v>
      </c>
      <c r="B36" s="448"/>
      <c r="C36" s="448"/>
      <c r="D36" s="509"/>
      <c r="E36" s="509"/>
      <c r="F36" s="509"/>
      <c r="G36" s="509"/>
      <c r="H36" s="505"/>
      <c r="I36" s="591"/>
      <c r="J36" s="448" t="s">
        <v>79</v>
      </c>
      <c r="K36" s="448"/>
      <c r="L36" s="448" t="s">
        <v>79</v>
      </c>
      <c r="M36" s="448" t="s">
        <v>79</v>
      </c>
      <c r="N36" s="448" t="s">
        <v>79</v>
      </c>
      <c r="O36" s="448" t="s">
        <v>79</v>
      </c>
      <c r="P36" s="444" t="s">
        <v>79</v>
      </c>
      <c r="Q36" s="444" t="s">
        <v>79</v>
      </c>
      <c r="R36" s="448" t="s">
        <v>79</v>
      </c>
      <c r="S36" s="448" t="s">
        <v>79</v>
      </c>
      <c r="T36" s="448" t="s">
        <v>79</v>
      </c>
      <c r="U36" s="448" t="s">
        <v>79</v>
      </c>
      <c r="V36" s="448" t="s">
        <v>79</v>
      </c>
      <c r="W36" s="448" t="s">
        <v>79</v>
      </c>
      <c r="X36" s="447" t="s">
        <v>79</v>
      </c>
      <c r="Y36" s="448" t="s">
        <v>79</v>
      </c>
      <c r="Z36" s="448" t="s">
        <v>79</v>
      </c>
      <c r="AA36" s="448" t="s">
        <v>79</v>
      </c>
      <c r="AB36" s="448" t="s">
        <v>79</v>
      </c>
      <c r="AC36" s="448" t="s">
        <v>79</v>
      </c>
      <c r="AD36" s="448" t="s">
        <v>79</v>
      </c>
      <c r="AE36" s="445" t="s">
        <v>79</v>
      </c>
      <c r="AF36" s="451" t="s">
        <v>79</v>
      </c>
      <c r="AG36" s="448" t="s">
        <v>79</v>
      </c>
      <c r="AH36" s="448" t="s">
        <v>79</v>
      </c>
      <c r="AI36" s="448" t="s">
        <v>79</v>
      </c>
      <c r="AJ36" s="448" t="s">
        <v>79</v>
      </c>
      <c r="AK36" s="448" t="s">
        <v>79</v>
      </c>
      <c r="AL36" s="445" t="s">
        <v>79</v>
      </c>
      <c r="AM36" s="451" t="s">
        <v>79</v>
      </c>
      <c r="AN36" s="448" t="s">
        <v>79</v>
      </c>
      <c r="AO36" s="508" t="s">
        <v>79</v>
      </c>
      <c r="AP36" s="448" t="s">
        <v>79</v>
      </c>
      <c r="AQ36" s="448" t="s">
        <v>79</v>
      </c>
      <c r="AR36" s="448" t="s">
        <v>79</v>
      </c>
      <c r="AS36" s="448" t="s">
        <v>79</v>
      </c>
      <c r="AT36" s="445" t="s">
        <v>79</v>
      </c>
      <c r="AU36" s="580" t="s">
        <v>79</v>
      </c>
      <c r="AV36" s="629" t="s">
        <v>79</v>
      </c>
      <c r="AW36" s="448" t="s">
        <v>79</v>
      </c>
      <c r="AX36" s="448" t="s">
        <v>79</v>
      </c>
      <c r="AY36" s="448" t="s">
        <v>79</v>
      </c>
      <c r="AZ36" s="448" t="s">
        <v>79</v>
      </c>
      <c r="BA36" s="448" t="s">
        <v>79</v>
      </c>
      <c r="BB36" s="445" t="s">
        <v>79</v>
      </c>
      <c r="BC36" s="451" t="s">
        <v>79</v>
      </c>
      <c r="BD36" s="629" t="s">
        <v>79</v>
      </c>
      <c r="BE36" s="448" t="s">
        <v>79</v>
      </c>
      <c r="BF36" s="448" t="s">
        <v>79</v>
      </c>
      <c r="BG36" s="448" t="s">
        <v>79</v>
      </c>
      <c r="BH36" s="448" t="s">
        <v>79</v>
      </c>
      <c r="BI36" s="448" t="s">
        <v>79</v>
      </c>
      <c r="BJ36" s="451" t="s">
        <v>79</v>
      </c>
      <c r="BK36" s="451" t="s">
        <v>79</v>
      </c>
      <c r="BL36" s="629" t="s">
        <v>79</v>
      </c>
      <c r="BM36" s="508" t="s">
        <v>79</v>
      </c>
      <c r="BN36" s="448" t="s">
        <v>79</v>
      </c>
      <c r="BO36" s="448" t="s">
        <v>79</v>
      </c>
      <c r="BP36" s="448" t="s">
        <v>79</v>
      </c>
      <c r="BQ36" s="448" t="s">
        <v>79</v>
      </c>
      <c r="BR36" s="451" t="s">
        <v>79</v>
      </c>
      <c r="BS36" s="451" t="s">
        <v>79</v>
      </c>
      <c r="BT36" s="629" t="s">
        <v>79</v>
      </c>
      <c r="BU36" s="448" t="s">
        <v>79</v>
      </c>
      <c r="BV36" s="448"/>
      <c r="BW36" s="448"/>
      <c r="BX36" s="448"/>
      <c r="BY36" s="448"/>
      <c r="BZ36" s="451"/>
      <c r="CA36" s="451"/>
      <c r="CB36" s="629"/>
      <c r="CC36" s="508"/>
      <c r="CD36" s="448"/>
      <c r="CE36" s="448"/>
      <c r="CF36" s="448"/>
      <c r="CG36" s="448"/>
      <c r="CH36" s="451"/>
      <c r="CI36" s="451"/>
      <c r="CJ36" s="629"/>
      <c r="CK36" s="508">
        <v>97.813554428134026</v>
      </c>
      <c r="CL36" s="448">
        <v>0.56758903735519872</v>
      </c>
      <c r="CM36" s="509">
        <v>96.695577751888592</v>
      </c>
      <c r="CN36" s="448">
        <v>98.931531104379445</v>
      </c>
      <c r="CO36" s="448">
        <v>0.58027646646070929</v>
      </c>
      <c r="CP36" s="451">
        <v>1919.2242670000039</v>
      </c>
      <c r="CQ36" s="451">
        <v>650</v>
      </c>
      <c r="CR36" s="271"/>
      <c r="CS36" s="734">
        <v>99.1349698504755</v>
      </c>
      <c r="CT36" s="168">
        <v>0.3188927329493092</v>
      </c>
      <c r="CU36" s="735">
        <v>98.50602806690334</v>
      </c>
      <c r="CV36" s="168">
        <v>99.763911634047659</v>
      </c>
      <c r="CW36" s="736">
        <v>0.32167532146354877</v>
      </c>
      <c r="CX36" s="169">
        <v>2470.5145840000037</v>
      </c>
      <c r="CY36" s="169">
        <v>773</v>
      </c>
      <c r="CZ36" s="271"/>
      <c r="DA36" s="820">
        <f>IF(DQ51&lt;0.15,DM51*100,CONCATENATE("(",FIXED(DM51*100,1),")"))</f>
        <v>98.039237534308114</v>
      </c>
      <c r="DB36" s="821">
        <f>+DN51*100</f>
        <v>0.39661730685593355</v>
      </c>
      <c r="DC36" s="822">
        <f>IF(DO51&lt;0,0,DO51*100)</f>
        <v>97.259474381464756</v>
      </c>
      <c r="DD36" s="821">
        <f>IF(DP51&gt;1,100,DP51*100)</f>
        <v>98.819000687151487</v>
      </c>
      <c r="DE36" s="823">
        <f>IF(DQ51&gt;1,100,DQ51*100)</f>
        <v>0.40454956283920523</v>
      </c>
      <c r="DF36" s="824">
        <f>+DR51</f>
        <v>2379.5384099999978</v>
      </c>
      <c r="DG36" s="824">
        <f>+DS51</f>
        <v>1540</v>
      </c>
      <c r="DH36" s="721">
        <f t="shared" si="1"/>
        <v>-890</v>
      </c>
      <c r="DI36" s="23"/>
      <c r="DJ36" s="910" t="s">
        <v>242</v>
      </c>
      <c r="DK36" s="313" t="s">
        <v>217</v>
      </c>
      <c r="DL36" s="314" t="s">
        <v>318</v>
      </c>
      <c r="DM36" s="315">
        <v>0.84109117603611128</v>
      </c>
      <c r="DN36" s="316">
        <v>2.856444224771083E-2</v>
      </c>
      <c r="DO36" s="317">
        <v>0.78508445284274631</v>
      </c>
      <c r="DP36" s="317">
        <v>0.89709789922947625</v>
      </c>
      <c r="DQ36" s="318">
        <v>3.3961172179131797E-2</v>
      </c>
      <c r="DR36" s="319">
        <v>184.79243799999972</v>
      </c>
      <c r="DS36" s="320">
        <v>859</v>
      </c>
      <c r="DT36"/>
    </row>
    <row r="37" spans="1:126" ht="20.25" customHeight="1" thickTop="1">
      <c r="A37" s="668" t="s">
        <v>188</v>
      </c>
      <c r="B37" s="410"/>
      <c r="C37" s="410"/>
      <c r="D37" s="511"/>
      <c r="E37" s="511"/>
      <c r="F37" s="511"/>
      <c r="G37" s="511"/>
      <c r="H37" s="524"/>
      <c r="I37" s="669"/>
      <c r="J37" s="410" t="s">
        <v>79</v>
      </c>
      <c r="K37" s="410"/>
      <c r="L37" s="410" t="s">
        <v>79</v>
      </c>
      <c r="M37" s="410" t="s">
        <v>79</v>
      </c>
      <c r="N37" s="410" t="s">
        <v>79</v>
      </c>
      <c r="O37" s="410" t="s">
        <v>79</v>
      </c>
      <c r="P37" s="407" t="s">
        <v>79</v>
      </c>
      <c r="Q37" s="407" t="s">
        <v>79</v>
      </c>
      <c r="R37" s="410" t="s">
        <v>79</v>
      </c>
      <c r="S37" s="410" t="s">
        <v>79</v>
      </c>
      <c r="T37" s="410" t="s">
        <v>79</v>
      </c>
      <c r="U37" s="410" t="s">
        <v>79</v>
      </c>
      <c r="V37" s="410" t="s">
        <v>79</v>
      </c>
      <c r="W37" s="410" t="s">
        <v>79</v>
      </c>
      <c r="X37" s="409" t="s">
        <v>79</v>
      </c>
      <c r="Y37" s="410" t="s">
        <v>79</v>
      </c>
      <c r="Z37" s="410" t="s">
        <v>79</v>
      </c>
      <c r="AA37" s="410" t="s">
        <v>79</v>
      </c>
      <c r="AB37" s="410" t="s">
        <v>79</v>
      </c>
      <c r="AC37" s="410" t="s">
        <v>79</v>
      </c>
      <c r="AD37" s="410" t="s">
        <v>79</v>
      </c>
      <c r="AE37" s="408" t="s">
        <v>79</v>
      </c>
      <c r="AF37" s="413" t="s">
        <v>79</v>
      </c>
      <c r="AG37" s="410" t="s">
        <v>79</v>
      </c>
      <c r="AH37" s="410" t="s">
        <v>79</v>
      </c>
      <c r="AI37" s="410" t="s">
        <v>79</v>
      </c>
      <c r="AJ37" s="410" t="s">
        <v>79</v>
      </c>
      <c r="AK37" s="410" t="s">
        <v>79</v>
      </c>
      <c r="AL37" s="408" t="s">
        <v>79</v>
      </c>
      <c r="AM37" s="413" t="s">
        <v>79</v>
      </c>
      <c r="AN37" s="410" t="s">
        <v>79</v>
      </c>
      <c r="AO37" s="510" t="s">
        <v>79</v>
      </c>
      <c r="AP37" s="410" t="s">
        <v>79</v>
      </c>
      <c r="AQ37" s="410" t="s">
        <v>79</v>
      </c>
      <c r="AR37" s="410" t="s">
        <v>79</v>
      </c>
      <c r="AS37" s="410" t="s">
        <v>79</v>
      </c>
      <c r="AT37" s="408" t="s">
        <v>79</v>
      </c>
      <c r="AU37" s="670" t="s">
        <v>79</v>
      </c>
      <c r="AV37" s="671" t="s">
        <v>79</v>
      </c>
      <c r="AW37" s="410" t="s">
        <v>79</v>
      </c>
      <c r="AX37" s="410" t="s">
        <v>79</v>
      </c>
      <c r="AY37" s="410" t="s">
        <v>79</v>
      </c>
      <c r="AZ37" s="410" t="s">
        <v>79</v>
      </c>
      <c r="BA37" s="410" t="s">
        <v>79</v>
      </c>
      <c r="BB37" s="408" t="s">
        <v>79</v>
      </c>
      <c r="BC37" s="413" t="s">
        <v>79</v>
      </c>
      <c r="BD37" s="671" t="s">
        <v>79</v>
      </c>
      <c r="BE37" s="410" t="s">
        <v>79</v>
      </c>
      <c r="BF37" s="410" t="s">
        <v>79</v>
      </c>
      <c r="BG37" s="410" t="s">
        <v>79</v>
      </c>
      <c r="BH37" s="410" t="s">
        <v>79</v>
      </c>
      <c r="BI37" s="410" t="s">
        <v>79</v>
      </c>
      <c r="BJ37" s="413" t="s">
        <v>79</v>
      </c>
      <c r="BK37" s="413" t="s">
        <v>79</v>
      </c>
      <c r="BL37" s="671" t="s">
        <v>79</v>
      </c>
      <c r="BM37" s="510" t="s">
        <v>79</v>
      </c>
      <c r="BN37" s="410" t="s">
        <v>79</v>
      </c>
      <c r="BO37" s="410" t="s">
        <v>79</v>
      </c>
      <c r="BP37" s="410" t="s">
        <v>79</v>
      </c>
      <c r="BQ37" s="410" t="s">
        <v>79</v>
      </c>
      <c r="BR37" s="413" t="s">
        <v>79</v>
      </c>
      <c r="BS37" s="413" t="s">
        <v>79</v>
      </c>
      <c r="BT37" s="671" t="s">
        <v>79</v>
      </c>
      <c r="BU37" s="410" t="s">
        <v>79</v>
      </c>
      <c r="BV37" s="410"/>
      <c r="BW37" s="410"/>
      <c r="BX37" s="410"/>
      <c r="BY37" s="410"/>
      <c r="BZ37" s="413"/>
      <c r="CA37" s="413"/>
      <c r="CB37" s="671"/>
      <c r="CC37" s="510"/>
      <c r="CD37" s="410"/>
      <c r="CE37" s="410"/>
      <c r="CF37" s="410"/>
      <c r="CG37" s="410"/>
      <c r="CH37" s="413"/>
      <c r="CI37" s="413"/>
      <c r="CJ37" s="671"/>
      <c r="CK37" s="510">
        <v>97.267157791574803</v>
      </c>
      <c r="CL37" s="410">
        <v>1.0509389586429461</v>
      </c>
      <c r="CM37" s="511">
        <v>95.19712971387392</v>
      </c>
      <c r="CN37" s="410">
        <v>99.337185869275686</v>
      </c>
      <c r="CO37" s="410">
        <v>1.0804664004832034</v>
      </c>
      <c r="CP37" s="413">
        <v>306.65301400000021</v>
      </c>
      <c r="CQ37" s="413">
        <v>277</v>
      </c>
      <c r="CR37" s="272"/>
      <c r="CS37" s="734">
        <v>96.68371473297826</v>
      </c>
      <c r="CT37" s="168">
        <v>1.0730782079009353</v>
      </c>
      <c r="CU37" s="735">
        <v>94.567317423614313</v>
      </c>
      <c r="CV37" s="168">
        <v>98.800112042342221</v>
      </c>
      <c r="CW37" s="736">
        <v>1.1098851661467186</v>
      </c>
      <c r="CX37" s="169">
        <v>282.98654199999976</v>
      </c>
      <c r="CY37" s="169">
        <v>382</v>
      </c>
      <c r="CZ37" s="272"/>
      <c r="DA37" s="820">
        <f>IF(DQ52&lt;0.15,DM52*100,CONCATENATE("(",FIXED(DM52*100,1),")"))</f>
        <v>96.942659485728839</v>
      </c>
      <c r="DB37" s="821">
        <f>+DN52*100</f>
        <v>0.87954570494271256</v>
      </c>
      <c r="DC37" s="822">
        <f>IF(DO52&lt;0,0,DO52*100)</f>
        <v>95.213442630839808</v>
      </c>
      <c r="DD37" s="821">
        <f>IF(DP52&gt;1,100,DP52*100)</f>
        <v>98.671876340617857</v>
      </c>
      <c r="DE37" s="823">
        <f>IF(DQ52&gt;1,100,DQ52*100)</f>
        <v>0.90728448095875946</v>
      </c>
      <c r="DF37" s="824">
        <f>+DR52</f>
        <v>279.16798799999975</v>
      </c>
      <c r="DG37" s="824">
        <f>+DS52</f>
        <v>771</v>
      </c>
      <c r="DH37" s="721">
        <f t="shared" si="1"/>
        <v>-494</v>
      </c>
      <c r="DI37" s="23"/>
      <c r="DJ37" s="737"/>
      <c r="DK37" s="737"/>
      <c r="DL37" s="737"/>
      <c r="DM37" s="738"/>
      <c r="DN37" s="739"/>
      <c r="DO37" s="738"/>
      <c r="DP37" s="738"/>
      <c r="DQ37" s="740"/>
      <c r="DR37" s="741"/>
      <c r="DS37" s="742"/>
      <c r="DT37" s="23"/>
    </row>
    <row r="38" spans="1:126" ht="5.25" customHeight="1" thickBot="1">
      <c r="A38" s="172"/>
      <c r="B38" s="173"/>
      <c r="C38" s="173"/>
      <c r="D38" s="173"/>
      <c r="E38" s="173"/>
      <c r="F38" s="173"/>
      <c r="G38" s="173"/>
      <c r="H38" s="148"/>
      <c r="I38" s="174"/>
      <c r="J38" s="173"/>
      <c r="K38" s="173"/>
      <c r="L38" s="173"/>
      <c r="M38" s="173"/>
      <c r="N38" s="173"/>
      <c r="O38" s="173"/>
      <c r="P38" s="148"/>
      <c r="Q38" s="148"/>
      <c r="R38" s="173"/>
      <c r="S38" s="173"/>
      <c r="T38" s="173"/>
      <c r="U38" s="173"/>
      <c r="V38" s="173"/>
      <c r="W38" s="173"/>
      <c r="X38" s="148"/>
      <c r="Y38" s="148"/>
      <c r="Z38" s="148"/>
      <c r="AA38" s="148"/>
      <c r="AB38" s="148"/>
      <c r="AC38" s="148"/>
      <c r="AD38" s="148"/>
      <c r="AE38" s="148"/>
      <c r="AF38" s="148"/>
      <c r="AG38" s="172"/>
      <c r="AH38" s="172"/>
      <c r="AI38" s="172"/>
      <c r="AJ38" s="172"/>
      <c r="AK38" s="172"/>
      <c r="AL38" s="172"/>
      <c r="AM38" s="172"/>
      <c r="AN38" s="148"/>
      <c r="AO38" s="148"/>
      <c r="AP38" s="148"/>
      <c r="AQ38" s="148"/>
      <c r="AR38" s="148"/>
      <c r="AS38" s="148"/>
      <c r="AT38" s="148"/>
      <c r="AU38" s="148"/>
      <c r="AV38" s="147"/>
      <c r="AW38" s="147"/>
      <c r="AX38" s="147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79"/>
      <c r="BN38" s="179"/>
      <c r="BO38" s="179"/>
      <c r="BP38" s="179"/>
      <c r="BQ38" s="179"/>
      <c r="BR38" s="179"/>
      <c r="BS38" s="180"/>
      <c r="BT38" s="147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79"/>
      <c r="CL38" s="179"/>
      <c r="CM38" s="179"/>
      <c r="CN38" s="179"/>
      <c r="CO38" s="179"/>
      <c r="CP38" s="179"/>
      <c r="CQ38" s="180"/>
      <c r="CS38" s="179"/>
      <c r="CT38" s="179"/>
      <c r="CU38" s="179"/>
      <c r="CV38" s="179"/>
      <c r="CW38" s="179"/>
      <c r="CX38" s="179"/>
      <c r="CY38" s="180"/>
      <c r="DA38" s="825"/>
      <c r="DB38" s="825"/>
      <c r="DC38" s="825"/>
      <c r="DD38" s="825"/>
      <c r="DE38" s="825"/>
      <c r="DF38" s="825"/>
      <c r="DG38" s="826"/>
      <c r="DH38" s="728"/>
      <c r="DI38" s="23"/>
      <c r="DJ38" s="737"/>
      <c r="DK38" s="737"/>
      <c r="DL38" s="737"/>
      <c r="DM38" s="738"/>
      <c r="DN38" s="739"/>
      <c r="DO38" s="738"/>
      <c r="DP38" s="738"/>
      <c r="DQ38" s="740"/>
      <c r="DR38" s="741"/>
      <c r="DS38" s="742"/>
      <c r="DT38" s="23"/>
    </row>
    <row r="39" spans="1:126" ht="66" customHeight="1" thickTop="1">
      <c r="A39" s="2467" t="s">
        <v>272</v>
      </c>
      <c r="B39" s="2467"/>
      <c r="C39" s="2467"/>
      <c r="D39" s="2467"/>
      <c r="E39" s="2467"/>
      <c r="F39" s="2467"/>
      <c r="G39" s="2467"/>
      <c r="H39" s="2467"/>
      <c r="I39" s="2467"/>
      <c r="J39" s="2467"/>
      <c r="K39" s="2467"/>
      <c r="L39" s="2467"/>
      <c r="M39" s="2467"/>
      <c r="N39" s="2467"/>
      <c r="O39" s="2467"/>
      <c r="P39" s="2467"/>
      <c r="Q39" s="2467"/>
      <c r="R39" s="2467"/>
      <c r="S39" s="2467"/>
      <c r="T39" s="2467"/>
      <c r="U39" s="2467"/>
      <c r="V39" s="2467"/>
      <c r="W39" s="2467"/>
      <c r="X39" s="2467"/>
      <c r="Y39" s="2467"/>
      <c r="Z39" s="2467"/>
      <c r="AA39" s="2467"/>
      <c r="AB39" s="2467"/>
      <c r="AC39" s="2467"/>
      <c r="AD39" s="2467"/>
      <c r="AE39" s="2467"/>
      <c r="AF39" s="2467"/>
      <c r="AG39" s="2467"/>
      <c r="AH39" s="2467"/>
      <c r="AI39" s="2467"/>
      <c r="AJ39" s="2467"/>
      <c r="AK39" s="2467"/>
      <c r="AL39" s="2467"/>
      <c r="AM39" s="2467"/>
      <c r="AN39" s="2467"/>
      <c r="AO39" s="2467"/>
      <c r="AP39" s="2467"/>
      <c r="AQ39" s="2467"/>
      <c r="AR39" s="2467"/>
      <c r="AS39" s="2467"/>
      <c r="AT39" s="2467"/>
      <c r="AU39" s="2467"/>
      <c r="AV39" s="2467"/>
      <c r="AW39" s="2467"/>
      <c r="AX39" s="2467"/>
      <c r="AY39" s="2467"/>
      <c r="AZ39" s="2467"/>
      <c r="BA39" s="2467"/>
      <c r="BB39" s="2467"/>
      <c r="BC39" s="2467"/>
      <c r="BD39" s="2467"/>
      <c r="BE39" s="2467"/>
      <c r="BF39" s="2467"/>
      <c r="BG39" s="2467"/>
      <c r="BH39" s="2467"/>
      <c r="BI39" s="2467"/>
      <c r="BJ39" s="2467"/>
      <c r="BK39" s="2467"/>
      <c r="BL39" s="2467"/>
      <c r="BM39" s="2467"/>
      <c r="BN39" s="2467"/>
      <c r="BO39" s="2467"/>
      <c r="BP39" s="2467"/>
      <c r="BQ39" s="2467"/>
      <c r="BR39" s="2467"/>
      <c r="BS39" s="2467"/>
      <c r="BT39" s="2467"/>
      <c r="BU39" s="2467"/>
      <c r="BV39" s="2467"/>
      <c r="BW39" s="2467"/>
      <c r="BX39" s="2467"/>
      <c r="BY39" s="2467"/>
      <c r="BZ39" s="2467"/>
      <c r="CA39" s="2467"/>
      <c r="CB39" s="2467"/>
      <c r="CC39" s="2467"/>
      <c r="CD39" s="2467"/>
      <c r="CE39" s="2467"/>
      <c r="CF39" s="2467"/>
      <c r="CG39" s="2467"/>
      <c r="CH39" s="2467"/>
      <c r="CI39" s="2467"/>
      <c r="CJ39" s="2467"/>
      <c r="CK39" s="2467"/>
      <c r="CL39" s="2468"/>
      <c r="CM39" s="2468"/>
      <c r="CN39" s="2468"/>
      <c r="CO39" s="2468"/>
      <c r="CP39" s="2468"/>
      <c r="CQ39" s="2468"/>
      <c r="DA39" s="792"/>
      <c r="DB39" s="792"/>
      <c r="DC39" s="792"/>
      <c r="DD39" s="792"/>
      <c r="DE39" s="792"/>
      <c r="DF39" s="792"/>
      <c r="DG39" s="792"/>
      <c r="DH39" s="728"/>
      <c r="DI39" s="23"/>
      <c r="DJ39" s="737"/>
      <c r="DK39" s="737"/>
      <c r="DL39" s="737"/>
      <c r="DM39" s="738"/>
      <c r="DN39" s="739"/>
      <c r="DO39" s="738"/>
      <c r="DP39" s="738"/>
      <c r="DQ39" s="740"/>
      <c r="DR39" s="741"/>
      <c r="DS39" s="742"/>
      <c r="DT39" s="23"/>
    </row>
    <row r="40" spans="1:126" ht="20.25" customHeight="1">
      <c r="A40" s="2436"/>
      <c r="B40" s="2436"/>
      <c r="C40" s="2436"/>
      <c r="D40" s="2436"/>
      <c r="E40" s="2436"/>
      <c r="F40" s="2436"/>
      <c r="G40" s="2436"/>
      <c r="H40" s="2436"/>
      <c r="I40" s="2436"/>
      <c r="J40" s="2436"/>
      <c r="K40" s="2436"/>
      <c r="L40" s="2436"/>
      <c r="M40" s="2436"/>
      <c r="N40" s="2436"/>
      <c r="O40" s="2436"/>
      <c r="P40" s="2436"/>
      <c r="Q40" s="2436"/>
      <c r="R40" s="2436"/>
      <c r="S40" s="2436"/>
      <c r="T40" s="2436"/>
      <c r="U40" s="2436"/>
      <c r="V40" s="2436"/>
      <c r="W40" s="2436"/>
      <c r="X40" s="2436"/>
      <c r="Y40" s="2437"/>
      <c r="Z40" s="2437"/>
      <c r="AA40" s="2437"/>
      <c r="AB40" s="2437"/>
      <c r="AC40" s="2437"/>
      <c r="AD40" s="2437"/>
      <c r="AE40" s="2437"/>
      <c r="AF40" s="2437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4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4"/>
      <c r="DA40" s="827"/>
      <c r="DB40" s="827"/>
      <c r="DC40" s="827"/>
      <c r="DD40" s="827"/>
      <c r="DE40" s="827"/>
      <c r="DF40" s="827"/>
      <c r="DG40" s="828"/>
      <c r="DH40" s="728"/>
      <c r="DI40" s="23"/>
      <c r="DJ40" s="737"/>
      <c r="DK40" s="737"/>
      <c r="DL40" s="737"/>
      <c r="DM40" s="738"/>
      <c r="DN40" s="739"/>
      <c r="DO40" s="738"/>
      <c r="DP40" s="738"/>
      <c r="DQ40" s="740"/>
      <c r="DR40" s="741"/>
      <c r="DS40" s="742"/>
      <c r="DT40" s="23"/>
    </row>
    <row r="41" spans="1:126" ht="20.25" customHeight="1">
      <c r="A41" s="23"/>
      <c r="BM41" s="23"/>
      <c r="BN41" s="23"/>
      <c r="BO41" s="23"/>
      <c r="BP41" s="23"/>
      <c r="BQ41" s="23"/>
      <c r="BR41" s="23"/>
      <c r="BS41" s="24"/>
      <c r="CK41" s="23"/>
      <c r="CL41" s="23"/>
      <c r="CM41" s="23"/>
      <c r="CN41" s="23"/>
      <c r="CO41" s="23"/>
      <c r="CP41" s="23"/>
      <c r="CQ41" s="24"/>
      <c r="DA41" s="827"/>
      <c r="DB41" s="827"/>
      <c r="DC41" s="827"/>
      <c r="DD41" s="827"/>
      <c r="DE41" s="827"/>
      <c r="DF41" s="827"/>
      <c r="DG41" s="828"/>
      <c r="DH41" s="728"/>
      <c r="DI41" s="23"/>
      <c r="DJ41" s="737"/>
      <c r="DK41" s="737"/>
      <c r="DL41" s="737"/>
      <c r="DM41" s="738"/>
      <c r="DN41" s="739"/>
      <c r="DO41" s="738"/>
      <c r="DP41" s="738"/>
      <c r="DQ41" s="740"/>
      <c r="DR41" s="741"/>
      <c r="DS41" s="742"/>
      <c r="DT41" s="23"/>
    </row>
    <row r="42" spans="1:126" ht="20.25" customHeight="1" thickBot="1">
      <c r="BM42" s="23"/>
      <c r="BN42" s="23"/>
      <c r="BO42" s="23"/>
      <c r="BP42" s="23"/>
      <c r="BQ42" s="23"/>
      <c r="BR42" s="23"/>
      <c r="BS42" s="24"/>
      <c r="CK42" s="23"/>
      <c r="CL42" s="23"/>
      <c r="CM42" s="23"/>
      <c r="CN42" s="23"/>
      <c r="CO42" s="23"/>
      <c r="CP42" s="23"/>
      <c r="CQ42" s="24"/>
      <c r="DA42" s="827"/>
      <c r="DB42" s="827"/>
      <c r="DC42" s="827"/>
      <c r="DD42" s="827"/>
      <c r="DE42" s="827"/>
      <c r="DF42" s="827"/>
      <c r="DG42" s="828"/>
      <c r="DH42" s="728"/>
      <c r="DI42" s="23"/>
      <c r="DJ42" s="2249" t="s">
        <v>210</v>
      </c>
      <c r="DK42" s="2249"/>
      <c r="DL42" s="2249"/>
      <c r="DM42" s="2249"/>
      <c r="DN42" s="2249"/>
      <c r="DO42" s="2249"/>
      <c r="DP42" s="2249"/>
      <c r="DQ42" s="2249"/>
      <c r="DR42" s="2249"/>
      <c r="DS42" s="2249"/>
      <c r="DT42"/>
    </row>
    <row r="43" spans="1:126" ht="20.25" customHeight="1" thickTop="1">
      <c r="DH43" s="743"/>
      <c r="DI43" s="23"/>
      <c r="DJ43" s="2250" t="s">
        <v>291</v>
      </c>
      <c r="DK43" s="2251"/>
      <c r="DL43" s="2252"/>
      <c r="DM43" s="2256" t="s">
        <v>211</v>
      </c>
      <c r="DN43" s="2258" t="s">
        <v>212</v>
      </c>
      <c r="DO43" s="2258" t="s">
        <v>213</v>
      </c>
      <c r="DP43" s="2258"/>
      <c r="DQ43" s="2258" t="s">
        <v>214</v>
      </c>
      <c r="DR43" s="2258" t="s">
        <v>215</v>
      </c>
      <c r="DS43" s="2260" t="s">
        <v>216</v>
      </c>
      <c r="DT43"/>
    </row>
    <row r="44" spans="1:126" ht="13.5" thickBot="1">
      <c r="DH44" s="744"/>
      <c r="DI44" s="23"/>
      <c r="DJ44" s="2253"/>
      <c r="DK44" s="2254"/>
      <c r="DL44" s="2255"/>
      <c r="DM44" s="2257"/>
      <c r="DN44" s="2259"/>
      <c r="DO44" s="907" t="s">
        <v>3</v>
      </c>
      <c r="DP44" s="907" t="s">
        <v>4</v>
      </c>
      <c r="DQ44" s="2259"/>
      <c r="DR44" s="2259"/>
      <c r="DS44" s="2261"/>
      <c r="DT44"/>
    </row>
    <row r="45" spans="1:126" ht="37.5" thickTop="1" thickBot="1">
      <c r="DH45" s="745"/>
      <c r="DJ45" s="872" t="s">
        <v>292</v>
      </c>
      <c r="DK45" s="873" t="s">
        <v>217</v>
      </c>
      <c r="DL45" s="283" t="s">
        <v>318</v>
      </c>
      <c r="DM45" s="284">
        <v>0.98048057687514623</v>
      </c>
      <c r="DN45" s="285">
        <v>3.3096677023231732E-3</v>
      </c>
      <c r="DO45" s="286">
        <v>0.97397867198276189</v>
      </c>
      <c r="DP45" s="286">
        <v>0.98698248176753056</v>
      </c>
      <c r="DQ45" s="287">
        <v>3.3755566202762466E-3</v>
      </c>
      <c r="DR45" s="288">
        <v>2963.5578689999984</v>
      </c>
      <c r="DS45" s="289">
        <v>3120</v>
      </c>
      <c r="DT45"/>
    </row>
    <row r="46" spans="1:126" ht="13.5" thickTop="1">
      <c r="DH46" s="745"/>
      <c r="DJ46" s="23"/>
      <c r="DK46" s="23"/>
    </row>
    <row r="47" spans="1:126">
      <c r="DH47" s="745"/>
      <c r="DJ47" s="23"/>
      <c r="DK47" s="23"/>
    </row>
    <row r="48" spans="1:126" ht="13.5" customHeight="1" thickBot="1">
      <c r="DJ48" s="2249" t="s">
        <v>210</v>
      </c>
      <c r="DK48" s="2249"/>
      <c r="DL48" s="2249"/>
      <c r="DM48" s="2249"/>
      <c r="DN48" s="2249"/>
      <c r="DO48" s="2249"/>
      <c r="DP48" s="2249"/>
      <c r="DQ48" s="2249"/>
      <c r="DR48" s="2249"/>
      <c r="DS48" s="2249"/>
      <c r="DT48"/>
    </row>
    <row r="49" spans="114:124" ht="13.5" customHeight="1" thickTop="1">
      <c r="DJ49" s="2250" t="s">
        <v>243</v>
      </c>
      <c r="DK49" s="2251"/>
      <c r="DL49" s="2252"/>
      <c r="DM49" s="2256" t="s">
        <v>211</v>
      </c>
      <c r="DN49" s="2258" t="s">
        <v>212</v>
      </c>
      <c r="DO49" s="2258" t="s">
        <v>213</v>
      </c>
      <c r="DP49" s="2258"/>
      <c r="DQ49" s="2258" t="s">
        <v>214</v>
      </c>
      <c r="DR49" s="2258" t="s">
        <v>215</v>
      </c>
      <c r="DS49" s="2260" t="s">
        <v>216</v>
      </c>
      <c r="DT49"/>
    </row>
    <row r="50" spans="114:124" ht="13.5" thickBot="1">
      <c r="DJ50" s="2253"/>
      <c r="DK50" s="2254"/>
      <c r="DL50" s="2255"/>
      <c r="DM50" s="2257"/>
      <c r="DN50" s="2259"/>
      <c r="DO50" s="907" t="s">
        <v>3</v>
      </c>
      <c r="DP50" s="907" t="s">
        <v>4</v>
      </c>
      <c r="DQ50" s="2259"/>
      <c r="DR50" s="2259"/>
      <c r="DS50" s="2261"/>
      <c r="DT50"/>
    </row>
    <row r="51" spans="114:124" ht="36.75" thickTop="1">
      <c r="DJ51" s="908" t="s">
        <v>244</v>
      </c>
      <c r="DK51" s="296" t="s">
        <v>217</v>
      </c>
      <c r="DL51" s="297" t="s">
        <v>318</v>
      </c>
      <c r="DM51" s="298">
        <v>0.98039237534308121</v>
      </c>
      <c r="DN51" s="299">
        <v>3.9661730685593352E-3</v>
      </c>
      <c r="DO51" s="300">
        <v>0.9725947438146475</v>
      </c>
      <c r="DP51" s="300">
        <v>0.98819000687151493</v>
      </c>
      <c r="DQ51" s="301">
        <v>4.0454956283920524E-3</v>
      </c>
      <c r="DR51" s="302">
        <v>2379.5384099999978</v>
      </c>
      <c r="DS51" s="303">
        <v>1540</v>
      </c>
      <c r="DT51"/>
    </row>
    <row r="52" spans="114:124" ht="36.75" thickBot="1">
      <c r="DJ52" s="910" t="s">
        <v>245</v>
      </c>
      <c r="DK52" s="313" t="s">
        <v>217</v>
      </c>
      <c r="DL52" s="314" t="s">
        <v>318</v>
      </c>
      <c r="DM52" s="315">
        <v>0.96942659485728833</v>
      </c>
      <c r="DN52" s="316">
        <v>8.7954570494271252E-3</v>
      </c>
      <c r="DO52" s="317">
        <v>0.95213442630839806</v>
      </c>
      <c r="DP52" s="317">
        <v>0.98671876340617859</v>
      </c>
      <c r="DQ52" s="318">
        <v>9.0728448095875949E-3</v>
      </c>
      <c r="DR52" s="319">
        <v>279.16798799999975</v>
      </c>
      <c r="DS52" s="320">
        <v>771</v>
      </c>
      <c r="DT52"/>
    </row>
    <row r="53" spans="114:124" ht="13.5" thickTop="1"/>
  </sheetData>
  <mergeCells count="134">
    <mergeCell ref="C4:C5"/>
    <mergeCell ref="G4:G5"/>
    <mergeCell ref="Z4:Z5"/>
    <mergeCell ref="T4:U4"/>
    <mergeCell ref="X4:X5"/>
    <mergeCell ref="L4:M4"/>
    <mergeCell ref="N4:N5"/>
    <mergeCell ref="DJ48:DS48"/>
    <mergeCell ref="DJ49:DL50"/>
    <mergeCell ref="DM49:DM50"/>
    <mergeCell ref="DN49:DN50"/>
    <mergeCell ref="DO49:DP49"/>
    <mergeCell ref="DQ49:DQ50"/>
    <mergeCell ref="DR49:DR50"/>
    <mergeCell ref="DS49:DS50"/>
    <mergeCell ref="A40:AF40"/>
    <mergeCell ref="A39:CQ39"/>
    <mergeCell ref="A3:A5"/>
    <mergeCell ref="B4:B5"/>
    <mergeCell ref="AO3:AU3"/>
    <mergeCell ref="J4:J5"/>
    <mergeCell ref="AP4:AP5"/>
    <mergeCell ref="CD4:CD5"/>
    <mergeCell ref="CE4:CF4"/>
    <mergeCell ref="A1:CQ1"/>
    <mergeCell ref="CO4:CO5"/>
    <mergeCell ref="CK3:CQ3"/>
    <mergeCell ref="CK4:CK5"/>
    <mergeCell ref="CL4:CL5"/>
    <mergeCell ref="CM4:CN4"/>
    <mergeCell ref="CP4:CP5"/>
    <mergeCell ref="CQ4:CQ5"/>
    <mergeCell ref="O4:O5"/>
    <mergeCell ref="B3:H3"/>
    <mergeCell ref="J3:P3"/>
    <mergeCell ref="R3:X3"/>
    <mergeCell ref="AI4:AJ4"/>
    <mergeCell ref="AK4:AK5"/>
    <mergeCell ref="R4:R5"/>
    <mergeCell ref="D4:E4"/>
    <mergeCell ref="K4:K5"/>
    <mergeCell ref="F4:F5"/>
    <mergeCell ref="H4:H5"/>
    <mergeCell ref="P4:P5"/>
    <mergeCell ref="AU4:AU5"/>
    <mergeCell ref="CH4:CH5"/>
    <mergeCell ref="BV4:BV5"/>
    <mergeCell ref="BW4:BX4"/>
    <mergeCell ref="S4:S5"/>
    <mergeCell ref="AB4:AC4"/>
    <mergeCell ref="AQ4:AR4"/>
    <mergeCell ref="AO4:AO5"/>
    <mergeCell ref="BU4:BU5"/>
    <mergeCell ref="AM4:AM5"/>
    <mergeCell ref="AW4:AW5"/>
    <mergeCell ref="AX4:AX5"/>
    <mergeCell ref="AY4:AZ4"/>
    <mergeCell ref="BA4:BA5"/>
    <mergeCell ref="BB4:BB5"/>
    <mergeCell ref="BS4:BS5"/>
    <mergeCell ref="W4:W5"/>
    <mergeCell ref="AD4:AD5"/>
    <mergeCell ref="AE4:AE5"/>
    <mergeCell ref="AF4:AF5"/>
    <mergeCell ref="V4:V5"/>
    <mergeCell ref="AS4:AS5"/>
    <mergeCell ref="AT4:AT5"/>
    <mergeCell ref="AL4:AL5"/>
    <mergeCell ref="BU3:CA3"/>
    <mergeCell ref="AW3:BC3"/>
    <mergeCell ref="CC3:CI3"/>
    <mergeCell ref="CC4:CC5"/>
    <mergeCell ref="DC4:DD4"/>
    <mergeCell ref="Z3:AF3"/>
    <mergeCell ref="AA4:AA5"/>
    <mergeCell ref="AH4:AH5"/>
    <mergeCell ref="BC4:BC5"/>
    <mergeCell ref="CG4:CG5"/>
    <mergeCell ref="BZ4:BZ5"/>
    <mergeCell ref="CA4:CA5"/>
    <mergeCell ref="CS3:CY3"/>
    <mergeCell ref="CS4:CS5"/>
    <mergeCell ref="CT4:CT5"/>
    <mergeCell ref="CU4:CV4"/>
    <mergeCell ref="CW4:CW5"/>
    <mergeCell ref="CX4:CX5"/>
    <mergeCell ref="CY4:CY5"/>
    <mergeCell ref="BY4:BY5"/>
    <mergeCell ref="CI4:CI5"/>
    <mergeCell ref="AG3:AM3"/>
    <mergeCell ref="AG4:AG5"/>
    <mergeCell ref="BE3:BK3"/>
    <mergeCell ref="BM3:BS3"/>
    <mergeCell ref="BE4:BE5"/>
    <mergeCell ref="BF4:BF5"/>
    <mergeCell ref="BG4:BH4"/>
    <mergeCell ref="BI4:BI5"/>
    <mergeCell ref="BJ4:BJ5"/>
    <mergeCell ref="BK4:BK5"/>
    <mergeCell ref="BM4:BM5"/>
    <mergeCell ref="BN4:BN5"/>
    <mergeCell ref="BO4:BP4"/>
    <mergeCell ref="BQ4:BQ5"/>
    <mergeCell ref="BR4:BR5"/>
    <mergeCell ref="DE4:DE5"/>
    <mergeCell ref="DF4:DF5"/>
    <mergeCell ref="DG4:DG5"/>
    <mergeCell ref="DJ3:DK4"/>
    <mergeCell ref="DL3:DL4"/>
    <mergeCell ref="DM3:DM4"/>
    <mergeCell ref="DN3:DO3"/>
    <mergeCell ref="DP3:DP4"/>
    <mergeCell ref="DJ2:DR2"/>
    <mergeCell ref="DR3:DR4"/>
    <mergeCell ref="DA3:DG3"/>
    <mergeCell ref="DA4:DA5"/>
    <mergeCell ref="DB4:DB5"/>
    <mergeCell ref="DJ42:DS42"/>
    <mergeCell ref="DJ43:DL44"/>
    <mergeCell ref="DM43:DM44"/>
    <mergeCell ref="DN43:DN44"/>
    <mergeCell ref="DO43:DP43"/>
    <mergeCell ref="DQ43:DQ44"/>
    <mergeCell ref="DR43:DR44"/>
    <mergeCell ref="DS43:DS44"/>
    <mergeCell ref="DQ3:DQ4"/>
    <mergeCell ref="DJ9:DS9"/>
    <mergeCell ref="DJ10:DL11"/>
    <mergeCell ref="DM10:DM11"/>
    <mergeCell ref="DN10:DN11"/>
    <mergeCell ref="DO10:DP10"/>
    <mergeCell ref="DQ10:DQ11"/>
    <mergeCell ref="DR10:DR11"/>
    <mergeCell ref="DS10:DS11"/>
  </mergeCells>
  <phoneticPr fontId="5" type="noConversion"/>
  <printOptions horizontalCentered="1"/>
  <pageMargins left="0.19685039370078741" right="0.19685039370078741" top="0.74803149606299213" bottom="0.35433070866141736" header="0.31496062992125984" footer="0.31496062992125984"/>
  <pageSetup paperSize="9" scale="53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theme="9" tint="-0.249977111117893"/>
  </sheetPr>
  <dimension ref="A1:ET51"/>
  <sheetViews>
    <sheetView showGridLines="0" view="pageBreakPreview" zoomScale="60" zoomScaleNormal="80" workbookViewId="0">
      <selection activeCell="EJ42" sqref="EJ42:ER45"/>
    </sheetView>
  </sheetViews>
  <sheetFormatPr baseColWidth="10" defaultRowHeight="12.75"/>
  <cols>
    <col min="1" max="1" width="24.42578125" style="62" customWidth="1"/>
    <col min="2" max="2" width="0.5703125" style="62" customWidth="1"/>
    <col min="3" max="3" width="6.5703125" style="42" hidden="1" customWidth="1"/>
    <col min="4" max="6" width="8.7109375" style="42" hidden="1" customWidth="1"/>
    <col min="7" max="7" width="8.28515625" style="42" hidden="1" customWidth="1"/>
    <col min="8" max="8" width="8.7109375" style="42" hidden="1" customWidth="1"/>
    <col min="9" max="9" width="8.28515625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12.5703125" style="42" hidden="1" customWidth="1"/>
    <col min="25" max="25" width="11.28515625" style="42" hidden="1" customWidth="1"/>
    <col min="26" max="26" width="0.5703125" style="2" hidden="1" customWidth="1"/>
    <col min="27" max="33" width="8.7109375" style="3" hidden="1" customWidth="1"/>
    <col min="34" max="34" width="0.85546875" style="42" hidden="1" customWidth="1"/>
    <col min="35" max="35" width="9.28515625" style="3" customWidth="1"/>
    <col min="36" max="38" width="8.7109375" style="3" hidden="1" customWidth="1"/>
    <col min="39" max="39" width="11.7109375" style="3" customWidth="1"/>
    <col min="40" max="40" width="8.7109375" style="3" hidden="1" customWidth="1"/>
    <col min="41" max="41" width="11.28515625" style="3" customWidth="1"/>
    <col min="42" max="42" width="0.5703125" style="42" customWidth="1"/>
    <col min="43" max="43" width="9.28515625" style="42" customWidth="1"/>
    <col min="44" max="46" width="8.7109375" style="42" hidden="1" customWidth="1"/>
    <col min="47" max="47" width="11.7109375" style="42" customWidth="1"/>
    <col min="48" max="48" width="8.7109375" style="42" hidden="1" customWidth="1"/>
    <col min="49" max="49" width="11.28515625" style="42" customWidth="1"/>
    <col min="50" max="50" width="0.85546875" style="42" hidden="1" customWidth="1"/>
    <col min="51" max="51" width="8.5703125" style="42" hidden="1" customWidth="1"/>
    <col min="52" max="57" width="8.7109375" style="42" hidden="1" customWidth="1"/>
    <col min="58" max="58" width="0.5703125" style="42" customWidth="1"/>
    <col min="59" max="59" width="9.28515625" style="42" customWidth="1"/>
    <col min="60" max="62" width="8.7109375" style="42" hidden="1" customWidth="1"/>
    <col min="63" max="63" width="11.7109375" style="42" customWidth="1"/>
    <col min="64" max="64" width="8.7109375" style="42" hidden="1" customWidth="1"/>
    <col min="65" max="65" width="11.28515625" style="42" customWidth="1"/>
    <col min="66" max="66" width="0.5703125" style="42" customWidth="1"/>
    <col min="67" max="67" width="10.85546875" style="42" hidden="1" customWidth="1"/>
    <col min="68" max="74" width="8.7109375" style="42" hidden="1" customWidth="1"/>
    <col min="75" max="75" width="9.28515625" style="42" customWidth="1"/>
    <col min="76" max="78" width="8.7109375" style="42" hidden="1" customWidth="1"/>
    <col min="79" max="79" width="11.7109375" style="42" customWidth="1"/>
    <col min="80" max="80" width="8.7109375" style="42" hidden="1" customWidth="1"/>
    <col min="81" max="81" width="11.28515625" style="42" customWidth="1"/>
    <col min="82" max="82" width="0.5703125" style="42" customWidth="1"/>
    <col min="83" max="90" width="6.5703125" style="42" hidden="1" customWidth="1"/>
    <col min="91" max="91" width="9.28515625" style="42" customWidth="1"/>
    <col min="92" max="92" width="8.7109375" style="42" hidden="1" customWidth="1"/>
    <col min="93" max="93" width="10" style="42" hidden="1" customWidth="1"/>
    <col min="94" max="94" width="11.28515625" style="42" hidden="1" customWidth="1"/>
    <col min="95" max="95" width="11.7109375" style="42" customWidth="1"/>
    <col min="96" max="96" width="8.7109375" style="42" hidden="1" customWidth="1"/>
    <col min="97" max="97" width="11.28515625" style="42" customWidth="1"/>
    <col min="98" max="98" width="0.5703125" style="42" customWidth="1"/>
    <col min="99" max="114" width="6.5703125" style="42" hidden="1" customWidth="1"/>
    <col min="115" max="115" width="9.42578125" style="42" customWidth="1"/>
    <col min="116" max="118" width="6.5703125" style="42" hidden="1" customWidth="1"/>
    <col min="119" max="119" width="11.28515625" style="42" customWidth="1"/>
    <col min="120" max="120" width="6.5703125" style="42" hidden="1" customWidth="1"/>
    <col min="121" max="121" width="11.85546875" style="42" customWidth="1"/>
    <col min="122" max="122" width="0.85546875" style="42" customWidth="1"/>
    <col min="123" max="123" width="9.7109375" style="42" customWidth="1"/>
    <col min="124" max="124" width="9.7109375" style="42" hidden="1" customWidth="1"/>
    <col min="125" max="126" width="9.7109375" style="42" customWidth="1"/>
    <col min="127" max="127" width="11.85546875" style="42" customWidth="1"/>
    <col min="128" max="128" width="9.7109375" style="42" hidden="1" customWidth="1"/>
    <col min="129" max="129" width="11.85546875" style="42" customWidth="1"/>
    <col min="130" max="130" width="9.7109375" style="42" customWidth="1"/>
    <col min="131" max="131" width="9.28515625" style="837" customWidth="1"/>
    <col min="132" max="132" width="8.7109375" style="837" hidden="1" customWidth="1"/>
    <col min="133" max="133" width="9" style="837" customWidth="1"/>
    <col min="134" max="134" width="10.140625" style="837" customWidth="1"/>
    <col min="135" max="135" width="11.7109375" style="837" customWidth="1"/>
    <col min="136" max="136" width="11.42578125" style="837" hidden="1" customWidth="1"/>
    <col min="137" max="137" width="11.28515625" style="837" customWidth="1"/>
    <col min="138" max="138" width="10.7109375" style="128" customWidth="1"/>
    <col min="139" max="143" width="10.7109375" style="1" customWidth="1"/>
    <col min="144" max="150" width="11.42578125" style="1"/>
    <col min="151" max="16384" width="11.42578125" style="42"/>
  </cols>
  <sheetData>
    <row r="1" spans="1:150" ht="45" customHeight="1" thickBot="1">
      <c r="A1" s="2290" t="s">
        <v>277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874"/>
      <c r="EA1" s="874"/>
      <c r="EB1" s="874"/>
      <c r="EC1" s="874"/>
      <c r="ED1" s="874"/>
      <c r="EE1" s="874"/>
      <c r="EF1" s="874"/>
      <c r="EG1" s="874"/>
      <c r="EH1" s="276"/>
      <c r="EJ1" s="2249" t="s">
        <v>210</v>
      </c>
      <c r="EK1" s="2249"/>
      <c r="EL1" s="2249"/>
      <c r="EM1" s="2249"/>
      <c r="EN1" s="2249"/>
      <c r="EO1" s="2249"/>
      <c r="EP1" s="2249"/>
      <c r="EQ1" s="2249"/>
      <c r="ER1" s="2249"/>
    </row>
    <row r="2" spans="1:150" ht="13.5" customHeight="1" thickTop="1" thickBot="1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7"/>
      <c r="AA2" s="8"/>
      <c r="AB2" s="8"/>
      <c r="AC2" s="8"/>
      <c r="AD2" s="8"/>
      <c r="AE2" s="8"/>
      <c r="AF2" s="8"/>
      <c r="AG2" s="8"/>
      <c r="AH2" s="44"/>
      <c r="AI2" s="8"/>
      <c r="AJ2" s="8"/>
      <c r="AK2" s="8"/>
      <c r="AL2" s="8"/>
      <c r="AM2" s="8"/>
      <c r="AN2" s="8"/>
      <c r="AO2" s="8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J2" s="2250"/>
      <c r="EK2" s="2252"/>
      <c r="EL2" s="2256" t="s">
        <v>211</v>
      </c>
      <c r="EM2" s="2258" t="s">
        <v>212</v>
      </c>
      <c r="EN2" s="2258" t="s">
        <v>213</v>
      </c>
      <c r="EO2" s="2258"/>
      <c r="EP2" s="2258" t="s">
        <v>214</v>
      </c>
      <c r="EQ2" s="2258" t="s">
        <v>215</v>
      </c>
      <c r="ER2" s="2260" t="s">
        <v>216</v>
      </c>
    </row>
    <row r="3" spans="1:150" s="44" customFormat="1" ht="22.5" customHeight="1" thickTop="1" thickBot="1">
      <c r="A3" s="2274" t="s">
        <v>67</v>
      </c>
      <c r="B3" s="151"/>
      <c r="C3" s="2277">
        <v>2000</v>
      </c>
      <c r="D3" s="2277"/>
      <c r="E3" s="2277"/>
      <c r="F3" s="2277"/>
      <c r="G3" s="2277"/>
      <c r="H3" s="2277"/>
      <c r="I3" s="2277"/>
      <c r="J3" s="152"/>
      <c r="K3" s="2277">
        <v>2005</v>
      </c>
      <c r="L3" s="2277"/>
      <c r="M3" s="2277"/>
      <c r="N3" s="2277"/>
      <c r="O3" s="2277"/>
      <c r="P3" s="2277"/>
      <c r="Q3" s="2277"/>
      <c r="R3" s="152"/>
      <c r="S3" s="2278" t="s">
        <v>78</v>
      </c>
      <c r="T3" s="2278"/>
      <c r="U3" s="2278"/>
      <c r="V3" s="2278"/>
      <c r="W3" s="2278"/>
      <c r="X3" s="2278"/>
      <c r="Y3" s="2278"/>
      <c r="Z3" s="336"/>
      <c r="AA3" s="2279">
        <v>2008</v>
      </c>
      <c r="AB3" s="2279"/>
      <c r="AC3" s="2279"/>
      <c r="AD3" s="2279"/>
      <c r="AE3" s="2279"/>
      <c r="AF3" s="2279"/>
      <c r="AG3" s="2279"/>
      <c r="AH3" s="337"/>
      <c r="AI3" s="2282">
        <v>2009</v>
      </c>
      <c r="AJ3" s="2282"/>
      <c r="AK3" s="2282"/>
      <c r="AL3" s="2282"/>
      <c r="AM3" s="2282"/>
      <c r="AN3" s="2282"/>
      <c r="AO3" s="2282"/>
      <c r="AP3" s="338"/>
      <c r="AQ3" s="2282">
        <v>2010</v>
      </c>
      <c r="AR3" s="2282"/>
      <c r="AS3" s="2282"/>
      <c r="AT3" s="2282"/>
      <c r="AU3" s="2282"/>
      <c r="AV3" s="2282"/>
      <c r="AW3" s="2282"/>
      <c r="AX3" s="338"/>
      <c r="AY3" s="2279" t="s">
        <v>74</v>
      </c>
      <c r="AZ3" s="2279"/>
      <c r="BA3" s="2279"/>
      <c r="BB3" s="2279"/>
      <c r="BC3" s="2279"/>
      <c r="BD3" s="2279"/>
      <c r="BE3" s="2279"/>
      <c r="BF3" s="338"/>
      <c r="BG3" s="2282">
        <v>2011</v>
      </c>
      <c r="BH3" s="2282"/>
      <c r="BI3" s="2282"/>
      <c r="BJ3" s="2282"/>
      <c r="BK3" s="2282"/>
      <c r="BL3" s="2282"/>
      <c r="BM3" s="2282"/>
      <c r="BN3" s="338"/>
      <c r="BO3" s="2279" t="s">
        <v>76</v>
      </c>
      <c r="BP3" s="2279"/>
      <c r="BQ3" s="2279"/>
      <c r="BR3" s="2279"/>
      <c r="BS3" s="2279"/>
      <c r="BT3" s="2279"/>
      <c r="BU3" s="2279"/>
      <c r="BV3" s="336"/>
      <c r="BW3" s="2282">
        <v>2012</v>
      </c>
      <c r="BX3" s="2282"/>
      <c r="BY3" s="2282"/>
      <c r="BZ3" s="2282"/>
      <c r="CA3" s="2282"/>
      <c r="CB3" s="2282"/>
      <c r="CC3" s="2282"/>
      <c r="CD3" s="336"/>
      <c r="CE3" s="2322" t="s">
        <v>81</v>
      </c>
      <c r="CF3" s="2322"/>
      <c r="CG3" s="2322"/>
      <c r="CH3" s="2322"/>
      <c r="CI3" s="2322"/>
      <c r="CJ3" s="2322"/>
      <c r="CK3" s="2322"/>
      <c r="CL3" s="336"/>
      <c r="CM3" s="2313">
        <v>2013</v>
      </c>
      <c r="CN3" s="2313"/>
      <c r="CO3" s="2313"/>
      <c r="CP3" s="2313"/>
      <c r="CQ3" s="2313"/>
      <c r="CR3" s="2313"/>
      <c r="CS3" s="2313"/>
      <c r="CT3" s="336"/>
      <c r="CU3" s="2322" t="s">
        <v>81</v>
      </c>
      <c r="CV3" s="2322"/>
      <c r="CW3" s="2322"/>
      <c r="CX3" s="2322"/>
      <c r="CY3" s="2322"/>
      <c r="CZ3" s="2322"/>
      <c r="DA3" s="2322"/>
      <c r="DB3" s="336"/>
      <c r="DC3" s="2313" t="s">
        <v>140</v>
      </c>
      <c r="DD3" s="2313"/>
      <c r="DE3" s="2313"/>
      <c r="DF3" s="2313"/>
      <c r="DG3" s="2313"/>
      <c r="DH3" s="2313"/>
      <c r="DI3" s="2313"/>
      <c r="DJ3" s="336"/>
      <c r="DK3" s="2313">
        <v>2014</v>
      </c>
      <c r="DL3" s="2313"/>
      <c r="DM3" s="2313"/>
      <c r="DN3" s="2313"/>
      <c r="DO3" s="2313"/>
      <c r="DP3" s="2313"/>
      <c r="DQ3" s="2313"/>
      <c r="DR3" s="666"/>
      <c r="DS3" s="2288" t="s">
        <v>320</v>
      </c>
      <c r="DT3" s="2288"/>
      <c r="DU3" s="2288"/>
      <c r="DV3" s="2288"/>
      <c r="DW3" s="2288"/>
      <c r="DX3" s="2288"/>
      <c r="DY3" s="2288"/>
      <c r="DZ3" s="762"/>
      <c r="EA3" s="2291"/>
      <c r="EB3" s="2291"/>
      <c r="EC3" s="2291"/>
      <c r="ED3" s="2291"/>
      <c r="EE3" s="2291"/>
      <c r="EF3" s="2291"/>
      <c r="EG3" s="2291"/>
      <c r="EH3" s="325"/>
      <c r="EI3" s="4"/>
      <c r="EJ3" s="2253"/>
      <c r="EK3" s="2255"/>
      <c r="EL3" s="2257"/>
      <c r="EM3" s="2259"/>
      <c r="EN3" s="907" t="s">
        <v>3</v>
      </c>
      <c r="EO3" s="907" t="s">
        <v>4</v>
      </c>
      <c r="EP3" s="2259"/>
      <c r="EQ3" s="2259"/>
      <c r="ER3" s="2261"/>
      <c r="ES3" s="4"/>
      <c r="ET3" s="4"/>
    </row>
    <row r="4" spans="1:150" s="44" customFormat="1" ht="32.25" customHeight="1" thickTop="1" thickBot="1">
      <c r="A4" s="2275"/>
      <c r="B4" s="43"/>
      <c r="C4" s="2280" t="s">
        <v>0</v>
      </c>
      <c r="D4" s="2283"/>
      <c r="E4" s="2280" t="s">
        <v>1</v>
      </c>
      <c r="F4" s="2280"/>
      <c r="G4" s="2280" t="s">
        <v>2</v>
      </c>
      <c r="H4" s="2283"/>
      <c r="I4" s="2280" t="s">
        <v>43</v>
      </c>
      <c r="J4" s="18"/>
      <c r="K4" s="2280" t="s">
        <v>0</v>
      </c>
      <c r="L4" s="2283"/>
      <c r="M4" s="2280" t="s">
        <v>1</v>
      </c>
      <c r="N4" s="2280"/>
      <c r="O4" s="2280" t="s">
        <v>2</v>
      </c>
      <c r="P4" s="2283"/>
      <c r="Q4" s="2280" t="s">
        <v>43</v>
      </c>
      <c r="R4" s="18"/>
      <c r="S4" s="2262" t="s">
        <v>0</v>
      </c>
      <c r="T4" s="2266"/>
      <c r="U4" s="2262" t="s">
        <v>1</v>
      </c>
      <c r="V4" s="2262"/>
      <c r="W4" s="2262" t="s">
        <v>2</v>
      </c>
      <c r="X4" s="2266"/>
      <c r="Y4" s="2262" t="s">
        <v>43</v>
      </c>
      <c r="Z4" s="226"/>
      <c r="AA4" s="2262" t="s">
        <v>0</v>
      </c>
      <c r="AB4" s="2266"/>
      <c r="AC4" s="2262" t="s">
        <v>1</v>
      </c>
      <c r="AD4" s="2262"/>
      <c r="AE4" s="2262" t="s">
        <v>2</v>
      </c>
      <c r="AF4" s="2266" t="s">
        <v>52</v>
      </c>
      <c r="AG4" s="2262" t="s">
        <v>43</v>
      </c>
      <c r="AH4" s="232"/>
      <c r="AI4" s="2262" t="s">
        <v>0</v>
      </c>
      <c r="AJ4" s="2266" t="s">
        <v>51</v>
      </c>
      <c r="AK4" s="2262" t="s">
        <v>1</v>
      </c>
      <c r="AL4" s="2262"/>
      <c r="AM4" s="2262" t="s">
        <v>2</v>
      </c>
      <c r="AN4" s="2266" t="s">
        <v>52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232"/>
      <c r="BO4" s="2262" t="s">
        <v>0</v>
      </c>
      <c r="BP4" s="2266" t="s">
        <v>56</v>
      </c>
      <c r="BQ4" s="2262" t="s">
        <v>1</v>
      </c>
      <c r="BR4" s="2262"/>
      <c r="BS4" s="2262" t="s">
        <v>2</v>
      </c>
      <c r="BT4" s="2266" t="s">
        <v>57</v>
      </c>
      <c r="BU4" s="2262" t="s">
        <v>43</v>
      </c>
      <c r="BV4" s="226"/>
      <c r="BW4" s="2262" t="s">
        <v>0</v>
      </c>
      <c r="BX4" s="2266" t="s">
        <v>56</v>
      </c>
      <c r="BY4" s="2262" t="s">
        <v>1</v>
      </c>
      <c r="BZ4" s="2262"/>
      <c r="CA4" s="2262" t="s">
        <v>2</v>
      </c>
      <c r="CB4" s="2266" t="s">
        <v>57</v>
      </c>
      <c r="CC4" s="2262" t="s">
        <v>43</v>
      </c>
      <c r="CD4" s="226"/>
      <c r="CE4" s="2262" t="s">
        <v>0</v>
      </c>
      <c r="CF4" s="2266" t="s">
        <v>56</v>
      </c>
      <c r="CG4" s="2262" t="s">
        <v>1</v>
      </c>
      <c r="CH4" s="2262"/>
      <c r="CI4" s="2262" t="s">
        <v>2</v>
      </c>
      <c r="CJ4" s="2266" t="s">
        <v>57</v>
      </c>
      <c r="CK4" s="2262" t="s">
        <v>43</v>
      </c>
      <c r="CL4" s="226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2" t="s">
        <v>43</v>
      </c>
      <c r="CT4" s="226"/>
      <c r="CU4" s="2262" t="s">
        <v>0</v>
      </c>
      <c r="CV4" s="2266" t="s">
        <v>56</v>
      </c>
      <c r="CW4" s="2262" t="s">
        <v>1</v>
      </c>
      <c r="CX4" s="2262"/>
      <c r="CY4" s="2262" t="s">
        <v>2</v>
      </c>
      <c r="CZ4" s="2266" t="s">
        <v>57</v>
      </c>
      <c r="DA4" s="2262" t="s">
        <v>43</v>
      </c>
      <c r="DB4" s="226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2" t="s">
        <v>43</v>
      </c>
      <c r="DJ4" s="238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2" t="s">
        <v>43</v>
      </c>
      <c r="DR4" s="664"/>
      <c r="DS4" s="2262" t="s">
        <v>0</v>
      </c>
      <c r="DT4" s="2266" t="s">
        <v>56</v>
      </c>
      <c r="DU4" s="2270" t="s">
        <v>1</v>
      </c>
      <c r="DV4" s="2270"/>
      <c r="DW4" s="2262" t="s">
        <v>2</v>
      </c>
      <c r="DX4" s="2266" t="s">
        <v>57</v>
      </c>
      <c r="DY4" s="2262" t="s">
        <v>43</v>
      </c>
      <c r="DZ4" s="758"/>
      <c r="EA4" s="2444" t="s">
        <v>0</v>
      </c>
      <c r="EB4" s="2445" t="s">
        <v>56</v>
      </c>
      <c r="EC4" s="2446" t="s">
        <v>1</v>
      </c>
      <c r="ED4" s="2446"/>
      <c r="EE4" s="2444" t="s">
        <v>2</v>
      </c>
      <c r="EF4" s="2445" t="s">
        <v>57</v>
      </c>
      <c r="EG4" s="2444" t="s">
        <v>43</v>
      </c>
      <c r="EH4" s="275"/>
      <c r="EI4" s="4"/>
      <c r="EJ4" s="282" t="s">
        <v>217</v>
      </c>
      <c r="EK4" s="283" t="s">
        <v>319</v>
      </c>
      <c r="EL4" s="284">
        <v>0.78066066202461759</v>
      </c>
      <c r="EM4" s="285">
        <v>1.3457257886656682E-2</v>
      </c>
      <c r="EN4" s="286">
        <v>0.75424616928894905</v>
      </c>
      <c r="EO4" s="286">
        <v>0.80707515476028613</v>
      </c>
      <c r="EP4" s="287">
        <v>1.7238293846849832E-2</v>
      </c>
      <c r="EQ4" s="288">
        <v>2036.6460759999898</v>
      </c>
      <c r="ER4" s="289">
        <v>6129</v>
      </c>
      <c r="ES4" s="4"/>
      <c r="ET4" s="4"/>
    </row>
    <row r="5" spans="1:150" s="44" customFormat="1" ht="21.95" customHeight="1" thickTop="1" thickBot="1">
      <c r="A5" s="2276"/>
      <c r="B5" s="158"/>
      <c r="C5" s="2281"/>
      <c r="D5" s="2284"/>
      <c r="E5" s="159" t="s">
        <v>3</v>
      </c>
      <c r="F5" s="159" t="s">
        <v>4</v>
      </c>
      <c r="G5" s="2281"/>
      <c r="H5" s="2284"/>
      <c r="I5" s="2281"/>
      <c r="J5" s="159"/>
      <c r="K5" s="2281"/>
      <c r="L5" s="2284"/>
      <c r="M5" s="159" t="s">
        <v>3</v>
      </c>
      <c r="N5" s="159" t="s">
        <v>4</v>
      </c>
      <c r="O5" s="2281"/>
      <c r="P5" s="2284"/>
      <c r="Q5" s="2281"/>
      <c r="R5" s="159"/>
      <c r="S5" s="2265"/>
      <c r="T5" s="2267"/>
      <c r="U5" s="228" t="s">
        <v>3</v>
      </c>
      <c r="V5" s="228" t="s">
        <v>4</v>
      </c>
      <c r="W5" s="2265"/>
      <c r="X5" s="2267"/>
      <c r="Y5" s="2265"/>
      <c r="Z5" s="228"/>
      <c r="AA5" s="2265"/>
      <c r="AB5" s="2267"/>
      <c r="AC5" s="228" t="s">
        <v>3</v>
      </c>
      <c r="AD5" s="228" t="s">
        <v>4</v>
      </c>
      <c r="AE5" s="2265"/>
      <c r="AF5" s="2267"/>
      <c r="AG5" s="2265"/>
      <c r="AH5" s="231"/>
      <c r="AI5" s="2265"/>
      <c r="AJ5" s="2267"/>
      <c r="AK5" s="228" t="s">
        <v>3</v>
      </c>
      <c r="AL5" s="228" t="s">
        <v>4</v>
      </c>
      <c r="AM5" s="2265"/>
      <c r="AN5" s="2267"/>
      <c r="AO5" s="2265"/>
      <c r="AP5" s="231"/>
      <c r="AQ5" s="2265"/>
      <c r="AR5" s="2267"/>
      <c r="AS5" s="228" t="s">
        <v>3</v>
      </c>
      <c r="AT5" s="228" t="s">
        <v>4</v>
      </c>
      <c r="AU5" s="2265"/>
      <c r="AV5" s="2267"/>
      <c r="AW5" s="2265"/>
      <c r="AX5" s="231"/>
      <c r="AY5" s="2265"/>
      <c r="AZ5" s="2267"/>
      <c r="BA5" s="228" t="s">
        <v>3</v>
      </c>
      <c r="BB5" s="228" t="s">
        <v>4</v>
      </c>
      <c r="BC5" s="2265"/>
      <c r="BD5" s="2267"/>
      <c r="BE5" s="2265"/>
      <c r="BF5" s="231"/>
      <c r="BG5" s="2265"/>
      <c r="BH5" s="2267"/>
      <c r="BI5" s="228" t="s">
        <v>3</v>
      </c>
      <c r="BJ5" s="228" t="s">
        <v>4</v>
      </c>
      <c r="BK5" s="2265"/>
      <c r="BL5" s="2267"/>
      <c r="BM5" s="2265"/>
      <c r="BN5" s="231"/>
      <c r="BO5" s="2265"/>
      <c r="BP5" s="2267"/>
      <c r="BQ5" s="228" t="s">
        <v>3</v>
      </c>
      <c r="BR5" s="228" t="s">
        <v>4</v>
      </c>
      <c r="BS5" s="2265"/>
      <c r="BT5" s="2267"/>
      <c r="BU5" s="2265"/>
      <c r="BV5" s="228"/>
      <c r="BW5" s="2265"/>
      <c r="BX5" s="2267"/>
      <c r="BY5" s="228" t="s">
        <v>3</v>
      </c>
      <c r="BZ5" s="228" t="s">
        <v>4</v>
      </c>
      <c r="CA5" s="2265"/>
      <c r="CB5" s="2267"/>
      <c r="CC5" s="2265"/>
      <c r="CD5" s="228"/>
      <c r="CE5" s="2265"/>
      <c r="CF5" s="2267"/>
      <c r="CG5" s="228" t="s">
        <v>3</v>
      </c>
      <c r="CH5" s="228" t="s">
        <v>4</v>
      </c>
      <c r="CI5" s="2265"/>
      <c r="CJ5" s="2267"/>
      <c r="CK5" s="2265"/>
      <c r="CL5" s="228"/>
      <c r="CM5" s="2265"/>
      <c r="CN5" s="2267"/>
      <c r="CO5" s="228" t="s">
        <v>3</v>
      </c>
      <c r="CP5" s="228" t="s">
        <v>4</v>
      </c>
      <c r="CQ5" s="2265"/>
      <c r="CR5" s="2267"/>
      <c r="CS5" s="2265"/>
      <c r="CT5" s="228"/>
      <c r="CU5" s="2265"/>
      <c r="CV5" s="2267"/>
      <c r="CW5" s="228" t="s">
        <v>3</v>
      </c>
      <c r="CX5" s="228" t="s">
        <v>4</v>
      </c>
      <c r="CY5" s="2265"/>
      <c r="CZ5" s="2267"/>
      <c r="DA5" s="2265"/>
      <c r="DB5" s="228"/>
      <c r="DC5" s="2265"/>
      <c r="DD5" s="2267"/>
      <c r="DE5" s="239" t="s">
        <v>3</v>
      </c>
      <c r="DF5" s="239" t="s">
        <v>4</v>
      </c>
      <c r="DG5" s="2265"/>
      <c r="DH5" s="2267"/>
      <c r="DI5" s="2265"/>
      <c r="DJ5" s="239"/>
      <c r="DK5" s="2265"/>
      <c r="DL5" s="2267"/>
      <c r="DM5" s="665" t="s">
        <v>3</v>
      </c>
      <c r="DN5" s="665" t="s">
        <v>4</v>
      </c>
      <c r="DO5" s="2265"/>
      <c r="DP5" s="2267"/>
      <c r="DQ5" s="2265"/>
      <c r="DR5" s="665"/>
      <c r="DS5" s="2265"/>
      <c r="DT5" s="2267"/>
      <c r="DU5" s="759" t="s">
        <v>3</v>
      </c>
      <c r="DV5" s="759" t="s">
        <v>4</v>
      </c>
      <c r="DW5" s="2265"/>
      <c r="DX5" s="2267"/>
      <c r="DY5" s="2265"/>
      <c r="DZ5" s="759"/>
      <c r="EA5" s="2269"/>
      <c r="EB5" s="2295"/>
      <c r="EC5" s="768" t="s">
        <v>3</v>
      </c>
      <c r="ED5" s="768" t="s">
        <v>4</v>
      </c>
      <c r="EE5" s="2269"/>
      <c r="EF5" s="2295"/>
      <c r="EG5" s="2269"/>
      <c r="EH5" s="275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</row>
    <row r="6" spans="1:150" s="44" customFormat="1" ht="8.1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5"/>
      <c r="AB6" s="5"/>
      <c r="AC6" s="5"/>
      <c r="AD6" s="7"/>
      <c r="AE6" s="7"/>
      <c r="AF6" s="7"/>
      <c r="AG6" s="7"/>
      <c r="AH6" s="89"/>
      <c r="AI6" s="5"/>
      <c r="AJ6" s="5"/>
      <c r="AK6" s="5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9"/>
      <c r="CH6" s="89"/>
      <c r="CI6" s="89"/>
      <c r="CJ6" s="89"/>
      <c r="CK6" s="89"/>
      <c r="CL6" s="89"/>
      <c r="CM6" s="89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  <c r="DD6" s="89"/>
      <c r="DE6" s="89"/>
      <c r="DF6" s="89"/>
      <c r="DG6" s="89"/>
      <c r="DH6" s="89"/>
      <c r="DI6" s="89"/>
      <c r="DJ6" s="89"/>
      <c r="DK6" s="9"/>
      <c r="DL6" s="9"/>
      <c r="DM6" s="9"/>
      <c r="DN6" s="9"/>
      <c r="DO6" s="9"/>
      <c r="DP6" s="9"/>
      <c r="DQ6" s="9"/>
      <c r="DR6" s="89"/>
      <c r="DS6" s="9"/>
      <c r="DT6" s="9"/>
      <c r="DU6" s="9"/>
      <c r="DV6" s="9"/>
      <c r="DW6" s="9"/>
      <c r="DX6" s="9"/>
      <c r="DY6" s="9"/>
      <c r="DZ6" s="89"/>
      <c r="EA6" s="838"/>
      <c r="EB6" s="838"/>
      <c r="EC6" s="838"/>
      <c r="ED6" s="838"/>
      <c r="EE6" s="838"/>
      <c r="EF6" s="838"/>
      <c r="EG6" s="838"/>
      <c r="EH6" s="9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</row>
    <row r="7" spans="1:150" s="44" customFormat="1" ht="24.95" customHeight="1">
      <c r="A7" s="339" t="s">
        <v>6</v>
      </c>
      <c r="B7" s="340"/>
      <c r="C7" s="344">
        <v>29.005112997057815</v>
      </c>
      <c r="D7" s="344">
        <v>1.1409268180482646</v>
      </c>
      <c r="E7" s="344">
        <v>26.759566052363258</v>
      </c>
      <c r="F7" s="344">
        <v>31.250659941752367</v>
      </c>
      <c r="G7" s="344">
        <v>3.9335368842176086</v>
      </c>
      <c r="H7" s="512">
        <v>3984.2559590001329</v>
      </c>
      <c r="I7" s="513">
        <v>5344</v>
      </c>
      <c r="J7" s="512"/>
      <c r="K7" s="344">
        <v>42.360975025212241</v>
      </c>
      <c r="L7" s="344">
        <v>3.5188342824939713</v>
      </c>
      <c r="M7" s="344">
        <v>35.371242996282632</v>
      </c>
      <c r="N7" s="344">
        <v>49.350707054141843</v>
      </c>
      <c r="O7" s="344">
        <v>8.3067830247052754</v>
      </c>
      <c r="P7" s="512">
        <v>1007.6152160000034</v>
      </c>
      <c r="Q7" s="513">
        <v>1409</v>
      </c>
      <c r="R7" s="512"/>
      <c r="S7" s="345">
        <v>57.177434187073054</v>
      </c>
      <c r="T7" s="345">
        <v>3.5262997681780086</v>
      </c>
      <c r="U7" s="345">
        <v>50.171824214745662</v>
      </c>
      <c r="V7" s="345">
        <v>64.183044159400438</v>
      </c>
      <c r="W7" s="345">
        <v>6.1672927760988125</v>
      </c>
      <c r="X7" s="346">
        <v>807.15112100000329</v>
      </c>
      <c r="Y7" s="347">
        <v>1122</v>
      </c>
      <c r="Z7" s="348"/>
      <c r="AA7" s="345">
        <v>58.369590173036343</v>
      </c>
      <c r="AB7" s="345">
        <v>2.1961480889170719</v>
      </c>
      <c r="AC7" s="345">
        <v>54.04244981462675</v>
      </c>
      <c r="AD7" s="345">
        <v>62.696730531445944</v>
      </c>
      <c r="AE7" s="345">
        <v>3.7624867373688975</v>
      </c>
      <c r="AF7" s="347">
        <v>2317.5335289999894</v>
      </c>
      <c r="AG7" s="347">
        <v>2812</v>
      </c>
      <c r="AH7" s="345"/>
      <c r="AI7" s="678">
        <v>63.678406908896491</v>
      </c>
      <c r="AJ7" s="345">
        <v>1.6644618288315636</v>
      </c>
      <c r="AK7" s="345">
        <v>60.406602746088332</v>
      </c>
      <c r="AL7" s="345">
        <v>66.950211071704643</v>
      </c>
      <c r="AM7" s="345">
        <v>2.6138559515360962</v>
      </c>
      <c r="AN7" s="346">
        <v>2571.4102039999748</v>
      </c>
      <c r="AO7" s="350">
        <v>3597</v>
      </c>
      <c r="AP7" s="345"/>
      <c r="AQ7" s="678">
        <v>67.296474315629084</v>
      </c>
      <c r="AR7" s="345">
        <v>1.6317905620701405</v>
      </c>
      <c r="AS7" s="345">
        <v>64.088777645268692</v>
      </c>
      <c r="AT7" s="345">
        <v>70.504170985989475</v>
      </c>
      <c r="AU7" s="345">
        <v>2.4247786807029943</v>
      </c>
      <c r="AV7" s="346">
        <v>2384.9232420000076</v>
      </c>
      <c r="AW7" s="347">
        <v>3347</v>
      </c>
      <c r="AX7" s="345"/>
      <c r="AY7" s="345">
        <v>66.075914072530608</v>
      </c>
      <c r="AZ7" s="345">
        <v>2.2009712074409959</v>
      </c>
      <c r="BA7" s="345">
        <v>61.735288026645904</v>
      </c>
      <c r="BB7" s="345">
        <v>70.416540118415298</v>
      </c>
      <c r="BC7" s="345">
        <v>3.3309735299689094</v>
      </c>
      <c r="BD7" s="346">
        <v>1189.7269239999923</v>
      </c>
      <c r="BE7" s="347">
        <v>1694</v>
      </c>
      <c r="BF7" s="345"/>
      <c r="BG7" s="683">
        <v>67.428845287505268</v>
      </c>
      <c r="BH7" s="345">
        <v>1.7321644532224818</v>
      </c>
      <c r="BI7" s="345">
        <v>64.023911239969578</v>
      </c>
      <c r="BJ7" s="345">
        <v>70.833779335040958</v>
      </c>
      <c r="BK7" s="345">
        <v>2.5688775268756623</v>
      </c>
      <c r="BL7" s="346">
        <v>2303.1398660000073</v>
      </c>
      <c r="BM7" s="350">
        <v>3288</v>
      </c>
      <c r="BN7" s="345"/>
      <c r="BO7" s="345">
        <v>70.02000000000001</v>
      </c>
      <c r="BP7" s="345">
        <v>2.2629999999999999</v>
      </c>
      <c r="BQ7" s="345">
        <v>65.55</v>
      </c>
      <c r="BR7" s="345">
        <v>74.48</v>
      </c>
      <c r="BS7" s="345">
        <v>3.2</v>
      </c>
      <c r="BT7" s="346">
        <v>1525.575</v>
      </c>
      <c r="BU7" s="346">
        <v>2027</v>
      </c>
      <c r="BV7" s="346"/>
      <c r="BW7" s="614">
        <v>73.02</v>
      </c>
      <c r="BX7" s="352">
        <v>1.542</v>
      </c>
      <c r="BY7" s="352">
        <v>69.989999999999995</v>
      </c>
      <c r="BZ7" s="352">
        <v>76.05</v>
      </c>
      <c r="CA7" s="352">
        <v>2.1</v>
      </c>
      <c r="CB7" s="353">
        <v>2449.8620000000001</v>
      </c>
      <c r="CC7" s="353">
        <v>3252</v>
      </c>
      <c r="CD7" s="346"/>
      <c r="CE7" s="352">
        <v>72.933797996911736</v>
      </c>
      <c r="CF7" s="352">
        <v>2.2667231643207324</v>
      </c>
      <c r="CG7" s="352">
        <v>68.463918419023386</v>
      </c>
      <c r="CH7" s="352">
        <v>77.403677574800085</v>
      </c>
      <c r="CI7" s="352">
        <v>3.1079187243432917</v>
      </c>
      <c r="CJ7" s="353">
        <v>978.43175400000132</v>
      </c>
      <c r="CK7" s="353">
        <v>1470</v>
      </c>
      <c r="CL7" s="346"/>
      <c r="CM7" s="703">
        <v>73.749805110207788</v>
      </c>
      <c r="CN7" s="352">
        <v>1.5755119094243295</v>
      </c>
      <c r="CO7" s="352">
        <v>70.652955596058987</v>
      </c>
      <c r="CP7" s="352">
        <v>76.846654624356589</v>
      </c>
      <c r="CQ7" s="352">
        <v>2.1362929801237684</v>
      </c>
      <c r="CR7" s="353">
        <v>2092.7725119999973</v>
      </c>
      <c r="CS7" s="353">
        <v>3103</v>
      </c>
      <c r="CT7" s="346"/>
      <c r="CU7" s="352">
        <v>72.933797996911736</v>
      </c>
      <c r="CV7" s="352">
        <v>2.2667231643207324</v>
      </c>
      <c r="CW7" s="352">
        <v>68.463918419023386</v>
      </c>
      <c r="CX7" s="352">
        <v>77.403677574800085</v>
      </c>
      <c r="CY7" s="352">
        <v>3.1079187243432917</v>
      </c>
      <c r="CZ7" s="353">
        <v>978.43175400000132</v>
      </c>
      <c r="DA7" s="353">
        <v>1470</v>
      </c>
      <c r="DB7" s="346"/>
      <c r="DC7" s="592">
        <v>77.201337695754077</v>
      </c>
      <c r="DD7" s="352">
        <v>2.0906847508023159</v>
      </c>
      <c r="DE7" s="352">
        <v>73.079804717452774</v>
      </c>
      <c r="DF7" s="352">
        <v>81.32287067405538</v>
      </c>
      <c r="DG7" s="352">
        <v>2.7080939439697032</v>
      </c>
      <c r="DH7" s="353">
        <v>1094.8606180000008</v>
      </c>
      <c r="DI7" s="353">
        <v>1628</v>
      </c>
      <c r="DJ7" s="346"/>
      <c r="DK7" s="711">
        <v>76.292392054329738</v>
      </c>
      <c r="DL7" s="593">
        <v>1.6917133044315746</v>
      </c>
      <c r="DM7" s="594">
        <v>72.967549275663373</v>
      </c>
      <c r="DN7" s="594">
        <v>79.617234832996104</v>
      </c>
      <c r="DO7" s="593">
        <v>2.2174076062877446</v>
      </c>
      <c r="DP7" s="595">
        <v>2177.6957430000016</v>
      </c>
      <c r="DQ7" s="595">
        <v>3164</v>
      </c>
      <c r="DR7" s="346"/>
      <c r="DS7" s="711">
        <v>78.834458085540277</v>
      </c>
      <c r="DT7" s="593">
        <v>1.8384484012707092</v>
      </c>
      <c r="DU7" s="594">
        <v>75.220311329375519</v>
      </c>
      <c r="DV7" s="594">
        <v>82.448604841705048</v>
      </c>
      <c r="DW7" s="593">
        <v>2.3320365813587229</v>
      </c>
      <c r="DX7" s="595">
        <v>1971.5749999999962</v>
      </c>
      <c r="DY7" s="595">
        <v>2990</v>
      </c>
      <c r="DZ7" s="346"/>
      <c r="EA7" s="860">
        <f>IF(EP4&lt;0.15,EL4*100,CONCATENATE("(",FIXED(EL4*100,1),")"))</f>
        <v>78.066066202461755</v>
      </c>
      <c r="EB7" s="847">
        <f>+EM4*100</f>
        <v>1.3457257886656682</v>
      </c>
      <c r="EC7" s="848">
        <f>IF(EN4&lt;0,0,EN4*100)</f>
        <v>75.424616928894906</v>
      </c>
      <c r="ED7" s="848">
        <f>IF(EO4&gt;1,100,EO4*100)</f>
        <v>80.707515476028618</v>
      </c>
      <c r="EE7" s="847">
        <f>IF(EP4&gt;1,100,EP4*100)</f>
        <v>1.7238293846849833</v>
      </c>
      <c r="EF7" s="849">
        <f>+EQ4</f>
        <v>2036.6460759999898</v>
      </c>
      <c r="EG7" s="849">
        <f>+ER4</f>
        <v>6129</v>
      </c>
      <c r="EH7" s="209">
        <f>+DQ7-EG7</f>
        <v>-2965</v>
      </c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</row>
    <row r="8" spans="1:150" s="44" customFormat="1" ht="5.0999999999999996" customHeight="1">
      <c r="A8" s="360"/>
      <c r="B8" s="361"/>
      <c r="C8" s="366"/>
      <c r="D8" s="366"/>
      <c r="E8" s="366"/>
      <c r="F8" s="366"/>
      <c r="G8" s="366"/>
      <c r="H8" s="515"/>
      <c r="I8" s="475"/>
      <c r="J8" s="516"/>
      <c r="K8" s="366"/>
      <c r="L8" s="366"/>
      <c r="M8" s="366"/>
      <c r="N8" s="366"/>
      <c r="O8" s="366"/>
      <c r="P8" s="515"/>
      <c r="Q8" s="475"/>
      <c r="R8" s="516"/>
      <c r="S8" s="367"/>
      <c r="T8" s="367"/>
      <c r="U8" s="367"/>
      <c r="V8" s="367"/>
      <c r="W8" s="367"/>
      <c r="X8" s="368"/>
      <c r="Y8" s="369"/>
      <c r="Z8" s="370"/>
      <c r="AA8" s="367"/>
      <c r="AB8" s="367"/>
      <c r="AC8" s="367"/>
      <c r="AD8" s="367"/>
      <c r="AE8" s="367"/>
      <c r="AF8" s="369"/>
      <c r="AG8" s="369"/>
      <c r="AH8" s="367"/>
      <c r="AI8" s="681"/>
      <c r="AJ8" s="367"/>
      <c r="AK8" s="367"/>
      <c r="AL8" s="367"/>
      <c r="AM8" s="367"/>
      <c r="AN8" s="368"/>
      <c r="AO8" s="372"/>
      <c r="AP8" s="367"/>
      <c r="AQ8" s="681"/>
      <c r="AR8" s="367"/>
      <c r="AS8" s="367"/>
      <c r="AT8" s="367"/>
      <c r="AU8" s="367"/>
      <c r="AV8" s="368"/>
      <c r="AW8" s="369"/>
      <c r="AX8" s="367"/>
      <c r="AY8" s="367"/>
      <c r="AZ8" s="367"/>
      <c r="BA8" s="367"/>
      <c r="BB8" s="367"/>
      <c r="BC8" s="367"/>
      <c r="BD8" s="368"/>
      <c r="BE8" s="369"/>
      <c r="BF8" s="367"/>
      <c r="BG8" s="686"/>
      <c r="BH8" s="367"/>
      <c r="BI8" s="367"/>
      <c r="BJ8" s="367"/>
      <c r="BK8" s="367"/>
      <c r="BL8" s="368"/>
      <c r="BM8" s="372"/>
      <c r="BN8" s="367"/>
      <c r="BO8" s="367"/>
      <c r="BP8" s="367"/>
      <c r="BQ8" s="367"/>
      <c r="BR8" s="367"/>
      <c r="BS8" s="367"/>
      <c r="BT8" s="368"/>
      <c r="BU8" s="369"/>
      <c r="BV8" s="369"/>
      <c r="BW8" s="605"/>
      <c r="BX8" s="374"/>
      <c r="BY8" s="374"/>
      <c r="BZ8" s="374"/>
      <c r="CA8" s="374"/>
      <c r="CB8" s="375"/>
      <c r="CC8" s="375"/>
      <c r="CD8" s="369"/>
      <c r="CE8" s="374"/>
      <c r="CF8" s="374"/>
      <c r="CG8" s="374"/>
      <c r="CH8" s="374"/>
      <c r="CI8" s="374"/>
      <c r="CJ8" s="375"/>
      <c r="CK8" s="375"/>
      <c r="CL8" s="369"/>
      <c r="CM8" s="704"/>
      <c r="CN8" s="374"/>
      <c r="CO8" s="374"/>
      <c r="CP8" s="374"/>
      <c r="CQ8" s="374"/>
      <c r="CR8" s="375"/>
      <c r="CS8" s="375"/>
      <c r="CT8" s="369"/>
      <c r="CU8" s="374"/>
      <c r="CV8" s="374"/>
      <c r="CW8" s="374"/>
      <c r="CX8" s="374"/>
      <c r="CY8" s="374"/>
      <c r="CZ8" s="375"/>
      <c r="DA8" s="375"/>
      <c r="DB8" s="369"/>
      <c r="DC8" s="377"/>
      <c r="DD8" s="374"/>
      <c r="DE8" s="374"/>
      <c r="DF8" s="374"/>
      <c r="DG8" s="374"/>
      <c r="DH8" s="375"/>
      <c r="DI8" s="375"/>
      <c r="DJ8" s="369"/>
      <c r="DK8" s="704"/>
      <c r="DL8" s="374"/>
      <c r="DM8" s="605"/>
      <c r="DN8" s="605"/>
      <c r="DO8" s="374"/>
      <c r="DP8" s="375"/>
      <c r="DQ8" s="375"/>
      <c r="DR8" s="369"/>
      <c r="DS8" s="704"/>
      <c r="DT8" s="374"/>
      <c r="DU8" s="605"/>
      <c r="DV8" s="605"/>
      <c r="DW8" s="374"/>
      <c r="DX8" s="375"/>
      <c r="DY8" s="375"/>
      <c r="DZ8" s="369"/>
      <c r="EA8" s="861"/>
      <c r="EB8" s="774"/>
      <c r="EC8" s="841"/>
      <c r="ED8" s="841"/>
      <c r="EE8" s="774"/>
      <c r="EF8" s="778"/>
      <c r="EG8" s="778"/>
      <c r="EH8" s="209">
        <f t="shared" ref="EH8:EH28" si="0">+DQ8-EG8</f>
        <v>0</v>
      </c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</row>
    <row r="9" spans="1:150" s="44" customFormat="1" ht="24.95" customHeight="1">
      <c r="A9" s="518" t="s">
        <v>7</v>
      </c>
      <c r="B9" s="379"/>
      <c r="C9" s="384"/>
      <c r="D9" s="384"/>
      <c r="E9" s="384"/>
      <c r="F9" s="384"/>
      <c r="G9" s="384"/>
      <c r="H9" s="519"/>
      <c r="I9" s="477"/>
      <c r="J9" s="520"/>
      <c r="K9" s="384"/>
      <c r="L9" s="384"/>
      <c r="M9" s="384"/>
      <c r="N9" s="384"/>
      <c r="O9" s="384"/>
      <c r="P9" s="519"/>
      <c r="Q9" s="477"/>
      <c r="R9" s="520"/>
      <c r="S9" s="385"/>
      <c r="T9" s="385"/>
      <c r="U9" s="385"/>
      <c r="V9" s="385"/>
      <c r="W9" s="385"/>
      <c r="X9" s="386"/>
      <c r="Y9" s="387"/>
      <c r="Z9" s="388"/>
      <c r="AA9" s="385"/>
      <c r="AB9" s="385"/>
      <c r="AC9" s="385"/>
      <c r="AD9" s="385"/>
      <c r="AE9" s="385"/>
      <c r="AF9" s="387"/>
      <c r="AG9" s="387"/>
      <c r="AH9" s="385"/>
      <c r="AI9" s="680"/>
      <c r="AJ9" s="385"/>
      <c r="AK9" s="385"/>
      <c r="AL9" s="385"/>
      <c r="AM9" s="385"/>
      <c r="AN9" s="386"/>
      <c r="AO9" s="390"/>
      <c r="AP9" s="385"/>
      <c r="AQ9" s="680"/>
      <c r="AR9" s="385"/>
      <c r="AS9" s="385"/>
      <c r="AT9" s="385"/>
      <c r="AU9" s="385"/>
      <c r="AV9" s="386"/>
      <c r="AW9" s="387"/>
      <c r="AX9" s="385"/>
      <c r="AY9" s="385"/>
      <c r="AZ9" s="385"/>
      <c r="BA9" s="385"/>
      <c r="BB9" s="385"/>
      <c r="BC9" s="385"/>
      <c r="BD9" s="386"/>
      <c r="BE9" s="387"/>
      <c r="BF9" s="385"/>
      <c r="BG9" s="687"/>
      <c r="BH9" s="385"/>
      <c r="BI9" s="385"/>
      <c r="BJ9" s="385"/>
      <c r="BK9" s="385"/>
      <c r="BL9" s="386"/>
      <c r="BM9" s="390"/>
      <c r="BN9" s="385"/>
      <c r="BO9" s="385"/>
      <c r="BP9" s="385"/>
      <c r="BQ9" s="385"/>
      <c r="BR9" s="385"/>
      <c r="BS9" s="385"/>
      <c r="BT9" s="386"/>
      <c r="BU9" s="387"/>
      <c r="BV9" s="387"/>
      <c r="BW9" s="597"/>
      <c r="BX9" s="392"/>
      <c r="BY9" s="392"/>
      <c r="BZ9" s="392"/>
      <c r="CA9" s="392"/>
      <c r="CB9" s="393"/>
      <c r="CC9" s="393"/>
      <c r="CD9" s="387"/>
      <c r="CE9" s="392"/>
      <c r="CF9" s="392"/>
      <c r="CG9" s="392"/>
      <c r="CH9" s="392"/>
      <c r="CI9" s="392"/>
      <c r="CJ9" s="393"/>
      <c r="CK9" s="393"/>
      <c r="CL9" s="387"/>
      <c r="CM9" s="707"/>
      <c r="CN9" s="392"/>
      <c r="CO9" s="392"/>
      <c r="CP9" s="392"/>
      <c r="CQ9" s="392"/>
      <c r="CR9" s="393"/>
      <c r="CS9" s="393"/>
      <c r="CT9" s="387"/>
      <c r="CU9" s="392"/>
      <c r="CV9" s="392"/>
      <c r="CW9" s="392"/>
      <c r="CX9" s="392"/>
      <c r="CY9" s="392"/>
      <c r="CZ9" s="393"/>
      <c r="DA9" s="393"/>
      <c r="DB9" s="387"/>
      <c r="DC9" s="395"/>
      <c r="DD9" s="392"/>
      <c r="DE9" s="392"/>
      <c r="DF9" s="392"/>
      <c r="DG9" s="392"/>
      <c r="DH9" s="393"/>
      <c r="DI9" s="393"/>
      <c r="DJ9" s="387"/>
      <c r="DK9" s="597"/>
      <c r="DL9" s="392"/>
      <c r="DM9" s="597"/>
      <c r="DN9" s="597"/>
      <c r="DO9" s="392"/>
      <c r="DP9" s="393"/>
      <c r="DQ9" s="393"/>
      <c r="DR9" s="387"/>
      <c r="DS9" s="597"/>
      <c r="DT9" s="392"/>
      <c r="DU9" s="597"/>
      <c r="DV9" s="597"/>
      <c r="DW9" s="392"/>
      <c r="DX9" s="393"/>
      <c r="DY9" s="393"/>
      <c r="DZ9" s="387"/>
      <c r="EA9" s="850"/>
      <c r="EB9" s="776"/>
      <c r="EC9" s="850"/>
      <c r="ED9" s="850"/>
      <c r="EE9" s="776"/>
      <c r="EF9" s="782"/>
      <c r="EG9" s="782"/>
      <c r="EH9" s="209">
        <f t="shared" si="0"/>
        <v>0</v>
      </c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</row>
    <row r="10" spans="1:150" s="44" customFormat="1" ht="24.95" customHeight="1">
      <c r="A10" s="537" t="s">
        <v>8</v>
      </c>
      <c r="B10" s="538"/>
      <c r="C10" s="539" t="s">
        <v>139</v>
      </c>
      <c r="D10" s="539" t="s">
        <v>139</v>
      </c>
      <c r="E10" s="539" t="s">
        <v>139</v>
      </c>
      <c r="F10" s="539" t="s">
        <v>139</v>
      </c>
      <c r="G10" s="539" t="s">
        <v>139</v>
      </c>
      <c r="H10" s="540" t="s">
        <v>139</v>
      </c>
      <c r="I10" s="541" t="s">
        <v>139</v>
      </c>
      <c r="J10" s="540"/>
      <c r="K10" s="539"/>
      <c r="L10" s="539"/>
      <c r="M10" s="539"/>
      <c r="N10" s="539"/>
      <c r="O10" s="539"/>
      <c r="P10" s="540"/>
      <c r="Q10" s="541"/>
      <c r="R10" s="540"/>
      <c r="S10" s="542" t="s">
        <v>139</v>
      </c>
      <c r="T10" s="542" t="s">
        <v>139</v>
      </c>
      <c r="U10" s="542" t="s">
        <v>139</v>
      </c>
      <c r="V10" s="542" t="s">
        <v>139</v>
      </c>
      <c r="W10" s="542" t="s">
        <v>139</v>
      </c>
      <c r="X10" s="543" t="s">
        <v>139</v>
      </c>
      <c r="Y10" s="544" t="s">
        <v>139</v>
      </c>
      <c r="Z10" s="545"/>
      <c r="AA10" s="542"/>
      <c r="AB10" s="542"/>
      <c r="AC10" s="542"/>
      <c r="AD10" s="542"/>
      <c r="AE10" s="542"/>
      <c r="AF10" s="544"/>
      <c r="AG10" s="544"/>
      <c r="AH10" s="542"/>
      <c r="AI10" s="663" t="s">
        <v>139</v>
      </c>
      <c r="AJ10" s="542" t="s">
        <v>139</v>
      </c>
      <c r="AK10" s="542" t="s">
        <v>139</v>
      </c>
      <c r="AL10" s="542" t="s">
        <v>139</v>
      </c>
      <c r="AM10" s="542" t="s">
        <v>139</v>
      </c>
      <c r="AN10" s="543" t="s">
        <v>139</v>
      </c>
      <c r="AO10" s="547" t="s">
        <v>139</v>
      </c>
      <c r="AP10" s="542"/>
      <c r="AQ10" s="663" t="s">
        <v>139</v>
      </c>
      <c r="AR10" s="542" t="s">
        <v>139</v>
      </c>
      <c r="AS10" s="542" t="s">
        <v>139</v>
      </c>
      <c r="AT10" s="542" t="s">
        <v>139</v>
      </c>
      <c r="AU10" s="542" t="s">
        <v>139</v>
      </c>
      <c r="AV10" s="543" t="s">
        <v>139</v>
      </c>
      <c r="AW10" s="544" t="s">
        <v>139</v>
      </c>
      <c r="AX10" s="542"/>
      <c r="AY10" s="544" t="s">
        <v>139</v>
      </c>
      <c r="AZ10" s="544" t="s">
        <v>139</v>
      </c>
      <c r="BA10" s="544" t="s">
        <v>139</v>
      </c>
      <c r="BB10" s="544" t="s">
        <v>139</v>
      </c>
      <c r="BC10" s="544" t="s">
        <v>139</v>
      </c>
      <c r="BD10" s="544" t="s">
        <v>139</v>
      </c>
      <c r="BE10" s="544" t="s">
        <v>139</v>
      </c>
      <c r="BF10" s="542"/>
      <c r="BG10" s="685" t="s">
        <v>139</v>
      </c>
      <c r="BH10" s="542" t="s">
        <v>139</v>
      </c>
      <c r="BI10" s="542" t="s">
        <v>139</v>
      </c>
      <c r="BJ10" s="542" t="s">
        <v>139</v>
      </c>
      <c r="BK10" s="542" t="s">
        <v>139</v>
      </c>
      <c r="BL10" s="543" t="s">
        <v>139</v>
      </c>
      <c r="BM10" s="547" t="s">
        <v>139</v>
      </c>
      <c r="BN10" s="542"/>
      <c r="BO10" s="542" t="s">
        <v>139</v>
      </c>
      <c r="BP10" s="542" t="s">
        <v>139</v>
      </c>
      <c r="BQ10" s="542" t="s">
        <v>139</v>
      </c>
      <c r="BR10" s="542" t="s">
        <v>139</v>
      </c>
      <c r="BS10" s="542" t="s">
        <v>139</v>
      </c>
      <c r="BT10" s="543" t="s">
        <v>139</v>
      </c>
      <c r="BU10" s="544" t="s">
        <v>139</v>
      </c>
      <c r="BV10" s="544"/>
      <c r="BW10" s="598" t="s">
        <v>139</v>
      </c>
      <c r="BX10" s="549" t="s">
        <v>139</v>
      </c>
      <c r="BY10" s="549" t="s">
        <v>139</v>
      </c>
      <c r="BZ10" s="549" t="s">
        <v>139</v>
      </c>
      <c r="CA10" s="549" t="s">
        <v>139</v>
      </c>
      <c r="CB10" s="550" t="s">
        <v>139</v>
      </c>
      <c r="CC10" s="550" t="s">
        <v>139</v>
      </c>
      <c r="CD10" s="544"/>
      <c r="CE10" s="549" t="s">
        <v>139</v>
      </c>
      <c r="CF10" s="549" t="s">
        <v>139</v>
      </c>
      <c r="CG10" s="549" t="s">
        <v>139</v>
      </c>
      <c r="CH10" s="549" t="s">
        <v>139</v>
      </c>
      <c r="CI10" s="549" t="s">
        <v>139</v>
      </c>
      <c r="CJ10" s="550" t="s">
        <v>139</v>
      </c>
      <c r="CK10" s="550" t="s">
        <v>139</v>
      </c>
      <c r="CL10" s="544"/>
      <c r="CM10" s="705" t="s">
        <v>139</v>
      </c>
      <c r="CN10" s="549" t="s">
        <v>139</v>
      </c>
      <c r="CO10" s="549" t="s">
        <v>139</v>
      </c>
      <c r="CP10" s="549" t="s">
        <v>139</v>
      </c>
      <c r="CQ10" s="549" t="s">
        <v>139</v>
      </c>
      <c r="CR10" s="550" t="s">
        <v>139</v>
      </c>
      <c r="CS10" s="550" t="s">
        <v>139</v>
      </c>
      <c r="CT10" s="544"/>
      <c r="CU10" s="549" t="s">
        <v>139</v>
      </c>
      <c r="CV10" s="549" t="s">
        <v>139</v>
      </c>
      <c r="CW10" s="549" t="s">
        <v>139</v>
      </c>
      <c r="CX10" s="549" t="s">
        <v>139</v>
      </c>
      <c r="CY10" s="549" t="s">
        <v>139</v>
      </c>
      <c r="CZ10" s="550" t="s">
        <v>139</v>
      </c>
      <c r="DA10" s="550" t="s">
        <v>139</v>
      </c>
      <c r="DB10" s="544"/>
      <c r="DC10" s="551" t="s">
        <v>139</v>
      </c>
      <c r="DD10" s="549" t="s">
        <v>139</v>
      </c>
      <c r="DE10" s="549" t="s">
        <v>139</v>
      </c>
      <c r="DF10" s="549" t="s">
        <v>139</v>
      </c>
      <c r="DG10" s="549" t="s">
        <v>139</v>
      </c>
      <c r="DH10" s="550" t="s">
        <v>139</v>
      </c>
      <c r="DI10" s="550" t="s">
        <v>139</v>
      </c>
      <c r="DJ10" s="544"/>
      <c r="DK10" s="705" t="s">
        <v>139</v>
      </c>
      <c r="DL10" s="549" t="s">
        <v>139</v>
      </c>
      <c r="DM10" s="598" t="s">
        <v>139</v>
      </c>
      <c r="DN10" s="598" t="s">
        <v>139</v>
      </c>
      <c r="DO10" s="549" t="s">
        <v>139</v>
      </c>
      <c r="DP10" s="550" t="s">
        <v>139</v>
      </c>
      <c r="DQ10" s="550" t="s">
        <v>139</v>
      </c>
      <c r="DR10" s="544"/>
      <c r="DS10" s="705" t="s">
        <v>139</v>
      </c>
      <c r="DT10" s="549" t="s">
        <v>139</v>
      </c>
      <c r="DU10" s="598" t="s">
        <v>139</v>
      </c>
      <c r="DV10" s="598" t="s">
        <v>139</v>
      </c>
      <c r="DW10" s="549" t="s">
        <v>139</v>
      </c>
      <c r="DX10" s="550" t="s">
        <v>139</v>
      </c>
      <c r="DY10" s="550" t="s">
        <v>139</v>
      </c>
      <c r="DZ10" s="544"/>
      <c r="EA10" s="862" t="str">
        <f>+BU10</f>
        <v>n.c.</v>
      </c>
      <c r="EB10" s="851" t="str">
        <f>+EA10</f>
        <v>n.c.</v>
      </c>
      <c r="EC10" s="852" t="str">
        <f t="shared" ref="EC10:EG10" si="1">+EA10</f>
        <v>n.c.</v>
      </c>
      <c r="ED10" s="852" t="str">
        <f t="shared" si="1"/>
        <v>n.c.</v>
      </c>
      <c r="EE10" s="851" t="str">
        <f t="shared" si="1"/>
        <v>n.c.</v>
      </c>
      <c r="EF10" s="853" t="str">
        <f t="shared" si="1"/>
        <v>n.c.</v>
      </c>
      <c r="EG10" s="853" t="str">
        <f t="shared" si="1"/>
        <v>n.c.</v>
      </c>
      <c r="EH10" s="209" t="e">
        <f t="shared" si="0"/>
        <v>#VALUE!</v>
      </c>
      <c r="EI10" s="2443"/>
      <c r="EJ10" s="2443"/>
      <c r="EK10" s="2443"/>
      <c r="EL10" s="2443"/>
      <c r="EM10" s="2443"/>
      <c r="EN10" s="2443"/>
      <c r="EO10" s="2443"/>
      <c r="EP10" s="2443"/>
      <c r="EQ10" s="2443"/>
      <c r="ER10" s="2443"/>
      <c r="ES10" s="326"/>
      <c r="ET10" s="10"/>
    </row>
    <row r="11" spans="1:150" s="44" customFormat="1" ht="24.95" customHeight="1" thickBot="1">
      <c r="A11" s="522" t="s">
        <v>9</v>
      </c>
      <c r="B11" s="397"/>
      <c r="C11" s="366">
        <v>29.005112997057815</v>
      </c>
      <c r="D11" s="366">
        <v>1.1409268180482646</v>
      </c>
      <c r="E11" s="366">
        <v>26.759566052363258</v>
      </c>
      <c r="F11" s="366">
        <v>31.250659941752367</v>
      </c>
      <c r="G11" s="366">
        <v>3.9335368842176086</v>
      </c>
      <c r="H11" s="515">
        <v>3984.2559590001329</v>
      </c>
      <c r="I11" s="475">
        <v>5344</v>
      </c>
      <c r="J11" s="515"/>
      <c r="K11" s="366">
        <v>42.360975025212241</v>
      </c>
      <c r="L11" s="366">
        <v>3.5188342824939713</v>
      </c>
      <c r="M11" s="366">
        <v>35.371242996282632</v>
      </c>
      <c r="N11" s="366">
        <v>49.350707054141843</v>
      </c>
      <c r="O11" s="366">
        <v>8.3067830247052754</v>
      </c>
      <c r="P11" s="515">
        <v>1007.6152160000034</v>
      </c>
      <c r="Q11" s="475">
        <v>1409</v>
      </c>
      <c r="R11" s="515"/>
      <c r="S11" s="367">
        <v>57.177434187073054</v>
      </c>
      <c r="T11" s="367">
        <v>3.5262997681780086</v>
      </c>
      <c r="U11" s="367">
        <v>50.171824214745662</v>
      </c>
      <c r="V11" s="367">
        <v>64.183044159400438</v>
      </c>
      <c r="W11" s="367">
        <v>6.1672927760988125</v>
      </c>
      <c r="X11" s="368">
        <v>807.15112100000329</v>
      </c>
      <c r="Y11" s="369">
        <v>1122</v>
      </c>
      <c r="Z11" s="370"/>
      <c r="AA11" s="367">
        <v>58.369590173036343</v>
      </c>
      <c r="AB11" s="367">
        <v>2.1961480889170719</v>
      </c>
      <c r="AC11" s="367">
        <v>54.04244981462675</v>
      </c>
      <c r="AD11" s="367">
        <v>62.696730531445944</v>
      </c>
      <c r="AE11" s="367">
        <v>3.7624867373688975</v>
      </c>
      <c r="AF11" s="369">
        <v>2317.5335289999894</v>
      </c>
      <c r="AG11" s="369">
        <v>2812</v>
      </c>
      <c r="AH11" s="367"/>
      <c r="AI11" s="681">
        <v>63.678406908896491</v>
      </c>
      <c r="AJ11" s="367">
        <v>1.6644618288315636</v>
      </c>
      <c r="AK11" s="367">
        <v>60.406602746088332</v>
      </c>
      <c r="AL11" s="367">
        <v>66.950211071704643</v>
      </c>
      <c r="AM11" s="367">
        <v>2.6138559515360962</v>
      </c>
      <c r="AN11" s="368">
        <v>2571.4102039999748</v>
      </c>
      <c r="AO11" s="372">
        <v>3597</v>
      </c>
      <c r="AP11" s="367"/>
      <c r="AQ11" s="681">
        <v>67.296474315629084</v>
      </c>
      <c r="AR11" s="367">
        <v>1.6317905620701405</v>
      </c>
      <c r="AS11" s="367">
        <v>64.088777645268692</v>
      </c>
      <c r="AT11" s="367">
        <v>70.504170985989475</v>
      </c>
      <c r="AU11" s="367">
        <v>2.4247786807029943</v>
      </c>
      <c r="AV11" s="368">
        <v>2384.9232420000076</v>
      </c>
      <c r="AW11" s="369">
        <v>3347</v>
      </c>
      <c r="AX11" s="367"/>
      <c r="AY11" s="367">
        <v>66.075914072530608</v>
      </c>
      <c r="AZ11" s="367">
        <v>2.2009712074409959</v>
      </c>
      <c r="BA11" s="367">
        <v>61.735288026645904</v>
      </c>
      <c r="BB11" s="367">
        <v>70.416540118415298</v>
      </c>
      <c r="BC11" s="367">
        <v>3.3309735299689094</v>
      </c>
      <c r="BD11" s="368">
        <v>1189.7269239999923</v>
      </c>
      <c r="BE11" s="369">
        <v>1694</v>
      </c>
      <c r="BF11" s="367"/>
      <c r="BG11" s="686">
        <v>67.428845287505268</v>
      </c>
      <c r="BH11" s="367">
        <v>1.7321644532224818</v>
      </c>
      <c r="BI11" s="367">
        <v>64.023911239969578</v>
      </c>
      <c r="BJ11" s="367">
        <v>70.833779335040958</v>
      </c>
      <c r="BK11" s="367">
        <v>2.5688775268756623</v>
      </c>
      <c r="BL11" s="368">
        <v>2303.1398660000073</v>
      </c>
      <c r="BM11" s="372">
        <v>3288</v>
      </c>
      <c r="BN11" s="367"/>
      <c r="BO11" s="367">
        <v>70.02000000000001</v>
      </c>
      <c r="BP11" s="367">
        <v>2.2629999999999999</v>
      </c>
      <c r="BQ11" s="367">
        <v>65.55</v>
      </c>
      <c r="BR11" s="367">
        <v>74.48</v>
      </c>
      <c r="BS11" s="367">
        <v>3.2</v>
      </c>
      <c r="BT11" s="368">
        <v>1525.575</v>
      </c>
      <c r="BU11" s="369">
        <v>2027</v>
      </c>
      <c r="BV11" s="369"/>
      <c r="BW11" s="605">
        <v>73.02</v>
      </c>
      <c r="BX11" s="374">
        <v>1.542</v>
      </c>
      <c r="BY11" s="374">
        <v>69.989999999999995</v>
      </c>
      <c r="BZ11" s="374">
        <v>76.05</v>
      </c>
      <c r="CA11" s="374">
        <v>2.1</v>
      </c>
      <c r="CB11" s="375">
        <v>2449.8620000000001</v>
      </c>
      <c r="CC11" s="375">
        <v>3252</v>
      </c>
      <c r="CD11" s="369"/>
      <c r="CE11" s="599">
        <v>72.933797996911736</v>
      </c>
      <c r="CF11" s="599">
        <v>2.2667231643207324</v>
      </c>
      <c r="CG11" s="599">
        <v>68.463918419023386</v>
      </c>
      <c r="CH11" s="599">
        <v>77.403677574800085</v>
      </c>
      <c r="CI11" s="599">
        <v>3.1079187243432917</v>
      </c>
      <c r="CJ11" s="600">
        <v>978.43175400000132</v>
      </c>
      <c r="CK11" s="600">
        <v>1470</v>
      </c>
      <c r="CL11" s="369"/>
      <c r="CM11" s="706">
        <v>73.749805110207788</v>
      </c>
      <c r="CN11" s="599">
        <v>1.5755119094243295</v>
      </c>
      <c r="CO11" s="599">
        <v>70.652955596058987</v>
      </c>
      <c r="CP11" s="599">
        <v>76.846654624356589</v>
      </c>
      <c r="CQ11" s="599">
        <v>2.1362929801237684</v>
      </c>
      <c r="CR11" s="600">
        <v>2092.7725119999973</v>
      </c>
      <c r="CS11" s="600">
        <v>3103</v>
      </c>
      <c r="CT11" s="369"/>
      <c r="CU11" s="599">
        <v>72.933797996911736</v>
      </c>
      <c r="CV11" s="599">
        <v>2.2667231643207324</v>
      </c>
      <c r="CW11" s="599">
        <v>68.463918419023386</v>
      </c>
      <c r="CX11" s="599">
        <v>77.403677574800085</v>
      </c>
      <c r="CY11" s="599">
        <v>3.1079187243432917</v>
      </c>
      <c r="CZ11" s="600">
        <v>978.43175400000132</v>
      </c>
      <c r="DA11" s="600">
        <v>1470</v>
      </c>
      <c r="DB11" s="369"/>
      <c r="DC11" s="601">
        <v>77.201337695754077</v>
      </c>
      <c r="DD11" s="599">
        <v>2.0906847508023159</v>
      </c>
      <c r="DE11" s="599">
        <v>73.079804717452774</v>
      </c>
      <c r="DF11" s="599">
        <v>81.32287067405538</v>
      </c>
      <c r="DG11" s="599">
        <v>2.7080939439697032</v>
      </c>
      <c r="DH11" s="600">
        <v>1094.8606180000008</v>
      </c>
      <c r="DI11" s="600">
        <v>1628</v>
      </c>
      <c r="DJ11" s="369"/>
      <c r="DK11" s="712">
        <v>76.292392054329738</v>
      </c>
      <c r="DL11" s="602">
        <v>1.6917133044315746</v>
      </c>
      <c r="DM11" s="603">
        <v>72.967549275663373</v>
      </c>
      <c r="DN11" s="603">
        <v>79.617234832996104</v>
      </c>
      <c r="DO11" s="602">
        <v>2.2174076062877446</v>
      </c>
      <c r="DP11" s="604">
        <v>2177.6957430000016</v>
      </c>
      <c r="DQ11" s="604">
        <v>3164</v>
      </c>
      <c r="DR11" s="369"/>
      <c r="DS11" s="712">
        <v>78.834458085540277</v>
      </c>
      <c r="DT11" s="602">
        <v>1.8384484012707092</v>
      </c>
      <c r="DU11" s="603">
        <v>75.220311329375519</v>
      </c>
      <c r="DV11" s="603">
        <v>82.448604841705048</v>
      </c>
      <c r="DW11" s="602">
        <v>2.3320365813587229</v>
      </c>
      <c r="DX11" s="604">
        <v>1971.5749999999962</v>
      </c>
      <c r="DY11" s="604">
        <v>2990</v>
      </c>
      <c r="DZ11" s="369"/>
      <c r="EA11" s="863">
        <f>+EA7</f>
        <v>78.066066202461755</v>
      </c>
      <c r="EB11" s="854">
        <f t="shared" ref="EB11:EG11" si="2">+EB7</f>
        <v>1.3457257886656682</v>
      </c>
      <c r="EC11" s="855">
        <f t="shared" si="2"/>
        <v>75.424616928894906</v>
      </c>
      <c r="ED11" s="855">
        <f t="shared" si="2"/>
        <v>80.707515476028618</v>
      </c>
      <c r="EE11" s="854">
        <f t="shared" si="2"/>
        <v>1.7238293846849833</v>
      </c>
      <c r="EF11" s="856">
        <f t="shared" si="2"/>
        <v>2036.6460759999898</v>
      </c>
      <c r="EG11" s="856">
        <f t="shared" si="2"/>
        <v>6129</v>
      </c>
      <c r="EH11" s="209">
        <f t="shared" si="0"/>
        <v>-2965</v>
      </c>
      <c r="EI11" s="2249" t="s">
        <v>210</v>
      </c>
      <c r="EJ11" s="2249"/>
      <c r="EK11" s="2249"/>
      <c r="EL11" s="2249"/>
      <c r="EM11" s="2249"/>
      <c r="EN11" s="2249"/>
      <c r="EO11" s="2249"/>
      <c r="EP11" s="2249"/>
      <c r="EQ11" s="2249"/>
      <c r="ER11" s="2249"/>
      <c r="ES11"/>
      <c r="ET11" s="10"/>
    </row>
    <row r="12" spans="1:150" s="44" customFormat="1" ht="5.0999999999999996" customHeight="1" thickTop="1">
      <c r="A12" s="360"/>
      <c r="B12" s="361"/>
      <c r="C12" s="366"/>
      <c r="D12" s="366"/>
      <c r="E12" s="366"/>
      <c r="F12" s="366"/>
      <c r="G12" s="366"/>
      <c r="H12" s="515"/>
      <c r="I12" s="475"/>
      <c r="J12" s="516"/>
      <c r="K12" s="366"/>
      <c r="L12" s="366"/>
      <c r="M12" s="366"/>
      <c r="N12" s="366"/>
      <c r="O12" s="366"/>
      <c r="P12" s="515"/>
      <c r="Q12" s="475"/>
      <c r="R12" s="516"/>
      <c r="S12" s="367"/>
      <c r="T12" s="367"/>
      <c r="U12" s="367"/>
      <c r="V12" s="367"/>
      <c r="W12" s="367"/>
      <c r="X12" s="368"/>
      <c r="Y12" s="369"/>
      <c r="Z12" s="370"/>
      <c r="AA12" s="367"/>
      <c r="AB12" s="367"/>
      <c r="AC12" s="367"/>
      <c r="AD12" s="367"/>
      <c r="AE12" s="367"/>
      <c r="AF12" s="369"/>
      <c r="AG12" s="369"/>
      <c r="AH12" s="367"/>
      <c r="AI12" s="681"/>
      <c r="AJ12" s="367"/>
      <c r="AK12" s="367"/>
      <c r="AL12" s="367"/>
      <c r="AM12" s="367"/>
      <c r="AN12" s="368"/>
      <c r="AO12" s="372"/>
      <c r="AP12" s="367"/>
      <c r="AQ12" s="681"/>
      <c r="AR12" s="367"/>
      <c r="AS12" s="367"/>
      <c r="AT12" s="367"/>
      <c r="AU12" s="367"/>
      <c r="AV12" s="368"/>
      <c r="AW12" s="369"/>
      <c r="AX12" s="367"/>
      <c r="AY12" s="367"/>
      <c r="AZ12" s="367"/>
      <c r="BA12" s="367"/>
      <c r="BB12" s="367"/>
      <c r="BC12" s="367"/>
      <c r="BD12" s="368"/>
      <c r="BE12" s="369"/>
      <c r="BF12" s="367"/>
      <c r="BG12" s="686"/>
      <c r="BH12" s="367"/>
      <c r="BI12" s="367"/>
      <c r="BJ12" s="367"/>
      <c r="BK12" s="367"/>
      <c r="BL12" s="368"/>
      <c r="BM12" s="372"/>
      <c r="BN12" s="367"/>
      <c r="BO12" s="367"/>
      <c r="BP12" s="367"/>
      <c r="BQ12" s="367"/>
      <c r="BR12" s="367"/>
      <c r="BS12" s="367"/>
      <c r="BT12" s="368"/>
      <c r="BU12" s="369"/>
      <c r="BV12" s="369"/>
      <c r="BW12" s="605"/>
      <c r="BX12" s="374"/>
      <c r="BY12" s="374"/>
      <c r="BZ12" s="374"/>
      <c r="CA12" s="374"/>
      <c r="CB12" s="375"/>
      <c r="CC12" s="375"/>
      <c r="CD12" s="369"/>
      <c r="CE12" s="374"/>
      <c r="CF12" s="374"/>
      <c r="CG12" s="374"/>
      <c r="CH12" s="374"/>
      <c r="CI12" s="374"/>
      <c r="CJ12" s="375"/>
      <c r="CK12" s="375"/>
      <c r="CL12" s="369"/>
      <c r="CM12" s="704"/>
      <c r="CN12" s="374"/>
      <c r="CO12" s="374"/>
      <c r="CP12" s="374"/>
      <c r="CQ12" s="374"/>
      <c r="CR12" s="375"/>
      <c r="CS12" s="375"/>
      <c r="CT12" s="369"/>
      <c r="CU12" s="374"/>
      <c r="CV12" s="374"/>
      <c r="CW12" s="374"/>
      <c r="CX12" s="374"/>
      <c r="CY12" s="374"/>
      <c r="CZ12" s="375"/>
      <c r="DA12" s="375"/>
      <c r="DB12" s="369"/>
      <c r="DC12" s="377"/>
      <c r="DD12" s="374"/>
      <c r="DE12" s="374"/>
      <c r="DF12" s="374"/>
      <c r="DG12" s="374"/>
      <c r="DH12" s="375"/>
      <c r="DI12" s="375"/>
      <c r="DJ12" s="369"/>
      <c r="DK12" s="704"/>
      <c r="DL12" s="374"/>
      <c r="DM12" s="605"/>
      <c r="DN12" s="605"/>
      <c r="DO12" s="374"/>
      <c r="DP12" s="375"/>
      <c r="DQ12" s="375"/>
      <c r="DR12" s="369"/>
      <c r="DS12" s="704"/>
      <c r="DT12" s="374"/>
      <c r="DU12" s="605"/>
      <c r="DV12" s="605"/>
      <c r="DW12" s="374"/>
      <c r="DX12" s="375"/>
      <c r="DY12" s="375"/>
      <c r="DZ12" s="369"/>
      <c r="EA12" s="861"/>
      <c r="EB12" s="774"/>
      <c r="EC12" s="841"/>
      <c r="ED12" s="841"/>
      <c r="EE12" s="774"/>
      <c r="EF12" s="778"/>
      <c r="EG12" s="778"/>
      <c r="EH12" s="209">
        <f t="shared" si="0"/>
        <v>0</v>
      </c>
      <c r="EI12" s="2250" t="s">
        <v>286</v>
      </c>
      <c r="EJ12" s="2251"/>
      <c r="EK12" s="2252"/>
      <c r="EL12" s="2256" t="s">
        <v>211</v>
      </c>
      <c r="EM12" s="2258" t="s">
        <v>212</v>
      </c>
      <c r="EN12" s="2258" t="s">
        <v>213</v>
      </c>
      <c r="EO12" s="2258"/>
      <c r="EP12" s="2258" t="s">
        <v>214</v>
      </c>
      <c r="EQ12" s="2258" t="s">
        <v>215</v>
      </c>
      <c r="ER12" s="2260" t="s">
        <v>216</v>
      </c>
      <c r="ES12"/>
      <c r="ET12" s="10"/>
    </row>
    <row r="13" spans="1:150" s="44" customFormat="1" ht="24.95" customHeight="1" thickBot="1">
      <c r="A13" s="417" t="s">
        <v>64</v>
      </c>
      <c r="B13" s="418"/>
      <c r="C13" s="384"/>
      <c r="D13" s="384"/>
      <c r="E13" s="384"/>
      <c r="F13" s="384"/>
      <c r="G13" s="384"/>
      <c r="H13" s="519"/>
      <c r="I13" s="477"/>
      <c r="J13" s="519"/>
      <c r="K13" s="384"/>
      <c r="L13" s="384"/>
      <c r="M13" s="384"/>
      <c r="N13" s="384"/>
      <c r="O13" s="384"/>
      <c r="P13" s="519"/>
      <c r="Q13" s="477"/>
      <c r="R13" s="519"/>
      <c r="S13" s="385"/>
      <c r="T13" s="385"/>
      <c r="U13" s="385"/>
      <c r="V13" s="385"/>
      <c r="W13" s="385"/>
      <c r="X13" s="386"/>
      <c r="Y13" s="387"/>
      <c r="Z13" s="388"/>
      <c r="AA13" s="385"/>
      <c r="AB13" s="385"/>
      <c r="AC13" s="385"/>
      <c r="AD13" s="385"/>
      <c r="AE13" s="385"/>
      <c r="AF13" s="387"/>
      <c r="AG13" s="387"/>
      <c r="AH13" s="385"/>
      <c r="AI13" s="680"/>
      <c r="AJ13" s="385"/>
      <c r="AK13" s="385"/>
      <c r="AL13" s="385"/>
      <c r="AM13" s="385"/>
      <c r="AN13" s="386"/>
      <c r="AO13" s="390"/>
      <c r="AP13" s="385"/>
      <c r="AQ13" s="680"/>
      <c r="AR13" s="385"/>
      <c r="AS13" s="385"/>
      <c r="AT13" s="385"/>
      <c r="AU13" s="385"/>
      <c r="AV13" s="386"/>
      <c r="AW13" s="387"/>
      <c r="AX13" s="385"/>
      <c r="AY13" s="385"/>
      <c r="AZ13" s="385"/>
      <c r="BA13" s="385"/>
      <c r="BB13" s="385"/>
      <c r="BC13" s="385"/>
      <c r="BD13" s="386"/>
      <c r="BE13" s="387"/>
      <c r="BF13" s="385"/>
      <c r="BG13" s="687"/>
      <c r="BH13" s="385"/>
      <c r="BI13" s="385"/>
      <c r="BJ13" s="385"/>
      <c r="BK13" s="385"/>
      <c r="BL13" s="386"/>
      <c r="BM13" s="390"/>
      <c r="BN13" s="385"/>
      <c r="BO13" s="385"/>
      <c r="BP13" s="385"/>
      <c r="BQ13" s="385"/>
      <c r="BR13" s="385"/>
      <c r="BS13" s="385"/>
      <c r="BT13" s="386"/>
      <c r="BU13" s="387"/>
      <c r="BV13" s="387"/>
      <c r="BW13" s="597"/>
      <c r="BX13" s="392"/>
      <c r="BY13" s="392"/>
      <c r="BZ13" s="392"/>
      <c r="CA13" s="392"/>
      <c r="CB13" s="393"/>
      <c r="CC13" s="393"/>
      <c r="CD13" s="387"/>
      <c r="CE13" s="392"/>
      <c r="CF13" s="392"/>
      <c r="CG13" s="392"/>
      <c r="CH13" s="392"/>
      <c r="CI13" s="392"/>
      <c r="CJ13" s="393"/>
      <c r="CK13" s="393"/>
      <c r="CL13" s="387"/>
      <c r="CM13" s="707"/>
      <c r="CN13" s="392"/>
      <c r="CO13" s="392"/>
      <c r="CP13" s="392"/>
      <c r="CQ13" s="392"/>
      <c r="CR13" s="393"/>
      <c r="CS13" s="393"/>
      <c r="CT13" s="387"/>
      <c r="CU13" s="392"/>
      <c r="CV13" s="392"/>
      <c r="CW13" s="392"/>
      <c r="CX13" s="392"/>
      <c r="CY13" s="392"/>
      <c r="CZ13" s="393"/>
      <c r="DA13" s="393"/>
      <c r="DB13" s="387"/>
      <c r="DC13" s="395"/>
      <c r="DD13" s="392"/>
      <c r="DE13" s="392"/>
      <c r="DF13" s="392"/>
      <c r="DG13" s="392"/>
      <c r="DH13" s="393"/>
      <c r="DI13" s="393"/>
      <c r="DJ13" s="387"/>
      <c r="DK13" s="707"/>
      <c r="DL13" s="392"/>
      <c r="DM13" s="597"/>
      <c r="DN13" s="597"/>
      <c r="DO13" s="392"/>
      <c r="DP13" s="393"/>
      <c r="DQ13" s="393"/>
      <c r="DR13" s="387"/>
      <c r="DS13" s="707"/>
      <c r="DT13" s="392"/>
      <c r="DU13" s="597"/>
      <c r="DV13" s="597"/>
      <c r="DW13" s="392"/>
      <c r="DX13" s="393"/>
      <c r="DY13" s="393"/>
      <c r="DZ13" s="387"/>
      <c r="EA13" s="864"/>
      <c r="EB13" s="776"/>
      <c r="EC13" s="850"/>
      <c r="ED13" s="850"/>
      <c r="EE13" s="776"/>
      <c r="EF13" s="782"/>
      <c r="EG13" s="782"/>
      <c r="EH13" s="209">
        <f t="shared" si="0"/>
        <v>0</v>
      </c>
      <c r="EI13" s="2253"/>
      <c r="EJ13" s="2254"/>
      <c r="EK13" s="2255"/>
      <c r="EL13" s="2257"/>
      <c r="EM13" s="2259"/>
      <c r="EN13" s="907" t="s">
        <v>3</v>
      </c>
      <c r="EO13" s="907" t="s">
        <v>4</v>
      </c>
      <c r="EP13" s="2259"/>
      <c r="EQ13" s="2259"/>
      <c r="ER13" s="2261"/>
      <c r="ES13"/>
      <c r="ET13" s="10"/>
    </row>
    <row r="14" spans="1:150" s="44" customFormat="1" ht="24.95" customHeight="1" thickTop="1">
      <c r="A14" s="471" t="s">
        <v>11</v>
      </c>
      <c r="B14" s="397"/>
      <c r="C14" s="366">
        <v>55.463425164162253</v>
      </c>
      <c r="D14" s="366">
        <v>4.5017252252496007</v>
      </c>
      <c r="E14" s="366">
        <v>46.603229080151877</v>
      </c>
      <c r="F14" s="366">
        <v>64.323621248172628</v>
      </c>
      <c r="G14" s="366">
        <v>8.1165654878422391</v>
      </c>
      <c r="H14" s="515">
        <v>568.9519590000009</v>
      </c>
      <c r="I14" s="475">
        <v>507</v>
      </c>
      <c r="J14" s="515"/>
      <c r="K14" s="366">
        <v>71.487978701722781</v>
      </c>
      <c r="L14" s="366">
        <v>9.7023660690617977</v>
      </c>
      <c r="M14" s="366">
        <v>52.215420398336043</v>
      </c>
      <c r="N14" s="366">
        <v>90.760537005109512</v>
      </c>
      <c r="O14" s="366">
        <v>13.572024619053863</v>
      </c>
      <c r="P14" s="515">
        <v>88.889068000000108</v>
      </c>
      <c r="Q14" s="475">
        <v>122</v>
      </c>
      <c r="R14" s="515"/>
      <c r="S14" s="367">
        <v>82.024644980613544</v>
      </c>
      <c r="T14" s="367">
        <v>8.7600384654259571</v>
      </c>
      <c r="U14" s="367">
        <v>64.621299585769734</v>
      </c>
      <c r="V14" s="367">
        <v>99.42799037545737</v>
      </c>
      <c r="W14" s="367">
        <v>10.679763950817932</v>
      </c>
      <c r="X14" s="368">
        <v>91.986032999999892</v>
      </c>
      <c r="Y14" s="369">
        <v>104</v>
      </c>
      <c r="Z14" s="370"/>
      <c r="AA14" s="367">
        <v>67.711793937339522</v>
      </c>
      <c r="AB14" s="367">
        <v>6.8763855423622759</v>
      </c>
      <c r="AC14" s="367">
        <v>54.163033017937053</v>
      </c>
      <c r="AD14" s="367">
        <v>81.26055485674199</v>
      </c>
      <c r="AE14" s="367">
        <v>10.155373447535124</v>
      </c>
      <c r="AF14" s="369">
        <v>308.71898799999951</v>
      </c>
      <c r="AG14" s="369">
        <v>350</v>
      </c>
      <c r="AH14" s="367"/>
      <c r="AI14" s="681">
        <v>83.389250239536253</v>
      </c>
      <c r="AJ14" s="367">
        <v>2.7184315016557563</v>
      </c>
      <c r="AK14" s="367">
        <v>78.045675908564817</v>
      </c>
      <c r="AL14" s="367">
        <v>88.732824570507688</v>
      </c>
      <c r="AM14" s="367">
        <v>3.2599303793319185</v>
      </c>
      <c r="AN14" s="368">
        <v>271.4942170000005</v>
      </c>
      <c r="AO14" s="372">
        <v>295</v>
      </c>
      <c r="AP14" s="367"/>
      <c r="AQ14" s="681">
        <v>80.029482824780288</v>
      </c>
      <c r="AR14" s="367">
        <v>4.9999208058760392</v>
      </c>
      <c r="AS14" s="367">
        <v>70.200875101539353</v>
      </c>
      <c r="AT14" s="367">
        <v>89.858090548021224</v>
      </c>
      <c r="AU14" s="367">
        <v>6.2475985466794333</v>
      </c>
      <c r="AV14" s="368">
        <v>275.17851699999926</v>
      </c>
      <c r="AW14" s="369">
        <v>327</v>
      </c>
      <c r="AX14" s="367"/>
      <c r="AY14" s="367">
        <v>87.499032213693795</v>
      </c>
      <c r="AZ14" s="367">
        <v>3.9115327032798417</v>
      </c>
      <c r="BA14" s="367">
        <v>79.784937329678172</v>
      </c>
      <c r="BB14" s="367">
        <v>95.213127097709418</v>
      </c>
      <c r="BC14" s="367">
        <v>4.4703725336377804</v>
      </c>
      <c r="BD14" s="368">
        <v>116.55465600000014</v>
      </c>
      <c r="BE14" s="369">
        <v>93</v>
      </c>
      <c r="BF14" s="367"/>
      <c r="BG14" s="686">
        <v>85.782890861179183</v>
      </c>
      <c r="BH14" s="367">
        <v>4.0957737006359887</v>
      </c>
      <c r="BI14" s="367">
        <v>77.731785033235326</v>
      </c>
      <c r="BJ14" s="367">
        <v>93.83399668912304</v>
      </c>
      <c r="BK14" s="367">
        <v>4.7745811076291433</v>
      </c>
      <c r="BL14" s="368">
        <v>282.30993099999966</v>
      </c>
      <c r="BM14" s="372">
        <v>259</v>
      </c>
      <c r="BN14" s="367"/>
      <c r="BO14" s="398">
        <v>80.02</v>
      </c>
      <c r="BP14" s="398">
        <v>6.0529999999999999</v>
      </c>
      <c r="BQ14" s="398">
        <v>68.08</v>
      </c>
      <c r="BR14" s="398">
        <v>91.96</v>
      </c>
      <c r="BS14" s="398">
        <v>7.6</v>
      </c>
      <c r="BT14" s="369">
        <v>178.56800000000001</v>
      </c>
      <c r="BU14" s="369">
        <v>174</v>
      </c>
      <c r="BV14" s="369"/>
      <c r="BW14" s="605">
        <v>85.39</v>
      </c>
      <c r="BX14" s="374">
        <v>3.3939999999999997</v>
      </c>
      <c r="BY14" s="374">
        <v>78.72</v>
      </c>
      <c r="BZ14" s="374">
        <v>92.06</v>
      </c>
      <c r="CA14" s="374">
        <v>4</v>
      </c>
      <c r="CB14" s="375">
        <v>283.541</v>
      </c>
      <c r="CC14" s="375">
        <v>274</v>
      </c>
      <c r="CD14" s="369"/>
      <c r="CE14" s="374">
        <v>79.381749525869509</v>
      </c>
      <c r="CF14" s="374">
        <v>8.7628323129456565</v>
      </c>
      <c r="CG14" s="374">
        <v>62.101825000179304</v>
      </c>
      <c r="CH14" s="374">
        <v>96.661674051559714</v>
      </c>
      <c r="CI14" s="374">
        <v>11.038850069800944</v>
      </c>
      <c r="CJ14" s="375">
        <v>135.79648300000005</v>
      </c>
      <c r="CK14" s="375">
        <v>149</v>
      </c>
      <c r="CL14" s="369"/>
      <c r="CM14" s="704">
        <v>84.385058063248948</v>
      </c>
      <c r="CN14" s="374">
        <v>5.1020810949079403</v>
      </c>
      <c r="CO14" s="374">
        <v>74.356331993074903</v>
      </c>
      <c r="CP14" s="374">
        <v>94.413784133422979</v>
      </c>
      <c r="CQ14" s="374">
        <v>6.0461901810671144</v>
      </c>
      <c r="CR14" s="375">
        <v>327.75973300000055</v>
      </c>
      <c r="CS14" s="375">
        <v>335</v>
      </c>
      <c r="CT14" s="369"/>
      <c r="CU14" s="374">
        <v>79.381749525869509</v>
      </c>
      <c r="CV14" s="374">
        <v>8.7628323129456565</v>
      </c>
      <c r="CW14" s="374">
        <v>62.101825000179304</v>
      </c>
      <c r="CX14" s="374">
        <v>96.661674051559714</v>
      </c>
      <c r="CY14" s="374">
        <v>11.038850069800944</v>
      </c>
      <c r="CZ14" s="375">
        <v>135.79648300000005</v>
      </c>
      <c r="DA14" s="375">
        <v>149</v>
      </c>
      <c r="DB14" s="369"/>
      <c r="DC14" s="377">
        <v>89.617003808282121</v>
      </c>
      <c r="DD14" s="374">
        <v>2.6430215208779049</v>
      </c>
      <c r="DE14" s="374">
        <v>84.406605465596556</v>
      </c>
      <c r="DF14" s="374">
        <v>94.827402150967671</v>
      </c>
      <c r="DG14" s="374">
        <v>2.9492411133629592</v>
      </c>
      <c r="DH14" s="375">
        <v>170.38023200000015</v>
      </c>
      <c r="DI14" s="375">
        <v>188</v>
      </c>
      <c r="DJ14" s="369"/>
      <c r="DK14" s="704">
        <v>90.378685116415397</v>
      </c>
      <c r="DL14" s="374">
        <v>3.9922315792681058</v>
      </c>
      <c r="DM14" s="605">
        <v>82.532472461870256</v>
      </c>
      <c r="DN14" s="605">
        <v>98.224897770960524</v>
      </c>
      <c r="DO14" s="374">
        <v>4.4172268872088303</v>
      </c>
      <c r="DP14" s="375">
        <v>374.40452199999993</v>
      </c>
      <c r="DQ14" s="375">
        <v>376</v>
      </c>
      <c r="DR14" s="369"/>
      <c r="DS14" s="704">
        <v>91.050611617661019</v>
      </c>
      <c r="DT14" s="374">
        <v>3.0293169133195788</v>
      </c>
      <c r="DU14" s="605">
        <v>85.095374642774118</v>
      </c>
      <c r="DV14" s="605">
        <v>97.005848592547906</v>
      </c>
      <c r="DW14" s="374">
        <v>3.3270692634556496</v>
      </c>
      <c r="DX14" s="375">
        <v>347.22942700000033</v>
      </c>
      <c r="DY14" s="375">
        <v>395</v>
      </c>
      <c r="DZ14" s="369"/>
      <c r="EA14" s="861">
        <f>IF(EP14&lt;0.15,EL14*100,CONCATENATE("(",FIXED(EL14*100,1),")"))</f>
        <v>88.965551041694454</v>
      </c>
      <c r="EB14" s="774">
        <f t="shared" ref="EB14:EB16" si="3">+EM14*100</f>
        <v>2.4982340052583618</v>
      </c>
      <c r="EC14" s="841">
        <f>IF(EN14&lt;0,0,EN14*100)</f>
        <v>84.061908372460323</v>
      </c>
      <c r="ED14" s="841">
        <f>IF(EO14&gt;1,100,EO14*100)</f>
        <v>93.869193710928585</v>
      </c>
      <c r="EE14" s="774">
        <f>IF(EP14&gt;1,100,EP14*100)</f>
        <v>2.8080914196637119</v>
      </c>
      <c r="EF14" s="778">
        <f t="shared" ref="EF14:EG16" si="4">+EQ14</f>
        <v>338.39717000000024</v>
      </c>
      <c r="EG14" s="778">
        <f t="shared" si="4"/>
        <v>760</v>
      </c>
      <c r="EH14" s="209">
        <f t="shared" si="0"/>
        <v>-384</v>
      </c>
      <c r="EI14" s="908" t="s">
        <v>248</v>
      </c>
      <c r="EJ14" s="296" t="s">
        <v>217</v>
      </c>
      <c r="EK14" s="297" t="s">
        <v>319</v>
      </c>
      <c r="EL14" s="298">
        <v>0.88965551041694457</v>
      </c>
      <c r="EM14" s="299">
        <v>2.498234005258362E-2</v>
      </c>
      <c r="EN14" s="300">
        <v>0.84061908372460326</v>
      </c>
      <c r="EO14" s="300">
        <v>0.93869193710928589</v>
      </c>
      <c r="EP14" s="301">
        <v>2.8080914196637118E-2</v>
      </c>
      <c r="EQ14" s="302">
        <v>338.39717000000024</v>
      </c>
      <c r="ER14" s="303">
        <v>760</v>
      </c>
      <c r="ES14"/>
      <c r="ET14" s="10"/>
    </row>
    <row r="15" spans="1:150" s="44" customFormat="1" ht="24.95" customHeight="1">
      <c r="A15" s="436" t="s">
        <v>60</v>
      </c>
      <c r="B15" s="437"/>
      <c r="C15" s="441">
        <v>24.105146118777462</v>
      </c>
      <c r="D15" s="441">
        <v>1.2451230199675916</v>
      </c>
      <c r="E15" s="441">
        <v>21.654522512576278</v>
      </c>
      <c r="F15" s="441">
        <v>26.555769724978649</v>
      </c>
      <c r="G15" s="441">
        <v>5.1653825860763556</v>
      </c>
      <c r="H15" s="527">
        <v>2612.3969500000394</v>
      </c>
      <c r="I15" s="505">
        <v>3364</v>
      </c>
      <c r="J15" s="527"/>
      <c r="K15" s="441">
        <v>39.556820020570811</v>
      </c>
      <c r="L15" s="441">
        <v>4.1880136674030135</v>
      </c>
      <c r="M15" s="441">
        <v>31.237845349250254</v>
      </c>
      <c r="N15" s="441">
        <v>47.875794691891365</v>
      </c>
      <c r="O15" s="441">
        <v>10.587336558462264</v>
      </c>
      <c r="P15" s="527">
        <v>714.63336500000128</v>
      </c>
      <c r="Q15" s="505">
        <v>916</v>
      </c>
      <c r="R15" s="527"/>
      <c r="S15" s="442">
        <v>56.338427782994962</v>
      </c>
      <c r="T15" s="442">
        <v>3.9148993062919279</v>
      </c>
      <c r="U15" s="442">
        <v>48.560797001767568</v>
      </c>
      <c r="V15" s="442">
        <v>64.116058564222357</v>
      </c>
      <c r="W15" s="442">
        <v>6.9488969791123472</v>
      </c>
      <c r="X15" s="443">
        <v>564.39678299999809</v>
      </c>
      <c r="Y15" s="444">
        <v>711</v>
      </c>
      <c r="Z15" s="445"/>
      <c r="AA15" s="442">
        <v>58.887192490311648</v>
      </c>
      <c r="AB15" s="442">
        <v>2.7926249292697656</v>
      </c>
      <c r="AC15" s="442">
        <v>53.384794861332693</v>
      </c>
      <c r="AD15" s="442">
        <v>64.389590119290602</v>
      </c>
      <c r="AE15" s="442">
        <v>4.7423298873167017</v>
      </c>
      <c r="AF15" s="444">
        <v>1508.6810839999973</v>
      </c>
      <c r="AG15" s="444">
        <v>1516</v>
      </c>
      <c r="AH15" s="442"/>
      <c r="AI15" s="682">
        <v>65.286722038750995</v>
      </c>
      <c r="AJ15" s="442">
        <v>2.1769004258155751</v>
      </c>
      <c r="AK15" s="442">
        <v>61.007626086035707</v>
      </c>
      <c r="AL15" s="442">
        <v>69.56581799146629</v>
      </c>
      <c r="AM15" s="442">
        <v>3.3343693140597161</v>
      </c>
      <c r="AN15" s="443">
        <v>1726.7060709999928</v>
      </c>
      <c r="AO15" s="447">
        <v>2167</v>
      </c>
      <c r="AP15" s="442"/>
      <c r="AQ15" s="682">
        <v>70.281480678624746</v>
      </c>
      <c r="AR15" s="442">
        <v>2.047790063214038</v>
      </c>
      <c r="AS15" s="442">
        <v>66.256031874070104</v>
      </c>
      <c r="AT15" s="442">
        <v>74.306929483179374</v>
      </c>
      <c r="AU15" s="442">
        <v>2.9136979520649864</v>
      </c>
      <c r="AV15" s="443">
        <v>1571.9416769999948</v>
      </c>
      <c r="AW15" s="444">
        <v>2018</v>
      </c>
      <c r="AX15" s="442"/>
      <c r="AY15" s="442">
        <v>67.992705672886714</v>
      </c>
      <c r="AZ15" s="442">
        <v>2.526563127048076</v>
      </c>
      <c r="BA15" s="442">
        <v>63.009966380904956</v>
      </c>
      <c r="BB15" s="442">
        <v>72.975444964868458</v>
      </c>
      <c r="BC15" s="442">
        <v>3.7159326166594773</v>
      </c>
      <c r="BD15" s="443">
        <v>806.18978399999639</v>
      </c>
      <c r="BE15" s="444">
        <v>1063</v>
      </c>
      <c r="BF15" s="442"/>
      <c r="BG15" s="689">
        <v>70.589784410165493</v>
      </c>
      <c r="BH15" s="442">
        <v>2.0516467503072158</v>
      </c>
      <c r="BI15" s="442">
        <v>66.556840620884444</v>
      </c>
      <c r="BJ15" s="442">
        <v>74.622728199446527</v>
      </c>
      <c r="BK15" s="442">
        <v>2.9064357788458723</v>
      </c>
      <c r="BL15" s="443">
        <v>1445.4429199999977</v>
      </c>
      <c r="BM15" s="447">
        <v>1920</v>
      </c>
      <c r="BN15" s="442"/>
      <c r="BO15" s="448">
        <v>74.660000000000011</v>
      </c>
      <c r="BP15" s="448">
        <v>2.6149999999999998</v>
      </c>
      <c r="BQ15" s="448">
        <v>69.510000000000005</v>
      </c>
      <c r="BR15" s="448">
        <v>79.820000000000007</v>
      </c>
      <c r="BS15" s="448">
        <v>3.5000000000000004</v>
      </c>
      <c r="BT15" s="444">
        <v>977.83299999999997</v>
      </c>
      <c r="BU15" s="443">
        <v>1161</v>
      </c>
      <c r="BV15" s="443"/>
      <c r="BW15" s="606">
        <v>75.349999999999994</v>
      </c>
      <c r="BX15" s="450">
        <v>1.9590000000000001</v>
      </c>
      <c r="BY15" s="450">
        <v>71.5</v>
      </c>
      <c r="BZ15" s="450">
        <v>79.2</v>
      </c>
      <c r="CA15" s="450">
        <v>2.6</v>
      </c>
      <c r="CB15" s="451">
        <v>1595.9280000000001</v>
      </c>
      <c r="CC15" s="451">
        <v>1943</v>
      </c>
      <c r="CD15" s="443"/>
      <c r="CE15" s="450">
        <v>76.647061276442798</v>
      </c>
      <c r="CF15" s="450">
        <v>2.9911279505373152</v>
      </c>
      <c r="CG15" s="450">
        <v>70.748686939687673</v>
      </c>
      <c r="CH15" s="450">
        <v>82.545435613197924</v>
      </c>
      <c r="CI15" s="450">
        <v>3.9024691889350072</v>
      </c>
      <c r="CJ15" s="451">
        <v>598.01632100000143</v>
      </c>
      <c r="CK15" s="451">
        <v>853</v>
      </c>
      <c r="CL15" s="443"/>
      <c r="CM15" s="708">
        <v>78.242267310466644</v>
      </c>
      <c r="CN15" s="450">
        <v>1.9048117161091171</v>
      </c>
      <c r="CO15" s="450">
        <v>74.498141225292926</v>
      </c>
      <c r="CP15" s="450">
        <v>81.986393395640363</v>
      </c>
      <c r="CQ15" s="450">
        <v>2.4345047524642816</v>
      </c>
      <c r="CR15" s="451">
        <v>1226.7594229999986</v>
      </c>
      <c r="CS15" s="451">
        <v>1772</v>
      </c>
      <c r="CT15" s="443"/>
      <c r="CU15" s="450">
        <v>76.647061276442798</v>
      </c>
      <c r="CV15" s="450">
        <v>2.9911279505373152</v>
      </c>
      <c r="CW15" s="450">
        <v>70.748686939687673</v>
      </c>
      <c r="CX15" s="450">
        <v>82.545435613197924</v>
      </c>
      <c r="CY15" s="450">
        <v>3.9024691889350072</v>
      </c>
      <c r="CZ15" s="451">
        <v>598.01632100000143</v>
      </c>
      <c r="DA15" s="451">
        <v>853</v>
      </c>
      <c r="DB15" s="443"/>
      <c r="DC15" s="453">
        <v>78.998450214422462</v>
      </c>
      <c r="DD15" s="450">
        <v>2.6958550154464791</v>
      </c>
      <c r="DE15" s="450">
        <v>73.683897005662644</v>
      </c>
      <c r="DF15" s="450">
        <v>84.313003423182266</v>
      </c>
      <c r="DG15" s="450">
        <v>3.4125416487655436</v>
      </c>
      <c r="DH15" s="451">
        <v>649.67374500000028</v>
      </c>
      <c r="DI15" s="451">
        <v>950</v>
      </c>
      <c r="DJ15" s="443"/>
      <c r="DK15" s="708">
        <v>79.459619169747754</v>
      </c>
      <c r="DL15" s="450">
        <v>2.1277904543575961</v>
      </c>
      <c r="DM15" s="606">
        <v>75.277723390980924</v>
      </c>
      <c r="DN15" s="606">
        <v>83.641514948514583</v>
      </c>
      <c r="DO15" s="450">
        <v>2.6778261418696792</v>
      </c>
      <c r="DP15" s="451">
        <v>1233.8557600000024</v>
      </c>
      <c r="DQ15" s="451">
        <v>1809</v>
      </c>
      <c r="DR15" s="443"/>
      <c r="DS15" s="708">
        <v>84.980281774667318</v>
      </c>
      <c r="DT15" s="450">
        <v>1.6938119653679584</v>
      </c>
      <c r="DU15" s="606">
        <v>81.650471149600861</v>
      </c>
      <c r="DV15" s="606">
        <v>88.31009239973379</v>
      </c>
      <c r="DW15" s="450">
        <v>1.9931823359438248</v>
      </c>
      <c r="DX15" s="451">
        <v>1069.3515590000004</v>
      </c>
      <c r="DY15" s="451">
        <v>1622</v>
      </c>
      <c r="DZ15" s="443"/>
      <c r="EA15" s="865">
        <f t="shared" ref="EA15:EA16" si="5">IF(EP15&lt;0.15,EL15*100,CONCATENATE("(",FIXED(EL15*100,1),")"))</f>
        <v>83.976996604550138</v>
      </c>
      <c r="EB15" s="786">
        <f t="shared" si="3"/>
        <v>1.4183127745992201</v>
      </c>
      <c r="EC15" s="857">
        <f t="shared" ref="EC15:EC16" si="6">IF(EN15&lt;0,0,EN15*100)</f>
        <v>81.193070429017467</v>
      </c>
      <c r="ED15" s="857">
        <f t="shared" ref="ED15:EE16" si="7">IF(EO15&gt;1,100,EO15*100)</f>
        <v>86.760922780082808</v>
      </c>
      <c r="EE15" s="786">
        <f t="shared" si="7"/>
        <v>1.6889301022256034</v>
      </c>
      <c r="EF15" s="788">
        <f t="shared" si="4"/>
        <v>1089.8698870000001</v>
      </c>
      <c r="EG15" s="788">
        <f t="shared" si="4"/>
        <v>3365</v>
      </c>
      <c r="EH15" s="209">
        <f t="shared" si="0"/>
        <v>-1556</v>
      </c>
      <c r="EI15" s="909" t="s">
        <v>249</v>
      </c>
      <c r="EJ15" s="304" t="s">
        <v>217</v>
      </c>
      <c r="EK15" s="305" t="s">
        <v>319</v>
      </c>
      <c r="EL15" s="306">
        <v>0.83976996604550136</v>
      </c>
      <c r="EM15" s="307">
        <v>1.4183127745992201E-2</v>
      </c>
      <c r="EN15" s="308">
        <v>0.81193070429017467</v>
      </c>
      <c r="EO15" s="308">
        <v>0.86760922780082805</v>
      </c>
      <c r="EP15" s="309">
        <v>1.6889301022256033E-2</v>
      </c>
      <c r="EQ15" s="310">
        <v>1089.8698870000001</v>
      </c>
      <c r="ER15" s="311">
        <v>3365</v>
      </c>
      <c r="ES15"/>
      <c r="ET15" s="10"/>
    </row>
    <row r="16" spans="1:150" s="44" customFormat="1" ht="24.95" customHeight="1" thickBot="1">
      <c r="A16" s="471" t="s">
        <v>62</v>
      </c>
      <c r="B16" s="397"/>
      <c r="C16" s="366">
        <v>26.199246475666367</v>
      </c>
      <c r="D16" s="366">
        <v>2.2217036494002662</v>
      </c>
      <c r="E16" s="366">
        <v>21.826538460561697</v>
      </c>
      <c r="F16" s="366">
        <v>30.571954490771034</v>
      </c>
      <c r="G16" s="366">
        <v>8.4800288109956359</v>
      </c>
      <c r="H16" s="515">
        <v>802.90704999999741</v>
      </c>
      <c r="I16" s="475">
        <v>1473</v>
      </c>
      <c r="J16" s="515"/>
      <c r="K16" s="366">
        <v>39.493997198323051</v>
      </c>
      <c r="L16" s="366">
        <v>5.9364015712146667</v>
      </c>
      <c r="M16" s="366">
        <v>27.702064737809888</v>
      </c>
      <c r="N16" s="366">
        <v>51.285929658836217</v>
      </c>
      <c r="O16" s="366">
        <v>15.031149015898373</v>
      </c>
      <c r="P16" s="515">
        <v>204.09278300000091</v>
      </c>
      <c r="Q16" s="475">
        <v>371</v>
      </c>
      <c r="R16" s="515"/>
      <c r="S16" s="367">
        <v>45.158569634380378</v>
      </c>
      <c r="T16" s="367">
        <v>6.5215499646566881</v>
      </c>
      <c r="U16" s="367">
        <v>32.202372353672082</v>
      </c>
      <c r="V16" s="367">
        <v>58.11476691508868</v>
      </c>
      <c r="W16" s="367">
        <v>14.44144492940641</v>
      </c>
      <c r="X16" s="368">
        <v>150.76830500000008</v>
      </c>
      <c r="Y16" s="369">
        <v>307</v>
      </c>
      <c r="Z16" s="370"/>
      <c r="AA16" s="367">
        <v>51.041521103435784</v>
      </c>
      <c r="AB16" s="367">
        <v>5.0420824801105626</v>
      </c>
      <c r="AC16" s="367">
        <v>41.106945789402758</v>
      </c>
      <c r="AD16" s="367">
        <v>60.976096417468817</v>
      </c>
      <c r="AE16" s="367">
        <v>9.8783938470265582</v>
      </c>
      <c r="AF16" s="367">
        <v>500.13345700000298</v>
      </c>
      <c r="AG16" s="369">
        <v>946</v>
      </c>
      <c r="AH16" s="367"/>
      <c r="AI16" s="681">
        <v>49.497794800884229</v>
      </c>
      <c r="AJ16" s="367">
        <v>2.7996629122955508</v>
      </c>
      <c r="AK16" s="367">
        <v>43.994545274676483</v>
      </c>
      <c r="AL16" s="367">
        <v>55.001044327091975</v>
      </c>
      <c r="AM16" s="367">
        <v>5.6561366492341953</v>
      </c>
      <c r="AN16" s="368">
        <v>573.20991599999763</v>
      </c>
      <c r="AO16" s="372">
        <v>1135</v>
      </c>
      <c r="AP16" s="367"/>
      <c r="AQ16" s="681">
        <v>52.056496898098374</v>
      </c>
      <c r="AR16" s="367">
        <v>2.9812831078631188</v>
      </c>
      <c r="AS16" s="367">
        <v>46.196031639393695</v>
      </c>
      <c r="AT16" s="367">
        <v>57.916962156803045</v>
      </c>
      <c r="AU16" s="367">
        <v>5.7270144660310889</v>
      </c>
      <c r="AV16" s="368">
        <v>537.80304800000147</v>
      </c>
      <c r="AW16" s="369">
        <v>1002</v>
      </c>
      <c r="AX16" s="367"/>
      <c r="AY16" s="367">
        <v>50.935362860733449</v>
      </c>
      <c r="AZ16" s="367">
        <v>5.1809823274185662</v>
      </c>
      <c r="BA16" s="367">
        <v>40.717734044131021</v>
      </c>
      <c r="BB16" s="367">
        <v>61.152991677335876</v>
      </c>
      <c r="BC16" s="367">
        <v>10.171680413044891</v>
      </c>
      <c r="BD16" s="368">
        <v>266.98248400000114</v>
      </c>
      <c r="BE16" s="369">
        <v>538</v>
      </c>
      <c r="BF16" s="367"/>
      <c r="BG16" s="686">
        <v>50.482883420648839</v>
      </c>
      <c r="BH16" s="367">
        <v>3.4759495718153262</v>
      </c>
      <c r="BI16" s="367">
        <v>43.650172460339718</v>
      </c>
      <c r="BJ16" s="367">
        <v>57.315594380957954</v>
      </c>
      <c r="BK16" s="367">
        <v>6.8854022121754843</v>
      </c>
      <c r="BL16" s="368">
        <v>575.3870149999982</v>
      </c>
      <c r="BM16" s="372">
        <v>1109</v>
      </c>
      <c r="BN16" s="367"/>
      <c r="BO16" s="398">
        <v>53.12</v>
      </c>
      <c r="BP16" s="398">
        <v>5.4420000000000002</v>
      </c>
      <c r="BQ16" s="398">
        <v>42.39</v>
      </c>
      <c r="BR16" s="398">
        <v>63.849999999999994</v>
      </c>
      <c r="BS16" s="398">
        <v>10.199999999999999</v>
      </c>
      <c r="BT16" s="369">
        <v>374.77800000000002</v>
      </c>
      <c r="BU16" s="369">
        <v>692</v>
      </c>
      <c r="BV16" s="369"/>
      <c r="BW16" s="605">
        <v>60.35</v>
      </c>
      <c r="BX16" s="374">
        <v>3.1749999999999998</v>
      </c>
      <c r="BY16" s="374">
        <v>54.11</v>
      </c>
      <c r="BZ16" s="374">
        <v>66.59</v>
      </c>
      <c r="CA16" s="374">
        <v>5.3</v>
      </c>
      <c r="CB16" s="375">
        <v>570.39300000000003</v>
      </c>
      <c r="CC16" s="375">
        <v>1035</v>
      </c>
      <c r="CD16" s="369"/>
      <c r="CE16" s="374">
        <v>60.276556252080802</v>
      </c>
      <c r="CF16" s="374">
        <v>4.3431954495447913</v>
      </c>
      <c r="CG16" s="374">
        <v>51.711963562388362</v>
      </c>
      <c r="CH16" s="374">
        <v>68.841148941773241</v>
      </c>
      <c r="CI16" s="374">
        <v>7.2054472245913352</v>
      </c>
      <c r="CJ16" s="375">
        <v>244.61895000000078</v>
      </c>
      <c r="CK16" s="375">
        <v>468</v>
      </c>
      <c r="CL16" s="369"/>
      <c r="CM16" s="704">
        <v>57.034669190246554</v>
      </c>
      <c r="CN16" s="374">
        <v>3.0756074888032181</v>
      </c>
      <c r="CO16" s="374">
        <v>50.989209615845198</v>
      </c>
      <c r="CP16" s="374">
        <v>63.080128764647917</v>
      </c>
      <c r="CQ16" s="374">
        <v>5.3925227102556335</v>
      </c>
      <c r="CR16" s="375">
        <v>538.25335599999948</v>
      </c>
      <c r="CS16" s="375">
        <v>996</v>
      </c>
      <c r="CT16" s="369"/>
      <c r="CU16" s="374">
        <v>60.276556252080802</v>
      </c>
      <c r="CV16" s="374">
        <v>4.3431954495447913</v>
      </c>
      <c r="CW16" s="374">
        <v>51.711963562388362</v>
      </c>
      <c r="CX16" s="374">
        <v>68.841148941773241</v>
      </c>
      <c r="CY16" s="374">
        <v>7.2054472245913352</v>
      </c>
      <c r="CZ16" s="375">
        <v>244.61895000000078</v>
      </c>
      <c r="DA16" s="375">
        <v>468</v>
      </c>
      <c r="DB16" s="369"/>
      <c r="DC16" s="377">
        <v>64.961682650424393</v>
      </c>
      <c r="DD16" s="374">
        <v>5.1258824346054617</v>
      </c>
      <c r="DE16" s="374">
        <v>54.856623296538373</v>
      </c>
      <c r="DF16" s="374">
        <v>75.066742004310399</v>
      </c>
      <c r="DG16" s="374">
        <v>7.8906244811871034</v>
      </c>
      <c r="DH16" s="375">
        <v>272.50579999999945</v>
      </c>
      <c r="DI16" s="375">
        <v>487</v>
      </c>
      <c r="DJ16" s="369"/>
      <c r="DK16" s="704">
        <v>60.167872474664918</v>
      </c>
      <c r="DL16" s="374">
        <v>3.5102913349337932</v>
      </c>
      <c r="DM16" s="605">
        <v>53.268850775541189</v>
      </c>
      <c r="DN16" s="605">
        <v>67.066894173788654</v>
      </c>
      <c r="DO16" s="374">
        <v>5.8341623038306416</v>
      </c>
      <c r="DP16" s="375">
        <v>569.43546100000003</v>
      </c>
      <c r="DQ16" s="375">
        <v>979</v>
      </c>
      <c r="DR16" s="369"/>
      <c r="DS16" s="704">
        <v>59.349826068574565</v>
      </c>
      <c r="DT16" s="374">
        <v>4.0977351753354636</v>
      </c>
      <c r="DU16" s="605">
        <v>51.294219894735484</v>
      </c>
      <c r="DV16" s="605">
        <v>67.405432242413639</v>
      </c>
      <c r="DW16" s="374">
        <v>6.9043760475402545</v>
      </c>
      <c r="DX16" s="375">
        <v>554.99401400000067</v>
      </c>
      <c r="DY16" s="375">
        <v>973</v>
      </c>
      <c r="DZ16" s="369"/>
      <c r="EA16" s="861">
        <f t="shared" si="5"/>
        <v>61.414440230721048</v>
      </c>
      <c r="EB16" s="774">
        <f t="shared" si="3"/>
        <v>2.7316968513522246</v>
      </c>
      <c r="EC16" s="841">
        <f t="shared" si="6"/>
        <v>56.052546504389355</v>
      </c>
      <c r="ED16" s="841">
        <f t="shared" si="7"/>
        <v>66.776333957052742</v>
      </c>
      <c r="EE16" s="774">
        <f t="shared" si="7"/>
        <v>4.4479715863074194</v>
      </c>
      <c r="EF16" s="778">
        <f t="shared" si="4"/>
        <v>608.37901899999724</v>
      </c>
      <c r="EG16" s="778">
        <f t="shared" si="4"/>
        <v>2004</v>
      </c>
      <c r="EH16" s="209">
        <f t="shared" si="0"/>
        <v>-1025</v>
      </c>
      <c r="EI16" s="910" t="s">
        <v>250</v>
      </c>
      <c r="EJ16" s="313" t="s">
        <v>217</v>
      </c>
      <c r="EK16" s="314" t="s">
        <v>319</v>
      </c>
      <c r="EL16" s="315">
        <v>0.61414440230721046</v>
      </c>
      <c r="EM16" s="316">
        <v>2.7316968513522246E-2</v>
      </c>
      <c r="EN16" s="317">
        <v>0.56052546504389356</v>
      </c>
      <c r="EO16" s="317">
        <v>0.66776333957052736</v>
      </c>
      <c r="EP16" s="318">
        <v>4.4479715863074192E-2</v>
      </c>
      <c r="EQ16" s="319">
        <v>608.37901899999724</v>
      </c>
      <c r="ER16" s="320">
        <v>2004</v>
      </c>
      <c r="ES16"/>
      <c r="ET16" s="10"/>
    </row>
    <row r="17" spans="1:150" s="44" customFormat="1" ht="8.25" customHeight="1" thickTop="1">
      <c r="A17" s="360"/>
      <c r="B17" s="361"/>
      <c r="C17" s="366"/>
      <c r="D17" s="366"/>
      <c r="E17" s="366"/>
      <c r="F17" s="366"/>
      <c r="G17" s="366"/>
      <c r="H17" s="515"/>
      <c r="I17" s="475"/>
      <c r="J17" s="516"/>
      <c r="K17" s="366"/>
      <c r="L17" s="366"/>
      <c r="M17" s="366"/>
      <c r="N17" s="366"/>
      <c r="O17" s="366"/>
      <c r="P17" s="515"/>
      <c r="Q17" s="475"/>
      <c r="R17" s="516"/>
      <c r="S17" s="367"/>
      <c r="T17" s="367"/>
      <c r="U17" s="367"/>
      <c r="V17" s="367"/>
      <c r="W17" s="367"/>
      <c r="X17" s="368"/>
      <c r="Y17" s="369"/>
      <c r="Z17" s="370"/>
      <c r="AA17" s="367"/>
      <c r="AB17" s="367"/>
      <c r="AC17" s="367"/>
      <c r="AD17" s="367"/>
      <c r="AE17" s="367"/>
      <c r="AF17" s="369"/>
      <c r="AG17" s="369"/>
      <c r="AH17" s="367"/>
      <c r="AI17" s="681"/>
      <c r="AJ17" s="367"/>
      <c r="AK17" s="367"/>
      <c r="AL17" s="367"/>
      <c r="AM17" s="367"/>
      <c r="AN17" s="368"/>
      <c r="AO17" s="372"/>
      <c r="AP17" s="367"/>
      <c r="AQ17" s="681"/>
      <c r="AR17" s="367"/>
      <c r="AS17" s="367"/>
      <c r="AT17" s="367"/>
      <c r="AU17" s="367"/>
      <c r="AV17" s="368"/>
      <c r="AW17" s="369"/>
      <c r="AX17" s="367"/>
      <c r="AY17" s="367"/>
      <c r="AZ17" s="367"/>
      <c r="BA17" s="367"/>
      <c r="BB17" s="367"/>
      <c r="BC17" s="367"/>
      <c r="BD17" s="368"/>
      <c r="BE17" s="369"/>
      <c r="BF17" s="367"/>
      <c r="BG17" s="686"/>
      <c r="BH17" s="367"/>
      <c r="BI17" s="367"/>
      <c r="BJ17" s="367"/>
      <c r="BK17" s="367"/>
      <c r="BL17" s="368"/>
      <c r="BM17" s="372"/>
      <c r="BN17" s="367"/>
      <c r="BO17" s="367"/>
      <c r="BP17" s="367"/>
      <c r="BQ17" s="367"/>
      <c r="BR17" s="367"/>
      <c r="BS17" s="367"/>
      <c r="BT17" s="368"/>
      <c r="BU17" s="369"/>
      <c r="BV17" s="369"/>
      <c r="BW17" s="605"/>
      <c r="BX17" s="374"/>
      <c r="BY17" s="374"/>
      <c r="BZ17" s="374"/>
      <c r="CA17" s="374"/>
      <c r="CB17" s="375"/>
      <c r="CC17" s="375"/>
      <c r="CD17" s="369"/>
      <c r="CE17" s="374"/>
      <c r="CF17" s="374"/>
      <c r="CG17" s="374"/>
      <c r="CH17" s="374"/>
      <c r="CI17" s="374"/>
      <c r="CJ17" s="375"/>
      <c r="CK17" s="375"/>
      <c r="CL17" s="369"/>
      <c r="CM17" s="704"/>
      <c r="CN17" s="374"/>
      <c r="CO17" s="374"/>
      <c r="CP17" s="374"/>
      <c r="CQ17" s="374"/>
      <c r="CR17" s="375"/>
      <c r="CS17" s="375"/>
      <c r="CT17" s="369"/>
      <c r="CU17" s="374"/>
      <c r="CV17" s="374"/>
      <c r="CW17" s="374"/>
      <c r="CX17" s="374"/>
      <c r="CY17" s="374"/>
      <c r="CZ17" s="375"/>
      <c r="DA17" s="375"/>
      <c r="DB17" s="369"/>
      <c r="DC17" s="377"/>
      <c r="DD17" s="374"/>
      <c r="DE17" s="374"/>
      <c r="DF17" s="374"/>
      <c r="DG17" s="374"/>
      <c r="DH17" s="375"/>
      <c r="DI17" s="375"/>
      <c r="DJ17" s="369"/>
      <c r="DK17" s="704"/>
      <c r="DL17" s="374"/>
      <c r="DM17" s="605"/>
      <c r="DN17" s="605"/>
      <c r="DO17" s="374"/>
      <c r="DP17" s="375"/>
      <c r="DQ17" s="375"/>
      <c r="DR17" s="369"/>
      <c r="DS17" s="704"/>
      <c r="DT17" s="374"/>
      <c r="DU17" s="605"/>
      <c r="DV17" s="605"/>
      <c r="DW17" s="374"/>
      <c r="DX17" s="375"/>
      <c r="DY17" s="375"/>
      <c r="DZ17" s="369"/>
      <c r="EA17" s="861"/>
      <c r="EB17" s="774"/>
      <c r="EC17" s="841"/>
      <c r="ED17" s="841"/>
      <c r="EE17" s="774"/>
      <c r="EF17" s="778"/>
      <c r="EG17" s="778"/>
      <c r="EH17" s="209">
        <f t="shared" si="0"/>
        <v>0</v>
      </c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</row>
    <row r="18" spans="1:150" s="44" customFormat="1" ht="24.95" customHeight="1">
      <c r="A18" s="417" t="s">
        <v>66</v>
      </c>
      <c r="B18" s="418"/>
      <c r="C18" s="384"/>
      <c r="D18" s="384"/>
      <c r="E18" s="384"/>
      <c r="F18" s="384"/>
      <c r="G18" s="384"/>
      <c r="H18" s="519"/>
      <c r="I18" s="477"/>
      <c r="J18" s="519"/>
      <c r="K18" s="384"/>
      <c r="L18" s="384"/>
      <c r="M18" s="384"/>
      <c r="N18" s="384"/>
      <c r="O18" s="384"/>
      <c r="P18" s="519"/>
      <c r="Q18" s="477"/>
      <c r="R18" s="519"/>
      <c r="S18" s="385"/>
      <c r="T18" s="385"/>
      <c r="U18" s="385"/>
      <c r="V18" s="385"/>
      <c r="W18" s="385"/>
      <c r="X18" s="386"/>
      <c r="Y18" s="387"/>
      <c r="Z18" s="388"/>
      <c r="AA18" s="385"/>
      <c r="AB18" s="385"/>
      <c r="AC18" s="385"/>
      <c r="AD18" s="385"/>
      <c r="AE18" s="385"/>
      <c r="AF18" s="385"/>
      <c r="AG18" s="387"/>
      <c r="AH18" s="385"/>
      <c r="AI18" s="680"/>
      <c r="AJ18" s="385"/>
      <c r="AK18" s="385"/>
      <c r="AL18" s="385"/>
      <c r="AM18" s="385"/>
      <c r="AN18" s="386"/>
      <c r="AO18" s="390"/>
      <c r="AP18" s="385"/>
      <c r="AQ18" s="680"/>
      <c r="AR18" s="385"/>
      <c r="AS18" s="385"/>
      <c r="AT18" s="385"/>
      <c r="AU18" s="385"/>
      <c r="AV18" s="386"/>
      <c r="AW18" s="387"/>
      <c r="AX18" s="385"/>
      <c r="AY18" s="385"/>
      <c r="AZ18" s="385"/>
      <c r="BA18" s="385"/>
      <c r="BB18" s="385"/>
      <c r="BC18" s="385"/>
      <c r="BD18" s="386"/>
      <c r="BE18" s="387"/>
      <c r="BF18" s="385"/>
      <c r="BG18" s="687"/>
      <c r="BH18" s="385"/>
      <c r="BI18" s="385"/>
      <c r="BJ18" s="385"/>
      <c r="BK18" s="385"/>
      <c r="BL18" s="386"/>
      <c r="BM18" s="390"/>
      <c r="BN18" s="385"/>
      <c r="BO18" s="385"/>
      <c r="BP18" s="385"/>
      <c r="BQ18" s="385"/>
      <c r="BR18" s="385"/>
      <c r="BS18" s="385"/>
      <c r="BT18" s="386"/>
      <c r="BU18" s="387"/>
      <c r="BV18" s="387"/>
      <c r="BW18" s="597"/>
      <c r="BX18" s="392"/>
      <c r="BY18" s="392"/>
      <c r="BZ18" s="392"/>
      <c r="CA18" s="392"/>
      <c r="CB18" s="393"/>
      <c r="CC18" s="393"/>
      <c r="CD18" s="387"/>
      <c r="CE18" s="392"/>
      <c r="CF18" s="392"/>
      <c r="CG18" s="392"/>
      <c r="CH18" s="392"/>
      <c r="CI18" s="392"/>
      <c r="CJ18" s="393"/>
      <c r="CK18" s="393"/>
      <c r="CL18" s="387"/>
      <c r="CM18" s="707"/>
      <c r="CN18" s="392"/>
      <c r="CO18" s="392"/>
      <c r="CP18" s="392"/>
      <c r="CQ18" s="392"/>
      <c r="CR18" s="393"/>
      <c r="CS18" s="393"/>
      <c r="CT18" s="387"/>
      <c r="CU18" s="392"/>
      <c r="CV18" s="392"/>
      <c r="CW18" s="392"/>
      <c r="CX18" s="392"/>
      <c r="CY18" s="392"/>
      <c r="CZ18" s="393"/>
      <c r="DA18" s="393"/>
      <c r="DB18" s="387"/>
      <c r="DC18" s="395"/>
      <c r="DD18" s="392"/>
      <c r="DE18" s="392"/>
      <c r="DF18" s="392"/>
      <c r="DG18" s="392"/>
      <c r="DH18" s="393"/>
      <c r="DI18" s="393"/>
      <c r="DJ18" s="387"/>
      <c r="DK18" s="707"/>
      <c r="DL18" s="392"/>
      <c r="DM18" s="597"/>
      <c r="DN18" s="597"/>
      <c r="DO18" s="392"/>
      <c r="DP18" s="393"/>
      <c r="DQ18" s="393"/>
      <c r="DR18" s="387"/>
      <c r="DS18" s="707"/>
      <c r="DT18" s="392"/>
      <c r="DU18" s="597"/>
      <c r="DV18" s="597"/>
      <c r="DW18" s="392"/>
      <c r="DX18" s="393"/>
      <c r="DY18" s="393"/>
      <c r="DZ18" s="387"/>
      <c r="EA18" s="864"/>
      <c r="EB18" s="776"/>
      <c r="EC18" s="850"/>
      <c r="ED18" s="850"/>
      <c r="EE18" s="776"/>
      <c r="EF18" s="782"/>
      <c r="EG18" s="782"/>
      <c r="EH18" s="209">
        <f t="shared" si="0"/>
        <v>0</v>
      </c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</row>
    <row r="19" spans="1:150" s="44" customFormat="1" ht="24.95" customHeight="1">
      <c r="A19" s="473" t="s">
        <v>134</v>
      </c>
      <c r="B19" s="397"/>
      <c r="C19" s="366">
        <v>19.621791314291436</v>
      </c>
      <c r="D19" s="366">
        <v>0.98364267374147074</v>
      </c>
      <c r="E19" s="366">
        <v>17.685807545875971</v>
      </c>
      <c r="F19" s="366">
        <v>21.557775082706897</v>
      </c>
      <c r="G19" s="366">
        <v>5.0130115950475913</v>
      </c>
      <c r="H19" s="515">
        <v>2969.1674000001162</v>
      </c>
      <c r="I19" s="475">
        <v>3960</v>
      </c>
      <c r="J19" s="515"/>
      <c r="K19" s="366">
        <v>34.728156115662024</v>
      </c>
      <c r="L19" s="366">
        <v>3.2500751928403306</v>
      </c>
      <c r="M19" s="366">
        <v>28.272281002462641</v>
      </c>
      <c r="N19" s="366">
        <v>41.184031228861407</v>
      </c>
      <c r="O19" s="366">
        <v>9.3586172039078743</v>
      </c>
      <c r="P19" s="515">
        <v>726.62592900000232</v>
      </c>
      <c r="Q19" s="475">
        <v>999</v>
      </c>
      <c r="R19" s="515"/>
      <c r="S19" s="367">
        <v>48.200988426628776</v>
      </c>
      <c r="T19" s="367">
        <v>3.6018797366487743</v>
      </c>
      <c r="U19" s="367">
        <v>41.045225655153352</v>
      </c>
      <c r="V19" s="367">
        <v>55.356751198104192</v>
      </c>
      <c r="W19" s="367">
        <v>7.4726262971381425</v>
      </c>
      <c r="X19" s="368">
        <v>548.80553000000259</v>
      </c>
      <c r="Y19" s="369">
        <v>723</v>
      </c>
      <c r="Z19" s="370"/>
      <c r="AA19" s="367">
        <v>51.266357093021966</v>
      </c>
      <c r="AB19" s="367">
        <v>2.5816695743949487</v>
      </c>
      <c r="AC19" s="367">
        <v>46.179611502495291</v>
      </c>
      <c r="AD19" s="367">
        <v>56.353102683548641</v>
      </c>
      <c r="AE19" s="367">
        <v>5.0357968086371958</v>
      </c>
      <c r="AF19" s="367">
        <v>1644.8549240000036</v>
      </c>
      <c r="AG19" s="369">
        <v>1911</v>
      </c>
      <c r="AH19" s="367"/>
      <c r="AI19" s="681">
        <v>56.298686627775552</v>
      </c>
      <c r="AJ19" s="367">
        <v>2.002963194093871</v>
      </c>
      <c r="AK19" s="367">
        <v>52.361496117982853</v>
      </c>
      <c r="AL19" s="367">
        <v>60.235877137568252</v>
      </c>
      <c r="AM19" s="367">
        <v>3.5577440861749832</v>
      </c>
      <c r="AN19" s="368">
        <v>1630.2629669999899</v>
      </c>
      <c r="AO19" s="372">
        <v>2252</v>
      </c>
      <c r="AP19" s="367"/>
      <c r="AQ19" s="681">
        <v>59.978496735226564</v>
      </c>
      <c r="AR19" s="367">
        <v>1.9771549508585156</v>
      </c>
      <c r="AS19" s="367">
        <v>56.09189909207705</v>
      </c>
      <c r="AT19" s="367">
        <v>63.865094378376078</v>
      </c>
      <c r="AU19" s="367">
        <v>3.2964396550093817</v>
      </c>
      <c r="AV19" s="368">
        <v>1501.058576000001</v>
      </c>
      <c r="AW19" s="369">
        <v>2062</v>
      </c>
      <c r="AX19" s="367"/>
      <c r="AY19" s="367">
        <v>56.87325374022236</v>
      </c>
      <c r="AZ19" s="367">
        <v>2.6854578137180694</v>
      </c>
      <c r="BA19" s="367">
        <v>51.577151686755705</v>
      </c>
      <c r="BB19" s="367">
        <v>62.169355793689022</v>
      </c>
      <c r="BC19" s="367">
        <v>4.7218290446056157</v>
      </c>
      <c r="BD19" s="368">
        <v>741.13901399999554</v>
      </c>
      <c r="BE19" s="369">
        <v>1057</v>
      </c>
      <c r="BF19" s="367"/>
      <c r="BG19" s="686">
        <v>58.702376585079961</v>
      </c>
      <c r="BH19" s="367">
        <v>2.0910713030646964</v>
      </c>
      <c r="BI19" s="367">
        <v>54.591935534067758</v>
      </c>
      <c r="BJ19" s="367">
        <v>62.812817636092163</v>
      </c>
      <c r="BK19" s="367">
        <v>3.5621578285404061</v>
      </c>
      <c r="BL19" s="368">
        <v>1453.1231929999983</v>
      </c>
      <c r="BM19" s="372">
        <v>2060</v>
      </c>
      <c r="BN19" s="367"/>
      <c r="BO19" s="398">
        <v>60.040000000000006</v>
      </c>
      <c r="BP19" s="398">
        <v>2.907</v>
      </c>
      <c r="BQ19" s="398">
        <v>54.31</v>
      </c>
      <c r="BR19" s="398">
        <v>65.77</v>
      </c>
      <c r="BS19" s="398">
        <v>4.8</v>
      </c>
      <c r="BT19" s="369">
        <v>930.18299999999999</v>
      </c>
      <c r="BU19" s="369">
        <v>1219</v>
      </c>
      <c r="BV19" s="369"/>
      <c r="BW19" s="605">
        <v>62.78</v>
      </c>
      <c r="BX19" s="374">
        <v>1.9640000000000002</v>
      </c>
      <c r="BY19" s="374">
        <v>58.919999999999995</v>
      </c>
      <c r="BZ19" s="374">
        <v>66.649999999999991</v>
      </c>
      <c r="CA19" s="374">
        <v>3.1</v>
      </c>
      <c r="CB19" s="375">
        <v>1427.46</v>
      </c>
      <c r="CC19" s="375">
        <v>1904</v>
      </c>
      <c r="CD19" s="369"/>
      <c r="CE19" s="374">
        <v>65.0195111874351</v>
      </c>
      <c r="CF19" s="374">
        <v>3.1356782285475595</v>
      </c>
      <c r="CG19" s="374">
        <v>58.836089983984316</v>
      </c>
      <c r="CH19" s="374">
        <v>71.202932390885877</v>
      </c>
      <c r="CI19" s="374">
        <v>4.822672719744352</v>
      </c>
      <c r="CJ19" s="375">
        <v>578.60599399999967</v>
      </c>
      <c r="CK19" s="375">
        <v>838</v>
      </c>
      <c r="CL19" s="369"/>
      <c r="CM19" s="704">
        <v>66.423818669119512</v>
      </c>
      <c r="CN19" s="374">
        <v>2.1198955095496745</v>
      </c>
      <c r="CO19" s="374">
        <v>62.256920698037909</v>
      </c>
      <c r="CP19" s="374">
        <v>70.590716640201123</v>
      </c>
      <c r="CQ19" s="374">
        <v>3.1914688917685119</v>
      </c>
      <c r="CR19" s="375">
        <v>1204.615381999997</v>
      </c>
      <c r="CS19" s="375">
        <v>1720</v>
      </c>
      <c r="CT19" s="369"/>
      <c r="CU19" s="374">
        <v>65.0195111874351</v>
      </c>
      <c r="CV19" s="374">
        <v>3.1356782285475595</v>
      </c>
      <c r="CW19" s="374">
        <v>58.836089983984316</v>
      </c>
      <c r="CX19" s="374">
        <v>71.202932390885877</v>
      </c>
      <c r="CY19" s="374">
        <v>4.822672719744352</v>
      </c>
      <c r="CZ19" s="375">
        <v>578.60599399999967</v>
      </c>
      <c r="DA19" s="375">
        <v>838</v>
      </c>
      <c r="DB19" s="369"/>
      <c r="DC19" s="377">
        <v>69.753706109354681</v>
      </c>
      <c r="DD19" s="374">
        <v>2.6134838076989158</v>
      </c>
      <c r="DE19" s="374">
        <v>64.601537807771251</v>
      </c>
      <c r="DF19" s="374">
        <v>74.905874410938125</v>
      </c>
      <c r="DG19" s="374">
        <v>3.7467311107479939</v>
      </c>
      <c r="DH19" s="375">
        <v>628.02349500000253</v>
      </c>
      <c r="DI19" s="375">
        <v>901</v>
      </c>
      <c r="DJ19" s="369"/>
      <c r="DK19" s="704">
        <v>67.39955526019618</v>
      </c>
      <c r="DL19" s="374">
        <v>2.1223038086617581</v>
      </c>
      <c r="DM19" s="605">
        <v>63.228442770934215</v>
      </c>
      <c r="DN19" s="605">
        <v>71.570667749458138</v>
      </c>
      <c r="DO19" s="374">
        <v>3.1488394848728576</v>
      </c>
      <c r="DP19" s="375">
        <v>1197.4799550000016</v>
      </c>
      <c r="DQ19" s="375">
        <v>1695</v>
      </c>
      <c r="DR19" s="369"/>
      <c r="DS19" s="704">
        <v>71.90259800881887</v>
      </c>
      <c r="DT19" s="374">
        <v>2.3649504744206342</v>
      </c>
      <c r="DU19" s="605">
        <v>67.253417711068934</v>
      </c>
      <c r="DV19" s="605">
        <v>76.551778306568792</v>
      </c>
      <c r="DW19" s="374">
        <v>3.2891029530401288</v>
      </c>
      <c r="DX19" s="375">
        <v>997.99557300000072</v>
      </c>
      <c r="DY19" s="375">
        <v>1487</v>
      </c>
      <c r="DZ19" s="369"/>
      <c r="EA19" s="861">
        <f>IF(EP23&lt;0.15,EL23*100,CONCATENATE("(",FIXED(EL23*100,1),")"))</f>
        <v>69.937193734237766</v>
      </c>
      <c r="EB19" s="774">
        <f t="shared" ref="EB19:EB21" si="8">+EM23*100</f>
        <v>1.7119718447773251</v>
      </c>
      <c r="EC19" s="841">
        <f>IF(EN23&lt;0,0,EN23*100)</f>
        <v>66.576860727438685</v>
      </c>
      <c r="ED19" s="841">
        <f>IF(EO23&gt;1,100,EO23*100)</f>
        <v>73.297526741036862</v>
      </c>
      <c r="EE19" s="774">
        <f>IF(EP23&gt;1,100,EP23*100)</f>
        <v>2.4478703724985595</v>
      </c>
      <c r="EF19" s="778">
        <f>+EQ23</f>
        <v>1065.2602760000066</v>
      </c>
      <c r="EG19" s="778">
        <f>+ER23</f>
        <v>3073</v>
      </c>
      <c r="EH19" s="209">
        <f t="shared" si="0"/>
        <v>-1378</v>
      </c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</row>
    <row r="20" spans="1:150" s="44" customFormat="1" ht="24.95" customHeight="1" thickBot="1">
      <c r="A20" s="474" t="s">
        <v>65</v>
      </c>
      <c r="B20" s="437"/>
      <c r="C20" s="441">
        <v>49.309956788177402</v>
      </c>
      <c r="D20" s="441">
        <v>2.2469185590904912</v>
      </c>
      <c r="E20" s="441">
        <v>44.887621345160667</v>
      </c>
      <c r="F20" s="441">
        <v>53.732292231194137</v>
      </c>
      <c r="G20" s="441">
        <v>4.5567238453334324</v>
      </c>
      <c r="H20" s="527">
        <v>822.13032499999474</v>
      </c>
      <c r="I20" s="505">
        <v>1136</v>
      </c>
      <c r="J20" s="527"/>
      <c r="K20" s="441">
        <v>59.127870464891231</v>
      </c>
      <c r="L20" s="441">
        <v>4.9983635467190455</v>
      </c>
      <c r="M20" s="441">
        <v>49.199235306211762</v>
      </c>
      <c r="N20" s="441">
        <v>69.0565056235707</v>
      </c>
      <c r="O20" s="441">
        <v>8.4534814249516366</v>
      </c>
      <c r="P20" s="527">
        <v>256.48249600000071</v>
      </c>
      <c r="Q20" s="505">
        <v>368</v>
      </c>
      <c r="R20" s="527"/>
      <c r="S20" s="442">
        <v>72.947283462938515</v>
      </c>
      <c r="T20" s="442">
        <v>4.3212781939433933</v>
      </c>
      <c r="U20" s="442">
        <v>64.362310091734614</v>
      </c>
      <c r="V20" s="442">
        <v>81.53225683414243</v>
      </c>
      <c r="W20" s="442">
        <v>5.923837035191112</v>
      </c>
      <c r="X20" s="443">
        <v>216.2167630000001</v>
      </c>
      <c r="Y20" s="444">
        <v>338</v>
      </c>
      <c r="Z20" s="445"/>
      <c r="AA20" s="442">
        <v>72.774467451507519</v>
      </c>
      <c r="AB20" s="442">
        <v>2.5196223913350404</v>
      </c>
      <c r="AC20" s="442">
        <v>67.809975397205974</v>
      </c>
      <c r="AD20" s="442">
        <v>77.738959505809063</v>
      </c>
      <c r="AE20" s="442">
        <v>3.4622340493442474</v>
      </c>
      <c r="AF20" s="442">
        <v>576.63147899999865</v>
      </c>
      <c r="AG20" s="444">
        <v>767</v>
      </c>
      <c r="AH20" s="442"/>
      <c r="AI20" s="682">
        <v>74.175619883531681</v>
      </c>
      <c r="AJ20" s="442">
        <v>1.9257159212759773</v>
      </c>
      <c r="AK20" s="442">
        <v>70.39027301736796</v>
      </c>
      <c r="AL20" s="442">
        <v>77.960966749695388</v>
      </c>
      <c r="AM20" s="442">
        <v>2.5961575033679241</v>
      </c>
      <c r="AN20" s="443">
        <v>817.79507600000181</v>
      </c>
      <c r="AO20" s="447">
        <v>1170</v>
      </c>
      <c r="AP20" s="442"/>
      <c r="AQ20" s="682">
        <v>77.091816836220389</v>
      </c>
      <c r="AR20" s="442">
        <v>2.080179028215055</v>
      </c>
      <c r="AS20" s="442">
        <v>73.002699336917104</v>
      </c>
      <c r="AT20" s="442">
        <v>81.180934335523673</v>
      </c>
      <c r="AU20" s="442">
        <v>2.6983136649047239</v>
      </c>
      <c r="AV20" s="443">
        <v>737.67066899999804</v>
      </c>
      <c r="AW20" s="444">
        <v>1088</v>
      </c>
      <c r="AX20" s="442"/>
      <c r="AY20" s="442">
        <v>79.14344642293959</v>
      </c>
      <c r="AZ20" s="442">
        <v>2.6679773176055703</v>
      </c>
      <c r="BA20" s="442">
        <v>73.881818376431497</v>
      </c>
      <c r="BB20" s="442">
        <v>84.405074469447683</v>
      </c>
      <c r="BC20" s="442">
        <v>3.3710653733070965</v>
      </c>
      <c r="BD20" s="443">
        <v>376.43123400000013</v>
      </c>
      <c r="BE20" s="444">
        <v>539</v>
      </c>
      <c r="BF20" s="442"/>
      <c r="BG20" s="689">
        <v>80.430899671543884</v>
      </c>
      <c r="BH20" s="442">
        <v>1.8411088293024624</v>
      </c>
      <c r="BI20" s="442">
        <v>76.811812507823333</v>
      </c>
      <c r="BJ20" s="442">
        <v>84.049986835264448</v>
      </c>
      <c r="BK20" s="442">
        <v>2.2890566148346081</v>
      </c>
      <c r="BL20" s="443">
        <v>727.05439499999864</v>
      </c>
      <c r="BM20" s="447">
        <v>1052</v>
      </c>
      <c r="BN20" s="442"/>
      <c r="BO20" s="448">
        <v>83.009999999999991</v>
      </c>
      <c r="BP20" s="448">
        <v>2.2290000000000001</v>
      </c>
      <c r="BQ20" s="448">
        <v>78.61</v>
      </c>
      <c r="BR20" s="448">
        <v>87.4</v>
      </c>
      <c r="BS20" s="448">
        <v>2.7</v>
      </c>
      <c r="BT20" s="444">
        <v>509.03500000000003</v>
      </c>
      <c r="BU20" s="444">
        <v>694</v>
      </c>
      <c r="BV20" s="444"/>
      <c r="BW20" s="606">
        <v>85.39</v>
      </c>
      <c r="BX20" s="450">
        <v>1.5980000000000001</v>
      </c>
      <c r="BY20" s="450">
        <v>82.25</v>
      </c>
      <c r="BZ20" s="450">
        <v>88.53</v>
      </c>
      <c r="CA20" s="450">
        <v>1.9</v>
      </c>
      <c r="CB20" s="451">
        <v>868.14200000000005</v>
      </c>
      <c r="CC20" s="451">
        <v>1156</v>
      </c>
      <c r="CD20" s="444"/>
      <c r="CE20" s="450">
        <v>83.043224690578512</v>
      </c>
      <c r="CF20" s="450">
        <v>2.0705563187712506</v>
      </c>
      <c r="CG20" s="450">
        <v>78.960177607536593</v>
      </c>
      <c r="CH20" s="450">
        <v>87.126271773620417</v>
      </c>
      <c r="CI20" s="450">
        <v>2.4933476830725252</v>
      </c>
      <c r="CJ20" s="451">
        <v>350.54511200000019</v>
      </c>
      <c r="CK20" s="451">
        <v>551</v>
      </c>
      <c r="CL20" s="444"/>
      <c r="CM20" s="708">
        <v>81.585931140364707</v>
      </c>
      <c r="CN20" s="450">
        <v>1.5870399900484757</v>
      </c>
      <c r="CO20" s="450">
        <v>78.466421860417626</v>
      </c>
      <c r="CP20" s="450">
        <v>84.705440420311788</v>
      </c>
      <c r="CQ20" s="450">
        <v>1.945237331811595</v>
      </c>
      <c r="CR20" s="451">
        <v>754.26025099999799</v>
      </c>
      <c r="CS20" s="451">
        <v>1180</v>
      </c>
      <c r="CT20" s="444"/>
      <c r="CU20" s="450">
        <v>83.043224690578512</v>
      </c>
      <c r="CV20" s="450">
        <v>2.0705563187712506</v>
      </c>
      <c r="CW20" s="450">
        <v>78.960177607536593</v>
      </c>
      <c r="CX20" s="450">
        <v>87.126271773620417</v>
      </c>
      <c r="CY20" s="450">
        <v>2.4933476830725252</v>
      </c>
      <c r="CZ20" s="451">
        <v>350.54511200000019</v>
      </c>
      <c r="DA20" s="451">
        <v>551</v>
      </c>
      <c r="DB20" s="444"/>
      <c r="DC20" s="453">
        <v>85.055378642873904</v>
      </c>
      <c r="DD20" s="450">
        <v>2.1709814618926759</v>
      </c>
      <c r="DE20" s="450">
        <v>80.775550377499286</v>
      </c>
      <c r="DF20" s="450">
        <v>89.335206908248523</v>
      </c>
      <c r="DG20" s="450">
        <v>2.5524328931719649</v>
      </c>
      <c r="DH20" s="451">
        <v>396.26422499999984</v>
      </c>
      <c r="DI20" s="451">
        <v>631</v>
      </c>
      <c r="DJ20" s="444"/>
      <c r="DK20" s="708">
        <v>85.276328418016618</v>
      </c>
      <c r="DL20" s="450">
        <v>1.6655052024416144</v>
      </c>
      <c r="DM20" s="606">
        <v>82.002994259880467</v>
      </c>
      <c r="DN20" s="606">
        <v>88.54966257615277</v>
      </c>
      <c r="DO20" s="450">
        <v>1.9530686104090491</v>
      </c>
      <c r="DP20" s="451">
        <v>823.53335799999809</v>
      </c>
      <c r="DQ20" s="451">
        <v>1258</v>
      </c>
      <c r="DR20" s="444"/>
      <c r="DS20" s="708">
        <v>84.666888877857957</v>
      </c>
      <c r="DT20" s="450">
        <v>1.8500142252128731</v>
      </c>
      <c r="DU20" s="606">
        <v>81.030005239301474</v>
      </c>
      <c r="DV20" s="606">
        <v>88.30377251641444</v>
      </c>
      <c r="DW20" s="450">
        <v>2.1850504367554335</v>
      </c>
      <c r="DX20" s="451">
        <v>842.4148170000002</v>
      </c>
      <c r="DY20" s="451">
        <v>1295</v>
      </c>
      <c r="DZ20" s="444"/>
      <c r="EA20" s="865">
        <f t="shared" ref="EA20:EA21" si="9">IF(EP24&lt;0.15,EL24*100,CONCATENATE("(",FIXED(EL24*100,1),")"))</f>
        <v>85.449652807926341</v>
      </c>
      <c r="EB20" s="786">
        <f t="shared" si="8"/>
        <v>1.3617142395886446</v>
      </c>
      <c r="EC20" s="857">
        <f t="shared" ref="EC20:EC21" si="10">IF(EN24&lt;0,0,EN24*100)</f>
        <v>82.776820705530866</v>
      </c>
      <c r="ED20" s="857">
        <f t="shared" ref="ED20:EE21" si="11">IF(EO24&gt;1,100,EO24*100)</f>
        <v>88.12248491032183</v>
      </c>
      <c r="EE20" s="786">
        <f t="shared" si="11"/>
        <v>1.5935866265595071</v>
      </c>
      <c r="EF20" s="788">
        <f t="shared" ref="EF20:EG21" si="12">+EQ24</f>
        <v>823.81402600000115</v>
      </c>
      <c r="EG20" s="788">
        <f t="shared" si="12"/>
        <v>2584</v>
      </c>
      <c r="EH20" s="209">
        <f t="shared" si="0"/>
        <v>-1326</v>
      </c>
      <c r="EI20" s="2249" t="s">
        <v>210</v>
      </c>
      <c r="EJ20" s="2249"/>
      <c r="EK20" s="2249"/>
      <c r="EL20" s="2249"/>
      <c r="EM20" s="2249"/>
      <c r="EN20" s="2249"/>
      <c r="EO20" s="2249"/>
      <c r="EP20" s="2249"/>
      <c r="EQ20" s="2249"/>
      <c r="ER20" s="2249"/>
      <c r="ES20"/>
      <c r="ET20" s="10"/>
    </row>
    <row r="21" spans="1:150" s="44" customFormat="1" ht="24.95" customHeight="1" thickTop="1">
      <c r="A21" s="473" t="s">
        <v>4</v>
      </c>
      <c r="B21" s="397"/>
      <c r="C21" s="366">
        <v>86.879943148733346</v>
      </c>
      <c r="D21" s="366">
        <v>2.4732278732219131</v>
      </c>
      <c r="E21" s="366">
        <v>82.012190715893325</v>
      </c>
      <c r="F21" s="366">
        <v>91.747695581573382</v>
      </c>
      <c r="G21" s="366">
        <v>2.8467190281051322</v>
      </c>
      <c r="H21" s="515">
        <v>192.95823400000003</v>
      </c>
      <c r="I21" s="475">
        <v>248</v>
      </c>
      <c r="J21" s="515"/>
      <c r="K21" s="366">
        <v>93.195412651130013</v>
      </c>
      <c r="L21" s="366">
        <v>4.0398330661793578</v>
      </c>
      <c r="M21" s="366">
        <v>85.170780540808096</v>
      </c>
      <c r="N21" s="366">
        <v>101.22004476145194</v>
      </c>
      <c r="O21" s="366">
        <v>4.3347981958105253</v>
      </c>
      <c r="P21" s="515">
        <v>24.506790999999996</v>
      </c>
      <c r="Q21" s="475">
        <v>42</v>
      </c>
      <c r="R21" s="515"/>
      <c r="S21" s="367">
        <v>93.176947623608228</v>
      </c>
      <c r="T21" s="367">
        <v>3.4696416223220625</v>
      </c>
      <c r="U21" s="367">
        <v>86.283898947176311</v>
      </c>
      <c r="V21" s="367">
        <v>100.06999630004015</v>
      </c>
      <c r="W21" s="367">
        <v>3.7237124748256507</v>
      </c>
      <c r="X21" s="368">
        <v>42.12882799999997</v>
      </c>
      <c r="Y21" s="369">
        <v>61</v>
      </c>
      <c r="Z21" s="370"/>
      <c r="AA21" s="367">
        <v>93.534434335911271</v>
      </c>
      <c r="AB21" s="367">
        <v>2.5861706216614762</v>
      </c>
      <c r="AC21" s="367">
        <v>88.438820188942344</v>
      </c>
      <c r="AD21" s="367">
        <v>98.630048482880213</v>
      </c>
      <c r="AE21" s="367">
        <v>2.7649396075607111</v>
      </c>
      <c r="AF21" s="367">
        <v>96.047125999999992</v>
      </c>
      <c r="AG21" s="369">
        <v>134</v>
      </c>
      <c r="AH21" s="367"/>
      <c r="AI21" s="681">
        <v>91.617241306376457</v>
      </c>
      <c r="AJ21" s="367">
        <v>3.0916734416235228</v>
      </c>
      <c r="AK21" s="367">
        <v>85.539991674615237</v>
      </c>
      <c r="AL21" s="367">
        <v>97.69449093813769</v>
      </c>
      <c r="AM21" s="367">
        <v>3.3745541751084636</v>
      </c>
      <c r="AN21" s="368">
        <v>123.35216099999994</v>
      </c>
      <c r="AO21" s="372">
        <v>175</v>
      </c>
      <c r="AP21" s="367"/>
      <c r="AQ21" s="681">
        <v>93.008721144685595</v>
      </c>
      <c r="AR21" s="367">
        <v>2.0792339104832767</v>
      </c>
      <c r="AS21" s="367">
        <v>88.921461513096332</v>
      </c>
      <c r="AT21" s="367">
        <v>97.095980776274843</v>
      </c>
      <c r="AU21" s="367">
        <v>2.2355257495141698</v>
      </c>
      <c r="AV21" s="368">
        <v>146.19399700000002</v>
      </c>
      <c r="AW21" s="369">
        <v>197</v>
      </c>
      <c r="AX21" s="367"/>
      <c r="AY21" s="367">
        <v>92.427228770904009</v>
      </c>
      <c r="AZ21" s="367">
        <v>2.684494974907353</v>
      </c>
      <c r="BA21" s="367">
        <v>87.133025571545801</v>
      </c>
      <c r="BB21" s="367">
        <v>97.72143197026223</v>
      </c>
      <c r="BC21" s="367">
        <v>2.9044417003579239</v>
      </c>
      <c r="BD21" s="368">
        <v>72.156676000000033</v>
      </c>
      <c r="BE21" s="369">
        <v>98</v>
      </c>
      <c r="BF21" s="367"/>
      <c r="BG21" s="686">
        <v>93.676189863691363</v>
      </c>
      <c r="BH21" s="367">
        <v>1.9630364096308399</v>
      </c>
      <c r="BI21" s="367">
        <v>89.81742836141629</v>
      </c>
      <c r="BJ21" s="367">
        <v>97.534951365966435</v>
      </c>
      <c r="BK21" s="367">
        <v>2.0955553513515688</v>
      </c>
      <c r="BL21" s="368">
        <v>122.96227800000001</v>
      </c>
      <c r="BM21" s="372">
        <v>176</v>
      </c>
      <c r="BN21" s="367"/>
      <c r="BO21" s="398">
        <v>99.009999999999991</v>
      </c>
      <c r="BP21" s="398">
        <v>0.9860000000000001</v>
      </c>
      <c r="BQ21" s="398">
        <v>97.070000000000007</v>
      </c>
      <c r="BR21" s="398">
        <v>100.95</v>
      </c>
      <c r="BS21" s="398">
        <v>1</v>
      </c>
      <c r="BT21" s="369">
        <v>91.960999999999999</v>
      </c>
      <c r="BU21" s="369">
        <v>114</v>
      </c>
      <c r="BV21" s="369"/>
      <c r="BW21" s="605">
        <v>98.05</v>
      </c>
      <c r="BX21" s="374">
        <v>0.97199999999999998</v>
      </c>
      <c r="BY21" s="374">
        <v>96.14</v>
      </c>
      <c r="BZ21" s="374">
        <v>99.960000000000008</v>
      </c>
      <c r="CA21" s="374">
        <v>1</v>
      </c>
      <c r="CB21" s="375">
        <v>154.26</v>
      </c>
      <c r="CC21" s="375">
        <v>192</v>
      </c>
      <c r="CD21" s="369"/>
      <c r="CE21" s="374">
        <v>93.944959895819565</v>
      </c>
      <c r="CF21" s="374">
        <v>3.0737103298170876</v>
      </c>
      <c r="CG21" s="374">
        <v>87.883736695803847</v>
      </c>
      <c r="CH21" s="374">
        <v>100.00618309583528</v>
      </c>
      <c r="CI21" s="374">
        <v>3.2718203650580979</v>
      </c>
      <c r="CJ21" s="375">
        <v>49.280647999999985</v>
      </c>
      <c r="CK21" s="375">
        <v>81</v>
      </c>
      <c r="CL21" s="369"/>
      <c r="CM21" s="704">
        <v>95.516687136523885</v>
      </c>
      <c r="CN21" s="374">
        <v>1.744860926559556</v>
      </c>
      <c r="CO21" s="374">
        <v>92.086962689282103</v>
      </c>
      <c r="CP21" s="374">
        <v>98.946411583765652</v>
      </c>
      <c r="CQ21" s="374">
        <v>1.8267603063594446</v>
      </c>
      <c r="CR21" s="375">
        <v>133.89687900000001</v>
      </c>
      <c r="CS21" s="375">
        <v>203</v>
      </c>
      <c r="CT21" s="369"/>
      <c r="CU21" s="374">
        <v>93.944959895819565</v>
      </c>
      <c r="CV21" s="374">
        <v>3.0737103298170876</v>
      </c>
      <c r="CW21" s="374">
        <v>87.883736695803847</v>
      </c>
      <c r="CX21" s="374">
        <v>100.00618309583528</v>
      </c>
      <c r="CY21" s="374">
        <v>3.2718203650580979</v>
      </c>
      <c r="CZ21" s="375">
        <v>49.280647999999985</v>
      </c>
      <c r="DA21" s="375">
        <v>81</v>
      </c>
      <c r="DB21" s="369"/>
      <c r="DC21" s="377">
        <v>99.377161754077321</v>
      </c>
      <c r="DD21" s="374">
        <v>0.62837063644142721</v>
      </c>
      <c r="DE21" s="374">
        <v>98.138404787157441</v>
      </c>
      <c r="DF21" s="374">
        <v>100</v>
      </c>
      <c r="DG21" s="374">
        <v>0.6323088980911109</v>
      </c>
      <c r="DH21" s="375">
        <v>70.572897999999981</v>
      </c>
      <c r="DI21" s="375">
        <v>96</v>
      </c>
      <c r="DJ21" s="369"/>
      <c r="DK21" s="704">
        <v>97.037682527645273</v>
      </c>
      <c r="DL21" s="374">
        <v>1.6169058403202592</v>
      </c>
      <c r="DM21" s="605">
        <v>93.859864103631267</v>
      </c>
      <c r="DN21" s="605">
        <v>100</v>
      </c>
      <c r="DO21" s="374">
        <v>1.6662659270120301</v>
      </c>
      <c r="DP21" s="375">
        <v>156.68243000000001</v>
      </c>
      <c r="DQ21" s="375">
        <v>211</v>
      </c>
      <c r="DR21" s="369"/>
      <c r="DS21" s="704">
        <v>94.068726466690237</v>
      </c>
      <c r="DT21" s="374">
        <v>1.8680917680005991</v>
      </c>
      <c r="DU21" s="605">
        <v>90.396304766483212</v>
      </c>
      <c r="DV21" s="605">
        <v>97.741148166897247</v>
      </c>
      <c r="DW21" s="374">
        <v>1.9858797266295414</v>
      </c>
      <c r="DX21" s="375">
        <v>130.07838800000007</v>
      </c>
      <c r="DY21" s="375">
        <v>207</v>
      </c>
      <c r="DZ21" s="369"/>
      <c r="EA21" s="861">
        <f t="shared" si="9"/>
        <v>95.514448997562852</v>
      </c>
      <c r="EB21" s="774">
        <f t="shared" si="8"/>
        <v>1.082370236531182</v>
      </c>
      <c r="EC21" s="841">
        <f t="shared" si="10"/>
        <v>93.389925488319193</v>
      </c>
      <c r="ED21" s="841">
        <f t="shared" si="11"/>
        <v>97.63897250680651</v>
      </c>
      <c r="EE21" s="774">
        <f t="shared" si="11"/>
        <v>1.1332005239948564</v>
      </c>
      <c r="EF21" s="778">
        <f t="shared" si="12"/>
        <v>147.17630000000003</v>
      </c>
      <c r="EG21" s="778">
        <f t="shared" si="12"/>
        <v>471</v>
      </c>
      <c r="EH21" s="209">
        <f t="shared" si="0"/>
        <v>-260</v>
      </c>
      <c r="EI21" s="2250" t="s">
        <v>288</v>
      </c>
      <c r="EJ21" s="2251"/>
      <c r="EK21" s="2252"/>
      <c r="EL21" s="2256" t="s">
        <v>211</v>
      </c>
      <c r="EM21" s="2258" t="s">
        <v>212</v>
      </c>
      <c r="EN21" s="2258" t="s">
        <v>213</v>
      </c>
      <c r="EO21" s="2258"/>
      <c r="EP21" s="2258" t="s">
        <v>214</v>
      </c>
      <c r="EQ21" s="2258" t="s">
        <v>215</v>
      </c>
      <c r="ER21" s="2260" t="s">
        <v>216</v>
      </c>
      <c r="ES21"/>
      <c r="ET21" s="10"/>
    </row>
    <row r="22" spans="1:150" s="44" customFormat="1" ht="9.75" customHeight="1" thickBot="1">
      <c r="A22" s="360"/>
      <c r="B22" s="361"/>
      <c r="C22" s="366"/>
      <c r="D22" s="366"/>
      <c r="E22" s="366"/>
      <c r="F22" s="366"/>
      <c r="G22" s="366"/>
      <c r="H22" s="515"/>
      <c r="I22" s="475"/>
      <c r="J22" s="516"/>
      <c r="K22" s="366"/>
      <c r="L22" s="366"/>
      <c r="M22" s="366"/>
      <c r="N22" s="366"/>
      <c r="O22" s="366"/>
      <c r="P22" s="515"/>
      <c r="Q22" s="475"/>
      <c r="R22" s="516"/>
      <c r="S22" s="367"/>
      <c r="T22" s="367"/>
      <c r="U22" s="367"/>
      <c r="V22" s="367"/>
      <c r="W22" s="367"/>
      <c r="X22" s="368"/>
      <c r="Y22" s="369"/>
      <c r="Z22" s="370"/>
      <c r="AA22" s="367"/>
      <c r="AB22" s="367"/>
      <c r="AC22" s="367"/>
      <c r="AD22" s="367"/>
      <c r="AE22" s="367"/>
      <c r="AF22" s="369"/>
      <c r="AG22" s="369"/>
      <c r="AH22" s="367"/>
      <c r="AI22" s="681"/>
      <c r="AJ22" s="367"/>
      <c r="AK22" s="367"/>
      <c r="AL22" s="367"/>
      <c r="AM22" s="367"/>
      <c r="AN22" s="368"/>
      <c r="AO22" s="372"/>
      <c r="AP22" s="367"/>
      <c r="AQ22" s="681"/>
      <c r="AR22" s="367"/>
      <c r="AS22" s="367"/>
      <c r="AT22" s="367"/>
      <c r="AU22" s="367"/>
      <c r="AV22" s="368"/>
      <c r="AW22" s="369"/>
      <c r="AX22" s="367"/>
      <c r="AY22" s="367"/>
      <c r="AZ22" s="367"/>
      <c r="BA22" s="367"/>
      <c r="BB22" s="367"/>
      <c r="BC22" s="367"/>
      <c r="BD22" s="368"/>
      <c r="BE22" s="369"/>
      <c r="BF22" s="367"/>
      <c r="BG22" s="686"/>
      <c r="BH22" s="367"/>
      <c r="BI22" s="367"/>
      <c r="BJ22" s="367"/>
      <c r="BK22" s="367"/>
      <c r="BL22" s="368"/>
      <c r="BM22" s="372"/>
      <c r="BN22" s="367"/>
      <c r="BO22" s="367"/>
      <c r="BP22" s="367"/>
      <c r="BQ22" s="367"/>
      <c r="BR22" s="367"/>
      <c r="BS22" s="367"/>
      <c r="BT22" s="368"/>
      <c r="BU22" s="369"/>
      <c r="BV22" s="369"/>
      <c r="BW22" s="623"/>
      <c r="BX22" s="369"/>
      <c r="BY22" s="369"/>
      <c r="BZ22" s="369"/>
      <c r="CA22" s="369"/>
      <c r="CB22" s="369"/>
      <c r="CC22" s="369"/>
      <c r="CD22" s="369"/>
      <c r="CE22" s="369"/>
      <c r="CF22" s="369"/>
      <c r="CG22" s="369"/>
      <c r="CH22" s="369"/>
      <c r="CI22" s="369"/>
      <c r="CJ22" s="369"/>
      <c r="CK22" s="369"/>
      <c r="CL22" s="369"/>
      <c r="CM22" s="709"/>
      <c r="CN22" s="369"/>
      <c r="CO22" s="369"/>
      <c r="CP22" s="369"/>
      <c r="CQ22" s="369"/>
      <c r="CR22" s="369"/>
      <c r="CS22" s="369"/>
      <c r="CT22" s="369"/>
      <c r="CU22" s="369"/>
      <c r="CV22" s="369"/>
      <c r="CW22" s="369"/>
      <c r="CX22" s="369"/>
      <c r="CY22" s="369"/>
      <c r="CZ22" s="369"/>
      <c r="DA22" s="369"/>
      <c r="DB22" s="369"/>
      <c r="DC22" s="622"/>
      <c r="DD22" s="369"/>
      <c r="DE22" s="369"/>
      <c r="DF22" s="369"/>
      <c r="DG22" s="369"/>
      <c r="DH22" s="369"/>
      <c r="DI22" s="369"/>
      <c r="DJ22" s="369"/>
      <c r="DK22" s="709"/>
      <c r="DL22" s="369"/>
      <c r="DM22" s="623"/>
      <c r="DN22" s="623"/>
      <c r="DO22" s="369"/>
      <c r="DP22" s="369"/>
      <c r="DQ22" s="369"/>
      <c r="DR22" s="369"/>
      <c r="DS22" s="709"/>
      <c r="DT22" s="369"/>
      <c r="DU22" s="623"/>
      <c r="DV22" s="623"/>
      <c r="DW22" s="369"/>
      <c r="DX22" s="369"/>
      <c r="DY22" s="369"/>
      <c r="DZ22" s="369"/>
      <c r="EA22" s="866"/>
      <c r="EB22" s="867"/>
      <c r="EC22" s="868"/>
      <c r="ED22" s="868"/>
      <c r="EE22" s="867"/>
      <c r="EF22" s="867"/>
      <c r="EG22" s="867"/>
      <c r="EH22" s="209">
        <f t="shared" si="0"/>
        <v>0</v>
      </c>
      <c r="EI22" s="2253"/>
      <c r="EJ22" s="2254"/>
      <c r="EK22" s="2255"/>
      <c r="EL22" s="2257"/>
      <c r="EM22" s="2259"/>
      <c r="EN22" s="907" t="s">
        <v>3</v>
      </c>
      <c r="EO22" s="907" t="s">
        <v>4</v>
      </c>
      <c r="EP22" s="2259"/>
      <c r="EQ22" s="2259"/>
      <c r="ER22" s="2261"/>
      <c r="ES22"/>
      <c r="ET22" s="10"/>
    </row>
    <row r="23" spans="1:150" s="44" customFormat="1" ht="24.95" customHeight="1" thickTop="1">
      <c r="A23" s="417" t="s">
        <v>133</v>
      </c>
      <c r="B23" s="418"/>
      <c r="C23" s="384"/>
      <c r="D23" s="384"/>
      <c r="E23" s="384"/>
      <c r="F23" s="384"/>
      <c r="G23" s="384"/>
      <c r="H23" s="519"/>
      <c r="I23" s="477"/>
      <c r="J23" s="519"/>
      <c r="K23" s="384"/>
      <c r="L23" s="384"/>
      <c r="M23" s="384"/>
      <c r="N23" s="384"/>
      <c r="O23" s="384"/>
      <c r="P23" s="519"/>
      <c r="Q23" s="477"/>
      <c r="R23" s="519"/>
      <c r="S23" s="385"/>
      <c r="T23" s="385"/>
      <c r="U23" s="385"/>
      <c r="V23" s="385"/>
      <c r="W23" s="385"/>
      <c r="X23" s="386"/>
      <c r="Y23" s="387"/>
      <c r="Z23" s="388"/>
      <c r="AA23" s="385"/>
      <c r="AB23" s="385"/>
      <c r="AC23" s="385"/>
      <c r="AD23" s="385"/>
      <c r="AE23" s="385"/>
      <c r="AF23" s="385"/>
      <c r="AG23" s="387"/>
      <c r="AH23" s="385"/>
      <c r="AI23" s="680"/>
      <c r="AJ23" s="385"/>
      <c r="AK23" s="385"/>
      <c r="AL23" s="385"/>
      <c r="AM23" s="385"/>
      <c r="AN23" s="386"/>
      <c r="AO23" s="390"/>
      <c r="AP23" s="385"/>
      <c r="AQ23" s="680"/>
      <c r="AR23" s="385"/>
      <c r="AS23" s="385"/>
      <c r="AT23" s="385"/>
      <c r="AU23" s="385"/>
      <c r="AV23" s="386"/>
      <c r="AW23" s="387"/>
      <c r="AX23" s="385"/>
      <c r="AY23" s="385"/>
      <c r="AZ23" s="385"/>
      <c r="BA23" s="385"/>
      <c r="BB23" s="385"/>
      <c r="BC23" s="385"/>
      <c r="BD23" s="386"/>
      <c r="BE23" s="387"/>
      <c r="BF23" s="385"/>
      <c r="BG23" s="687"/>
      <c r="BH23" s="385"/>
      <c r="BI23" s="385"/>
      <c r="BJ23" s="385"/>
      <c r="BK23" s="385"/>
      <c r="BL23" s="386"/>
      <c r="BM23" s="390"/>
      <c r="BN23" s="385"/>
      <c r="BO23" s="385"/>
      <c r="BP23" s="385"/>
      <c r="BQ23" s="385"/>
      <c r="BR23" s="385"/>
      <c r="BS23" s="385"/>
      <c r="BT23" s="386"/>
      <c r="BU23" s="387"/>
      <c r="BV23" s="387"/>
      <c r="BW23" s="608"/>
      <c r="BX23" s="387"/>
      <c r="BY23" s="387"/>
      <c r="BZ23" s="387"/>
      <c r="CA23" s="387"/>
      <c r="CB23" s="387"/>
      <c r="CC23" s="387"/>
      <c r="CD23" s="387"/>
      <c r="CE23" s="387"/>
      <c r="CF23" s="387"/>
      <c r="CG23" s="387"/>
      <c r="CH23" s="387"/>
      <c r="CI23" s="387"/>
      <c r="CJ23" s="387"/>
      <c r="CK23" s="387"/>
      <c r="CL23" s="387"/>
      <c r="CM23" s="710"/>
      <c r="CN23" s="387"/>
      <c r="CO23" s="387"/>
      <c r="CP23" s="387"/>
      <c r="CQ23" s="387"/>
      <c r="CR23" s="387"/>
      <c r="CS23" s="387"/>
      <c r="CT23" s="387"/>
      <c r="CU23" s="387"/>
      <c r="CV23" s="387"/>
      <c r="CW23" s="387"/>
      <c r="CX23" s="387"/>
      <c r="CY23" s="387"/>
      <c r="CZ23" s="387"/>
      <c r="DA23" s="387"/>
      <c r="DB23" s="387"/>
      <c r="DC23" s="607"/>
      <c r="DD23" s="387"/>
      <c r="DE23" s="387"/>
      <c r="DF23" s="387"/>
      <c r="DG23" s="387"/>
      <c r="DH23" s="387"/>
      <c r="DI23" s="387"/>
      <c r="DJ23" s="387"/>
      <c r="DK23" s="710"/>
      <c r="DL23" s="387"/>
      <c r="DM23" s="608"/>
      <c r="DN23" s="608"/>
      <c r="DO23" s="387"/>
      <c r="DP23" s="387"/>
      <c r="DQ23" s="387"/>
      <c r="DR23" s="387"/>
      <c r="DS23" s="710"/>
      <c r="DT23" s="387"/>
      <c r="DU23" s="608"/>
      <c r="DV23" s="608"/>
      <c r="DW23" s="387"/>
      <c r="DX23" s="387"/>
      <c r="DY23" s="387"/>
      <c r="DZ23" s="387"/>
      <c r="EA23" s="869"/>
      <c r="EB23" s="858"/>
      <c r="EC23" s="859"/>
      <c r="ED23" s="859"/>
      <c r="EE23" s="858"/>
      <c r="EF23" s="858"/>
      <c r="EG23" s="858"/>
      <c r="EH23" s="209">
        <f t="shared" si="0"/>
        <v>0</v>
      </c>
      <c r="EI23" s="908" t="s">
        <v>257</v>
      </c>
      <c r="EJ23" s="296" t="s">
        <v>217</v>
      </c>
      <c r="EK23" s="297" t="s">
        <v>319</v>
      </c>
      <c r="EL23" s="298">
        <v>0.69937193734237768</v>
      </c>
      <c r="EM23" s="299">
        <v>1.7119718447773252E-2</v>
      </c>
      <c r="EN23" s="300">
        <v>0.6657686072743868</v>
      </c>
      <c r="EO23" s="300">
        <v>0.73297526741036856</v>
      </c>
      <c r="EP23" s="301">
        <v>2.4478703724985593E-2</v>
      </c>
      <c r="EQ23" s="302">
        <v>1065.2602760000066</v>
      </c>
      <c r="ER23" s="303">
        <v>3073</v>
      </c>
      <c r="ES23"/>
      <c r="ET23" s="10"/>
    </row>
    <row r="24" spans="1:150" s="44" customFormat="1" ht="24.95" customHeight="1">
      <c r="A24" s="473" t="s">
        <v>14</v>
      </c>
      <c r="B24" s="397"/>
      <c r="C24" s="366">
        <v>17.716741399415692</v>
      </c>
      <c r="D24" s="366">
        <v>0.98459293226545541</v>
      </c>
      <c r="E24" s="366">
        <v>15.778887353177455</v>
      </c>
      <c r="F24" s="366">
        <v>19.654595445653928</v>
      </c>
      <c r="G24" s="366">
        <v>5.5574154979646986</v>
      </c>
      <c r="H24" s="515">
        <v>2172.39833400003</v>
      </c>
      <c r="I24" s="475">
        <v>3071</v>
      </c>
      <c r="J24" s="515"/>
      <c r="K24" s="366">
        <v>31.391234604143254</v>
      </c>
      <c r="L24" s="366">
        <v>3.3643579530912979</v>
      </c>
      <c r="M24" s="366">
        <v>24.708350826837496</v>
      </c>
      <c r="N24" s="366">
        <v>38.074118381449004</v>
      </c>
      <c r="O24" s="366">
        <v>10.717507595726243</v>
      </c>
      <c r="P24" s="515">
        <v>623.07778100000144</v>
      </c>
      <c r="Q24" s="475">
        <v>863</v>
      </c>
      <c r="R24" s="515"/>
      <c r="S24" s="367">
        <v>38.218147057482589</v>
      </c>
      <c r="T24" s="367">
        <v>4.3837869004826739</v>
      </c>
      <c r="U24" s="367">
        <v>29.508989230424792</v>
      </c>
      <c r="V24" s="367">
        <v>46.927304884540384</v>
      </c>
      <c r="W24" s="367">
        <v>11.470432865018736</v>
      </c>
      <c r="X24" s="368">
        <v>198.4968970000007</v>
      </c>
      <c r="Y24" s="369">
        <v>280</v>
      </c>
      <c r="Z24" s="370"/>
      <c r="AA24" s="367">
        <v>48.123267199066142</v>
      </c>
      <c r="AB24" s="367">
        <v>2.6503372331756814</v>
      </c>
      <c r="AC24" s="367">
        <v>42.901223538647407</v>
      </c>
      <c r="AD24" s="367">
        <v>53.345310859484876</v>
      </c>
      <c r="AE24" s="367">
        <v>5.5073925513251778</v>
      </c>
      <c r="AF24" s="367">
        <v>1425.969482000002</v>
      </c>
      <c r="AG24" s="369">
        <v>1709</v>
      </c>
      <c r="AH24" s="367"/>
      <c r="AI24" s="681">
        <v>53.677008699207782</v>
      </c>
      <c r="AJ24" s="367">
        <v>2.1123591118808256</v>
      </c>
      <c r="AK24" s="367">
        <v>49.52478050395441</v>
      </c>
      <c r="AL24" s="367">
        <v>57.829236894461154</v>
      </c>
      <c r="AM24" s="367">
        <v>3.9353145100129279</v>
      </c>
      <c r="AN24" s="368">
        <v>1523.0348519999879</v>
      </c>
      <c r="AO24" s="372">
        <v>2072</v>
      </c>
      <c r="AP24" s="367"/>
      <c r="AQ24" s="681">
        <v>57.64543904278603</v>
      </c>
      <c r="AR24" s="367">
        <v>2.030256957734534</v>
      </c>
      <c r="AS24" s="367">
        <v>53.654455987314009</v>
      </c>
      <c r="AT24" s="367">
        <v>61.636422098258045</v>
      </c>
      <c r="AU24" s="367">
        <v>3.5219732756786208</v>
      </c>
      <c r="AV24" s="368">
        <v>1437.0347260000012</v>
      </c>
      <c r="AW24" s="369">
        <v>2007</v>
      </c>
      <c r="AX24" s="367"/>
      <c r="AY24" s="367">
        <v>55.148805044421593</v>
      </c>
      <c r="AZ24" s="367">
        <v>2.6792088946450967</v>
      </c>
      <c r="BA24" s="367">
        <v>49.865026741849576</v>
      </c>
      <c r="BB24" s="367">
        <v>60.43258334699361</v>
      </c>
      <c r="BC24" s="367">
        <v>4.8581449634076961</v>
      </c>
      <c r="BD24" s="368">
        <v>734.45537699999579</v>
      </c>
      <c r="BE24" s="369">
        <v>1039</v>
      </c>
      <c r="BF24" s="367"/>
      <c r="BG24" s="686">
        <v>57.059341507680614</v>
      </c>
      <c r="BH24" s="367">
        <v>2.1056693253554375</v>
      </c>
      <c r="BI24" s="367">
        <v>52.920204969336382</v>
      </c>
      <c r="BJ24" s="367">
        <v>61.198478046024853</v>
      </c>
      <c r="BK24" s="367">
        <v>3.6903148016035168</v>
      </c>
      <c r="BL24" s="368">
        <v>1433.3408490000006</v>
      </c>
      <c r="BM24" s="372">
        <v>2053</v>
      </c>
      <c r="BN24" s="367"/>
      <c r="BO24" s="398">
        <v>59.089999999999996</v>
      </c>
      <c r="BP24" s="398">
        <v>2.863</v>
      </c>
      <c r="BQ24" s="398">
        <v>53.44</v>
      </c>
      <c r="BR24" s="398">
        <v>64.73</v>
      </c>
      <c r="BS24" s="398">
        <v>4.8</v>
      </c>
      <c r="BT24" s="369">
        <v>926.6</v>
      </c>
      <c r="BU24" s="369">
        <v>1242</v>
      </c>
      <c r="BV24" s="369"/>
      <c r="BW24" s="605">
        <v>62.350000000000009</v>
      </c>
      <c r="BX24" s="374">
        <v>1.91</v>
      </c>
      <c r="BY24" s="374">
        <v>58.599999999999994</v>
      </c>
      <c r="BZ24" s="374">
        <v>66.100000000000009</v>
      </c>
      <c r="CA24" s="374">
        <v>3.1</v>
      </c>
      <c r="CB24" s="375">
        <v>143818.4</v>
      </c>
      <c r="CC24" s="375">
        <v>1942</v>
      </c>
      <c r="CD24" s="369"/>
      <c r="CE24" s="374">
        <v>64.998942136399151</v>
      </c>
      <c r="CF24" s="374">
        <v>2.9053190470890553</v>
      </c>
      <c r="CG24" s="374">
        <v>59.269779228353848</v>
      </c>
      <c r="CH24" s="374">
        <v>70.728105044444462</v>
      </c>
      <c r="CI24" s="374">
        <v>4.469794356025508</v>
      </c>
      <c r="CJ24" s="375">
        <v>635.79085200000077</v>
      </c>
      <c r="CK24" s="375">
        <v>964</v>
      </c>
      <c r="CL24" s="369"/>
      <c r="CM24" s="704">
        <v>65.96877621515678</v>
      </c>
      <c r="CN24" s="374">
        <v>1.9435267223472306</v>
      </c>
      <c r="CO24" s="374">
        <v>62.148551341048766</v>
      </c>
      <c r="CP24" s="374">
        <v>69.789001089264787</v>
      </c>
      <c r="CQ24" s="374">
        <v>2.9461312364025516</v>
      </c>
      <c r="CR24" s="375">
        <v>1390.7126320000013</v>
      </c>
      <c r="CS24" s="375">
        <v>2079</v>
      </c>
      <c r="CT24" s="369"/>
      <c r="CU24" s="374">
        <v>64.998942136399151</v>
      </c>
      <c r="CV24" s="374">
        <v>2.9053190470890553</v>
      </c>
      <c r="CW24" s="374">
        <v>59.269779228353848</v>
      </c>
      <c r="CX24" s="374">
        <v>70.728105044444462</v>
      </c>
      <c r="CY24" s="374">
        <v>4.469794356025508</v>
      </c>
      <c r="CZ24" s="375">
        <v>635.79085200000077</v>
      </c>
      <c r="DA24" s="375">
        <v>964</v>
      </c>
      <c r="DB24" s="369"/>
      <c r="DC24" s="377">
        <v>70.397759249885027</v>
      </c>
      <c r="DD24" s="374">
        <v>2.7895664149823074</v>
      </c>
      <c r="DE24" s="374">
        <v>64.898465312767456</v>
      </c>
      <c r="DF24" s="374">
        <v>75.897053187002598</v>
      </c>
      <c r="DG24" s="374">
        <v>3.9625784182709811</v>
      </c>
      <c r="DH24" s="375">
        <v>728.53317700000082</v>
      </c>
      <c r="DI24" s="375">
        <v>1097</v>
      </c>
      <c r="DJ24" s="369"/>
      <c r="DK24" s="704">
        <v>68.087271196215852</v>
      </c>
      <c r="DL24" s="374">
        <v>2.0965474555186354</v>
      </c>
      <c r="DM24" s="605">
        <v>63.966779473799164</v>
      </c>
      <c r="DN24" s="605">
        <v>72.20776291863254</v>
      </c>
      <c r="DO24" s="374">
        <v>3.0792061697945639</v>
      </c>
      <c r="DP24" s="375">
        <v>1441.8088150000074</v>
      </c>
      <c r="DQ24" s="375">
        <v>2137</v>
      </c>
      <c r="DR24" s="369"/>
      <c r="DS24" s="704">
        <v>72.748251668443473</v>
      </c>
      <c r="DT24" s="374">
        <v>2.2679512825829704</v>
      </c>
      <c r="DU24" s="605">
        <v>68.28975897132915</v>
      </c>
      <c r="DV24" s="605">
        <v>77.206744365557796</v>
      </c>
      <c r="DW24" s="374">
        <v>3.117533728397154</v>
      </c>
      <c r="DX24" s="375">
        <v>1405.2949460000029</v>
      </c>
      <c r="DY24" s="375">
        <v>2138</v>
      </c>
      <c r="DZ24" s="369"/>
      <c r="EA24" s="861">
        <f>IF(EP35&lt;0.15,EL35*100,CONCATENATE("(",FIXED(EL35*100,1),")"))</f>
        <v>71.126898801729212</v>
      </c>
      <c r="EB24" s="774">
        <f t="shared" ref="EB24:EB28" si="13">+EM35*100</f>
        <v>1.6327209154506601</v>
      </c>
      <c r="EC24" s="841">
        <f>IF(EN35&lt;0,0,EN35*100)</f>
        <v>67.922122975644456</v>
      </c>
      <c r="ED24" s="841">
        <f>IF(EO35&gt;1,100,EO35*100)</f>
        <v>74.331674627813953</v>
      </c>
      <c r="EE24" s="774">
        <f>IF(EP35&gt;1,100,EP35*100)</f>
        <v>2.2955041523769713</v>
      </c>
      <c r="EF24" s="778">
        <f>+EQ35</f>
        <v>1438.8702139999934</v>
      </c>
      <c r="EG24" s="778">
        <f>+ER35</f>
        <v>4278</v>
      </c>
      <c r="EH24" s="209">
        <f t="shared" si="0"/>
        <v>-2141</v>
      </c>
      <c r="EI24" s="909" t="s">
        <v>258</v>
      </c>
      <c r="EJ24" s="304" t="s">
        <v>217</v>
      </c>
      <c r="EK24" s="305" t="s">
        <v>319</v>
      </c>
      <c r="EL24" s="306">
        <v>0.85449652807926346</v>
      </c>
      <c r="EM24" s="307">
        <v>1.3617142395886446E-2</v>
      </c>
      <c r="EN24" s="308">
        <v>0.82776820705530862</v>
      </c>
      <c r="EO24" s="308">
        <v>0.8812248491032183</v>
      </c>
      <c r="EP24" s="309">
        <v>1.593586626559507E-2</v>
      </c>
      <c r="EQ24" s="310">
        <v>823.81402600000115</v>
      </c>
      <c r="ER24" s="311">
        <v>2584</v>
      </c>
      <c r="ES24"/>
      <c r="ET24" s="10"/>
    </row>
    <row r="25" spans="1:150" s="44" customFormat="1" ht="24.95" customHeight="1" thickBot="1">
      <c r="A25" s="474" t="s">
        <v>15</v>
      </c>
      <c r="B25" s="437"/>
      <c r="C25" s="441">
        <v>33.649355839932149</v>
      </c>
      <c r="D25" s="441">
        <v>1.7522936463463381</v>
      </c>
      <c r="E25" s="441">
        <v>30.200530217188092</v>
      </c>
      <c r="F25" s="441">
        <v>37.098181462676209</v>
      </c>
      <c r="G25" s="441">
        <v>5.2075102259962653</v>
      </c>
      <c r="H25" s="527">
        <v>1386.3220420000216</v>
      </c>
      <c r="I25" s="505">
        <v>1767</v>
      </c>
      <c r="J25" s="527"/>
      <c r="K25" s="441">
        <v>55.332362833194502</v>
      </c>
      <c r="L25" s="441">
        <v>5.0950486873821781</v>
      </c>
      <c r="M25" s="441">
        <v>45.211674519930071</v>
      </c>
      <c r="N25" s="441">
        <v>65.453051146458932</v>
      </c>
      <c r="O25" s="441">
        <v>9.2080808165408783</v>
      </c>
      <c r="P25" s="527">
        <v>326.2166799999992</v>
      </c>
      <c r="Q25" s="505">
        <v>449</v>
      </c>
      <c r="R25" s="527"/>
      <c r="S25" s="442">
        <v>55.115138196350166</v>
      </c>
      <c r="T25" s="442">
        <v>3.4964406094569487</v>
      </c>
      <c r="U25" s="442">
        <v>48.168848654460724</v>
      </c>
      <c r="V25" s="442">
        <v>62.061427738239608</v>
      </c>
      <c r="W25" s="442">
        <v>6.3438843190426581</v>
      </c>
      <c r="X25" s="443">
        <v>433.95842199999964</v>
      </c>
      <c r="Y25" s="444">
        <v>598</v>
      </c>
      <c r="Z25" s="445"/>
      <c r="AA25" s="442">
        <v>70.089369189202486</v>
      </c>
      <c r="AB25" s="442">
        <v>2.9744375574170827</v>
      </c>
      <c r="AC25" s="442">
        <v>64.228740362202316</v>
      </c>
      <c r="AD25" s="442">
        <v>75.949998016202656</v>
      </c>
      <c r="AE25" s="442">
        <v>4.2437784671563357</v>
      </c>
      <c r="AF25" s="442">
        <v>723.44765099999756</v>
      </c>
      <c r="AG25" s="444">
        <v>876</v>
      </c>
      <c r="AH25" s="442"/>
      <c r="AI25" s="682">
        <v>74.5961256332576</v>
      </c>
      <c r="AJ25" s="442">
        <v>1.8382344281239547</v>
      </c>
      <c r="AK25" s="442">
        <v>70.982739642678752</v>
      </c>
      <c r="AL25" s="442">
        <v>78.209511623836434</v>
      </c>
      <c r="AM25" s="442">
        <v>2.464249198626483</v>
      </c>
      <c r="AN25" s="443">
        <v>805.43908400000123</v>
      </c>
      <c r="AO25" s="447">
        <v>1142</v>
      </c>
      <c r="AP25" s="442"/>
      <c r="AQ25" s="682">
        <v>79.265341928142718</v>
      </c>
      <c r="AR25" s="442">
        <v>1.7968044511964969</v>
      </c>
      <c r="AS25" s="442">
        <v>75.733268763017989</v>
      </c>
      <c r="AT25" s="442">
        <v>82.797415093267446</v>
      </c>
      <c r="AU25" s="442">
        <v>2.2668223052962717</v>
      </c>
      <c r="AV25" s="443">
        <v>722.7832379999976</v>
      </c>
      <c r="AW25" s="444">
        <v>1002</v>
      </c>
      <c r="AX25" s="442"/>
      <c r="AY25" s="442">
        <v>81.163043341813236</v>
      </c>
      <c r="AZ25" s="442">
        <v>2.4674139758842637</v>
      </c>
      <c r="BA25" s="442">
        <v>76.296954529067932</v>
      </c>
      <c r="BB25" s="442">
        <v>86.029132154558539</v>
      </c>
      <c r="BC25" s="442">
        <v>3.0400707936651652</v>
      </c>
      <c r="BD25" s="443">
        <v>366.4405999999999</v>
      </c>
      <c r="BE25" s="444">
        <v>504</v>
      </c>
      <c r="BF25" s="442"/>
      <c r="BG25" s="689">
        <v>81.697507453147963</v>
      </c>
      <c r="BH25" s="442">
        <v>1.8833402836410267</v>
      </c>
      <c r="BI25" s="442">
        <v>77.995405471471287</v>
      </c>
      <c r="BJ25" s="442">
        <v>85.39960943482464</v>
      </c>
      <c r="BK25" s="442">
        <v>2.3052603957606514</v>
      </c>
      <c r="BL25" s="443">
        <v>682.12619499999914</v>
      </c>
      <c r="BM25" s="447">
        <v>960</v>
      </c>
      <c r="BN25" s="442"/>
      <c r="BO25" s="448">
        <v>84.75</v>
      </c>
      <c r="BP25" s="448">
        <v>2.1280000000000001</v>
      </c>
      <c r="BQ25" s="448">
        <v>80.55</v>
      </c>
      <c r="BR25" s="448">
        <v>88.94</v>
      </c>
      <c r="BS25" s="448">
        <v>2.5</v>
      </c>
      <c r="BT25" s="444">
        <v>477.26900000000001</v>
      </c>
      <c r="BU25" s="444">
        <v>620</v>
      </c>
      <c r="BV25" s="444"/>
      <c r="BW25" s="606">
        <v>86.429999999999993</v>
      </c>
      <c r="BX25" s="450">
        <v>1.427</v>
      </c>
      <c r="BY25" s="450">
        <v>83.63000000000001</v>
      </c>
      <c r="BZ25" s="450">
        <v>89.24</v>
      </c>
      <c r="CA25" s="450">
        <v>1.7000000000000002</v>
      </c>
      <c r="CB25" s="451">
        <v>78110.100000000006</v>
      </c>
      <c r="CC25" s="451">
        <v>1031</v>
      </c>
      <c r="CD25" s="444"/>
      <c r="CE25" s="450">
        <v>86.642423668607321</v>
      </c>
      <c r="CF25" s="450">
        <v>2.3488041536346302</v>
      </c>
      <c r="CG25" s="450">
        <v>82.010683946682818</v>
      </c>
      <c r="CH25" s="450">
        <v>91.274163390531839</v>
      </c>
      <c r="CI25" s="450">
        <v>2.7109169552070824</v>
      </c>
      <c r="CJ25" s="451">
        <v>272.03263599999968</v>
      </c>
      <c r="CK25" s="451">
        <v>392</v>
      </c>
      <c r="CL25" s="444"/>
      <c r="CM25" s="708">
        <v>87.620219484782254</v>
      </c>
      <c r="CN25" s="450">
        <v>1.3954708978625054</v>
      </c>
      <c r="CO25" s="450">
        <v>84.877261246127418</v>
      </c>
      <c r="CP25" s="450">
        <v>90.363177723437104</v>
      </c>
      <c r="CQ25" s="450">
        <v>1.5926357022021256</v>
      </c>
      <c r="CR25" s="451">
        <v>567.20214800000099</v>
      </c>
      <c r="CS25" s="451">
        <v>838</v>
      </c>
      <c r="CT25" s="444"/>
      <c r="CU25" s="450">
        <v>86.642423668607321</v>
      </c>
      <c r="CV25" s="450">
        <v>2.3488041536346302</v>
      </c>
      <c r="CW25" s="450">
        <v>82.010683946682818</v>
      </c>
      <c r="CX25" s="450">
        <v>91.274163390531839</v>
      </c>
      <c r="CY25" s="450">
        <v>2.7109169552070824</v>
      </c>
      <c r="CZ25" s="451">
        <v>272.03263599999968</v>
      </c>
      <c r="DA25" s="451">
        <v>392</v>
      </c>
      <c r="DB25" s="444"/>
      <c r="DC25" s="453">
        <v>88.805851700028356</v>
      </c>
      <c r="DD25" s="450">
        <v>2.1918144519464988</v>
      </c>
      <c r="DE25" s="450">
        <v>84.48495370593902</v>
      </c>
      <c r="DF25" s="450">
        <v>93.126749694117692</v>
      </c>
      <c r="DG25" s="450">
        <v>2.4680968764874747</v>
      </c>
      <c r="DH25" s="451">
        <v>296.1656939999998</v>
      </c>
      <c r="DI25" s="451">
        <v>440</v>
      </c>
      <c r="DJ25" s="444"/>
      <c r="DK25" s="708">
        <v>90.497106465344316</v>
      </c>
      <c r="DL25" s="450">
        <v>1.479572526863856</v>
      </c>
      <c r="DM25" s="606">
        <v>87.589198831958782</v>
      </c>
      <c r="DN25" s="606">
        <v>93.405014098729851</v>
      </c>
      <c r="DO25" s="450">
        <v>1.6349390435267181</v>
      </c>
      <c r="DP25" s="451">
        <v>576.39658700000052</v>
      </c>
      <c r="DQ25" s="451">
        <v>824</v>
      </c>
      <c r="DR25" s="444"/>
      <c r="DS25" s="708">
        <v>92.862450303117754</v>
      </c>
      <c r="DT25" s="450">
        <v>1.2242651687455568</v>
      </c>
      <c r="DU25" s="606">
        <v>90.455706667969238</v>
      </c>
      <c r="DV25" s="606">
        <v>95.269193938266284</v>
      </c>
      <c r="DW25" s="450">
        <v>1.3183640586150389</v>
      </c>
      <c r="DX25" s="451">
        <v>460.99924200000055</v>
      </c>
      <c r="DY25" s="451">
        <v>698</v>
      </c>
      <c r="DZ25" s="444"/>
      <c r="EA25" s="865">
        <f t="shared" ref="EA25:EA28" si="14">IF(EP36&lt;0.15,EL36*100,CONCATENATE("(",FIXED(EL36*100,1),")"))</f>
        <v>93.905523172523559</v>
      </c>
      <c r="EB25" s="786">
        <f t="shared" si="13"/>
        <v>0.74919503392254827</v>
      </c>
      <c r="EC25" s="857">
        <f t="shared" ref="EC25:EC28" si="15">IF(EN36&lt;0,0,EN36*100)</f>
        <v>92.434970482828277</v>
      </c>
      <c r="ED25" s="857">
        <f t="shared" ref="ED25:EE28" si="16">IF(EO36&gt;1,100,EO36*100)</f>
        <v>95.376075862218855</v>
      </c>
      <c r="EE25" s="786">
        <f t="shared" si="16"/>
        <v>0.7978178584300355</v>
      </c>
      <c r="EF25" s="788">
        <f t="shared" ref="EF25:EG28" si="17">+EQ36</f>
        <v>477.9783699999993</v>
      </c>
      <c r="EG25" s="788">
        <f t="shared" si="17"/>
        <v>1502</v>
      </c>
      <c r="EH25" s="209">
        <f t="shared" si="0"/>
        <v>-678</v>
      </c>
      <c r="EI25" s="910" t="s">
        <v>259</v>
      </c>
      <c r="EJ25" s="313" t="s">
        <v>217</v>
      </c>
      <c r="EK25" s="314" t="s">
        <v>319</v>
      </c>
      <c r="EL25" s="315">
        <v>0.95514448997562851</v>
      </c>
      <c r="EM25" s="316">
        <v>1.082370236531182E-2</v>
      </c>
      <c r="EN25" s="317">
        <v>0.93389925488319192</v>
      </c>
      <c r="EO25" s="317">
        <v>0.9763897250680651</v>
      </c>
      <c r="EP25" s="318">
        <v>1.1332005239948564E-2</v>
      </c>
      <c r="EQ25" s="319">
        <v>147.17630000000003</v>
      </c>
      <c r="ER25" s="320">
        <v>471</v>
      </c>
      <c r="ES25"/>
      <c r="ET25" s="10"/>
    </row>
    <row r="26" spans="1:150" s="44" customFormat="1" ht="24.95" customHeight="1" thickTop="1">
      <c r="A26" s="474" t="s">
        <v>16</v>
      </c>
      <c r="B26" s="437"/>
      <c r="C26" s="441">
        <v>67.503205119962089</v>
      </c>
      <c r="D26" s="441">
        <v>3.2627328845736563</v>
      </c>
      <c r="E26" s="441">
        <v>61.081566374681159</v>
      </c>
      <c r="F26" s="441">
        <v>73.924843865243034</v>
      </c>
      <c r="G26" s="441">
        <v>4.8334488396148743</v>
      </c>
      <c r="H26" s="527">
        <v>339.06375200000093</v>
      </c>
      <c r="I26" s="505">
        <v>413</v>
      </c>
      <c r="J26" s="527"/>
      <c r="K26" s="441">
        <v>86.361213122676631</v>
      </c>
      <c r="L26" s="441">
        <v>4.7024995031496113</v>
      </c>
      <c r="M26" s="441">
        <v>77.020275540957272</v>
      </c>
      <c r="N26" s="441">
        <v>95.70215070439599</v>
      </c>
      <c r="O26" s="441">
        <v>5.4451522079358492</v>
      </c>
      <c r="P26" s="527">
        <v>55.579209999999946</v>
      </c>
      <c r="Q26" s="505">
        <v>93</v>
      </c>
      <c r="R26" s="527"/>
      <c r="S26" s="442">
        <v>79.253714750267875</v>
      </c>
      <c r="T26" s="442">
        <v>6.1580617882055968</v>
      </c>
      <c r="U26" s="442">
        <v>67.019650175561651</v>
      </c>
      <c r="V26" s="442">
        <v>91.487779324974099</v>
      </c>
      <c r="W26" s="442">
        <v>7.7700607569120699</v>
      </c>
      <c r="X26" s="443">
        <v>127.45876999999984</v>
      </c>
      <c r="Y26" s="444">
        <v>181</v>
      </c>
      <c r="Z26" s="445"/>
      <c r="AA26" s="442">
        <v>93.779039865802744</v>
      </c>
      <c r="AB26" s="442">
        <v>2.1906936540281183</v>
      </c>
      <c r="AC26" s="442">
        <v>89.462646553760109</v>
      </c>
      <c r="AD26" s="442">
        <v>98.095433177845365</v>
      </c>
      <c r="AE26" s="442">
        <v>2.3360162965658295</v>
      </c>
      <c r="AF26" s="442">
        <v>139.28030100000018</v>
      </c>
      <c r="AG26" s="444">
        <v>194</v>
      </c>
      <c r="AH26" s="442"/>
      <c r="AI26" s="682">
        <v>88.947898383053712</v>
      </c>
      <c r="AJ26" s="442">
        <v>2.7387702030863661</v>
      </c>
      <c r="AK26" s="442">
        <v>83.564344614372075</v>
      </c>
      <c r="AL26" s="442">
        <v>94.331452151735348</v>
      </c>
      <c r="AM26" s="442">
        <v>3.0790724152827815</v>
      </c>
      <c r="AN26" s="443">
        <v>215.7880629999998</v>
      </c>
      <c r="AO26" s="447">
        <v>335</v>
      </c>
      <c r="AP26" s="442"/>
      <c r="AQ26" s="682">
        <v>89.46157205973411</v>
      </c>
      <c r="AR26" s="442">
        <v>2.3751352173048121</v>
      </c>
      <c r="AS26" s="442">
        <v>84.792643641286205</v>
      </c>
      <c r="AT26" s="442">
        <v>94.130500478182014</v>
      </c>
      <c r="AU26" s="442">
        <v>2.6549222896719478</v>
      </c>
      <c r="AV26" s="443">
        <v>187.77794099999988</v>
      </c>
      <c r="AW26" s="444">
        <v>278</v>
      </c>
      <c r="AX26" s="442"/>
      <c r="AY26" s="442">
        <v>92.664232238442736</v>
      </c>
      <c r="AZ26" s="442">
        <v>3.5104789932116671</v>
      </c>
      <c r="BA26" s="442">
        <v>85.741071908152875</v>
      </c>
      <c r="BB26" s="442">
        <v>99.587392568732596</v>
      </c>
      <c r="BC26" s="442">
        <v>3.788386207289276</v>
      </c>
      <c r="BD26" s="443">
        <v>70.418177999999983</v>
      </c>
      <c r="BE26" s="444">
        <v>124</v>
      </c>
      <c r="BF26" s="442"/>
      <c r="BG26" s="689">
        <v>94.714924760749852</v>
      </c>
      <c r="BH26" s="442">
        <v>1.9700774416965143</v>
      </c>
      <c r="BI26" s="442">
        <v>90.842322627023421</v>
      </c>
      <c r="BJ26" s="442">
        <v>98.587526894476284</v>
      </c>
      <c r="BK26" s="442">
        <v>2.0800073976439672</v>
      </c>
      <c r="BL26" s="443">
        <v>148.09251800000021</v>
      </c>
      <c r="BM26" s="447">
        <v>219</v>
      </c>
      <c r="BN26" s="442"/>
      <c r="BO26" s="448">
        <v>93.100000000000009</v>
      </c>
      <c r="BP26" s="448">
        <v>2.7320000000000002</v>
      </c>
      <c r="BQ26" s="448">
        <v>87.71</v>
      </c>
      <c r="BR26" s="448">
        <v>98.48</v>
      </c>
      <c r="BS26" s="448">
        <v>2.9000000000000004</v>
      </c>
      <c r="BT26" s="444">
        <v>104.58499999999999</v>
      </c>
      <c r="BU26" s="444">
        <v>136</v>
      </c>
      <c r="BV26" s="444"/>
      <c r="BW26" s="606">
        <v>93.42</v>
      </c>
      <c r="BX26" s="450">
        <v>2.004</v>
      </c>
      <c r="BY26" s="450">
        <v>89.48</v>
      </c>
      <c r="BZ26" s="450">
        <v>97.36</v>
      </c>
      <c r="CA26" s="450">
        <v>2.1</v>
      </c>
      <c r="CB26" s="451">
        <v>18858.900000000001</v>
      </c>
      <c r="CC26" s="451">
        <v>230</v>
      </c>
      <c r="CD26" s="444"/>
      <c r="CE26" s="450">
        <v>90.048895064602462</v>
      </c>
      <c r="CF26" s="450">
        <v>4.1305806773839917</v>
      </c>
      <c r="CG26" s="450">
        <v>81.90356946627702</v>
      </c>
      <c r="CH26" s="450">
        <v>98.194220662927904</v>
      </c>
      <c r="CI26" s="450">
        <v>4.5870420446810032</v>
      </c>
      <c r="CJ26" s="451">
        <v>59.830782999999968</v>
      </c>
      <c r="CK26" s="451">
        <v>97</v>
      </c>
      <c r="CL26" s="444"/>
      <c r="CM26" s="708">
        <v>95.456091279309973</v>
      </c>
      <c r="CN26" s="450">
        <v>1.9882507808057712</v>
      </c>
      <c r="CO26" s="450">
        <v>91.547956134337227</v>
      </c>
      <c r="CP26" s="450">
        <v>99.36422642428272</v>
      </c>
      <c r="CQ26" s="450">
        <v>2.0828956582645266</v>
      </c>
      <c r="CR26" s="451">
        <v>99.911359999999945</v>
      </c>
      <c r="CS26" s="451">
        <v>138</v>
      </c>
      <c r="CT26" s="444"/>
      <c r="CU26" s="450">
        <v>90.048895064602462</v>
      </c>
      <c r="CV26" s="450">
        <v>4.1305806773839917</v>
      </c>
      <c r="CW26" s="450">
        <v>81.90356946627702</v>
      </c>
      <c r="CX26" s="450">
        <v>98.194220662927904</v>
      </c>
      <c r="CY26" s="450">
        <v>4.5870420446810032</v>
      </c>
      <c r="CZ26" s="451">
        <v>59.830782999999968</v>
      </c>
      <c r="DA26" s="451">
        <v>97</v>
      </c>
      <c r="DB26" s="444"/>
      <c r="DC26" s="453">
        <v>98.406304652668467</v>
      </c>
      <c r="DD26" s="450">
        <v>1.4767389051048363</v>
      </c>
      <c r="DE26" s="450">
        <v>95.495091905077302</v>
      </c>
      <c r="DF26" s="450">
        <v>100</v>
      </c>
      <c r="DG26" s="450">
        <v>1.5006547703595656</v>
      </c>
      <c r="DH26" s="451">
        <v>50.085042999999999</v>
      </c>
      <c r="DI26" s="451">
        <v>69</v>
      </c>
      <c r="DJ26" s="444"/>
      <c r="DK26" s="708">
        <v>99.198554295060717</v>
      </c>
      <c r="DL26" s="450">
        <v>0.67099229401201377</v>
      </c>
      <c r="DM26" s="606">
        <v>97.879806090242269</v>
      </c>
      <c r="DN26" s="606">
        <v>100</v>
      </c>
      <c r="DO26" s="450">
        <v>0.67641337999360718</v>
      </c>
      <c r="DP26" s="451">
        <v>117.87910199999999</v>
      </c>
      <c r="DQ26" s="451">
        <v>156</v>
      </c>
      <c r="DR26" s="444"/>
      <c r="DS26" s="708">
        <v>98.171985350920792</v>
      </c>
      <c r="DT26" s="450">
        <v>1.3294675888682488</v>
      </c>
      <c r="DU26" s="606">
        <v>95.558427651714595</v>
      </c>
      <c r="DV26" s="606">
        <v>100</v>
      </c>
      <c r="DW26" s="450">
        <v>1.3542229833857378</v>
      </c>
      <c r="DX26" s="451">
        <v>77.846258000000077</v>
      </c>
      <c r="DY26" s="451">
        <v>113</v>
      </c>
      <c r="DZ26" s="444"/>
      <c r="EA26" s="865">
        <f t="shared" si="14"/>
        <v>98.019542328561002</v>
      </c>
      <c r="EB26" s="786">
        <f t="shared" si="13"/>
        <v>0.92766531502534111</v>
      </c>
      <c r="EC26" s="857">
        <f t="shared" si="15"/>
        <v>96.198680386904599</v>
      </c>
      <c r="ED26" s="857">
        <f t="shared" si="16"/>
        <v>99.840404270217405</v>
      </c>
      <c r="EE26" s="786">
        <f t="shared" si="16"/>
        <v>0.94640853546919435</v>
      </c>
      <c r="EF26" s="788">
        <f t="shared" si="17"/>
        <v>87.066390000000069</v>
      </c>
      <c r="EG26" s="788">
        <f t="shared" si="17"/>
        <v>252</v>
      </c>
      <c r="EH26" s="209">
        <f t="shared" si="0"/>
        <v>-96</v>
      </c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</row>
    <row r="27" spans="1:150" s="44" customFormat="1" ht="24.95" customHeight="1">
      <c r="A27" s="474" t="s">
        <v>50</v>
      </c>
      <c r="B27" s="437"/>
      <c r="C27" s="441">
        <v>85.706160438922808</v>
      </c>
      <c r="D27" s="441">
        <v>4.9777247975637495</v>
      </c>
      <c r="E27" s="441">
        <v>75.90911251798704</v>
      </c>
      <c r="F27" s="441">
        <v>95.503208359858576</v>
      </c>
      <c r="G27" s="441">
        <v>5.8078961559724167</v>
      </c>
      <c r="H27" s="527">
        <v>70.019604999999984</v>
      </c>
      <c r="I27" s="505">
        <v>79</v>
      </c>
      <c r="J27" s="527"/>
      <c r="K27" s="441">
        <v>100</v>
      </c>
      <c r="L27" s="441">
        <v>0</v>
      </c>
      <c r="M27" s="441">
        <v>100</v>
      </c>
      <c r="N27" s="441">
        <v>100</v>
      </c>
      <c r="O27" s="441">
        <v>0</v>
      </c>
      <c r="P27" s="527">
        <v>2.7415449999999999</v>
      </c>
      <c r="Q27" s="505">
        <v>4</v>
      </c>
      <c r="R27" s="527"/>
      <c r="S27" s="442">
        <v>95.880613255003524</v>
      </c>
      <c r="T27" s="442">
        <v>3.3768854020579044</v>
      </c>
      <c r="U27" s="442">
        <v>89.171840999862269</v>
      </c>
      <c r="V27" s="442">
        <v>102.58938551014477</v>
      </c>
      <c r="W27" s="442">
        <v>3.5219689230363596</v>
      </c>
      <c r="X27" s="443">
        <v>43.287050000000001</v>
      </c>
      <c r="Y27" s="444">
        <v>54</v>
      </c>
      <c r="Z27" s="445"/>
      <c r="AA27" s="442">
        <v>100</v>
      </c>
      <c r="AB27" s="442">
        <v>3.685744778436846E-18</v>
      </c>
      <c r="AC27" s="442">
        <v>100</v>
      </c>
      <c r="AD27" s="442">
        <v>100</v>
      </c>
      <c r="AE27" s="442">
        <v>3.685744778436846E-18</v>
      </c>
      <c r="AF27" s="442">
        <v>26.057998000000005</v>
      </c>
      <c r="AG27" s="444">
        <v>30</v>
      </c>
      <c r="AH27" s="442"/>
      <c r="AI27" s="682">
        <v>100</v>
      </c>
      <c r="AJ27" s="442">
        <v>0</v>
      </c>
      <c r="AK27" s="442">
        <v>100</v>
      </c>
      <c r="AL27" s="442">
        <v>100</v>
      </c>
      <c r="AM27" s="442">
        <v>0</v>
      </c>
      <c r="AN27" s="443">
        <v>23.865430000000011</v>
      </c>
      <c r="AO27" s="447">
        <v>42</v>
      </c>
      <c r="AP27" s="442"/>
      <c r="AQ27" s="682">
        <v>94.519649848716654</v>
      </c>
      <c r="AR27" s="442">
        <v>4.3463788456711567</v>
      </c>
      <c r="AS27" s="442">
        <v>85.975743985149734</v>
      </c>
      <c r="AT27" s="442">
        <v>103.06355571228359</v>
      </c>
      <c r="AU27" s="442">
        <v>4.5983865287564543</v>
      </c>
      <c r="AV27" s="443">
        <v>30.084939000000002</v>
      </c>
      <c r="AW27" s="444">
        <v>43</v>
      </c>
      <c r="AX27" s="442"/>
      <c r="AY27" s="442">
        <v>100</v>
      </c>
      <c r="AZ27" s="442">
        <v>0</v>
      </c>
      <c r="BA27" s="442">
        <v>100</v>
      </c>
      <c r="BB27" s="442">
        <v>100</v>
      </c>
      <c r="BC27" s="442">
        <v>0</v>
      </c>
      <c r="BD27" s="443">
        <v>16.983495999999995</v>
      </c>
      <c r="BE27" s="444">
        <v>22</v>
      </c>
      <c r="BF27" s="442"/>
      <c r="BG27" s="689">
        <v>97.932103101635107</v>
      </c>
      <c r="BH27" s="442">
        <v>2.0410179034587221</v>
      </c>
      <c r="BI27" s="442">
        <v>93.920052549398136</v>
      </c>
      <c r="BJ27" s="442">
        <v>100</v>
      </c>
      <c r="BK27" s="442">
        <v>2.0841152582422637</v>
      </c>
      <c r="BL27" s="443">
        <v>30.677690000000009</v>
      </c>
      <c r="BM27" s="447">
        <v>45</v>
      </c>
      <c r="BN27" s="442"/>
      <c r="BO27" s="448">
        <v>100</v>
      </c>
      <c r="BP27" s="448">
        <v>0</v>
      </c>
      <c r="BQ27" s="448">
        <v>100</v>
      </c>
      <c r="BR27" s="448">
        <v>100</v>
      </c>
      <c r="BS27" s="448">
        <v>0</v>
      </c>
      <c r="BT27" s="444">
        <v>20.41</v>
      </c>
      <c r="BU27" s="444">
        <v>25</v>
      </c>
      <c r="BV27" s="444"/>
      <c r="BW27" s="606">
        <v>96.5</v>
      </c>
      <c r="BX27" s="450">
        <v>3.49</v>
      </c>
      <c r="BY27" s="450">
        <v>89.64</v>
      </c>
      <c r="BZ27" s="450">
        <v>100</v>
      </c>
      <c r="CA27" s="450">
        <v>3.5999999999999996</v>
      </c>
      <c r="CB27" s="451">
        <v>3445.7000000000003</v>
      </c>
      <c r="CC27" s="451">
        <v>43</v>
      </c>
      <c r="CD27" s="444"/>
      <c r="CE27" s="450">
        <v>100</v>
      </c>
      <c r="CF27" s="450">
        <v>0</v>
      </c>
      <c r="CG27" s="450">
        <v>100</v>
      </c>
      <c r="CH27" s="450">
        <v>100</v>
      </c>
      <c r="CI27" s="450">
        <v>0</v>
      </c>
      <c r="CJ27" s="451">
        <v>7.1449189999999989</v>
      </c>
      <c r="CK27" s="451">
        <v>13</v>
      </c>
      <c r="CL27" s="444"/>
      <c r="CM27" s="708">
        <v>100</v>
      </c>
      <c r="CN27" s="450">
        <v>0</v>
      </c>
      <c r="CO27" s="450">
        <v>100</v>
      </c>
      <c r="CP27" s="450">
        <v>100</v>
      </c>
      <c r="CQ27" s="450">
        <v>0</v>
      </c>
      <c r="CR27" s="451">
        <v>26.160491</v>
      </c>
      <c r="CS27" s="451">
        <v>37</v>
      </c>
      <c r="CT27" s="444"/>
      <c r="CU27" s="450">
        <v>100</v>
      </c>
      <c r="CV27" s="450">
        <v>0</v>
      </c>
      <c r="CW27" s="450">
        <v>100</v>
      </c>
      <c r="CX27" s="450">
        <v>100</v>
      </c>
      <c r="CY27" s="450">
        <v>0</v>
      </c>
      <c r="CZ27" s="451">
        <v>7.1449189999999989</v>
      </c>
      <c r="DA27" s="451">
        <v>13</v>
      </c>
      <c r="DB27" s="444"/>
      <c r="DC27" s="453">
        <v>100</v>
      </c>
      <c r="DD27" s="450">
        <v>0</v>
      </c>
      <c r="DE27" s="450">
        <v>100</v>
      </c>
      <c r="DF27" s="450">
        <v>100</v>
      </c>
      <c r="DG27" s="450">
        <v>0</v>
      </c>
      <c r="DH27" s="451">
        <v>15.075896000000002</v>
      </c>
      <c r="DI27" s="451">
        <v>18</v>
      </c>
      <c r="DJ27" s="444"/>
      <c r="DK27" s="708">
        <v>100</v>
      </c>
      <c r="DL27" s="450">
        <v>0</v>
      </c>
      <c r="DM27" s="606">
        <v>100</v>
      </c>
      <c r="DN27" s="606">
        <v>100</v>
      </c>
      <c r="DO27" s="450">
        <v>0</v>
      </c>
      <c r="DP27" s="451">
        <v>32.776826</v>
      </c>
      <c r="DQ27" s="451">
        <v>37</v>
      </c>
      <c r="DR27" s="444"/>
      <c r="DS27" s="708">
        <v>100</v>
      </c>
      <c r="DT27" s="450">
        <v>0</v>
      </c>
      <c r="DU27" s="606">
        <v>100</v>
      </c>
      <c r="DV27" s="606">
        <v>100</v>
      </c>
      <c r="DW27" s="450">
        <v>0</v>
      </c>
      <c r="DX27" s="451">
        <v>21.752939999999992</v>
      </c>
      <c r="DY27" s="451">
        <v>29</v>
      </c>
      <c r="DZ27" s="444"/>
      <c r="EA27" s="865">
        <f t="shared" si="14"/>
        <v>98.275997544648448</v>
      </c>
      <c r="EB27" s="786">
        <f t="shared" si="13"/>
        <v>1.7197039062716091</v>
      </c>
      <c r="EC27" s="857">
        <f t="shared" si="15"/>
        <v>94.900487710304489</v>
      </c>
      <c r="ED27" s="857">
        <f t="shared" si="16"/>
        <v>100</v>
      </c>
      <c r="EE27" s="786">
        <f t="shared" si="16"/>
        <v>1.749871738000236</v>
      </c>
      <c r="EF27" s="788">
        <f t="shared" si="17"/>
        <v>24.104084000000004</v>
      </c>
      <c r="EG27" s="788">
        <f t="shared" si="17"/>
        <v>71</v>
      </c>
      <c r="EH27" s="209">
        <f t="shared" si="0"/>
        <v>-34</v>
      </c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</row>
    <row r="28" spans="1:150" s="44" customFormat="1" ht="24.95" customHeight="1">
      <c r="A28" s="473" t="s">
        <v>17</v>
      </c>
      <c r="B28" s="397"/>
      <c r="C28" s="366">
        <v>93.490668071299282</v>
      </c>
      <c r="D28" s="366">
        <v>6.9485538024378322</v>
      </c>
      <c r="E28" s="366">
        <v>79.814678065382921</v>
      </c>
      <c r="F28" s="366">
        <v>107.16665807721564</v>
      </c>
      <c r="G28" s="366">
        <v>7.4323501433732622</v>
      </c>
      <c r="H28" s="515">
        <v>16.452226000000003</v>
      </c>
      <c r="I28" s="475">
        <v>14</v>
      </c>
      <c r="J28" s="515"/>
      <c r="K28" s="366" t="s">
        <v>70</v>
      </c>
      <c r="L28" s="366" t="s">
        <v>70</v>
      </c>
      <c r="M28" s="366" t="s">
        <v>70</v>
      </c>
      <c r="N28" s="366" t="s">
        <v>70</v>
      </c>
      <c r="O28" s="366" t="s">
        <v>70</v>
      </c>
      <c r="P28" s="515">
        <v>0</v>
      </c>
      <c r="Q28" s="475">
        <v>0</v>
      </c>
      <c r="R28" s="515"/>
      <c r="S28" s="367">
        <v>100</v>
      </c>
      <c r="T28" s="367">
        <v>5.6586081616091836E-18</v>
      </c>
      <c r="U28" s="367">
        <v>100</v>
      </c>
      <c r="V28" s="367">
        <v>100</v>
      </c>
      <c r="W28" s="367">
        <v>5.6586081616091836E-18</v>
      </c>
      <c r="X28" s="368">
        <v>3.949981999999999</v>
      </c>
      <c r="Y28" s="369">
        <v>9</v>
      </c>
      <c r="Z28" s="370"/>
      <c r="AA28" s="367">
        <v>100</v>
      </c>
      <c r="AB28" s="367">
        <v>0</v>
      </c>
      <c r="AC28" s="367">
        <v>100</v>
      </c>
      <c r="AD28" s="367">
        <v>100</v>
      </c>
      <c r="AE28" s="367">
        <v>0</v>
      </c>
      <c r="AF28" s="367">
        <v>2.7780969999999998</v>
      </c>
      <c r="AG28" s="369">
        <v>3</v>
      </c>
      <c r="AH28" s="367"/>
      <c r="AI28" s="681">
        <v>100</v>
      </c>
      <c r="AJ28" s="367">
        <v>0</v>
      </c>
      <c r="AK28" s="367">
        <v>100</v>
      </c>
      <c r="AL28" s="367">
        <v>100</v>
      </c>
      <c r="AM28" s="367">
        <v>0</v>
      </c>
      <c r="AN28" s="368">
        <v>3.2827750000000004</v>
      </c>
      <c r="AO28" s="372">
        <v>6</v>
      </c>
      <c r="AP28" s="367"/>
      <c r="AQ28" s="681">
        <v>100</v>
      </c>
      <c r="AR28" s="367">
        <v>0</v>
      </c>
      <c r="AS28" s="367">
        <v>100</v>
      </c>
      <c r="AT28" s="367">
        <v>100</v>
      </c>
      <c r="AU28" s="367">
        <v>0</v>
      </c>
      <c r="AV28" s="368">
        <v>7.2423979999999997</v>
      </c>
      <c r="AW28" s="369">
        <v>17</v>
      </c>
      <c r="AX28" s="367"/>
      <c r="AY28" s="367">
        <v>100</v>
      </c>
      <c r="AZ28" s="367">
        <v>0</v>
      </c>
      <c r="BA28" s="367">
        <v>100</v>
      </c>
      <c r="BB28" s="367">
        <v>100</v>
      </c>
      <c r="BC28" s="367">
        <v>0</v>
      </c>
      <c r="BD28" s="368">
        <v>1.429273</v>
      </c>
      <c r="BE28" s="369">
        <v>5</v>
      </c>
      <c r="BF28" s="367"/>
      <c r="BG28" s="688">
        <v>84.656528970030593</v>
      </c>
      <c r="BH28" s="367">
        <v>14.401983656798729</v>
      </c>
      <c r="BI28" s="367">
        <v>56.346396861120461</v>
      </c>
      <c r="BJ28" s="367">
        <v>100</v>
      </c>
      <c r="BK28" s="367">
        <v>17.01225390648511</v>
      </c>
      <c r="BL28" s="368">
        <v>8.9026140000000016</v>
      </c>
      <c r="BM28" s="372">
        <v>11</v>
      </c>
      <c r="BN28" s="367"/>
      <c r="BO28" s="398">
        <v>100</v>
      </c>
      <c r="BP28" s="398">
        <v>0</v>
      </c>
      <c r="BQ28" s="398">
        <v>100</v>
      </c>
      <c r="BR28" s="398">
        <v>100</v>
      </c>
      <c r="BS28" s="398">
        <v>0</v>
      </c>
      <c r="BT28" s="369">
        <v>2.3149999999999999</v>
      </c>
      <c r="BU28" s="369">
        <v>4</v>
      </c>
      <c r="BV28" s="369"/>
      <c r="BW28" s="605">
        <v>100</v>
      </c>
      <c r="BX28" s="374">
        <v>0</v>
      </c>
      <c r="BY28" s="374">
        <v>100</v>
      </c>
      <c r="BZ28" s="374">
        <v>100</v>
      </c>
      <c r="CA28" s="374">
        <v>0</v>
      </c>
      <c r="CB28" s="375">
        <v>753</v>
      </c>
      <c r="CC28" s="375">
        <v>6</v>
      </c>
      <c r="CD28" s="369"/>
      <c r="CE28" s="374">
        <v>100</v>
      </c>
      <c r="CF28" s="374">
        <v>0</v>
      </c>
      <c r="CG28" s="374">
        <v>100</v>
      </c>
      <c r="CH28" s="374">
        <v>100</v>
      </c>
      <c r="CI28" s="374">
        <v>0</v>
      </c>
      <c r="CJ28" s="375">
        <v>3.6325639999999999</v>
      </c>
      <c r="CK28" s="375">
        <v>4</v>
      </c>
      <c r="CL28" s="369"/>
      <c r="CM28" s="704" t="s">
        <v>141</v>
      </c>
      <c r="CN28" s="374">
        <v>15.268809777092249</v>
      </c>
      <c r="CO28" s="374">
        <v>54.939701819221185</v>
      </c>
      <c r="CP28" s="374">
        <v>100</v>
      </c>
      <c r="CQ28" s="374">
        <v>17.973391828027868</v>
      </c>
      <c r="CR28" s="375">
        <v>8.7858809999999998</v>
      </c>
      <c r="CS28" s="375">
        <v>11</v>
      </c>
      <c r="CT28" s="369"/>
      <c r="CU28" s="374">
        <v>100</v>
      </c>
      <c r="CV28" s="374">
        <v>0</v>
      </c>
      <c r="CW28" s="374">
        <v>100</v>
      </c>
      <c r="CX28" s="374">
        <v>100</v>
      </c>
      <c r="CY28" s="374">
        <v>0</v>
      </c>
      <c r="CZ28" s="375">
        <v>3.6325639999999999</v>
      </c>
      <c r="DA28" s="375">
        <v>4</v>
      </c>
      <c r="DB28" s="369"/>
      <c r="DC28" s="377">
        <v>100</v>
      </c>
      <c r="DD28" s="374">
        <v>0</v>
      </c>
      <c r="DE28" s="374">
        <v>100</v>
      </c>
      <c r="DF28" s="374">
        <v>100</v>
      </c>
      <c r="DG28" s="374">
        <v>0</v>
      </c>
      <c r="DH28" s="375">
        <v>5.0008080000000001</v>
      </c>
      <c r="DI28" s="375">
        <v>4</v>
      </c>
      <c r="DJ28" s="369"/>
      <c r="DK28" s="704">
        <v>95.020144518939759</v>
      </c>
      <c r="DL28" s="374">
        <v>4.8681282295749684</v>
      </c>
      <c r="DM28" s="605">
        <v>85.45247076043448</v>
      </c>
      <c r="DN28" s="605">
        <v>100</v>
      </c>
      <c r="DO28" s="374">
        <v>5.1232591301780595</v>
      </c>
      <c r="DP28" s="375">
        <v>8.8344129999999996</v>
      </c>
      <c r="DQ28" s="375">
        <v>10</v>
      </c>
      <c r="DR28" s="369"/>
      <c r="DS28" s="704">
        <v>100</v>
      </c>
      <c r="DT28" s="374">
        <v>0</v>
      </c>
      <c r="DU28" s="605">
        <v>100</v>
      </c>
      <c r="DV28" s="605">
        <v>100</v>
      </c>
      <c r="DW28" s="374">
        <v>0</v>
      </c>
      <c r="DX28" s="375">
        <v>5.6816139999999997</v>
      </c>
      <c r="DY28" s="375">
        <v>12</v>
      </c>
      <c r="DZ28" s="369"/>
      <c r="EA28" s="861">
        <f t="shared" si="14"/>
        <v>100</v>
      </c>
      <c r="EB28" s="774">
        <f t="shared" si="13"/>
        <v>0</v>
      </c>
      <c r="EC28" s="841">
        <f t="shared" si="15"/>
        <v>100</v>
      </c>
      <c r="ED28" s="841">
        <f t="shared" si="16"/>
        <v>100</v>
      </c>
      <c r="EE28" s="774">
        <f t="shared" si="16"/>
        <v>0</v>
      </c>
      <c r="EF28" s="778">
        <f t="shared" si="17"/>
        <v>8.6270180000000014</v>
      </c>
      <c r="EG28" s="778">
        <f t="shared" si="17"/>
        <v>26</v>
      </c>
      <c r="EH28" s="209">
        <f t="shared" si="0"/>
        <v>-16</v>
      </c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</row>
    <row r="29" spans="1:150" s="44" customFormat="1" ht="6" customHeight="1">
      <c r="A29" s="132"/>
      <c r="B29" s="45"/>
      <c r="C29" s="73"/>
      <c r="D29" s="73"/>
      <c r="E29" s="73"/>
      <c r="F29" s="73"/>
      <c r="G29" s="73"/>
      <c r="H29" s="74"/>
      <c r="I29" s="68"/>
      <c r="J29" s="72"/>
      <c r="K29" s="73"/>
      <c r="L29" s="73"/>
      <c r="M29" s="73"/>
      <c r="N29" s="73"/>
      <c r="O29" s="73"/>
      <c r="P29" s="74"/>
      <c r="Q29" s="68"/>
      <c r="R29" s="72"/>
      <c r="S29" s="46"/>
      <c r="T29" s="46"/>
      <c r="U29" s="46"/>
      <c r="V29" s="46"/>
      <c r="W29" s="46"/>
      <c r="X29" s="47"/>
      <c r="Y29" s="33"/>
      <c r="Z29" s="34"/>
      <c r="AA29" s="46"/>
      <c r="AB29" s="46"/>
      <c r="AC29" s="46"/>
      <c r="AD29" s="46"/>
      <c r="AE29" s="46"/>
      <c r="AF29" s="33"/>
      <c r="AG29" s="33"/>
      <c r="AH29" s="46"/>
      <c r="AI29" s="679"/>
      <c r="AJ29" s="46"/>
      <c r="AK29" s="46"/>
      <c r="AL29" s="46"/>
      <c r="AM29" s="46"/>
      <c r="AN29" s="47"/>
      <c r="AO29" s="170"/>
      <c r="AP29" s="46"/>
      <c r="AQ29" s="679"/>
      <c r="AR29" s="46"/>
      <c r="AS29" s="46"/>
      <c r="AT29" s="46"/>
      <c r="AU29" s="46"/>
      <c r="AV29" s="47"/>
      <c r="AW29" s="33"/>
      <c r="AX29" s="46"/>
      <c r="AY29" s="46"/>
      <c r="AZ29" s="46"/>
      <c r="BA29" s="46"/>
      <c r="BB29" s="46"/>
      <c r="BC29" s="46"/>
      <c r="BD29" s="47"/>
      <c r="BE29" s="33"/>
      <c r="BF29" s="46"/>
      <c r="BG29" s="684"/>
      <c r="BH29" s="46"/>
      <c r="BI29" s="46"/>
      <c r="BJ29" s="46"/>
      <c r="BK29" s="46"/>
      <c r="BL29" s="47"/>
      <c r="BM29" s="170"/>
      <c r="BN29" s="46"/>
      <c r="BO29" s="46"/>
      <c r="BP29" s="46"/>
      <c r="BQ29" s="46"/>
      <c r="BR29" s="46"/>
      <c r="BS29" s="46"/>
      <c r="BT29" s="47"/>
      <c r="BU29" s="33"/>
      <c r="BV29" s="33"/>
      <c r="BW29" s="98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71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713"/>
      <c r="DL29" s="33"/>
      <c r="DM29" s="98"/>
      <c r="DN29" s="98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870"/>
      <c r="EB29" s="839"/>
      <c r="EC29" s="840"/>
      <c r="ED29" s="840"/>
      <c r="EE29" s="839"/>
      <c r="EF29" s="839"/>
      <c r="EG29" s="839"/>
      <c r="EH29" s="209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</row>
    <row r="30" spans="1:150" s="44" customFormat="1" ht="23.1" hidden="1" customHeight="1">
      <c r="A30" s="533" t="s">
        <v>71</v>
      </c>
      <c r="B30" s="397"/>
      <c r="C30" s="366">
        <v>18.705764574180122</v>
      </c>
      <c r="D30" s="366">
        <v>1.0015644259640211</v>
      </c>
      <c r="E30" s="366">
        <v>16.708701829559441</v>
      </c>
      <c r="F30" s="366">
        <v>20.702827318800804</v>
      </c>
      <c r="G30" s="366">
        <v>5.3543089457380271</v>
      </c>
      <c r="H30" s="515">
        <v>1766.0130100000429</v>
      </c>
      <c r="I30" s="475">
        <v>2375</v>
      </c>
      <c r="J30" s="515"/>
      <c r="K30" s="366">
        <v>36.202291979621378</v>
      </c>
      <c r="L30" s="366">
        <v>3.726478217867415</v>
      </c>
      <c r="M30" s="366">
        <v>28.800100781212475</v>
      </c>
      <c r="N30" s="366">
        <v>43.604483178030293</v>
      </c>
      <c r="O30" s="366">
        <v>10.293486997909097</v>
      </c>
      <c r="P30" s="515">
        <v>694.77083700000151</v>
      </c>
      <c r="Q30" s="475">
        <v>922</v>
      </c>
      <c r="R30" s="515"/>
      <c r="S30" s="367">
        <v>48.858498557729661</v>
      </c>
      <c r="T30" s="367">
        <v>2.2356448210173645</v>
      </c>
      <c r="U30" s="367">
        <v>44.465909525214293</v>
      </c>
      <c r="V30" s="367">
        <v>53.251087590245014</v>
      </c>
      <c r="W30" s="367">
        <v>4.5757542434010681</v>
      </c>
      <c r="X30" s="368">
        <v>1837.3871659999859</v>
      </c>
      <c r="Y30" s="369">
        <v>2082</v>
      </c>
      <c r="Z30" s="370"/>
      <c r="AA30" s="367">
        <v>52.003711301654697</v>
      </c>
      <c r="AB30" s="367">
        <v>2.9895570712334361</v>
      </c>
      <c r="AC30" s="367">
        <v>46.11329201618571</v>
      </c>
      <c r="AD30" s="367">
        <v>57.894130587123691</v>
      </c>
      <c r="AE30" s="367">
        <v>5.7487379196690371</v>
      </c>
      <c r="AF30" s="367">
        <v>1511.2929429999924</v>
      </c>
      <c r="AG30" s="369">
        <v>1638</v>
      </c>
      <c r="AH30" s="367"/>
      <c r="AI30" s="681">
        <v>61.759722175769205</v>
      </c>
      <c r="AJ30" s="367">
        <v>2.5649723689542481</v>
      </c>
      <c r="AK30" s="367">
        <v>56.708866933814697</v>
      </c>
      <c r="AL30" s="367">
        <v>66.810577417723721</v>
      </c>
      <c r="AM30" s="367">
        <v>4.1531475184656657</v>
      </c>
      <c r="AN30" s="368">
        <v>1226.7410899999961</v>
      </c>
      <c r="AO30" s="372">
        <v>1639</v>
      </c>
      <c r="AP30" s="367"/>
      <c r="AQ30" s="681">
        <v>65.646036225917953</v>
      </c>
      <c r="AR30" s="367">
        <v>2.548406049461756</v>
      </c>
      <c r="AS30" s="367">
        <v>60.62705186868579</v>
      </c>
      <c r="AT30" s="367">
        <v>70.665020583150124</v>
      </c>
      <c r="AU30" s="367">
        <v>3.8820410126386431</v>
      </c>
      <c r="AV30" s="368">
        <v>1031.1833660000002</v>
      </c>
      <c r="AW30" s="369">
        <v>1420</v>
      </c>
      <c r="AX30" s="367"/>
      <c r="AY30" s="367">
        <v>63.236473640903355</v>
      </c>
      <c r="AZ30" s="367">
        <v>3.2633742394309744</v>
      </c>
      <c r="BA30" s="367">
        <v>56.800638781612953</v>
      </c>
      <c r="BB30" s="367">
        <v>69.672308500193765</v>
      </c>
      <c r="BC30" s="367">
        <v>5.1605885836747873</v>
      </c>
      <c r="BD30" s="368">
        <v>626.624056</v>
      </c>
      <c r="BE30" s="369">
        <v>837</v>
      </c>
      <c r="BF30" s="367"/>
      <c r="BG30" s="686">
        <v>65.468525382150432</v>
      </c>
      <c r="BH30" s="367">
        <v>2.4499346346496393</v>
      </c>
      <c r="BI30" s="367">
        <v>60.644372018814799</v>
      </c>
      <c r="BJ30" s="367">
        <v>70.292678745486072</v>
      </c>
      <c r="BK30" s="367">
        <v>3.7421564337198254</v>
      </c>
      <c r="BL30" s="368">
        <v>1126.2218549999977</v>
      </c>
      <c r="BM30" s="372">
        <v>1543</v>
      </c>
      <c r="BN30" s="367"/>
      <c r="BO30" s="367">
        <v>65.46852538215046</v>
      </c>
      <c r="BP30" s="367">
        <v>2.5614077776629598</v>
      </c>
      <c r="BQ30" s="367">
        <v>60.433538931780696</v>
      </c>
      <c r="BR30" s="367">
        <v>70.503511832520218</v>
      </c>
      <c r="BS30" s="367">
        <v>3.9124262578263442</v>
      </c>
      <c r="BT30" s="368">
        <v>1126.2218549999984</v>
      </c>
      <c r="BU30" s="369">
        <v>1543</v>
      </c>
      <c r="BV30" s="369"/>
      <c r="BW30" s="605">
        <v>69.945192958253159</v>
      </c>
      <c r="BX30" s="374">
        <v>1.7576453658008651</v>
      </c>
      <c r="BY30" s="374">
        <v>66.488248630175647</v>
      </c>
      <c r="BZ30" s="374">
        <v>73.402137286330685</v>
      </c>
      <c r="CA30" s="374">
        <v>2.5128894373769426</v>
      </c>
      <c r="CB30" s="375">
        <v>1710.7250639999945</v>
      </c>
      <c r="CC30" s="375">
        <v>2242</v>
      </c>
      <c r="CD30" s="369"/>
      <c r="CE30" s="369"/>
      <c r="CF30" s="369"/>
      <c r="CG30" s="369"/>
      <c r="CH30" s="369"/>
      <c r="CI30" s="369"/>
      <c r="CJ30" s="369"/>
      <c r="CK30" s="369"/>
      <c r="CL30" s="369"/>
      <c r="CM30" s="704">
        <v>68.561681064191944</v>
      </c>
      <c r="CN30" s="374">
        <v>0</v>
      </c>
      <c r="CO30" s="374">
        <v>64.856512268826876</v>
      </c>
      <c r="CP30" s="374">
        <v>72.266849859557013</v>
      </c>
      <c r="CQ30" s="374">
        <v>2.744624401664626</v>
      </c>
      <c r="CR30" s="375">
        <v>1372.4672329999939</v>
      </c>
      <c r="CS30" s="375">
        <v>1980</v>
      </c>
      <c r="CT30" s="369"/>
      <c r="CU30" s="369"/>
      <c r="CV30" s="369"/>
      <c r="CW30" s="369"/>
      <c r="CX30" s="369"/>
      <c r="CY30" s="369"/>
      <c r="CZ30" s="369"/>
      <c r="DA30" s="369"/>
      <c r="DB30" s="369"/>
      <c r="DC30" s="369"/>
      <c r="DD30" s="369"/>
      <c r="DE30" s="369"/>
      <c r="DF30" s="369"/>
      <c r="DG30" s="369"/>
      <c r="DH30" s="369"/>
      <c r="DI30" s="369"/>
      <c r="DJ30" s="369"/>
      <c r="DK30" s="704">
        <v>70.305884172071984</v>
      </c>
      <c r="DL30" s="374">
        <v>0</v>
      </c>
      <c r="DM30" s="605">
        <v>66.078357486204112</v>
      </c>
      <c r="DN30" s="605">
        <v>74.53341085793987</v>
      </c>
      <c r="DO30" s="374">
        <v>3.0539267088226376</v>
      </c>
      <c r="DP30" s="375">
        <v>1365.4354430000046</v>
      </c>
      <c r="DQ30" s="375">
        <v>1958</v>
      </c>
      <c r="DR30" s="369"/>
      <c r="DS30" s="369"/>
      <c r="DT30" s="369"/>
      <c r="DU30" s="369"/>
      <c r="DV30" s="369"/>
      <c r="DW30" s="369"/>
      <c r="DX30" s="369"/>
      <c r="DY30" s="369"/>
      <c r="DZ30" s="369"/>
      <c r="EA30" s="861">
        <f>IF(EP45&lt;0.15,EL45*100,CONCATENATE("(",FIXED(EL45*100,1),")"))</f>
        <v>75.367256327504464</v>
      </c>
      <c r="EB30" s="774">
        <f t="shared" ref="EB30" si="18">+EM46*100</f>
        <v>0</v>
      </c>
      <c r="EC30" s="841">
        <f>IF(EN45&lt;0,0,EN45*100)</f>
        <v>72.178803428903265</v>
      </c>
      <c r="ED30" s="841">
        <f>IF(EO45&gt;1,100,EO45*100)</f>
        <v>78.555709226105648</v>
      </c>
      <c r="EE30" s="774">
        <f>+EP45*100</f>
        <v>2.1542240962048287</v>
      </c>
      <c r="EF30" s="778">
        <f>+EQ45</f>
        <v>1570.2860149999926</v>
      </c>
      <c r="EG30" s="778">
        <f>+ER45</f>
        <v>4575</v>
      </c>
      <c r="EH30" s="209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</row>
    <row r="31" spans="1:150" s="81" customFormat="1" ht="5.0999999999999996" customHeight="1" thickBot="1">
      <c r="A31" s="183"/>
      <c r="B31" s="184"/>
      <c r="C31" s="185"/>
      <c r="D31" s="185"/>
      <c r="E31" s="185"/>
      <c r="F31" s="185"/>
      <c r="G31" s="185"/>
      <c r="H31" s="185"/>
      <c r="I31" s="185"/>
      <c r="J31" s="185"/>
      <c r="K31" s="185"/>
      <c r="L31" s="185"/>
      <c r="M31" s="185"/>
      <c r="N31" s="185"/>
      <c r="O31" s="185"/>
      <c r="P31" s="185"/>
      <c r="Q31" s="185"/>
      <c r="R31" s="185"/>
      <c r="S31" s="185"/>
      <c r="T31" s="185"/>
      <c r="U31" s="185"/>
      <c r="V31" s="185"/>
      <c r="W31" s="185"/>
      <c r="X31" s="185"/>
      <c r="Y31" s="185"/>
      <c r="Z31" s="185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/>
      <c r="BD31" s="186"/>
      <c r="BE31" s="186"/>
      <c r="BF31" s="186"/>
      <c r="BG31" s="186"/>
      <c r="BH31" s="186"/>
      <c r="BI31" s="186"/>
      <c r="BJ31" s="186"/>
      <c r="BK31" s="186"/>
      <c r="BL31" s="186"/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186"/>
      <c r="BY31" s="186"/>
      <c r="BZ31" s="186"/>
      <c r="CA31" s="186"/>
      <c r="CB31" s="186"/>
      <c r="CC31" s="186"/>
      <c r="CD31" s="186"/>
      <c r="CE31" s="186"/>
      <c r="CF31" s="186"/>
      <c r="CG31" s="186"/>
      <c r="CH31" s="186"/>
      <c r="CI31" s="186"/>
      <c r="CJ31" s="186"/>
      <c r="CK31" s="186"/>
      <c r="CL31" s="186"/>
      <c r="CM31" s="186"/>
      <c r="CN31" s="186"/>
      <c r="CO31" s="186"/>
      <c r="CP31" s="186"/>
      <c r="CQ31" s="186"/>
      <c r="CR31" s="186"/>
      <c r="CS31" s="186"/>
      <c r="CT31" s="186"/>
      <c r="CU31" s="186"/>
      <c r="CV31" s="186"/>
      <c r="CW31" s="186"/>
      <c r="CX31" s="186"/>
      <c r="CY31" s="186"/>
      <c r="CZ31" s="186"/>
      <c r="DA31" s="186"/>
      <c r="DB31" s="186"/>
      <c r="DC31" s="186"/>
      <c r="DD31" s="186"/>
      <c r="DE31" s="186"/>
      <c r="DF31" s="186"/>
      <c r="DG31" s="186"/>
      <c r="DH31" s="186"/>
      <c r="DI31" s="186"/>
      <c r="DJ31" s="186"/>
      <c r="DK31" s="186"/>
      <c r="DL31" s="186"/>
      <c r="DM31" s="186"/>
      <c r="DN31" s="186"/>
      <c r="DO31" s="186"/>
      <c r="DP31" s="186"/>
      <c r="DQ31" s="186"/>
      <c r="DR31" s="186"/>
      <c r="DS31" s="186"/>
      <c r="DT31" s="186"/>
      <c r="DU31" s="186"/>
      <c r="DV31" s="186"/>
      <c r="DW31" s="186"/>
      <c r="DX31" s="186"/>
      <c r="DY31" s="186"/>
      <c r="DZ31" s="186"/>
      <c r="EA31" s="842"/>
      <c r="EB31" s="842"/>
      <c r="EC31" s="842"/>
      <c r="ED31" s="842"/>
      <c r="EE31" s="842"/>
      <c r="EF31" s="842"/>
      <c r="EG31" s="842"/>
      <c r="EH31" s="36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</row>
    <row r="32" spans="1:150" ht="69" customHeight="1" thickTop="1" thickBot="1">
      <c r="A32" s="2373" t="s">
        <v>284</v>
      </c>
      <c r="B32" s="2373"/>
      <c r="C32" s="2373"/>
      <c r="D32" s="2373"/>
      <c r="E32" s="2373"/>
      <c r="F32" s="2373"/>
      <c r="G32" s="2373"/>
      <c r="H32" s="2373"/>
      <c r="I32" s="2373"/>
      <c r="J32" s="2373"/>
      <c r="K32" s="2373"/>
      <c r="L32" s="2373"/>
      <c r="M32" s="2373"/>
      <c r="N32" s="2373"/>
      <c r="O32" s="2373"/>
      <c r="P32" s="2373"/>
      <c r="Q32" s="2373"/>
      <c r="R32" s="2373"/>
      <c r="S32" s="2373"/>
      <c r="T32" s="2373"/>
      <c r="U32" s="2373"/>
      <c r="V32" s="2373"/>
      <c r="W32" s="2373"/>
      <c r="X32" s="2373"/>
      <c r="Y32" s="2373"/>
      <c r="Z32" s="2373"/>
      <c r="AA32" s="2373"/>
      <c r="AB32" s="2373"/>
      <c r="AC32" s="2373"/>
      <c r="AD32" s="2373"/>
      <c r="AE32" s="2373"/>
      <c r="AF32" s="2373"/>
      <c r="AG32" s="2373"/>
      <c r="AH32" s="2373"/>
      <c r="AI32" s="2373"/>
      <c r="AJ32" s="2373"/>
      <c r="AK32" s="2373"/>
      <c r="AL32" s="2373"/>
      <c r="AM32" s="2373"/>
      <c r="AN32" s="2373"/>
      <c r="AO32" s="2373"/>
      <c r="AP32" s="2373"/>
      <c r="AQ32" s="2373"/>
      <c r="AR32" s="2373"/>
      <c r="AS32" s="2373"/>
      <c r="AT32" s="2373"/>
      <c r="AU32" s="2373"/>
      <c r="AV32" s="2373"/>
      <c r="AW32" s="2373"/>
      <c r="AX32" s="2373"/>
      <c r="AY32" s="2373"/>
      <c r="AZ32" s="2373"/>
      <c r="BA32" s="2373"/>
      <c r="BB32" s="2373"/>
      <c r="BC32" s="2373"/>
      <c r="BD32" s="2373"/>
      <c r="BE32" s="2373"/>
      <c r="BF32" s="2373"/>
      <c r="BG32" s="2373"/>
      <c r="BH32" s="2373"/>
      <c r="BI32" s="2373"/>
      <c r="BJ32" s="2373"/>
      <c r="BK32" s="2373"/>
      <c r="BL32" s="2373"/>
      <c r="BM32" s="2373"/>
      <c r="BN32" s="2373"/>
      <c r="BO32" s="2373"/>
      <c r="BP32" s="2373"/>
      <c r="BQ32" s="2373"/>
      <c r="BR32" s="2373"/>
      <c r="BS32" s="2373"/>
      <c r="BT32" s="2373"/>
      <c r="BU32" s="2373"/>
      <c r="BV32" s="2373"/>
      <c r="BW32" s="2373"/>
      <c r="BX32" s="2373"/>
      <c r="BY32" s="2373"/>
      <c r="BZ32" s="2373"/>
      <c r="CA32" s="2373"/>
      <c r="CB32" s="2373"/>
      <c r="CC32" s="2373"/>
      <c r="CD32" s="2373"/>
      <c r="CE32" s="2373"/>
      <c r="CF32" s="2373"/>
      <c r="CG32" s="2373"/>
      <c r="CH32" s="2373"/>
      <c r="CI32" s="2373"/>
      <c r="CJ32" s="2373"/>
      <c r="CK32" s="2373"/>
      <c r="CL32" s="2373"/>
      <c r="CM32" s="2373"/>
      <c r="CN32" s="2373"/>
      <c r="CO32" s="2373"/>
      <c r="CP32" s="2373"/>
      <c r="CQ32" s="2373"/>
      <c r="CR32" s="2373"/>
      <c r="CS32" s="2373"/>
      <c r="CT32" s="2373"/>
      <c r="CU32" s="2373"/>
      <c r="CV32" s="2373"/>
      <c r="CW32" s="2373"/>
      <c r="CX32" s="2373"/>
      <c r="CY32" s="2373"/>
      <c r="CZ32" s="2373"/>
      <c r="DA32" s="2373"/>
      <c r="DB32" s="2373"/>
      <c r="DC32" s="2373"/>
      <c r="DD32" s="2373"/>
      <c r="DE32" s="2373"/>
      <c r="DF32" s="2373"/>
      <c r="DG32" s="2373"/>
      <c r="DH32" s="2373"/>
      <c r="DI32" s="2373"/>
      <c r="DJ32" s="2373"/>
      <c r="DK32" s="2373"/>
      <c r="DL32" s="2373"/>
      <c r="DM32" s="2373"/>
      <c r="DN32" s="2373"/>
      <c r="DO32" s="2373"/>
      <c r="DP32" s="2373"/>
      <c r="DQ32" s="2373"/>
      <c r="DR32" s="2373"/>
      <c r="DS32" s="2373"/>
      <c r="DT32" s="2373"/>
      <c r="DU32" s="2373"/>
      <c r="DV32" s="2373"/>
      <c r="DW32" s="2373"/>
      <c r="DX32" s="2373"/>
      <c r="DY32" s="2373"/>
      <c r="DZ32" s="2373"/>
      <c r="EA32" s="2373"/>
      <c r="EB32" s="2373"/>
      <c r="EC32" s="2373"/>
      <c r="ED32" s="2373"/>
      <c r="EE32" s="2373"/>
      <c r="EF32" s="2373"/>
      <c r="EG32" s="2373"/>
      <c r="EH32" s="36"/>
      <c r="EI32" s="2249" t="s">
        <v>210</v>
      </c>
      <c r="EJ32" s="2249"/>
      <c r="EK32" s="2249"/>
      <c r="EL32" s="2249"/>
      <c r="EM32" s="2249"/>
      <c r="EN32" s="2249"/>
      <c r="EO32" s="2249"/>
      <c r="EP32" s="2249"/>
      <c r="EQ32" s="2249"/>
      <c r="ER32" s="2249"/>
      <c r="ES32"/>
      <c r="ET32" s="12"/>
    </row>
    <row r="33" spans="1:149" ht="20.100000000000001" customHeight="1" thickTop="1">
      <c r="A33" s="2477"/>
      <c r="B33" s="2477"/>
      <c r="C33" s="2478"/>
      <c r="D33" s="2478"/>
      <c r="E33" s="2478"/>
      <c r="F33" s="2478"/>
      <c r="G33" s="2478"/>
      <c r="H33" s="2478"/>
      <c r="I33" s="2478"/>
      <c r="J33" s="2478"/>
      <c r="K33" s="2478"/>
      <c r="L33" s="2478"/>
      <c r="M33" s="2478"/>
      <c r="N33" s="2478"/>
      <c r="O33" s="2478"/>
      <c r="P33" s="2478"/>
      <c r="Q33" s="2478"/>
      <c r="R33" s="2478"/>
      <c r="S33" s="2478"/>
      <c r="T33" s="2478"/>
      <c r="U33" s="2478"/>
      <c r="V33" s="2478"/>
      <c r="W33" s="2478"/>
      <c r="X33" s="2478"/>
      <c r="Y33" s="2478"/>
      <c r="Z33" s="2478"/>
      <c r="AA33" s="2478"/>
      <c r="AB33" s="2478"/>
      <c r="AC33" s="2478"/>
      <c r="AD33" s="2478"/>
      <c r="AE33" s="2478"/>
      <c r="AF33" s="2478"/>
      <c r="AG33" s="2478"/>
      <c r="AH33" s="2478"/>
      <c r="AI33" s="2478"/>
      <c r="AJ33" s="2478"/>
      <c r="AK33" s="2478"/>
      <c r="AL33" s="2478"/>
      <c r="AM33" s="2478"/>
      <c r="AN33" s="2478"/>
      <c r="AO33" s="2478"/>
      <c r="AP33" s="2478"/>
      <c r="AQ33" s="2478"/>
      <c r="AR33" s="2478"/>
      <c r="AS33" s="2478"/>
      <c r="AT33" s="2478"/>
      <c r="AU33" s="2478"/>
      <c r="AV33" s="2478"/>
      <c r="AW33" s="2478"/>
      <c r="AX33" s="2478"/>
      <c r="AY33" s="2478"/>
      <c r="AZ33" s="2478"/>
      <c r="BA33" s="2478"/>
      <c r="BB33" s="2478"/>
      <c r="BC33" s="2478"/>
      <c r="BD33" s="2478"/>
      <c r="BE33" s="2478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50"/>
      <c r="CN33" s="50"/>
      <c r="CO33" s="50"/>
      <c r="CP33" s="50"/>
      <c r="CQ33" s="50"/>
      <c r="CR33" s="50"/>
      <c r="CS33" s="50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43"/>
      <c r="EB33" s="843"/>
      <c r="EC33" s="843"/>
      <c r="ED33" s="843"/>
      <c r="EE33" s="843"/>
      <c r="EF33" s="843"/>
      <c r="EG33" s="843"/>
      <c r="EI33" s="2250" t="s">
        <v>289</v>
      </c>
      <c r="EJ33" s="2251"/>
      <c r="EK33" s="2252"/>
      <c r="EL33" s="2256" t="s">
        <v>211</v>
      </c>
      <c r="EM33" s="2258" t="s">
        <v>212</v>
      </c>
      <c r="EN33" s="2258" t="s">
        <v>213</v>
      </c>
      <c r="EO33" s="2258"/>
      <c r="EP33" s="2258" t="s">
        <v>214</v>
      </c>
      <c r="EQ33" s="2258" t="s">
        <v>215</v>
      </c>
      <c r="ER33" s="2260" t="s">
        <v>216</v>
      </c>
      <c r="ES33"/>
    </row>
    <row r="34" spans="1:149" ht="20.100000000000001" customHeight="1" thickBot="1">
      <c r="A34" s="2475"/>
      <c r="B34" s="2475"/>
      <c r="C34" s="2476"/>
      <c r="D34" s="2476"/>
      <c r="E34" s="2476"/>
      <c r="F34" s="2476"/>
      <c r="G34" s="2476"/>
      <c r="H34" s="2476"/>
      <c r="I34" s="2476"/>
      <c r="J34" s="2476"/>
      <c r="K34" s="2476"/>
      <c r="L34" s="2476"/>
      <c r="M34" s="2476"/>
      <c r="N34" s="2476"/>
      <c r="O34" s="2476"/>
      <c r="P34" s="2476"/>
      <c r="Q34" s="2476"/>
      <c r="R34" s="2476"/>
      <c r="S34" s="2476"/>
      <c r="T34" s="2476"/>
      <c r="U34" s="2476"/>
      <c r="V34" s="2476"/>
      <c r="W34" s="2476"/>
      <c r="X34" s="2476"/>
      <c r="Y34" s="2476"/>
      <c r="Z34" s="2476"/>
      <c r="AA34" s="2476"/>
      <c r="AB34" s="2476"/>
      <c r="AC34" s="2476"/>
      <c r="AD34" s="2476"/>
      <c r="AE34" s="2476"/>
      <c r="AF34" s="2476"/>
      <c r="AG34" s="2476"/>
      <c r="AH34" s="2476"/>
      <c r="AI34" s="2476"/>
      <c r="AJ34" s="2476"/>
      <c r="AK34" s="2476"/>
      <c r="AL34" s="2476"/>
      <c r="AM34" s="2476"/>
      <c r="AN34" s="2476"/>
      <c r="AO34" s="2476"/>
      <c r="AP34" s="2476"/>
      <c r="AQ34" s="2476"/>
      <c r="AR34" s="2476"/>
      <c r="AS34" s="2476"/>
      <c r="AT34" s="2476"/>
      <c r="AU34" s="2476"/>
      <c r="AV34" s="2476"/>
      <c r="AW34" s="2476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843"/>
      <c r="EB34" s="843"/>
      <c r="EC34" s="843"/>
      <c r="ED34" s="843"/>
      <c r="EE34" s="843"/>
      <c r="EF34" s="843"/>
      <c r="EG34" s="843"/>
      <c r="EI34" s="2253"/>
      <c r="EJ34" s="2254"/>
      <c r="EK34" s="2255"/>
      <c r="EL34" s="2257"/>
      <c r="EM34" s="2259"/>
      <c r="EN34" s="907" t="s">
        <v>3</v>
      </c>
      <c r="EO34" s="907" t="s">
        <v>4</v>
      </c>
      <c r="EP34" s="2259"/>
      <c r="EQ34" s="2259"/>
      <c r="ER34" s="2261"/>
      <c r="ES34"/>
    </row>
    <row r="35" spans="1:149" ht="5.0999999999999996" customHeight="1" thickTop="1">
      <c r="Z35" s="15"/>
      <c r="EI35" s="908" t="s">
        <v>260</v>
      </c>
      <c r="EJ35" s="296" t="s">
        <v>217</v>
      </c>
      <c r="EK35" s="297" t="s">
        <v>319</v>
      </c>
      <c r="EL35" s="298">
        <v>0.7112689880172921</v>
      </c>
      <c r="EM35" s="299">
        <v>1.6327209154506601E-2</v>
      </c>
      <c r="EN35" s="300">
        <v>0.67922122975644461</v>
      </c>
      <c r="EO35" s="300">
        <v>0.7433167462781396</v>
      </c>
      <c r="EP35" s="301">
        <v>2.2955041523769711E-2</v>
      </c>
      <c r="EQ35" s="302">
        <v>1438.8702139999934</v>
      </c>
      <c r="ER35" s="303">
        <v>4278</v>
      </c>
      <c r="ES35"/>
    </row>
    <row r="36" spans="1:149" ht="20.100000000000001" hidden="1" customHeight="1">
      <c r="Z36" s="15"/>
      <c r="EI36" s="909" t="s">
        <v>261</v>
      </c>
      <c r="EJ36" s="304" t="s">
        <v>217</v>
      </c>
      <c r="EK36" s="305" t="s">
        <v>319</v>
      </c>
      <c r="EL36" s="306">
        <v>0.93905523172523564</v>
      </c>
      <c r="EM36" s="307">
        <v>7.4919503392254826E-3</v>
      </c>
      <c r="EN36" s="308">
        <v>0.92434970482828271</v>
      </c>
      <c r="EO36" s="308">
        <v>0.95376075862218856</v>
      </c>
      <c r="EP36" s="309">
        <v>7.9781785843003553E-3</v>
      </c>
      <c r="EQ36" s="310">
        <v>477.9783699999993</v>
      </c>
      <c r="ER36" s="311">
        <v>1502</v>
      </c>
      <c r="ES36"/>
    </row>
    <row r="37" spans="1:149" ht="48">
      <c r="Z37" s="15"/>
      <c r="EI37" s="909" t="s">
        <v>262</v>
      </c>
      <c r="EJ37" s="304" t="s">
        <v>217</v>
      </c>
      <c r="EK37" s="305" t="s">
        <v>319</v>
      </c>
      <c r="EL37" s="306">
        <v>0.98019542328561005</v>
      </c>
      <c r="EM37" s="307">
        <v>9.2766531502534114E-3</v>
      </c>
      <c r="EN37" s="308">
        <v>0.961986803869046</v>
      </c>
      <c r="EO37" s="308">
        <v>0.99840404270217409</v>
      </c>
      <c r="EP37" s="309">
        <v>9.464085354691943E-3</v>
      </c>
      <c r="EQ37" s="310">
        <v>87.066390000000069</v>
      </c>
      <c r="ER37" s="311">
        <v>252</v>
      </c>
      <c r="ES37"/>
    </row>
    <row r="38" spans="1:149" ht="14.25" customHeight="1">
      <c r="Z38" s="15"/>
      <c r="EI38" s="909" t="s">
        <v>263</v>
      </c>
      <c r="EJ38" s="304" t="s">
        <v>217</v>
      </c>
      <c r="EK38" s="305" t="s">
        <v>319</v>
      </c>
      <c r="EL38" s="306">
        <v>0.98275997544648441</v>
      </c>
      <c r="EM38" s="307">
        <v>1.719703906271609E-2</v>
      </c>
      <c r="EN38" s="308">
        <v>0.94900487710304493</v>
      </c>
      <c r="EO38" s="871">
        <v>1.016515073789924</v>
      </c>
      <c r="EP38" s="309">
        <v>1.749871738000236E-2</v>
      </c>
      <c r="EQ38" s="310">
        <v>24.104084000000004</v>
      </c>
      <c r="ER38" s="311">
        <v>71</v>
      </c>
      <c r="ES38"/>
    </row>
    <row r="39" spans="1:149" ht="14.25" customHeight="1" thickBot="1">
      <c r="Z39" s="15"/>
      <c r="EI39" s="910" t="s">
        <v>264</v>
      </c>
      <c r="EJ39" s="313" t="s">
        <v>217</v>
      </c>
      <c r="EK39" s="314" t="s">
        <v>319</v>
      </c>
      <c r="EL39" s="903">
        <v>1</v>
      </c>
      <c r="EM39" s="904">
        <v>0</v>
      </c>
      <c r="EN39" s="902">
        <v>1</v>
      </c>
      <c r="EO39" s="902">
        <v>1</v>
      </c>
      <c r="EP39" s="319">
        <v>0</v>
      </c>
      <c r="EQ39" s="319">
        <v>8.6270180000000014</v>
      </c>
      <c r="ER39" s="320">
        <v>26</v>
      </c>
      <c r="ES39"/>
    </row>
    <row r="40" spans="1:149" ht="13.5" thickTop="1">
      <c r="Z40" s="15"/>
    </row>
    <row r="41" spans="1:149">
      <c r="Z41" s="15"/>
    </row>
    <row r="42" spans="1:149" ht="12.95" customHeight="1" thickBot="1">
      <c r="Z42" s="15"/>
      <c r="EJ42" s="2249" t="s">
        <v>210</v>
      </c>
      <c r="EK42" s="2249"/>
      <c r="EL42" s="2249"/>
      <c r="EM42" s="2249"/>
      <c r="EN42" s="2249"/>
      <c r="EO42" s="2249"/>
      <c r="EP42" s="2249"/>
      <c r="EQ42" s="2249"/>
      <c r="ER42" s="2249"/>
    </row>
    <row r="43" spans="1:149" ht="12.95" customHeight="1" thickTop="1">
      <c r="Z43" s="15"/>
      <c r="EJ43" s="2250"/>
      <c r="EK43" s="2252"/>
      <c r="EL43" s="2256" t="s">
        <v>211</v>
      </c>
      <c r="EM43" s="2258" t="s">
        <v>212</v>
      </c>
      <c r="EN43" s="2258" t="s">
        <v>213</v>
      </c>
      <c r="EO43" s="2258"/>
      <c r="EP43" s="2258" t="s">
        <v>214</v>
      </c>
      <c r="EQ43" s="2258" t="s">
        <v>215</v>
      </c>
      <c r="ER43" s="2260" t="s">
        <v>216</v>
      </c>
    </row>
    <row r="44" spans="1:149" ht="13.5" thickBot="1">
      <c r="Z44" s="15"/>
      <c r="EJ44" s="2253"/>
      <c r="EK44" s="2255"/>
      <c r="EL44" s="2257"/>
      <c r="EM44" s="2259"/>
      <c r="EN44" s="907" t="s">
        <v>3</v>
      </c>
      <c r="EO44" s="907" t="s">
        <v>4</v>
      </c>
      <c r="EP44" s="2259"/>
      <c r="EQ44" s="2259"/>
      <c r="ER44" s="2261"/>
    </row>
    <row r="45" spans="1:149" ht="49.5" thickTop="1" thickBot="1">
      <c r="Z45" s="15"/>
      <c r="EJ45" s="282" t="s">
        <v>217</v>
      </c>
      <c r="EK45" s="283" t="s">
        <v>319</v>
      </c>
      <c r="EL45" s="284">
        <v>0.75367256327504462</v>
      </c>
      <c r="EM45" s="285">
        <v>1.6235795964555596E-2</v>
      </c>
      <c r="EN45" s="286">
        <v>0.72178803428903271</v>
      </c>
      <c r="EO45" s="286">
        <v>0.78555709226105652</v>
      </c>
      <c r="EP45" s="287">
        <v>2.1542240962048289E-2</v>
      </c>
      <c r="EQ45" s="288">
        <v>1570.2860149999926</v>
      </c>
      <c r="ER45" s="289">
        <v>4575</v>
      </c>
    </row>
    <row r="46" spans="1:149" ht="13.5" thickTop="1">
      <c r="Z46" s="15"/>
    </row>
    <row r="47" spans="1:149">
      <c r="Z47" s="15"/>
    </row>
    <row r="48" spans="1:149">
      <c r="Z48" s="15"/>
    </row>
    <row r="49" spans="26:26">
      <c r="Z49" s="15"/>
    </row>
    <row r="50" spans="26:26">
      <c r="Z50" s="15"/>
    </row>
    <row r="51" spans="26:26">
      <c r="Z51" s="15"/>
    </row>
  </sheetData>
  <mergeCells count="165">
    <mergeCell ref="EJ42:ER42"/>
    <mergeCell ref="EJ43:EK44"/>
    <mergeCell ref="EL43:EL44"/>
    <mergeCell ref="EM43:EM44"/>
    <mergeCell ref="EN43:EO43"/>
    <mergeCell ref="EP43:EP44"/>
    <mergeCell ref="EQ43:EQ44"/>
    <mergeCell ref="ER43:ER44"/>
    <mergeCell ref="EJ1:ER1"/>
    <mergeCell ref="EJ2:EK3"/>
    <mergeCell ref="EL2:EL3"/>
    <mergeCell ref="EM2:EM3"/>
    <mergeCell ref="EN2:EO2"/>
    <mergeCell ref="EP2:EP3"/>
    <mergeCell ref="EQ2:EQ3"/>
    <mergeCell ref="ER2:ER3"/>
    <mergeCell ref="EI11:ER11"/>
    <mergeCell ref="EI12:EK13"/>
    <mergeCell ref="EL12:EL13"/>
    <mergeCell ref="EM12:EM13"/>
    <mergeCell ref="EN12:EO12"/>
    <mergeCell ref="EP12:EP13"/>
    <mergeCell ref="EQ12:EQ13"/>
    <mergeCell ref="ER12:ER13"/>
    <mergeCell ref="EF4:EF5"/>
    <mergeCell ref="EG4:EG5"/>
    <mergeCell ref="EI10:ER10"/>
    <mergeCell ref="EA3:EG3"/>
    <mergeCell ref="AA3:AG3"/>
    <mergeCell ref="K3:Q3"/>
    <mergeCell ref="S3:Y3"/>
    <mergeCell ref="EA4:EA5"/>
    <mergeCell ref="EB4:EB5"/>
    <mergeCell ref="EC4:ED4"/>
    <mergeCell ref="CO4:CP4"/>
    <mergeCell ref="BG4:BG5"/>
    <mergeCell ref="EE4:EE5"/>
    <mergeCell ref="DS3:DY3"/>
    <mergeCell ref="DS4:DS5"/>
    <mergeCell ref="DT4:DT5"/>
    <mergeCell ref="DU4:DV4"/>
    <mergeCell ref="DW4:DW5"/>
    <mergeCell ref="DX4:DX5"/>
    <mergeCell ref="DY4:DY5"/>
    <mergeCell ref="BI4:BJ4"/>
    <mergeCell ref="DK3:DQ3"/>
    <mergeCell ref="DK4:DK5"/>
    <mergeCell ref="DL4:DL5"/>
    <mergeCell ref="DM4:DN4"/>
    <mergeCell ref="DO4:DO5"/>
    <mergeCell ref="DP4:DP5"/>
    <mergeCell ref="DQ4:DQ5"/>
    <mergeCell ref="BL4:BL5"/>
    <mergeCell ref="T4:T5"/>
    <mergeCell ref="U4:V4"/>
    <mergeCell ref="W4:W5"/>
    <mergeCell ref="DC3:DI3"/>
    <mergeCell ref="AI3:AO3"/>
    <mergeCell ref="AU4:AU5"/>
    <mergeCell ref="AV4:AV5"/>
    <mergeCell ref="AW4:AW5"/>
    <mergeCell ref="BG3:BM3"/>
    <mergeCell ref="AY3:BE3"/>
    <mergeCell ref="AY4:AY5"/>
    <mergeCell ref="AZ4:AZ5"/>
    <mergeCell ref="AI4:AI5"/>
    <mergeCell ref="AK4:AL4"/>
    <mergeCell ref="AS4:AT4"/>
    <mergeCell ref="AQ3:AW3"/>
    <mergeCell ref="AM4:AM5"/>
    <mergeCell ref="DA4:DA5"/>
    <mergeCell ref="DE4:DF4"/>
    <mergeCell ref="E4:F4"/>
    <mergeCell ref="BE4:BE5"/>
    <mergeCell ref="L4:L5"/>
    <mergeCell ref="M4:N4"/>
    <mergeCell ref="O4:O5"/>
    <mergeCell ref="Q4:Q5"/>
    <mergeCell ref="AG4:AG5"/>
    <mergeCell ref="AO4:AO5"/>
    <mergeCell ref="AB4:AB5"/>
    <mergeCell ref="AF4:AF5"/>
    <mergeCell ref="AA4:AA5"/>
    <mergeCell ref="AC4:AD4"/>
    <mergeCell ref="AJ4:AJ5"/>
    <mergeCell ref="AE4:AE5"/>
    <mergeCell ref="P4:P5"/>
    <mergeCell ref="S4:S5"/>
    <mergeCell ref="BA4:BB4"/>
    <mergeCell ref="BC4:BC5"/>
    <mergeCell ref="BD4:BD5"/>
    <mergeCell ref="D4:D5"/>
    <mergeCell ref="A34:AW34"/>
    <mergeCell ref="A33:BE33"/>
    <mergeCell ref="CS4:CS5"/>
    <mergeCell ref="BW3:CC3"/>
    <mergeCell ref="A32:EG32"/>
    <mergeCell ref="BW4:BW5"/>
    <mergeCell ref="BX4:BX5"/>
    <mergeCell ref="BY4:BZ4"/>
    <mergeCell ref="DC4:DC5"/>
    <mergeCell ref="DD4:DD5"/>
    <mergeCell ref="DG4:DG5"/>
    <mergeCell ref="DH4:DH5"/>
    <mergeCell ref="DI4:DI5"/>
    <mergeCell ref="CN4:CN5"/>
    <mergeCell ref="BK4:BK5"/>
    <mergeCell ref="Y4:Y5"/>
    <mergeCell ref="K4:K5"/>
    <mergeCell ref="I4:I5"/>
    <mergeCell ref="C4:C5"/>
    <mergeCell ref="CU4:CU5"/>
    <mergeCell ref="CV4:CV5"/>
    <mergeCell ref="CW4:CX4"/>
    <mergeCell ref="CY4:CY5"/>
    <mergeCell ref="CZ4:CZ5"/>
    <mergeCell ref="CU3:DA3"/>
    <mergeCell ref="CA4:CA5"/>
    <mergeCell ref="CB4:CB5"/>
    <mergeCell ref="CC4:CC5"/>
    <mergeCell ref="CE3:CK3"/>
    <mergeCell ref="CM3:CS3"/>
    <mergeCell ref="CE4:CE5"/>
    <mergeCell ref="CQ4:CQ5"/>
    <mergeCell ref="CR4:CR5"/>
    <mergeCell ref="A1:DY1"/>
    <mergeCell ref="A3:A5"/>
    <mergeCell ref="AQ4:AQ5"/>
    <mergeCell ref="AN4:AN5"/>
    <mergeCell ref="CF4:CF5"/>
    <mergeCell ref="CG4:CH4"/>
    <mergeCell ref="CI4:CI5"/>
    <mergeCell ref="CJ4:CJ5"/>
    <mergeCell ref="CK4:CK5"/>
    <mergeCell ref="CM4:CM5"/>
    <mergeCell ref="C3:I3"/>
    <mergeCell ref="AR4:AR5"/>
    <mergeCell ref="BO3:BU3"/>
    <mergeCell ref="BO4:BO5"/>
    <mergeCell ref="BP4:BP5"/>
    <mergeCell ref="BQ4:BR4"/>
    <mergeCell ref="BS4:BS5"/>
    <mergeCell ref="BT4:BT5"/>
    <mergeCell ref="BU4:BU5"/>
    <mergeCell ref="H4:H5"/>
    <mergeCell ref="X4:X5"/>
    <mergeCell ref="G4:G5"/>
    <mergeCell ref="BH4:BH5"/>
    <mergeCell ref="BM4:BM5"/>
    <mergeCell ref="EI33:EK34"/>
    <mergeCell ref="EL33:EL34"/>
    <mergeCell ref="EM33:EM34"/>
    <mergeCell ref="EN33:EO33"/>
    <mergeCell ref="EP33:EP34"/>
    <mergeCell ref="EQ33:EQ34"/>
    <mergeCell ref="ER33:ER34"/>
    <mergeCell ref="EI20:ER20"/>
    <mergeCell ref="EI21:EK22"/>
    <mergeCell ref="EL21:EL22"/>
    <mergeCell ref="EM21:EM22"/>
    <mergeCell ref="EN21:EO21"/>
    <mergeCell ref="EP21:EP22"/>
    <mergeCell ref="EQ21:EQ22"/>
    <mergeCell ref="ER21:ER22"/>
    <mergeCell ref="EI32:ER32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9" tint="-0.249977111117893"/>
  </sheetPr>
  <dimension ref="A1:EK53"/>
  <sheetViews>
    <sheetView showGridLines="0" view="pageBreakPreview" topLeftCell="AK1" zoomScale="60" zoomScaleNormal="80" workbookViewId="0">
      <selection activeCell="EJ42" sqref="EJ42:ER45"/>
    </sheetView>
  </sheetViews>
  <sheetFormatPr baseColWidth="10" defaultRowHeight="12.75"/>
  <cols>
    <col min="1" max="1" width="29.140625" style="3" customWidth="1"/>
    <col min="2" max="2" width="7.85546875" style="3" hidden="1" customWidth="1"/>
    <col min="3" max="3" width="9" style="3" hidden="1" customWidth="1"/>
    <col min="4" max="5" width="9.7109375" style="3" hidden="1" customWidth="1"/>
    <col min="6" max="6" width="9.5703125" style="3" hidden="1" customWidth="1"/>
    <col min="7" max="7" width="9.7109375" style="3" hidden="1" customWidth="1"/>
    <col min="8" max="8" width="9.85546875" style="3" hidden="1" customWidth="1"/>
    <col min="9" max="9" width="0.85546875" style="3" hidden="1" customWidth="1"/>
    <col min="10" max="10" width="11.42578125" style="3" hidden="1" customWidth="1"/>
    <col min="11" max="11" width="8.5703125" style="3" hidden="1" customWidth="1"/>
    <col min="12" max="12" width="8.140625" style="3" hidden="1" customWidth="1"/>
    <col min="13" max="13" width="8.28515625" style="3" hidden="1" customWidth="1"/>
    <col min="14" max="14" width="14.42578125" style="3" hidden="1" customWidth="1"/>
    <col min="15" max="15" width="9.7109375" style="3" hidden="1" customWidth="1"/>
    <col min="16" max="16" width="11.7109375" style="3" hidden="1" customWidth="1"/>
    <col min="17" max="17" width="0.85546875" style="3" hidden="1" customWidth="1"/>
    <col min="18" max="18" width="8.7109375" style="3" hidden="1" customWidth="1"/>
    <col min="19" max="19" width="8.28515625" style="3" hidden="1" customWidth="1"/>
    <col min="20" max="20" width="7.85546875" style="3" hidden="1" customWidth="1"/>
    <col min="21" max="21" width="9.42578125" style="3" hidden="1" customWidth="1"/>
    <col min="22" max="22" width="8.7109375" style="3" hidden="1" customWidth="1"/>
    <col min="23" max="23" width="10.7109375" style="3" hidden="1" customWidth="1"/>
    <col min="24" max="24" width="8.7109375" style="3" hidden="1" customWidth="1"/>
    <col min="25" max="25" width="0.85546875" style="3" hidden="1" customWidth="1"/>
    <col min="26" max="26" width="9.7109375" style="3" hidden="1" customWidth="1"/>
    <col min="27" max="27" width="8.7109375" style="3" hidden="1" customWidth="1"/>
    <col min="28" max="30" width="9.7109375" style="3" hidden="1" customWidth="1"/>
    <col min="31" max="31" width="8.7109375" style="3" hidden="1" customWidth="1"/>
    <col min="32" max="32" width="9.7109375" style="3" hidden="1" customWidth="1"/>
    <col min="33" max="33" width="14.28515625" style="3" customWidth="1"/>
    <col min="34" max="36" width="9.7109375" style="3" hidden="1" customWidth="1"/>
    <col min="37" max="37" width="14.28515625" style="3" customWidth="1"/>
    <col min="38" max="38" width="9.7109375" style="3" hidden="1" customWidth="1"/>
    <col min="39" max="39" width="14.28515625" style="3" customWidth="1"/>
    <col min="40" max="40" width="0.85546875" style="3" customWidth="1"/>
    <col min="41" max="41" width="8.7109375" style="3" hidden="1" customWidth="1"/>
    <col min="42" max="42" width="8.28515625" style="3" hidden="1" customWidth="1"/>
    <col min="43" max="43" width="7.85546875" style="3" hidden="1" customWidth="1"/>
    <col min="44" max="44" width="9.42578125" style="3" hidden="1" customWidth="1"/>
    <col min="45" max="45" width="8.7109375" style="3" hidden="1" customWidth="1"/>
    <col min="46" max="46" width="10.7109375" style="3" hidden="1" customWidth="1"/>
    <col min="47" max="47" width="8.7109375" style="3" hidden="1" customWidth="1"/>
    <col min="48" max="48" width="0.85546875" style="3" hidden="1" customWidth="1"/>
    <col min="49" max="49" width="9.7109375" style="3" hidden="1" customWidth="1"/>
    <col min="50" max="50" width="8.7109375" style="3" hidden="1" customWidth="1"/>
    <col min="51" max="53" width="9.7109375" style="3" hidden="1" customWidth="1"/>
    <col min="54" max="54" width="8.7109375" style="3" hidden="1" customWidth="1"/>
    <col min="55" max="55" width="9.7109375" style="3" hidden="1" customWidth="1"/>
    <col min="56" max="56" width="14.28515625" style="3" customWidth="1"/>
    <col min="57" max="57" width="9.7109375" style="3" hidden="1" customWidth="1"/>
    <col min="58" max="58" width="11.28515625" style="3" hidden="1" customWidth="1"/>
    <col min="59" max="59" width="10.85546875" style="3" hidden="1" customWidth="1"/>
    <col min="60" max="60" width="14.28515625" style="3" customWidth="1"/>
    <col min="61" max="61" width="9.7109375" style="3" hidden="1" customWidth="1"/>
    <col min="62" max="62" width="14.28515625" style="3" customWidth="1"/>
    <col min="63" max="63" width="0.85546875" style="3" customWidth="1"/>
    <col min="64" max="64" width="14.28515625" style="3" customWidth="1"/>
    <col min="65" max="65" width="7.85546875" style="3" hidden="1" customWidth="1"/>
    <col min="66" max="67" width="10.7109375" style="3" hidden="1" customWidth="1"/>
    <col min="68" max="68" width="14.28515625" style="3" customWidth="1"/>
    <col min="69" max="69" width="7.85546875" style="3" hidden="1" customWidth="1"/>
    <col min="70" max="70" width="14.28515625" style="3" customWidth="1"/>
    <col min="71" max="71" width="1.28515625" style="3" customWidth="1"/>
    <col min="72" max="79" width="5" style="3" hidden="1" customWidth="1"/>
    <col min="80" max="80" width="14.28515625" style="3" customWidth="1"/>
    <col min="81" max="81" width="11.42578125" style="3" hidden="1" customWidth="1"/>
    <col min="82" max="82" width="8.7109375" style="3" hidden="1" customWidth="1"/>
    <col min="83" max="83" width="11.140625" style="3" hidden="1" customWidth="1"/>
    <col min="84" max="84" width="14.28515625" style="3" customWidth="1"/>
    <col min="85" max="85" width="8.85546875" style="3" hidden="1" customWidth="1"/>
    <col min="86" max="86" width="14.28515625" style="16" customWidth="1"/>
    <col min="87" max="87" width="1.28515625" style="3" customWidth="1"/>
    <col min="88" max="103" width="5" style="3" hidden="1" customWidth="1"/>
    <col min="104" max="104" width="14.28515625" style="3" customWidth="1"/>
    <col min="105" max="105" width="11.42578125" style="3" hidden="1" customWidth="1"/>
    <col min="106" max="108" width="14.28515625" style="3" customWidth="1"/>
    <col min="109" max="109" width="8.7109375" style="3" hidden="1" customWidth="1"/>
    <col min="110" max="110" width="14.28515625" style="16" customWidth="1"/>
    <col min="111" max="111" width="2.140625" style="16" customWidth="1"/>
    <col min="112" max="119" width="7.42578125" style="16" hidden="1" customWidth="1"/>
    <col min="120" max="120" width="12.28515625" style="766" customWidth="1"/>
    <col min="121" max="121" width="11.42578125" style="766" hidden="1" customWidth="1"/>
    <col min="122" max="124" width="12.28515625" style="766" customWidth="1"/>
    <col min="125" max="125" width="8.7109375" style="766" hidden="1" customWidth="1"/>
    <col min="126" max="126" width="12.28515625" style="767" customWidth="1"/>
    <col min="127" max="127" width="12.42578125" style="715" customWidth="1"/>
    <col min="128" max="128" width="7.140625" style="3" customWidth="1"/>
    <col min="129" max="131" width="11.42578125" style="3" customWidth="1"/>
    <col min="132" max="132" width="8.7109375" style="3" customWidth="1"/>
    <col min="133" max="133" width="11.42578125" style="3" customWidth="1"/>
    <col min="134" max="134" width="8.7109375" style="3" customWidth="1"/>
    <col min="135" max="135" width="11.42578125" style="3" customWidth="1"/>
    <col min="136" max="136" width="7.140625" style="3" customWidth="1"/>
    <col min="137" max="137" width="11.42578125" style="3" customWidth="1"/>
    <col min="138" max="138" width="7.28515625" style="3" customWidth="1"/>
    <col min="139" max="140" width="7.140625" style="3" customWidth="1"/>
    <col min="141" max="141" width="8.7109375" style="3" customWidth="1"/>
    <col min="142" max="16384" width="11.42578125" style="3"/>
  </cols>
  <sheetData>
    <row r="1" spans="1:141" ht="54.95" customHeight="1">
      <c r="A1" s="2369" t="s">
        <v>267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2369"/>
      <c r="CS1" s="2369"/>
      <c r="CT1" s="2340"/>
      <c r="CU1" s="2340"/>
      <c r="CV1" s="2340"/>
      <c r="CW1" s="2340"/>
      <c r="CX1" s="2340"/>
      <c r="CY1" s="2340"/>
      <c r="CZ1" s="2340"/>
      <c r="DA1" s="2340"/>
      <c r="DB1" s="2340"/>
      <c r="DC1" s="2340"/>
      <c r="DD1" s="2340"/>
      <c r="DE1" s="2340"/>
      <c r="DF1" s="2340"/>
      <c r="DG1" s="324"/>
      <c r="DH1" s="760"/>
      <c r="DI1" s="760"/>
      <c r="DJ1" s="760"/>
      <c r="DK1" s="760"/>
      <c r="DL1" s="760"/>
      <c r="DM1" s="760"/>
      <c r="DN1" s="760"/>
      <c r="DO1" s="760"/>
      <c r="DP1" s="796"/>
      <c r="DQ1" s="796"/>
      <c r="DR1" s="796"/>
      <c r="DS1" s="796"/>
      <c r="DT1" s="796"/>
      <c r="DU1" s="796"/>
      <c r="DV1" s="796"/>
      <c r="DW1" s="714"/>
      <c r="DX1" s="277"/>
      <c r="DY1" s="277"/>
      <c r="DZ1" s="277"/>
      <c r="EA1" s="277"/>
      <c r="EB1" s="278"/>
      <c r="EC1" s="278"/>
      <c r="ED1" s="278"/>
      <c r="EE1" s="278"/>
      <c r="EF1" s="278"/>
      <c r="EG1" s="278"/>
      <c r="EH1" s="278"/>
      <c r="EI1" s="277"/>
      <c r="EJ1" s="277"/>
      <c r="EK1" s="277"/>
    </row>
    <row r="2" spans="1:141" ht="10.5" customHeight="1" thickBot="1"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DY2" s="2249" t="s">
        <v>210</v>
      </c>
      <c r="DZ2" s="2249"/>
      <c r="EA2" s="2249"/>
      <c r="EB2" s="2249"/>
      <c r="EC2" s="2249"/>
      <c r="ED2" s="2249"/>
      <c r="EE2" s="2249"/>
      <c r="EF2" s="2249"/>
      <c r="EG2" s="2249"/>
    </row>
    <row r="3" spans="1:141" s="17" customFormat="1" ht="22.5" customHeight="1" thickTop="1">
      <c r="A3" s="2461" t="s">
        <v>19</v>
      </c>
      <c r="B3" s="2464">
        <v>2000</v>
      </c>
      <c r="C3" s="2464"/>
      <c r="D3" s="2465"/>
      <c r="E3" s="2465"/>
      <c r="F3" s="2465"/>
      <c r="G3" s="2465"/>
      <c r="H3" s="2465"/>
      <c r="I3" s="142"/>
      <c r="J3" s="2313" t="s">
        <v>77</v>
      </c>
      <c r="K3" s="2313"/>
      <c r="L3" s="2313"/>
      <c r="M3" s="2313"/>
      <c r="N3" s="2313"/>
      <c r="O3" s="2313"/>
      <c r="P3" s="2313"/>
      <c r="Q3" s="584"/>
      <c r="R3" s="2322">
        <v>2009</v>
      </c>
      <c r="S3" s="2322"/>
      <c r="T3" s="2322"/>
      <c r="U3" s="2322"/>
      <c r="V3" s="2322"/>
      <c r="W3" s="2322"/>
      <c r="X3" s="2322"/>
      <c r="Y3" s="585"/>
      <c r="Z3" s="2322">
        <v>2010</v>
      </c>
      <c r="AA3" s="2322"/>
      <c r="AB3" s="2322"/>
      <c r="AC3" s="2322"/>
      <c r="AD3" s="2322"/>
      <c r="AE3" s="2322"/>
      <c r="AF3" s="2322"/>
      <c r="AG3" s="2313" t="s">
        <v>73</v>
      </c>
      <c r="AH3" s="2313"/>
      <c r="AI3" s="2313"/>
      <c r="AJ3" s="2313"/>
      <c r="AK3" s="2313"/>
      <c r="AL3" s="2313"/>
      <c r="AM3" s="2313"/>
      <c r="AN3" s="584"/>
      <c r="AO3" s="2322">
        <v>2009</v>
      </c>
      <c r="AP3" s="2322"/>
      <c r="AQ3" s="2322"/>
      <c r="AR3" s="2322"/>
      <c r="AS3" s="2322"/>
      <c r="AT3" s="2322"/>
      <c r="AU3" s="2322"/>
      <c r="AV3" s="585"/>
      <c r="AW3" s="2322">
        <v>2010</v>
      </c>
      <c r="AX3" s="2322"/>
      <c r="AY3" s="2322"/>
      <c r="AZ3" s="2322"/>
      <c r="BA3" s="2322"/>
      <c r="BB3" s="2322"/>
      <c r="BC3" s="2322"/>
      <c r="BD3" s="2313">
        <v>2011</v>
      </c>
      <c r="BE3" s="2313"/>
      <c r="BF3" s="2313"/>
      <c r="BG3" s="2313"/>
      <c r="BH3" s="2313"/>
      <c r="BI3" s="2313"/>
      <c r="BJ3" s="2313"/>
      <c r="BK3" s="584"/>
      <c r="BL3" s="2282">
        <v>2012</v>
      </c>
      <c r="BM3" s="2282"/>
      <c r="BN3" s="2282"/>
      <c r="BO3" s="2282"/>
      <c r="BP3" s="2282"/>
      <c r="BQ3" s="2282"/>
      <c r="BR3" s="2282"/>
      <c r="BS3" s="584"/>
      <c r="BT3" s="2322" t="s">
        <v>81</v>
      </c>
      <c r="BU3" s="2322"/>
      <c r="BV3" s="2322"/>
      <c r="BW3" s="2322"/>
      <c r="BX3" s="2322"/>
      <c r="BY3" s="2322"/>
      <c r="BZ3" s="2322"/>
      <c r="CA3" s="584"/>
      <c r="CB3" s="2313">
        <v>2013</v>
      </c>
      <c r="CC3" s="2313"/>
      <c r="CD3" s="2313"/>
      <c r="CE3" s="2313"/>
      <c r="CF3" s="2313"/>
      <c r="CG3" s="2313"/>
      <c r="CH3" s="2313"/>
      <c r="CI3" s="584"/>
      <c r="CJ3" s="2322" t="s">
        <v>81</v>
      </c>
      <c r="CK3" s="2322"/>
      <c r="CL3" s="2322"/>
      <c r="CM3" s="2322"/>
      <c r="CN3" s="2322"/>
      <c r="CO3" s="2322"/>
      <c r="CP3" s="2322"/>
      <c r="CQ3" s="584"/>
      <c r="CR3" s="2313" t="s">
        <v>140</v>
      </c>
      <c r="CS3" s="2313"/>
      <c r="CT3" s="2313"/>
      <c r="CU3" s="2313"/>
      <c r="CV3" s="2313"/>
      <c r="CW3" s="2313"/>
      <c r="CX3" s="2313"/>
      <c r="CY3" s="584"/>
      <c r="CZ3" s="2313" t="s">
        <v>189</v>
      </c>
      <c r="DA3" s="2313"/>
      <c r="DB3" s="2313"/>
      <c r="DC3" s="2313"/>
      <c r="DD3" s="2313"/>
      <c r="DE3" s="2313"/>
      <c r="DF3" s="2313"/>
      <c r="DG3" s="270"/>
      <c r="DH3" s="2326" t="s">
        <v>280</v>
      </c>
      <c r="DI3" s="2326"/>
      <c r="DJ3" s="2326"/>
      <c r="DK3" s="2326"/>
      <c r="DL3" s="2326"/>
      <c r="DM3" s="2326"/>
      <c r="DN3" s="2326"/>
      <c r="DO3" s="270"/>
      <c r="DP3" s="2466"/>
      <c r="DQ3" s="2466"/>
      <c r="DR3" s="2466"/>
      <c r="DS3" s="2466"/>
      <c r="DT3" s="2466"/>
      <c r="DU3" s="2466"/>
      <c r="DV3" s="2466"/>
      <c r="DW3" s="716"/>
      <c r="DX3" s="279"/>
      <c r="DY3" s="2250"/>
      <c r="DZ3" s="2252"/>
      <c r="EA3" s="2256" t="s">
        <v>211</v>
      </c>
      <c r="EB3" s="2258" t="s">
        <v>212</v>
      </c>
      <c r="EC3" s="2258" t="s">
        <v>213</v>
      </c>
      <c r="ED3" s="2258"/>
      <c r="EE3" s="2258" t="s">
        <v>214</v>
      </c>
      <c r="EF3" s="2258" t="s">
        <v>215</v>
      </c>
      <c r="EG3" s="2260" t="s">
        <v>216</v>
      </c>
      <c r="EH3" s="280"/>
      <c r="EI3" s="279"/>
      <c r="EJ3" s="279"/>
      <c r="EK3" s="277"/>
    </row>
    <row r="4" spans="1:141" s="17" customFormat="1" ht="30" customHeight="1" thickBot="1">
      <c r="A4" s="2462"/>
      <c r="B4" s="2425" t="s">
        <v>0</v>
      </c>
      <c r="C4" s="2423" t="s">
        <v>56</v>
      </c>
      <c r="D4" s="2311" t="s">
        <v>1</v>
      </c>
      <c r="E4" s="2311"/>
      <c r="F4" s="2311" t="s">
        <v>2</v>
      </c>
      <c r="G4" s="2323" t="s">
        <v>57</v>
      </c>
      <c r="H4" s="2311" t="s">
        <v>43</v>
      </c>
      <c r="I4" s="5"/>
      <c r="J4" s="2262" t="s">
        <v>0</v>
      </c>
      <c r="K4" s="2266" t="s">
        <v>56</v>
      </c>
      <c r="L4" s="2262" t="s">
        <v>1</v>
      </c>
      <c r="M4" s="2262"/>
      <c r="N4" s="2262" t="s">
        <v>2</v>
      </c>
      <c r="O4" s="2266" t="s">
        <v>57</v>
      </c>
      <c r="P4" s="2262" t="s">
        <v>43</v>
      </c>
      <c r="Q4" s="226"/>
      <c r="R4" s="2262" t="s">
        <v>0</v>
      </c>
      <c r="S4" s="2266" t="s">
        <v>56</v>
      </c>
      <c r="T4" s="2262" t="s">
        <v>1</v>
      </c>
      <c r="U4" s="2262"/>
      <c r="V4" s="2262" t="s">
        <v>2</v>
      </c>
      <c r="W4" s="2266" t="s">
        <v>57</v>
      </c>
      <c r="X4" s="2262" t="s">
        <v>43</v>
      </c>
      <c r="Y4" s="181"/>
      <c r="Z4" s="2262" t="s">
        <v>0</v>
      </c>
      <c r="AA4" s="2266" t="s">
        <v>56</v>
      </c>
      <c r="AB4" s="2262" t="s">
        <v>1</v>
      </c>
      <c r="AC4" s="2262"/>
      <c r="AD4" s="2262" t="s">
        <v>2</v>
      </c>
      <c r="AE4" s="2266" t="s">
        <v>57</v>
      </c>
      <c r="AF4" s="2262" t="s">
        <v>43</v>
      </c>
      <c r="AG4" s="2262" t="s">
        <v>0</v>
      </c>
      <c r="AH4" s="2266" t="s">
        <v>56</v>
      </c>
      <c r="AI4" s="2262" t="s">
        <v>1</v>
      </c>
      <c r="AJ4" s="2262"/>
      <c r="AK4" s="2262" t="s">
        <v>2</v>
      </c>
      <c r="AL4" s="2266" t="s">
        <v>57</v>
      </c>
      <c r="AM4" s="2262" t="s">
        <v>43</v>
      </c>
      <c r="AN4" s="226"/>
      <c r="AO4" s="2262" t="s">
        <v>0</v>
      </c>
      <c r="AP4" s="2266" t="s">
        <v>56</v>
      </c>
      <c r="AQ4" s="2262" t="s">
        <v>1</v>
      </c>
      <c r="AR4" s="2262"/>
      <c r="AS4" s="2262" t="s">
        <v>2</v>
      </c>
      <c r="AT4" s="2266" t="s">
        <v>57</v>
      </c>
      <c r="AU4" s="2262" t="s">
        <v>43</v>
      </c>
      <c r="AV4" s="181"/>
      <c r="AW4" s="2262" t="s">
        <v>0</v>
      </c>
      <c r="AX4" s="2266" t="s">
        <v>56</v>
      </c>
      <c r="AY4" s="2262" t="s">
        <v>1</v>
      </c>
      <c r="AZ4" s="2262"/>
      <c r="BA4" s="2262" t="s">
        <v>2</v>
      </c>
      <c r="BB4" s="2266" t="s">
        <v>57</v>
      </c>
      <c r="BC4" s="2262" t="s">
        <v>43</v>
      </c>
      <c r="BD4" s="2262" t="s">
        <v>0</v>
      </c>
      <c r="BE4" s="2266" t="s">
        <v>56</v>
      </c>
      <c r="BF4" s="2262" t="s">
        <v>1</v>
      </c>
      <c r="BG4" s="2262"/>
      <c r="BH4" s="2262" t="s">
        <v>2</v>
      </c>
      <c r="BI4" s="2266" t="s">
        <v>57</v>
      </c>
      <c r="BJ4" s="2262" t="s">
        <v>43</v>
      </c>
      <c r="BK4" s="226"/>
      <c r="BL4" s="2262" t="s">
        <v>0</v>
      </c>
      <c r="BM4" s="2266" t="s">
        <v>56</v>
      </c>
      <c r="BN4" s="2262" t="s">
        <v>1</v>
      </c>
      <c r="BO4" s="2262"/>
      <c r="BP4" s="2262" t="s">
        <v>2</v>
      </c>
      <c r="BQ4" s="2266" t="s">
        <v>57</v>
      </c>
      <c r="BR4" s="2262" t="s">
        <v>43</v>
      </c>
      <c r="BS4" s="226"/>
      <c r="BT4" s="2262" t="s">
        <v>0</v>
      </c>
      <c r="BU4" s="2266" t="s">
        <v>56</v>
      </c>
      <c r="BV4" s="2262" t="s">
        <v>1</v>
      </c>
      <c r="BW4" s="2262"/>
      <c r="BX4" s="2262" t="s">
        <v>2</v>
      </c>
      <c r="BY4" s="2266" t="s">
        <v>57</v>
      </c>
      <c r="BZ4" s="2262" t="s">
        <v>43</v>
      </c>
      <c r="CA4" s="226"/>
      <c r="CB4" s="2262" t="s">
        <v>0</v>
      </c>
      <c r="CC4" s="2266" t="s">
        <v>56</v>
      </c>
      <c r="CD4" s="2271" t="s">
        <v>1</v>
      </c>
      <c r="CE4" s="2271"/>
      <c r="CF4" s="2262" t="s">
        <v>2</v>
      </c>
      <c r="CG4" s="2266" t="s">
        <v>57</v>
      </c>
      <c r="CH4" s="2263" t="s">
        <v>43</v>
      </c>
      <c r="CI4" s="226"/>
      <c r="CJ4" s="2262" t="s">
        <v>0</v>
      </c>
      <c r="CK4" s="2266" t="s">
        <v>56</v>
      </c>
      <c r="CL4" s="2262" t="s">
        <v>1</v>
      </c>
      <c r="CM4" s="2262"/>
      <c r="CN4" s="2262" t="s">
        <v>2</v>
      </c>
      <c r="CO4" s="2266" t="s">
        <v>57</v>
      </c>
      <c r="CP4" s="2262" t="s">
        <v>43</v>
      </c>
      <c r="CQ4" s="226"/>
      <c r="CR4" s="2262" t="s">
        <v>0</v>
      </c>
      <c r="CS4" s="2266" t="s">
        <v>56</v>
      </c>
      <c r="CT4" s="2271" t="s">
        <v>1</v>
      </c>
      <c r="CU4" s="2271"/>
      <c r="CV4" s="2262" t="s">
        <v>2</v>
      </c>
      <c r="CW4" s="2266" t="s">
        <v>57</v>
      </c>
      <c r="CX4" s="2263" t="s">
        <v>43</v>
      </c>
      <c r="CY4" s="238"/>
      <c r="CZ4" s="2262" t="s">
        <v>0</v>
      </c>
      <c r="DA4" s="2266" t="s">
        <v>56</v>
      </c>
      <c r="DB4" s="2270" t="s">
        <v>1</v>
      </c>
      <c r="DC4" s="2270"/>
      <c r="DD4" s="2262" t="s">
        <v>2</v>
      </c>
      <c r="DE4" s="2266" t="s">
        <v>57</v>
      </c>
      <c r="DF4" s="2263" t="s">
        <v>43</v>
      </c>
      <c r="DG4" s="323"/>
      <c r="DH4" s="2280" t="s">
        <v>0</v>
      </c>
      <c r="DI4" s="2283" t="s">
        <v>56</v>
      </c>
      <c r="DJ4" s="2325" t="s">
        <v>1</v>
      </c>
      <c r="DK4" s="2325"/>
      <c r="DL4" s="2280" t="s">
        <v>2</v>
      </c>
      <c r="DM4" s="2283" t="s">
        <v>57</v>
      </c>
      <c r="DN4" s="2314" t="s">
        <v>43</v>
      </c>
      <c r="DO4" s="761"/>
      <c r="DP4" s="2331" t="s">
        <v>0</v>
      </c>
      <c r="DQ4" s="2333" t="s">
        <v>56</v>
      </c>
      <c r="DR4" s="2335" t="s">
        <v>1</v>
      </c>
      <c r="DS4" s="2335"/>
      <c r="DT4" s="2331" t="s">
        <v>2</v>
      </c>
      <c r="DU4" s="2333" t="s">
        <v>57</v>
      </c>
      <c r="DV4" s="2336" t="s">
        <v>43</v>
      </c>
      <c r="DW4" s="717"/>
      <c r="DX4" s="109"/>
      <c r="DY4" s="2253"/>
      <c r="DZ4" s="2255"/>
      <c r="EA4" s="2257"/>
      <c r="EB4" s="2259"/>
      <c r="EC4" s="907" t="s">
        <v>3</v>
      </c>
      <c r="ED4" s="907" t="s">
        <v>4</v>
      </c>
      <c r="EE4" s="2259"/>
      <c r="EF4" s="2259"/>
      <c r="EG4" s="2261"/>
      <c r="EH4" s="109"/>
      <c r="EI4" s="109"/>
      <c r="EJ4" s="109"/>
      <c r="EK4" s="281"/>
    </row>
    <row r="5" spans="1:141" s="17" customFormat="1" ht="21.95" customHeight="1" thickTop="1" thickBot="1">
      <c r="A5" s="2463"/>
      <c r="B5" s="2426"/>
      <c r="C5" s="2424"/>
      <c r="D5" s="149" t="s">
        <v>3</v>
      </c>
      <c r="E5" s="149" t="s">
        <v>4</v>
      </c>
      <c r="F5" s="2312"/>
      <c r="G5" s="2324"/>
      <c r="H5" s="2312"/>
      <c r="I5" s="150"/>
      <c r="J5" s="2265"/>
      <c r="K5" s="2267"/>
      <c r="L5" s="228" t="s">
        <v>3</v>
      </c>
      <c r="M5" s="228" t="s">
        <v>4</v>
      </c>
      <c r="N5" s="2265"/>
      <c r="O5" s="2267"/>
      <c r="P5" s="2265"/>
      <c r="Q5" s="228"/>
      <c r="R5" s="2265"/>
      <c r="S5" s="2267"/>
      <c r="T5" s="228" t="s">
        <v>3</v>
      </c>
      <c r="U5" s="228" t="s">
        <v>4</v>
      </c>
      <c r="V5" s="2265"/>
      <c r="W5" s="2267"/>
      <c r="X5" s="2265"/>
      <c r="Y5" s="230"/>
      <c r="Z5" s="2265"/>
      <c r="AA5" s="2267"/>
      <c r="AB5" s="228" t="s">
        <v>3</v>
      </c>
      <c r="AC5" s="228" t="s">
        <v>4</v>
      </c>
      <c r="AD5" s="2265"/>
      <c r="AE5" s="2267"/>
      <c r="AF5" s="2265"/>
      <c r="AG5" s="2265"/>
      <c r="AH5" s="2267"/>
      <c r="AI5" s="228" t="s">
        <v>3</v>
      </c>
      <c r="AJ5" s="228" t="s">
        <v>4</v>
      </c>
      <c r="AK5" s="2265"/>
      <c r="AL5" s="2267"/>
      <c r="AM5" s="2265"/>
      <c r="AN5" s="228"/>
      <c r="AO5" s="2265"/>
      <c r="AP5" s="2267"/>
      <c r="AQ5" s="228" t="s">
        <v>3</v>
      </c>
      <c r="AR5" s="228" t="s">
        <v>4</v>
      </c>
      <c r="AS5" s="2265"/>
      <c r="AT5" s="2267"/>
      <c r="AU5" s="2265"/>
      <c r="AV5" s="230"/>
      <c r="AW5" s="2265"/>
      <c r="AX5" s="2267"/>
      <c r="AY5" s="228" t="s">
        <v>3</v>
      </c>
      <c r="AZ5" s="228" t="s">
        <v>4</v>
      </c>
      <c r="BA5" s="2265"/>
      <c r="BB5" s="2267"/>
      <c r="BC5" s="2265"/>
      <c r="BD5" s="2265"/>
      <c r="BE5" s="2267"/>
      <c r="BF5" s="228" t="s">
        <v>3</v>
      </c>
      <c r="BG5" s="228" t="s">
        <v>4</v>
      </c>
      <c r="BH5" s="2265"/>
      <c r="BI5" s="2267"/>
      <c r="BJ5" s="2265"/>
      <c r="BK5" s="228"/>
      <c r="BL5" s="2265"/>
      <c r="BM5" s="2267"/>
      <c r="BN5" s="228" t="s">
        <v>3</v>
      </c>
      <c r="BO5" s="228" t="s">
        <v>4</v>
      </c>
      <c r="BP5" s="2265"/>
      <c r="BQ5" s="2267"/>
      <c r="BR5" s="2265"/>
      <c r="BS5" s="228"/>
      <c r="BT5" s="2265"/>
      <c r="BU5" s="2267"/>
      <c r="BV5" s="228" t="s">
        <v>3</v>
      </c>
      <c r="BW5" s="228" t="s">
        <v>4</v>
      </c>
      <c r="BX5" s="2265"/>
      <c r="BY5" s="2267"/>
      <c r="BZ5" s="2265"/>
      <c r="CA5" s="228"/>
      <c r="CB5" s="2265"/>
      <c r="CC5" s="2267"/>
      <c r="CD5" s="228" t="s">
        <v>3</v>
      </c>
      <c r="CE5" s="228" t="s">
        <v>4</v>
      </c>
      <c r="CF5" s="2265"/>
      <c r="CG5" s="2267"/>
      <c r="CH5" s="2264"/>
      <c r="CI5" s="228"/>
      <c r="CJ5" s="2265"/>
      <c r="CK5" s="2267"/>
      <c r="CL5" s="228" t="s">
        <v>3</v>
      </c>
      <c r="CM5" s="228" t="s">
        <v>4</v>
      </c>
      <c r="CN5" s="2265"/>
      <c r="CO5" s="2267"/>
      <c r="CP5" s="2265"/>
      <c r="CQ5" s="228"/>
      <c r="CR5" s="2265"/>
      <c r="CS5" s="2267"/>
      <c r="CT5" s="239" t="s">
        <v>3</v>
      </c>
      <c r="CU5" s="239" t="s">
        <v>4</v>
      </c>
      <c r="CV5" s="2265"/>
      <c r="CW5" s="2267"/>
      <c r="CX5" s="2264"/>
      <c r="CY5" s="239"/>
      <c r="CZ5" s="2265"/>
      <c r="DA5" s="2267"/>
      <c r="DB5" s="322" t="s">
        <v>3</v>
      </c>
      <c r="DC5" s="322" t="s">
        <v>4</v>
      </c>
      <c r="DD5" s="2265"/>
      <c r="DE5" s="2267"/>
      <c r="DF5" s="2264"/>
      <c r="DG5" s="323"/>
      <c r="DH5" s="2281"/>
      <c r="DI5" s="2284"/>
      <c r="DJ5" s="764" t="s">
        <v>3</v>
      </c>
      <c r="DK5" s="764" t="s">
        <v>4</v>
      </c>
      <c r="DL5" s="2281"/>
      <c r="DM5" s="2284"/>
      <c r="DN5" s="2315"/>
      <c r="DO5" s="761"/>
      <c r="DP5" s="2332"/>
      <c r="DQ5" s="2334"/>
      <c r="DR5" s="797" t="s">
        <v>3</v>
      </c>
      <c r="DS5" s="797" t="s">
        <v>4</v>
      </c>
      <c r="DT5" s="2332"/>
      <c r="DU5" s="2334"/>
      <c r="DV5" s="2337"/>
      <c r="DW5" s="717"/>
      <c r="DX5" s="109"/>
      <c r="DY5" s="282" t="s">
        <v>217</v>
      </c>
      <c r="DZ5" s="283" t="s">
        <v>319</v>
      </c>
      <c r="EA5" s="284">
        <v>0.78066066202461759</v>
      </c>
      <c r="EB5" s="285">
        <v>1.3457257886656682E-2</v>
      </c>
      <c r="EC5" s="286">
        <v>0.75424616928894905</v>
      </c>
      <c r="ED5" s="286">
        <v>0.80707515476028613</v>
      </c>
      <c r="EE5" s="287">
        <v>1.7238293846849832E-2</v>
      </c>
      <c r="EF5" s="288">
        <v>2036.6460759999898</v>
      </c>
      <c r="EG5" s="289">
        <v>6129</v>
      </c>
      <c r="EH5" s="109"/>
      <c r="EI5" s="109"/>
      <c r="EJ5" s="109"/>
      <c r="EK5" s="281"/>
    </row>
    <row r="6" spans="1:141" s="17" customFormat="1" ht="8.1" customHeight="1" thickTop="1">
      <c r="A6" s="5"/>
      <c r="B6" s="19"/>
      <c r="C6" s="19"/>
      <c r="D6" s="5"/>
      <c r="E6" s="5"/>
      <c r="F6" s="5"/>
      <c r="G6" s="5"/>
      <c r="H6" s="5"/>
      <c r="I6" s="5"/>
      <c r="J6" s="5"/>
      <c r="K6" s="5"/>
      <c r="L6" s="5"/>
      <c r="M6" s="20"/>
      <c r="N6" s="20"/>
      <c r="O6" s="20"/>
      <c r="P6" s="19"/>
      <c r="Q6" s="19"/>
      <c r="R6" s="5"/>
      <c r="S6" s="5"/>
      <c r="T6" s="5"/>
      <c r="U6" s="20"/>
      <c r="V6" s="20"/>
      <c r="W6" s="20"/>
      <c r="X6" s="19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19"/>
      <c r="AO6" s="5"/>
      <c r="AP6" s="5"/>
      <c r="AQ6" s="5"/>
      <c r="AR6" s="20"/>
      <c r="AS6" s="20"/>
      <c r="AT6" s="20"/>
      <c r="AU6" s="19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110"/>
      <c r="BU6" s="110"/>
      <c r="BV6" s="110"/>
      <c r="BW6" s="110"/>
      <c r="BX6" s="110"/>
      <c r="BY6" s="110"/>
      <c r="BZ6" s="110"/>
      <c r="CA6" s="20"/>
      <c r="CB6" s="110"/>
      <c r="CC6" s="110"/>
      <c r="CD6" s="110"/>
      <c r="CE6" s="110"/>
      <c r="CF6" s="110"/>
      <c r="CG6" s="110"/>
      <c r="CH6" s="130"/>
      <c r="CI6" s="20"/>
      <c r="CJ6" s="110"/>
      <c r="CK6" s="110"/>
      <c r="CL6" s="110"/>
      <c r="CM6" s="110"/>
      <c r="CN6" s="110"/>
      <c r="CO6" s="110"/>
      <c r="CP6" s="110"/>
      <c r="CQ6" s="20"/>
      <c r="CR6" s="110"/>
      <c r="CS6" s="110"/>
      <c r="CT6" s="110"/>
      <c r="CU6" s="110"/>
      <c r="CV6" s="110"/>
      <c r="CW6" s="110"/>
      <c r="CX6" s="130"/>
      <c r="CY6" s="20"/>
      <c r="CZ6" s="110"/>
      <c r="DA6" s="110"/>
      <c r="DB6" s="110"/>
      <c r="DC6" s="110"/>
      <c r="DD6" s="110"/>
      <c r="DE6" s="110"/>
      <c r="DF6" s="130"/>
      <c r="DG6" s="130"/>
      <c r="DH6" s="110"/>
      <c r="DI6" s="110"/>
      <c r="DJ6" s="110"/>
      <c r="DK6" s="110"/>
      <c r="DL6" s="110"/>
      <c r="DM6" s="110"/>
      <c r="DN6" s="130"/>
      <c r="DO6" s="130"/>
      <c r="DP6" s="798"/>
      <c r="DQ6" s="798"/>
      <c r="DR6" s="798"/>
      <c r="DS6" s="798"/>
      <c r="DT6" s="798"/>
      <c r="DU6" s="798"/>
      <c r="DV6" s="799"/>
      <c r="DW6" s="718"/>
      <c r="DX6" s="21"/>
      <c r="EA6" s="290"/>
      <c r="EB6" s="21"/>
      <c r="EC6" s="21"/>
      <c r="ED6" s="21"/>
      <c r="EE6" s="21"/>
      <c r="EF6" s="21"/>
      <c r="EG6" s="21"/>
      <c r="EH6" s="21"/>
      <c r="EI6" s="21"/>
      <c r="EJ6" s="21"/>
      <c r="EK6" s="8"/>
    </row>
    <row r="7" spans="1:141" s="22" customFormat="1" ht="24" customHeight="1">
      <c r="A7" s="553" t="s">
        <v>6</v>
      </c>
      <c r="B7" s="485">
        <v>29.005112997057815</v>
      </c>
      <c r="C7" s="485">
        <v>1.1409268180482646</v>
      </c>
      <c r="D7" s="488">
        <v>26.759566052363258</v>
      </c>
      <c r="E7" s="488">
        <v>31.250659941752367</v>
      </c>
      <c r="F7" s="488">
        <v>3.9335368842176086</v>
      </c>
      <c r="G7" s="488">
        <v>3984.2559590001329</v>
      </c>
      <c r="H7" s="513">
        <v>5344</v>
      </c>
      <c r="I7" s="587"/>
      <c r="J7" s="485">
        <v>57.177434187073054</v>
      </c>
      <c r="K7" s="485">
        <v>3.5262997681780086</v>
      </c>
      <c r="L7" s="485">
        <v>50.171824214745662</v>
      </c>
      <c r="M7" s="485">
        <v>64.183044159400438</v>
      </c>
      <c r="N7" s="485">
        <v>6.1672927760988125</v>
      </c>
      <c r="O7" s="485">
        <v>807.15112100000329</v>
      </c>
      <c r="P7" s="347">
        <v>1122</v>
      </c>
      <c r="Q7" s="347"/>
      <c r="R7" s="557">
        <v>60.964537063909539</v>
      </c>
      <c r="S7" s="557"/>
      <c r="T7" s="557">
        <v>57.583346441958319</v>
      </c>
      <c r="U7" s="557">
        <v>64.345727685860766</v>
      </c>
      <c r="V7" s="557">
        <v>2.8214925943721694</v>
      </c>
      <c r="W7" s="557"/>
      <c r="X7" s="558">
        <v>4637</v>
      </c>
      <c r="Y7" s="559"/>
      <c r="Z7" s="557">
        <v>63.748165921286827</v>
      </c>
      <c r="AA7" s="557">
        <v>1.7498787818160291</v>
      </c>
      <c r="AB7" s="557">
        <v>60.308337016500957</v>
      </c>
      <c r="AC7" s="557">
        <v>67.187994826072696</v>
      </c>
      <c r="AD7" s="557">
        <v>2.7449868659385359</v>
      </c>
      <c r="AE7" s="560">
        <v>3036.8407640000173</v>
      </c>
      <c r="AF7" s="561">
        <v>4253</v>
      </c>
      <c r="AG7" s="557">
        <v>67.296474315629084</v>
      </c>
      <c r="AH7" s="557">
        <v>1.6317905620701405</v>
      </c>
      <c r="AI7" s="557">
        <v>64.088777645268692</v>
      </c>
      <c r="AJ7" s="557">
        <v>70.504170985989475</v>
      </c>
      <c r="AK7" s="557">
        <v>2.4247786807029943</v>
      </c>
      <c r="AL7" s="560">
        <v>2384.9232420000076</v>
      </c>
      <c r="AM7" s="563">
        <v>3347</v>
      </c>
      <c r="AN7" s="347"/>
      <c r="AO7" s="557">
        <v>60.964537063909539</v>
      </c>
      <c r="AP7" s="557"/>
      <c r="AQ7" s="557">
        <v>57.583346441958319</v>
      </c>
      <c r="AR7" s="557">
        <v>64.345727685860766</v>
      </c>
      <c r="AS7" s="557">
        <v>2.8214925943721694</v>
      </c>
      <c r="AT7" s="557"/>
      <c r="AU7" s="558">
        <v>4637</v>
      </c>
      <c r="AV7" s="559"/>
      <c r="AW7" s="557">
        <v>63.748165921286827</v>
      </c>
      <c r="AX7" s="557">
        <v>1.7498787818160291</v>
      </c>
      <c r="AY7" s="557">
        <v>60.308337016500957</v>
      </c>
      <c r="AZ7" s="557">
        <v>67.187994826072696</v>
      </c>
      <c r="BA7" s="557">
        <v>2.7449868659385359</v>
      </c>
      <c r="BB7" s="560">
        <v>3036.8407640000173</v>
      </c>
      <c r="BC7" s="561">
        <v>4253</v>
      </c>
      <c r="BD7" s="557">
        <v>67.428845287505268</v>
      </c>
      <c r="BE7" s="557">
        <v>1.7321644532224818</v>
      </c>
      <c r="BF7" s="557">
        <v>64.023911239969578</v>
      </c>
      <c r="BG7" s="557">
        <v>70.833779335040958</v>
      </c>
      <c r="BH7" s="557">
        <v>2.5688775268756623</v>
      </c>
      <c r="BI7" s="560">
        <v>2303.1398660000073</v>
      </c>
      <c r="BJ7" s="561">
        <v>3288</v>
      </c>
      <c r="BK7" s="561"/>
      <c r="BL7" s="564">
        <v>73.02</v>
      </c>
      <c r="BM7" s="565">
        <v>1.542</v>
      </c>
      <c r="BN7" s="565">
        <v>69.989999999999995</v>
      </c>
      <c r="BO7" s="565">
        <v>76.05</v>
      </c>
      <c r="BP7" s="565">
        <v>2.1</v>
      </c>
      <c r="BQ7" s="561">
        <v>2449.8620000000001</v>
      </c>
      <c r="BR7" s="563">
        <v>3252</v>
      </c>
      <c r="BS7" s="561"/>
      <c r="BT7" s="485">
        <v>72.933797996911736</v>
      </c>
      <c r="BU7" s="485">
        <v>2.2667231643207324</v>
      </c>
      <c r="BV7" s="485">
        <v>68.463918419023386</v>
      </c>
      <c r="BW7" s="485">
        <v>77.403677574800085</v>
      </c>
      <c r="BX7" s="485">
        <v>3.1079187243432917</v>
      </c>
      <c r="BY7" s="348">
        <v>978.43175400000132</v>
      </c>
      <c r="BZ7" s="348">
        <v>1470</v>
      </c>
      <c r="CA7" s="561"/>
      <c r="CB7" s="485">
        <v>73.749805110207788</v>
      </c>
      <c r="CC7" s="485">
        <v>1.5755119094243295</v>
      </c>
      <c r="CD7" s="485">
        <v>70.652955596058987</v>
      </c>
      <c r="CE7" s="485">
        <v>76.846654624356589</v>
      </c>
      <c r="CF7" s="485">
        <v>2.1362929801237684</v>
      </c>
      <c r="CG7" s="348">
        <v>2092.7725119999973</v>
      </c>
      <c r="CH7" s="356">
        <v>3103</v>
      </c>
      <c r="CI7" s="561"/>
      <c r="CJ7" s="485">
        <v>72.933797996911736</v>
      </c>
      <c r="CK7" s="485">
        <v>2.2667231643207324</v>
      </c>
      <c r="CL7" s="485">
        <v>68.463918419023386</v>
      </c>
      <c r="CM7" s="485">
        <v>77.403677574800085</v>
      </c>
      <c r="CN7" s="485">
        <v>3.1079187243432917</v>
      </c>
      <c r="CO7" s="348">
        <v>978.43175400000132</v>
      </c>
      <c r="CP7" s="348">
        <v>1470</v>
      </c>
      <c r="CQ7" s="561"/>
      <c r="CR7" s="485">
        <v>77.201337695754077</v>
      </c>
      <c r="CS7" s="485">
        <v>2.0906847508023159</v>
      </c>
      <c r="CT7" s="485">
        <v>73.079804717452774</v>
      </c>
      <c r="CU7" s="485">
        <v>81.32287067405538</v>
      </c>
      <c r="CV7" s="485">
        <v>2.7080939439697032</v>
      </c>
      <c r="CW7" s="348">
        <v>1094.8606180000008</v>
      </c>
      <c r="CX7" s="356">
        <v>1628</v>
      </c>
      <c r="CY7" s="561"/>
      <c r="CZ7" s="486">
        <v>76.292392054329738</v>
      </c>
      <c r="DA7" s="485">
        <v>1.6917133044315746</v>
      </c>
      <c r="DB7" s="488">
        <v>72.967549275663373</v>
      </c>
      <c r="DC7" s="485">
        <v>79.617234832996104</v>
      </c>
      <c r="DD7" s="485">
        <v>2.2174076062877446</v>
      </c>
      <c r="DE7" s="348">
        <v>2177.6957430000016</v>
      </c>
      <c r="DF7" s="356">
        <v>3164</v>
      </c>
      <c r="DG7" s="163"/>
      <c r="DH7" s="719">
        <v>78.834458085540277</v>
      </c>
      <c r="DI7" s="208">
        <v>1.8384484012707092</v>
      </c>
      <c r="DJ7" s="720">
        <v>75.220311329375519</v>
      </c>
      <c r="DK7" s="208">
        <v>82.448604841705048</v>
      </c>
      <c r="DL7" s="208">
        <v>2.3320365813587229</v>
      </c>
      <c r="DM7" s="162">
        <v>1971.5749999999962</v>
      </c>
      <c r="DN7" s="163">
        <v>2990</v>
      </c>
      <c r="DO7" s="163"/>
      <c r="DP7" s="800">
        <f>IF(EE5&lt;0.15,EA5*100,CONCATENATE("(",FIXED(EA5*100,1),")"))</f>
        <v>78.066066202461755</v>
      </c>
      <c r="DQ7" s="801">
        <f t="shared" ref="DQ7:DS7" si="0">+EB5*100</f>
        <v>1.3457257886656682</v>
      </c>
      <c r="DR7" s="802">
        <f>IF(EC5&lt;0,0,EC5*100)</f>
        <v>75.424616928894906</v>
      </c>
      <c r="DS7" s="801">
        <f t="shared" si="0"/>
        <v>80.707515476028618</v>
      </c>
      <c r="DT7" s="801">
        <f>IF(EE5&gt;1,100,EE5*100)</f>
        <v>1.7238293846849833</v>
      </c>
      <c r="DU7" s="803">
        <f>+EF5</f>
        <v>2036.6460759999898</v>
      </c>
      <c r="DV7" s="804">
        <f>+EG5</f>
        <v>6129</v>
      </c>
      <c r="DW7" s="721"/>
      <c r="DX7" s="291"/>
      <c r="DY7" s="292"/>
      <c r="DZ7" s="292"/>
      <c r="EA7" s="293"/>
      <c r="EB7" s="294"/>
      <c r="EC7" s="294"/>
      <c r="ED7" s="294"/>
      <c r="EE7" s="294"/>
      <c r="EF7" s="294"/>
      <c r="EG7" s="294"/>
      <c r="EH7" s="294"/>
      <c r="EI7" s="291"/>
      <c r="EJ7" s="291"/>
      <c r="EK7" s="295"/>
    </row>
    <row r="8" spans="1:141" s="17" customFormat="1" ht="5.0999999999999996" customHeight="1">
      <c r="A8" s="566"/>
      <c r="B8" s="570"/>
      <c r="C8" s="570"/>
      <c r="D8" s="589"/>
      <c r="E8" s="589"/>
      <c r="F8" s="589"/>
      <c r="G8" s="589"/>
      <c r="H8" s="472"/>
      <c r="I8" s="589"/>
      <c r="J8" s="569"/>
      <c r="K8" s="569"/>
      <c r="L8" s="569"/>
      <c r="M8" s="493"/>
      <c r="N8" s="493"/>
      <c r="O8" s="493"/>
      <c r="P8" s="493"/>
      <c r="Q8" s="493"/>
      <c r="R8" s="570"/>
      <c r="S8" s="570"/>
      <c r="T8" s="569"/>
      <c r="U8" s="569"/>
      <c r="V8" s="569"/>
      <c r="W8" s="569"/>
      <c r="X8" s="493"/>
      <c r="Y8" s="493"/>
      <c r="Z8" s="570"/>
      <c r="AA8" s="570"/>
      <c r="AB8" s="569"/>
      <c r="AC8" s="569"/>
      <c r="AD8" s="569"/>
      <c r="AE8" s="571"/>
      <c r="AF8" s="375"/>
      <c r="AG8" s="570"/>
      <c r="AH8" s="570"/>
      <c r="AI8" s="569"/>
      <c r="AJ8" s="569"/>
      <c r="AK8" s="569"/>
      <c r="AL8" s="571"/>
      <c r="AM8" s="573"/>
      <c r="AN8" s="493"/>
      <c r="AO8" s="570"/>
      <c r="AP8" s="570"/>
      <c r="AQ8" s="569"/>
      <c r="AR8" s="569"/>
      <c r="AS8" s="569"/>
      <c r="AT8" s="569"/>
      <c r="AU8" s="493"/>
      <c r="AV8" s="493"/>
      <c r="AW8" s="570"/>
      <c r="AX8" s="570"/>
      <c r="AY8" s="569"/>
      <c r="AZ8" s="569"/>
      <c r="BA8" s="569"/>
      <c r="BB8" s="571"/>
      <c r="BC8" s="375"/>
      <c r="BD8" s="570"/>
      <c r="BE8" s="570"/>
      <c r="BF8" s="569"/>
      <c r="BG8" s="569"/>
      <c r="BH8" s="569"/>
      <c r="BI8" s="571"/>
      <c r="BJ8" s="375"/>
      <c r="BK8" s="375"/>
      <c r="BL8" s="377"/>
      <c r="BM8" s="374"/>
      <c r="BN8" s="374"/>
      <c r="BO8" s="374"/>
      <c r="BP8" s="374"/>
      <c r="BQ8" s="374"/>
      <c r="BR8" s="609"/>
      <c r="BS8" s="375"/>
      <c r="BT8" s="430"/>
      <c r="BU8" s="430"/>
      <c r="BV8" s="430"/>
      <c r="BW8" s="430"/>
      <c r="BX8" s="430"/>
      <c r="BY8" s="433"/>
      <c r="BZ8" s="433"/>
      <c r="CA8" s="375"/>
      <c r="CB8" s="430"/>
      <c r="CC8" s="430"/>
      <c r="CD8" s="430"/>
      <c r="CE8" s="430"/>
      <c r="CF8" s="430"/>
      <c r="CG8" s="433"/>
      <c r="CH8" s="433"/>
      <c r="CI8" s="375"/>
      <c r="CJ8" s="430"/>
      <c r="CK8" s="430"/>
      <c r="CL8" s="430"/>
      <c r="CM8" s="430"/>
      <c r="CN8" s="430"/>
      <c r="CO8" s="433"/>
      <c r="CP8" s="433"/>
      <c r="CQ8" s="375"/>
      <c r="CR8" s="430"/>
      <c r="CS8" s="430"/>
      <c r="CT8" s="430"/>
      <c r="CU8" s="430"/>
      <c r="CV8" s="430"/>
      <c r="CW8" s="433"/>
      <c r="CX8" s="433"/>
      <c r="CY8" s="375"/>
      <c r="CZ8" s="495"/>
      <c r="DA8" s="430"/>
      <c r="DB8" s="496"/>
      <c r="DC8" s="430"/>
      <c r="DD8" s="430"/>
      <c r="DE8" s="433"/>
      <c r="DF8" s="433"/>
      <c r="DG8" s="49"/>
      <c r="DH8" s="722"/>
      <c r="DI8" s="32"/>
      <c r="DJ8" s="723"/>
      <c r="DK8" s="32"/>
      <c r="DL8" s="32"/>
      <c r="DM8" s="49"/>
      <c r="DN8" s="49"/>
      <c r="DO8" s="49"/>
      <c r="DP8" s="805"/>
      <c r="DQ8" s="806"/>
      <c r="DR8" s="807"/>
      <c r="DS8" s="806"/>
      <c r="DT8" s="806"/>
      <c r="DU8" s="808"/>
      <c r="DV8" s="808"/>
      <c r="DW8" s="721"/>
      <c r="DX8" s="291"/>
      <c r="DY8" s="292"/>
      <c r="DZ8" s="292"/>
      <c r="EA8" s="293"/>
      <c r="EB8" s="291"/>
      <c r="EC8" s="291"/>
      <c r="ED8" s="291"/>
      <c r="EE8" s="291"/>
      <c r="EF8" s="291"/>
      <c r="EG8" s="291"/>
      <c r="EH8" s="291"/>
      <c r="EI8" s="291"/>
      <c r="EJ8" s="291"/>
      <c r="EK8" s="295"/>
    </row>
    <row r="9" spans="1:141" s="17" customFormat="1" ht="20.25" customHeight="1" thickBot="1">
      <c r="A9" s="497" t="s">
        <v>20</v>
      </c>
      <c r="B9" s="398">
        <v>22.335025380710732</v>
      </c>
      <c r="C9" s="398">
        <v>3.7711022578615387</v>
      </c>
      <c r="D9" s="501">
        <v>14.912825271716985</v>
      </c>
      <c r="E9" s="501">
        <v>29.757225489704481</v>
      </c>
      <c r="F9" s="501">
        <v>16.884253290880018</v>
      </c>
      <c r="G9" s="501">
        <v>130.90965199999945</v>
      </c>
      <c r="H9" s="475">
        <v>394</v>
      </c>
      <c r="I9" s="590"/>
      <c r="J9" s="398">
        <v>45.189504373177918</v>
      </c>
      <c r="K9" s="398">
        <v>5.2131159056826357</v>
      </c>
      <c r="L9" s="398">
        <v>34.946788026977465</v>
      </c>
      <c r="M9" s="398">
        <v>55.432220719378378</v>
      </c>
      <c r="N9" s="398">
        <v>11.536121004188008</v>
      </c>
      <c r="O9" s="398">
        <v>134.62338399999982</v>
      </c>
      <c r="P9" s="369">
        <v>343</v>
      </c>
      <c r="Q9" s="369"/>
      <c r="R9" s="398">
        <v>53.938339865610232</v>
      </c>
      <c r="S9" s="398"/>
      <c r="T9" s="398">
        <v>43.779052575895193</v>
      </c>
      <c r="U9" s="398">
        <v>64.09762715532527</v>
      </c>
      <c r="V9" s="398">
        <v>9.5819126078191381</v>
      </c>
      <c r="W9" s="398"/>
      <c r="X9" s="369">
        <v>350</v>
      </c>
      <c r="Y9" s="398"/>
      <c r="Z9" s="398">
        <v>59.959299961357303</v>
      </c>
      <c r="AA9" s="398">
        <v>4.9584931543514195</v>
      </c>
      <c r="AB9" s="398">
        <v>50.2121287551211</v>
      </c>
      <c r="AC9" s="398">
        <v>69.706471167593506</v>
      </c>
      <c r="AD9" s="398">
        <v>8.2697649197823857</v>
      </c>
      <c r="AE9" s="370">
        <v>102.87066400000006</v>
      </c>
      <c r="AF9" s="375">
        <v>324</v>
      </c>
      <c r="AG9" s="398">
        <v>59.516685149059214</v>
      </c>
      <c r="AH9" s="398">
        <v>3.6671058429330778</v>
      </c>
      <c r="AI9" s="398">
        <v>52.315542579220335</v>
      </c>
      <c r="AJ9" s="398">
        <v>66.717827718898093</v>
      </c>
      <c r="AK9" s="398">
        <v>6.1614752799972496</v>
      </c>
      <c r="AL9" s="370">
        <v>175.2695159999999</v>
      </c>
      <c r="AM9" s="573">
        <v>550</v>
      </c>
      <c r="AN9" s="369"/>
      <c r="AO9" s="398">
        <v>53.938339865610232</v>
      </c>
      <c r="AP9" s="398"/>
      <c r="AQ9" s="398">
        <v>43.779052575895193</v>
      </c>
      <c r="AR9" s="398">
        <v>64.09762715532527</v>
      </c>
      <c r="AS9" s="398">
        <v>9.5819126078191381</v>
      </c>
      <c r="AT9" s="398"/>
      <c r="AU9" s="369">
        <v>350</v>
      </c>
      <c r="AV9" s="398"/>
      <c r="AW9" s="398">
        <v>59.959299961357303</v>
      </c>
      <c r="AX9" s="398">
        <v>4.9584931543514195</v>
      </c>
      <c r="AY9" s="398">
        <v>50.2121287551211</v>
      </c>
      <c r="AZ9" s="398">
        <v>69.706471167593506</v>
      </c>
      <c r="BA9" s="398">
        <v>8.2697649197823857</v>
      </c>
      <c r="BB9" s="370">
        <v>102.87066400000006</v>
      </c>
      <c r="BC9" s="375">
        <v>324</v>
      </c>
      <c r="BD9" s="398">
        <v>49.11447573114161</v>
      </c>
      <c r="BE9" s="398">
        <v>6.2999142463273445</v>
      </c>
      <c r="BF9" s="398">
        <v>36.730667442056522</v>
      </c>
      <c r="BG9" s="398">
        <v>61.498284020226698</v>
      </c>
      <c r="BH9" s="398">
        <v>12.827000904608679</v>
      </c>
      <c r="BI9" s="370">
        <v>86.263926000000041</v>
      </c>
      <c r="BJ9" s="375">
        <v>276</v>
      </c>
      <c r="BK9" s="375"/>
      <c r="BL9" s="377">
        <v>55.65</v>
      </c>
      <c r="BM9" s="374">
        <v>7.6910000000000007</v>
      </c>
      <c r="BN9" s="374">
        <v>40.53</v>
      </c>
      <c r="BO9" s="374">
        <v>70.77</v>
      </c>
      <c r="BP9" s="374">
        <v>13.8</v>
      </c>
      <c r="BQ9" s="375">
        <v>97.114000000000004</v>
      </c>
      <c r="BR9" s="573">
        <v>267</v>
      </c>
      <c r="BS9" s="375"/>
      <c r="BT9" s="398" t="s">
        <v>117</v>
      </c>
      <c r="BU9" s="398">
        <v>10.447134516794346</v>
      </c>
      <c r="BV9" s="398">
        <v>31.438342277015945</v>
      </c>
      <c r="BW9" s="398">
        <v>72.640932835149073</v>
      </c>
      <c r="BX9" s="398">
        <v>20.07534065842713</v>
      </c>
      <c r="BY9" s="375">
        <v>44.945656999999983</v>
      </c>
      <c r="BZ9" s="375">
        <v>125</v>
      </c>
      <c r="CA9" s="375"/>
      <c r="CB9" s="398">
        <v>53.704846950215568</v>
      </c>
      <c r="CC9" s="398">
        <v>7.3546837520413249</v>
      </c>
      <c r="CD9" s="398">
        <v>39.248371776664229</v>
      </c>
      <c r="CE9" s="398">
        <v>68.161322123766908</v>
      </c>
      <c r="CF9" s="398">
        <v>13.694636833913931</v>
      </c>
      <c r="CG9" s="375">
        <v>78.269629999999964</v>
      </c>
      <c r="CH9" s="375">
        <v>218</v>
      </c>
      <c r="CI9" s="375"/>
      <c r="CJ9" s="398" t="s">
        <v>117</v>
      </c>
      <c r="CK9" s="398">
        <v>10.447134516794346</v>
      </c>
      <c r="CL9" s="398">
        <v>31.438342277015945</v>
      </c>
      <c r="CM9" s="398">
        <v>72.640932835149073</v>
      </c>
      <c r="CN9" s="398">
        <v>20.07534065842713</v>
      </c>
      <c r="CO9" s="375">
        <v>44.945656999999983</v>
      </c>
      <c r="CP9" s="375">
        <v>125</v>
      </c>
      <c r="CQ9" s="375"/>
      <c r="CR9" s="398">
        <v>60.153385829971349</v>
      </c>
      <c r="CS9" s="398">
        <v>5.8959938891319803</v>
      </c>
      <c r="CT9" s="398">
        <v>48.530144571529632</v>
      </c>
      <c r="CU9" s="398">
        <v>71.776627088413065</v>
      </c>
      <c r="CV9" s="398">
        <v>9.8015993743020662</v>
      </c>
      <c r="CW9" s="375">
        <v>46.953229000000022</v>
      </c>
      <c r="CX9" s="375">
        <v>129</v>
      </c>
      <c r="CY9" s="375"/>
      <c r="CZ9" s="500">
        <v>64.304997562603035</v>
      </c>
      <c r="DA9" s="398">
        <v>4.3416012717480603</v>
      </c>
      <c r="DB9" s="501">
        <v>55.772144153927769</v>
      </c>
      <c r="DC9" s="398">
        <v>72.837850971278286</v>
      </c>
      <c r="DD9" s="398">
        <v>6.7515767612328554</v>
      </c>
      <c r="DE9" s="375">
        <v>82.955298999999926</v>
      </c>
      <c r="DF9" s="375">
        <v>222</v>
      </c>
      <c r="DG9" s="40"/>
      <c r="DH9" s="724">
        <v>70.787861786894837</v>
      </c>
      <c r="DI9" s="725">
        <v>7.1895415312725017</v>
      </c>
      <c r="DJ9" s="726">
        <v>56.654172646856658</v>
      </c>
      <c r="DK9" s="725">
        <v>84.921550926933008</v>
      </c>
      <c r="DL9" s="725">
        <v>10.156460938058059</v>
      </c>
      <c r="DM9" s="727">
        <v>75.995600999999937</v>
      </c>
      <c r="DN9" s="727">
        <v>226</v>
      </c>
      <c r="DO9" s="40"/>
      <c r="DP9" s="809">
        <f>IF(EF12&lt;0.15,EB12*100,CONCATENATE("(",FIXED(EB12*100,1),")"))</f>
        <v>69.311977158028782</v>
      </c>
      <c r="DQ9" s="810">
        <f t="shared" ref="DQ9:DQ14" si="1">+EC12*100</f>
        <v>4.2972128816551347</v>
      </c>
      <c r="DR9" s="811">
        <f>IF(ED12&lt;0,0,ED12*100)</f>
        <v>60.877220285408498</v>
      </c>
      <c r="DS9" s="810">
        <f>IF(EE12&gt;1,100,EE12*100)</f>
        <v>77.746734030649066</v>
      </c>
      <c r="DT9" s="810">
        <f>IF(EF12&gt;1,100,EF12*100)</f>
        <v>6.1998128719624397</v>
      </c>
      <c r="DU9" s="812">
        <f>+EG12</f>
        <v>82.993886999999802</v>
      </c>
      <c r="DV9" s="812">
        <f>+EH12</f>
        <v>487</v>
      </c>
      <c r="DW9" s="728"/>
      <c r="DX9" s="292"/>
      <c r="DY9" s="2249" t="s">
        <v>210</v>
      </c>
      <c r="DZ9" s="2249"/>
      <c r="EA9" s="2249"/>
      <c r="EB9" s="2249"/>
      <c r="EC9" s="2249"/>
      <c r="ED9" s="2249"/>
      <c r="EE9" s="2249"/>
      <c r="EF9" s="2249"/>
      <c r="EG9" s="2249"/>
      <c r="EH9" s="2249"/>
      <c r="EI9"/>
      <c r="EJ9" s="292"/>
      <c r="EK9" s="295"/>
    </row>
    <row r="10" spans="1:141" s="17" customFormat="1" ht="20.25" customHeight="1" thickTop="1">
      <c r="A10" s="502" t="s">
        <v>21</v>
      </c>
      <c r="B10" s="448">
        <v>22.357723577235895</v>
      </c>
      <c r="C10" s="448">
        <v>4.1629838773552139</v>
      </c>
      <c r="D10" s="509">
        <v>14.164230726748581</v>
      </c>
      <c r="E10" s="509">
        <v>30.551216427723212</v>
      </c>
      <c r="F10" s="509">
        <v>18.619891524170491</v>
      </c>
      <c r="G10" s="509">
        <v>267.11959199999876</v>
      </c>
      <c r="H10" s="505">
        <v>246</v>
      </c>
      <c r="I10" s="591"/>
      <c r="J10" s="448">
        <v>59.829059829059894</v>
      </c>
      <c r="K10" s="448">
        <v>5.1424188490854927</v>
      </c>
      <c r="L10" s="448">
        <v>49.725248872713991</v>
      </c>
      <c r="M10" s="448">
        <v>69.932870785405797</v>
      </c>
      <c r="N10" s="448">
        <v>8.5951857906143143</v>
      </c>
      <c r="O10" s="448">
        <v>210.68260199999935</v>
      </c>
      <c r="P10" s="444">
        <v>234</v>
      </c>
      <c r="Q10" s="444"/>
      <c r="R10" s="448">
        <v>73.617402168272733</v>
      </c>
      <c r="S10" s="448"/>
      <c r="T10" s="448">
        <v>63.470172824596773</v>
      </c>
      <c r="U10" s="448">
        <v>83.764631511948707</v>
      </c>
      <c r="V10" s="448">
        <v>7.0121876194146351</v>
      </c>
      <c r="W10" s="448"/>
      <c r="X10" s="444">
        <v>251</v>
      </c>
      <c r="Y10" s="448"/>
      <c r="Z10" s="448">
        <v>76.577756386249234</v>
      </c>
      <c r="AA10" s="448">
        <v>3.6599903576414627</v>
      </c>
      <c r="AB10" s="448">
        <v>69.383120532451983</v>
      </c>
      <c r="AC10" s="448">
        <v>83.7723922400465</v>
      </c>
      <c r="AD10" s="448">
        <v>4.7794431834499038</v>
      </c>
      <c r="AE10" s="445">
        <v>184.55488599999981</v>
      </c>
      <c r="AF10" s="451">
        <v>227</v>
      </c>
      <c r="AG10" s="448">
        <v>76.10444022473132</v>
      </c>
      <c r="AH10" s="448">
        <v>3.5707451865917101</v>
      </c>
      <c r="AI10" s="448">
        <v>69.092522306200138</v>
      </c>
      <c r="AJ10" s="448">
        <v>83.116358143262502</v>
      </c>
      <c r="AK10" s="448">
        <v>4.6919012557579274</v>
      </c>
      <c r="AL10" s="445">
        <v>331.02988900000042</v>
      </c>
      <c r="AM10" s="580">
        <v>393</v>
      </c>
      <c r="AN10" s="444"/>
      <c r="AO10" s="448">
        <v>73.617402168272733</v>
      </c>
      <c r="AP10" s="448"/>
      <c r="AQ10" s="448">
        <v>63.470172824596773</v>
      </c>
      <c r="AR10" s="448">
        <v>83.764631511948707</v>
      </c>
      <c r="AS10" s="448">
        <v>7.0121876194146351</v>
      </c>
      <c r="AT10" s="448"/>
      <c r="AU10" s="444">
        <v>251</v>
      </c>
      <c r="AV10" s="448"/>
      <c r="AW10" s="448">
        <v>76.577756386249234</v>
      </c>
      <c r="AX10" s="448">
        <v>3.6599903576414627</v>
      </c>
      <c r="AY10" s="448">
        <v>69.383120532451983</v>
      </c>
      <c r="AZ10" s="448">
        <v>83.7723922400465</v>
      </c>
      <c r="BA10" s="448">
        <v>4.7794431834499038</v>
      </c>
      <c r="BB10" s="445">
        <v>184.55488599999981</v>
      </c>
      <c r="BC10" s="451">
        <v>227</v>
      </c>
      <c r="BD10" s="448">
        <v>81.787181251115285</v>
      </c>
      <c r="BE10" s="448">
        <v>3.7132702350168754</v>
      </c>
      <c r="BF10" s="448">
        <v>74.487966544689328</v>
      </c>
      <c r="BG10" s="448">
        <v>89.086395957541228</v>
      </c>
      <c r="BH10" s="448">
        <v>4.5401616466226358</v>
      </c>
      <c r="BI10" s="445">
        <v>155.27340599999997</v>
      </c>
      <c r="BJ10" s="451">
        <v>180</v>
      </c>
      <c r="BK10" s="451"/>
      <c r="BL10" s="453">
        <v>82.54</v>
      </c>
      <c r="BM10" s="450">
        <v>3.218</v>
      </c>
      <c r="BN10" s="450">
        <v>76.209999999999994</v>
      </c>
      <c r="BO10" s="450">
        <v>88.87</v>
      </c>
      <c r="BP10" s="450">
        <v>3.9</v>
      </c>
      <c r="BQ10" s="451">
        <v>181.37299999999999</v>
      </c>
      <c r="BR10" s="580">
        <v>171</v>
      </c>
      <c r="BS10" s="451"/>
      <c r="BT10" s="448">
        <v>80.615962697028309</v>
      </c>
      <c r="BU10" s="448">
        <v>6.0080188590431485</v>
      </c>
      <c r="BV10" s="448">
        <v>68.768410589952765</v>
      </c>
      <c r="BW10" s="448">
        <v>92.463514804103852</v>
      </c>
      <c r="BX10" s="448">
        <v>7.4526417077254825</v>
      </c>
      <c r="BY10" s="451">
        <v>65.081571000000011</v>
      </c>
      <c r="BZ10" s="451">
        <v>82</v>
      </c>
      <c r="CA10" s="451"/>
      <c r="CB10" s="448">
        <v>87.681420895711099</v>
      </c>
      <c r="CC10" s="448">
        <v>3.532172849846686</v>
      </c>
      <c r="CD10" s="448">
        <v>80.738529694124338</v>
      </c>
      <c r="CE10" s="448">
        <v>94.624312097297846</v>
      </c>
      <c r="CF10" s="448">
        <v>4.0284165262876819</v>
      </c>
      <c r="CG10" s="451">
        <v>153.8731930000001</v>
      </c>
      <c r="CH10" s="451">
        <v>195</v>
      </c>
      <c r="CI10" s="451"/>
      <c r="CJ10" s="448">
        <v>80.615962697028309</v>
      </c>
      <c r="CK10" s="448">
        <v>6.0080188590431485</v>
      </c>
      <c r="CL10" s="448">
        <v>68.768410589952765</v>
      </c>
      <c r="CM10" s="448">
        <v>92.463514804103852</v>
      </c>
      <c r="CN10" s="448">
        <v>7.4526417077254825</v>
      </c>
      <c r="CO10" s="451">
        <v>65.081571000000011</v>
      </c>
      <c r="CP10" s="451">
        <v>82</v>
      </c>
      <c r="CQ10" s="451"/>
      <c r="CR10" s="448">
        <v>83.539445407372554</v>
      </c>
      <c r="CS10" s="448">
        <v>6.7787173994017662</v>
      </c>
      <c r="CT10" s="448">
        <v>70.17602115056026</v>
      </c>
      <c r="CU10" s="448">
        <v>96.902869664184848</v>
      </c>
      <c r="CV10" s="448">
        <v>8.1143911913060514</v>
      </c>
      <c r="CW10" s="451">
        <v>76.773360999999994</v>
      </c>
      <c r="CX10" s="451">
        <v>100</v>
      </c>
      <c r="CY10" s="451"/>
      <c r="CZ10" s="508">
        <v>90.284957925486623</v>
      </c>
      <c r="DA10" s="448">
        <v>3.9761288795665934</v>
      </c>
      <c r="DB10" s="509">
        <v>82.470393035772176</v>
      </c>
      <c r="DC10" s="448">
        <v>98.099522815201055</v>
      </c>
      <c r="DD10" s="448">
        <v>4.4039771086210679</v>
      </c>
      <c r="DE10" s="451">
        <v>148.77189299999998</v>
      </c>
      <c r="DF10" s="451">
        <v>190</v>
      </c>
      <c r="DG10" s="40"/>
      <c r="DH10" s="724">
        <v>86.393701298702965</v>
      </c>
      <c r="DI10" s="725">
        <v>4.1852576030693527</v>
      </c>
      <c r="DJ10" s="726">
        <v>78.166037590876272</v>
      </c>
      <c r="DK10" s="725">
        <v>94.621365006529658</v>
      </c>
      <c r="DL10" s="725">
        <v>4.8444013164790594</v>
      </c>
      <c r="DM10" s="727">
        <v>115.99241900000011</v>
      </c>
      <c r="DN10" s="727">
        <v>145</v>
      </c>
      <c r="DO10" s="40"/>
      <c r="DP10" s="809">
        <f t="shared" ref="DP10:DP14" si="2">IF(EF13&lt;0.15,EB13*100,CONCATENATE("(",FIXED(EB13*100,1),")"))</f>
        <v>89.326900485430642</v>
      </c>
      <c r="DQ10" s="810">
        <f t="shared" si="1"/>
        <v>2.3698955461497753</v>
      </c>
      <c r="DR10" s="811">
        <f t="shared" ref="DR10:DR14" si="3">IF(ED13&lt;0,0,ED13*100)</f>
        <v>84.675166141383016</v>
      </c>
      <c r="DS10" s="810">
        <f t="shared" ref="DS10:DT14" si="4">IF(EE13&gt;1,100,EE13*100)</f>
        <v>93.978634829478253</v>
      </c>
      <c r="DT10" s="810">
        <f t="shared" si="4"/>
        <v>2.6530591941184718</v>
      </c>
      <c r="DU10" s="812">
        <f t="shared" ref="DU10:DV14" si="5">+EG13</f>
        <v>116.54744700000006</v>
      </c>
      <c r="DV10" s="812">
        <f t="shared" si="5"/>
        <v>301</v>
      </c>
      <c r="DW10" s="728"/>
      <c r="DX10" s="292"/>
      <c r="DY10" s="2250" t="s">
        <v>290</v>
      </c>
      <c r="DZ10" s="2251"/>
      <c r="EA10" s="2252"/>
      <c r="EB10" s="2256" t="s">
        <v>211</v>
      </c>
      <c r="EC10" s="2258" t="s">
        <v>212</v>
      </c>
      <c r="ED10" s="2258" t="s">
        <v>213</v>
      </c>
      <c r="EE10" s="2258"/>
      <c r="EF10" s="2258" t="s">
        <v>214</v>
      </c>
      <c r="EG10" s="2258" t="s">
        <v>215</v>
      </c>
      <c r="EH10" s="2260" t="s">
        <v>216</v>
      </c>
      <c r="EI10"/>
      <c r="EJ10" s="292"/>
      <c r="EK10" s="295"/>
    </row>
    <row r="11" spans="1:141" s="17" customFormat="1" ht="20.25" customHeight="1" thickBot="1">
      <c r="A11" s="502" t="s">
        <v>49</v>
      </c>
      <c r="B11" s="448">
        <v>40.886699507389487</v>
      </c>
      <c r="C11" s="448">
        <v>3.0032776849337277</v>
      </c>
      <c r="D11" s="509">
        <v>34.975714751146356</v>
      </c>
      <c r="E11" s="509">
        <v>46.797684263632618</v>
      </c>
      <c r="F11" s="509">
        <v>7.3453659041149626</v>
      </c>
      <c r="G11" s="509">
        <v>140.10247999999933</v>
      </c>
      <c r="H11" s="505">
        <v>406</v>
      </c>
      <c r="I11" s="591"/>
      <c r="J11" s="448">
        <v>83.276450511945569</v>
      </c>
      <c r="K11" s="448">
        <v>3.1432892069197846</v>
      </c>
      <c r="L11" s="448">
        <v>77.100524190135374</v>
      </c>
      <c r="M11" s="448">
        <v>89.45237683375575</v>
      </c>
      <c r="N11" s="448">
        <v>3.7745235148667828</v>
      </c>
      <c r="O11" s="448">
        <v>138.33145300000004</v>
      </c>
      <c r="P11" s="444">
        <v>293</v>
      </c>
      <c r="Q11" s="444"/>
      <c r="R11" s="448">
        <v>92.739575680834776</v>
      </c>
      <c r="S11" s="448"/>
      <c r="T11" s="448">
        <v>89.252330235422249</v>
      </c>
      <c r="U11" s="448">
        <v>96.226821126247302</v>
      </c>
      <c r="V11" s="448">
        <v>1.9129514613223424</v>
      </c>
      <c r="W11" s="448"/>
      <c r="X11" s="444">
        <v>291</v>
      </c>
      <c r="Y11" s="448"/>
      <c r="Z11" s="448">
        <v>97.313032469493649</v>
      </c>
      <c r="AA11" s="448">
        <v>0.93010798259938221</v>
      </c>
      <c r="AB11" s="448">
        <v>95.484670210139285</v>
      </c>
      <c r="AC11" s="448">
        <v>99.141394728848013</v>
      </c>
      <c r="AD11" s="448">
        <v>0.95578974264414041</v>
      </c>
      <c r="AE11" s="445">
        <v>121.91073999999981</v>
      </c>
      <c r="AF11" s="451">
        <v>252</v>
      </c>
      <c r="AG11" s="448">
        <v>95.752822308863443</v>
      </c>
      <c r="AH11" s="448">
        <v>0.92232209931027342</v>
      </c>
      <c r="AI11" s="448">
        <v>93.94164662511659</v>
      </c>
      <c r="AJ11" s="448">
        <v>97.563997992610282</v>
      </c>
      <c r="AK11" s="448">
        <v>0.96323228607842082</v>
      </c>
      <c r="AL11" s="445">
        <v>196.5197739999995</v>
      </c>
      <c r="AM11" s="580">
        <v>425</v>
      </c>
      <c r="AN11" s="444"/>
      <c r="AO11" s="448">
        <v>92.739575680834776</v>
      </c>
      <c r="AP11" s="448"/>
      <c r="AQ11" s="448">
        <v>89.252330235422249</v>
      </c>
      <c r="AR11" s="448">
        <v>96.226821126247302</v>
      </c>
      <c r="AS11" s="448">
        <v>1.9129514613223424</v>
      </c>
      <c r="AT11" s="448"/>
      <c r="AU11" s="444">
        <v>291</v>
      </c>
      <c r="AV11" s="448"/>
      <c r="AW11" s="448">
        <v>97.313032469493649</v>
      </c>
      <c r="AX11" s="448">
        <v>0.93010798259938221</v>
      </c>
      <c r="AY11" s="448">
        <v>95.484670210139285</v>
      </c>
      <c r="AZ11" s="448">
        <v>99.141394728848013</v>
      </c>
      <c r="BA11" s="448">
        <v>0.95578974264414041</v>
      </c>
      <c r="BB11" s="445">
        <v>121.91073999999981</v>
      </c>
      <c r="BC11" s="451">
        <v>252</v>
      </c>
      <c r="BD11" s="448">
        <v>95.260045991548083</v>
      </c>
      <c r="BE11" s="448">
        <v>1.651658676044655</v>
      </c>
      <c r="BF11" s="448">
        <v>92.013363004543137</v>
      </c>
      <c r="BG11" s="448">
        <v>98.506728978553028</v>
      </c>
      <c r="BH11" s="448">
        <v>1.7338419888976306</v>
      </c>
      <c r="BI11" s="445">
        <v>87.971381000000108</v>
      </c>
      <c r="BJ11" s="451">
        <v>191</v>
      </c>
      <c r="BK11" s="451"/>
      <c r="BL11" s="453">
        <v>98.49</v>
      </c>
      <c r="BM11" s="450">
        <v>0.82699999999999996</v>
      </c>
      <c r="BN11" s="450">
        <v>96.86</v>
      </c>
      <c r="BO11" s="450">
        <v>100</v>
      </c>
      <c r="BP11" s="450">
        <v>0.8</v>
      </c>
      <c r="BQ11" s="451">
        <v>94.325000000000003</v>
      </c>
      <c r="BR11" s="580">
        <v>187</v>
      </c>
      <c r="BS11" s="451"/>
      <c r="BT11" s="448">
        <v>97.413636694010108</v>
      </c>
      <c r="BU11" s="448">
        <v>1.8370322824983982</v>
      </c>
      <c r="BV11" s="448">
        <v>93.791088862536427</v>
      </c>
      <c r="BW11" s="448">
        <v>101.03618452548378</v>
      </c>
      <c r="BX11" s="448">
        <v>1.8858060789463944</v>
      </c>
      <c r="BY11" s="451">
        <v>31.410707000000009</v>
      </c>
      <c r="BZ11" s="451">
        <v>85</v>
      </c>
      <c r="CA11" s="451"/>
      <c r="CB11" s="448">
        <v>97.513882612642064</v>
      </c>
      <c r="CC11" s="448">
        <v>1.2266312070951337</v>
      </c>
      <c r="CD11" s="448">
        <v>95.102798167637573</v>
      </c>
      <c r="CE11" s="448">
        <v>99.924967057646569</v>
      </c>
      <c r="CF11" s="448">
        <v>1.2579041816719834</v>
      </c>
      <c r="CG11" s="451">
        <v>62.875953000000052</v>
      </c>
      <c r="CH11" s="451">
        <v>168</v>
      </c>
      <c r="CI11" s="451"/>
      <c r="CJ11" s="448">
        <v>97.413636694010108</v>
      </c>
      <c r="CK11" s="448">
        <v>1.8370322824983982</v>
      </c>
      <c r="CL11" s="448">
        <v>93.791088862536427</v>
      </c>
      <c r="CM11" s="448">
        <v>101.03618452548378</v>
      </c>
      <c r="CN11" s="448">
        <v>1.8858060789463944</v>
      </c>
      <c r="CO11" s="451">
        <v>31.410707000000009</v>
      </c>
      <c r="CP11" s="451">
        <v>85</v>
      </c>
      <c r="CQ11" s="451"/>
      <c r="CR11" s="448">
        <v>98.489859895777258</v>
      </c>
      <c r="CS11" s="448">
        <v>1.1776394049107393</v>
      </c>
      <c r="CT11" s="448">
        <v>96.168285759827725</v>
      </c>
      <c r="CU11" s="448">
        <v>100</v>
      </c>
      <c r="CV11" s="448">
        <v>1.1956960911071723</v>
      </c>
      <c r="CW11" s="451">
        <v>32.692661999999999</v>
      </c>
      <c r="CX11" s="451">
        <v>81</v>
      </c>
      <c r="CY11" s="451"/>
      <c r="CZ11" s="508">
        <v>96.219300105714552</v>
      </c>
      <c r="DA11" s="448">
        <v>1.3820452034302968</v>
      </c>
      <c r="DB11" s="509">
        <v>93.503069759604173</v>
      </c>
      <c r="DC11" s="448">
        <v>98.935530451824931</v>
      </c>
      <c r="DD11" s="448">
        <v>1.436349258321217</v>
      </c>
      <c r="DE11" s="451">
        <v>66.851696000000075</v>
      </c>
      <c r="DF11" s="451">
        <v>168</v>
      </c>
      <c r="DG11" s="40"/>
      <c r="DH11" s="724">
        <v>98.624595650265491</v>
      </c>
      <c r="DI11" s="725">
        <v>0.77607262381963515</v>
      </c>
      <c r="DJ11" s="726">
        <v>97.098939366419103</v>
      </c>
      <c r="DK11" s="725">
        <v>100</v>
      </c>
      <c r="DL11" s="725">
        <v>0.78689562041063343</v>
      </c>
      <c r="DM11" s="727">
        <v>64.363835999999935</v>
      </c>
      <c r="DN11" s="727">
        <v>186</v>
      </c>
      <c r="DO11" s="40"/>
      <c r="DP11" s="809">
        <f t="shared" si="2"/>
        <v>98.684678951779432</v>
      </c>
      <c r="DQ11" s="810">
        <f t="shared" si="1"/>
        <v>0.61712219630301446</v>
      </c>
      <c r="DR11" s="811">
        <f t="shared" si="3"/>
        <v>97.473364588291687</v>
      </c>
      <c r="DS11" s="810">
        <f t="shared" si="4"/>
        <v>99.895993315267162</v>
      </c>
      <c r="DT11" s="810">
        <f t="shared" si="4"/>
        <v>0.62534752390952264</v>
      </c>
      <c r="DU11" s="812">
        <f t="shared" si="5"/>
        <v>67.676329000000109</v>
      </c>
      <c r="DV11" s="812">
        <f t="shared" si="5"/>
        <v>403</v>
      </c>
      <c r="DW11" s="728"/>
      <c r="DX11" s="292"/>
      <c r="DY11" s="2253"/>
      <c r="DZ11" s="2254"/>
      <c r="EA11" s="2255"/>
      <c r="EB11" s="2257"/>
      <c r="EC11" s="2259"/>
      <c r="ED11" s="907" t="s">
        <v>3</v>
      </c>
      <c r="EE11" s="907" t="s">
        <v>4</v>
      </c>
      <c r="EF11" s="2259"/>
      <c r="EG11" s="2259"/>
      <c r="EH11" s="2261"/>
      <c r="EI11"/>
      <c r="EJ11" s="292"/>
      <c r="EK11" s="295"/>
    </row>
    <row r="12" spans="1:141" s="17" customFormat="1" ht="20.25" customHeight="1" thickTop="1">
      <c r="A12" s="502" t="s">
        <v>22</v>
      </c>
      <c r="B12" s="448">
        <v>49.152542372881427</v>
      </c>
      <c r="C12" s="448">
        <v>15.85147414698141</v>
      </c>
      <c r="D12" s="509">
        <v>17.954021331409113</v>
      </c>
      <c r="E12" s="509">
        <v>80.351063414353746</v>
      </c>
      <c r="F12" s="509">
        <v>32.249550850755234</v>
      </c>
      <c r="G12" s="509">
        <v>63.184869999999925</v>
      </c>
      <c r="H12" s="505">
        <v>59</v>
      </c>
      <c r="I12" s="591"/>
      <c r="J12" s="552">
        <v>73.611111111111072</v>
      </c>
      <c r="K12" s="448">
        <v>14.058100158024883</v>
      </c>
      <c r="L12" s="448">
        <v>45.9897930951117</v>
      </c>
      <c r="M12" s="448">
        <v>101.23242912711044</v>
      </c>
      <c r="N12" s="448">
        <v>19.097796441090416</v>
      </c>
      <c r="O12" s="448">
        <v>62.520912000000074</v>
      </c>
      <c r="P12" s="444">
        <v>72</v>
      </c>
      <c r="Q12" s="444"/>
      <c r="R12" s="448">
        <v>83.983286790475347</v>
      </c>
      <c r="S12" s="448"/>
      <c r="T12" s="448">
        <v>64.958318257863993</v>
      </c>
      <c r="U12" s="448">
        <v>103.00825532308669</v>
      </c>
      <c r="V12" s="448">
        <v>11.524381300818808</v>
      </c>
      <c r="W12" s="448"/>
      <c r="X12" s="444">
        <v>47</v>
      </c>
      <c r="Y12" s="448"/>
      <c r="Z12" s="448">
        <v>85.933983334513968</v>
      </c>
      <c r="AA12" s="448">
        <v>9.1327765893206028</v>
      </c>
      <c r="AB12" s="448">
        <v>67.981203279489833</v>
      </c>
      <c r="AC12" s="448">
        <v>103.8867633895381</v>
      </c>
      <c r="AD12" s="448">
        <v>10.627665837122406</v>
      </c>
      <c r="AE12" s="445">
        <v>42.772230000000015</v>
      </c>
      <c r="AF12" s="451">
        <v>43</v>
      </c>
      <c r="AG12" s="448">
        <v>85.371189286405766</v>
      </c>
      <c r="AH12" s="448">
        <v>6.4377744505342092</v>
      </c>
      <c r="AI12" s="448">
        <v>72.729249392551168</v>
      </c>
      <c r="AJ12" s="448">
        <v>98.013129180260378</v>
      </c>
      <c r="AK12" s="448">
        <v>7.5409215970232939</v>
      </c>
      <c r="AL12" s="445">
        <v>77.154610999999903</v>
      </c>
      <c r="AM12" s="580">
        <v>80</v>
      </c>
      <c r="AN12" s="444"/>
      <c r="AO12" s="448">
        <v>83.983286790475347</v>
      </c>
      <c r="AP12" s="448"/>
      <c r="AQ12" s="448">
        <v>64.958318257863993</v>
      </c>
      <c r="AR12" s="448">
        <v>103.00825532308669</v>
      </c>
      <c r="AS12" s="448">
        <v>11.524381300818808</v>
      </c>
      <c r="AT12" s="448"/>
      <c r="AU12" s="444">
        <v>47</v>
      </c>
      <c r="AV12" s="448"/>
      <c r="AW12" s="448">
        <v>85.933983334513968</v>
      </c>
      <c r="AX12" s="448">
        <v>9.1327765893206028</v>
      </c>
      <c r="AY12" s="448">
        <v>67.981203279489833</v>
      </c>
      <c r="AZ12" s="448">
        <v>103.8867633895381</v>
      </c>
      <c r="BA12" s="448">
        <v>10.627665837122406</v>
      </c>
      <c r="BB12" s="445">
        <v>42.772230000000015</v>
      </c>
      <c r="BC12" s="451">
        <v>43</v>
      </c>
      <c r="BD12" s="448">
        <v>90.365374869784247</v>
      </c>
      <c r="BE12" s="448">
        <v>5.484928821954183</v>
      </c>
      <c r="BF12" s="448">
        <v>79.583592078065195</v>
      </c>
      <c r="BG12" s="448">
        <v>100</v>
      </c>
      <c r="BH12" s="448">
        <v>6.0697239732119952</v>
      </c>
      <c r="BI12" s="445">
        <v>33.707518000000007</v>
      </c>
      <c r="BJ12" s="451">
        <v>42</v>
      </c>
      <c r="BK12" s="451"/>
      <c r="BL12" s="453">
        <v>85.19</v>
      </c>
      <c r="BM12" s="450">
        <v>10.367999999999999</v>
      </c>
      <c r="BN12" s="450">
        <v>64.81</v>
      </c>
      <c r="BO12" s="450">
        <v>100</v>
      </c>
      <c r="BP12" s="450">
        <v>12.2</v>
      </c>
      <c r="BQ12" s="451">
        <v>39.290999999999997</v>
      </c>
      <c r="BR12" s="580">
        <v>47</v>
      </c>
      <c r="BS12" s="451"/>
      <c r="BT12" s="448">
        <v>79.017129045523575</v>
      </c>
      <c r="BU12" s="448">
        <v>2.9954694393612935</v>
      </c>
      <c r="BV12" s="448">
        <v>73.110193481470219</v>
      </c>
      <c r="BW12" s="448">
        <v>84.924064609576945</v>
      </c>
      <c r="BX12" s="448">
        <v>3.7909115093710062</v>
      </c>
      <c r="BY12" s="451">
        <v>14.655982999999996</v>
      </c>
      <c r="BZ12" s="451">
        <v>19</v>
      </c>
      <c r="CA12" s="451"/>
      <c r="CB12" s="448">
        <v>88.313502523821171</v>
      </c>
      <c r="CC12" s="448">
        <v>2.8212027536399282</v>
      </c>
      <c r="CD12" s="448">
        <v>82.768104660013591</v>
      </c>
      <c r="CE12" s="448">
        <v>93.858900387628765</v>
      </c>
      <c r="CF12" s="448">
        <v>3.1945316095678042</v>
      </c>
      <c r="CG12" s="451">
        <v>42.689633999999963</v>
      </c>
      <c r="CH12" s="451">
        <v>51</v>
      </c>
      <c r="CI12" s="451"/>
      <c r="CJ12" s="448">
        <v>79.017129045523575</v>
      </c>
      <c r="CK12" s="448">
        <v>2.9954694393612935</v>
      </c>
      <c r="CL12" s="448">
        <v>73.110193481470219</v>
      </c>
      <c r="CM12" s="448">
        <v>84.924064609576945</v>
      </c>
      <c r="CN12" s="448">
        <v>3.7909115093710062</v>
      </c>
      <c r="CO12" s="451">
        <v>14.655982999999996</v>
      </c>
      <c r="CP12" s="451">
        <v>19</v>
      </c>
      <c r="CQ12" s="451"/>
      <c r="CR12" s="448">
        <v>82.751034524901556</v>
      </c>
      <c r="CS12" s="448">
        <v>10.67323269199467</v>
      </c>
      <c r="CT12" s="448">
        <v>61.710042807590696</v>
      </c>
      <c r="CU12" s="448">
        <v>100</v>
      </c>
      <c r="CV12" s="448">
        <v>12.898005146730663</v>
      </c>
      <c r="CW12" s="451">
        <v>23.499676000000004</v>
      </c>
      <c r="CX12" s="451">
        <v>31</v>
      </c>
      <c r="CY12" s="451"/>
      <c r="CZ12" s="508">
        <v>88.372648342791095</v>
      </c>
      <c r="DA12" s="448">
        <v>6.5586004962642441</v>
      </c>
      <c r="DB12" s="509">
        <v>75.482570904114894</v>
      </c>
      <c r="DC12" s="448">
        <v>100</v>
      </c>
      <c r="DD12" s="448">
        <v>7.4215276097915588</v>
      </c>
      <c r="DE12" s="451">
        <v>40.257567999999978</v>
      </c>
      <c r="DF12" s="451">
        <v>51</v>
      </c>
      <c r="DG12" s="40"/>
      <c r="DH12" s="724" t="s">
        <v>325</v>
      </c>
      <c r="DI12" s="725">
        <v>12.52538551740451</v>
      </c>
      <c r="DJ12" s="726">
        <v>49.496754922379907</v>
      </c>
      <c r="DK12" s="725">
        <v>98.74326236436373</v>
      </c>
      <c r="DL12" s="725">
        <v>16.898791226091681</v>
      </c>
      <c r="DM12" s="727">
        <v>28.072378000000004</v>
      </c>
      <c r="DN12" s="727">
        <v>34</v>
      </c>
      <c r="DO12" s="40"/>
      <c r="DP12" s="809">
        <f t="shared" si="2"/>
        <v>87.16067119785113</v>
      </c>
      <c r="DQ12" s="810">
        <f t="shared" si="1"/>
        <v>6.5478445627455484</v>
      </c>
      <c r="DR12" s="811">
        <f t="shared" si="3"/>
        <v>74.30827629736973</v>
      </c>
      <c r="DS12" s="810">
        <f t="shared" si="4"/>
        <v>100</v>
      </c>
      <c r="DT12" s="810">
        <f t="shared" si="4"/>
        <v>7.5123842815324489</v>
      </c>
      <c r="DU12" s="812">
        <f t="shared" si="5"/>
        <v>31.566728000000005</v>
      </c>
      <c r="DV12" s="812">
        <f t="shared" si="5"/>
        <v>80</v>
      </c>
      <c r="DW12" s="728"/>
      <c r="DX12" s="292"/>
      <c r="DY12" s="908" t="s">
        <v>218</v>
      </c>
      <c r="DZ12" s="296" t="s">
        <v>217</v>
      </c>
      <c r="EA12" s="297" t="s">
        <v>319</v>
      </c>
      <c r="EB12" s="298">
        <v>0.69311977158028781</v>
      </c>
      <c r="EC12" s="299">
        <v>4.2972128816551346E-2</v>
      </c>
      <c r="ED12" s="300">
        <v>0.60877220285408495</v>
      </c>
      <c r="EE12" s="300">
        <v>0.77746734030649067</v>
      </c>
      <c r="EF12" s="301">
        <v>6.1998128719624401E-2</v>
      </c>
      <c r="EG12" s="302">
        <v>82.993886999999802</v>
      </c>
      <c r="EH12" s="303">
        <v>487</v>
      </c>
      <c r="EI12"/>
      <c r="EJ12" s="292"/>
      <c r="EK12" s="295"/>
    </row>
    <row r="13" spans="1:141" s="17" customFormat="1" ht="20.25" customHeight="1">
      <c r="A13" s="502" t="s">
        <v>23</v>
      </c>
      <c r="B13" s="448">
        <v>40.000000000000028</v>
      </c>
      <c r="C13" s="448">
        <v>4.9127385438266717</v>
      </c>
      <c r="D13" s="509">
        <v>30.330856587239541</v>
      </c>
      <c r="E13" s="509">
        <v>49.669143412760519</v>
      </c>
      <c r="F13" s="509">
        <v>12.28184635956667</v>
      </c>
      <c r="G13" s="509">
        <v>143.21439999999947</v>
      </c>
      <c r="H13" s="505">
        <v>400</v>
      </c>
      <c r="I13" s="591"/>
      <c r="J13" s="448">
        <v>66.346153846154337</v>
      </c>
      <c r="K13" s="448">
        <v>5.1464191936518136</v>
      </c>
      <c r="L13" s="448">
        <v>56.234483023382829</v>
      </c>
      <c r="M13" s="448">
        <v>76.457824668925852</v>
      </c>
      <c r="N13" s="448">
        <v>7.7569216831852836</v>
      </c>
      <c r="O13" s="448">
        <v>194.82247199999884</v>
      </c>
      <c r="P13" s="444">
        <v>312</v>
      </c>
      <c r="Q13" s="444"/>
      <c r="R13" s="448">
        <v>91.806601850177145</v>
      </c>
      <c r="S13" s="448"/>
      <c r="T13" s="448">
        <v>86.994851712109423</v>
      </c>
      <c r="U13" s="448">
        <v>96.618351988244882</v>
      </c>
      <c r="V13" s="448">
        <v>2.6663410201873052</v>
      </c>
      <c r="W13" s="448"/>
      <c r="X13" s="444">
        <v>282</v>
      </c>
      <c r="Y13" s="448"/>
      <c r="Z13" s="448">
        <v>85.445495036699853</v>
      </c>
      <c r="AA13" s="448">
        <v>4.5916076691859997</v>
      </c>
      <c r="AB13" s="448">
        <v>76.419529956129495</v>
      </c>
      <c r="AC13" s="448">
        <v>94.471460117270226</v>
      </c>
      <c r="AD13" s="448">
        <v>5.3737270375855966</v>
      </c>
      <c r="AE13" s="445">
        <v>184.09838100000047</v>
      </c>
      <c r="AF13" s="451">
        <v>317</v>
      </c>
      <c r="AG13" s="448">
        <v>88.304616886771498</v>
      </c>
      <c r="AH13" s="448">
        <v>3.1703707863396993</v>
      </c>
      <c r="AI13" s="448">
        <v>82.078919290482887</v>
      </c>
      <c r="AJ13" s="448">
        <v>94.530314483060096</v>
      </c>
      <c r="AK13" s="448">
        <v>3.5902661696668745</v>
      </c>
      <c r="AL13" s="445">
        <v>258.03117099999986</v>
      </c>
      <c r="AM13" s="580">
        <v>469</v>
      </c>
      <c r="AN13" s="444"/>
      <c r="AO13" s="448">
        <v>91.806601850177145</v>
      </c>
      <c r="AP13" s="448"/>
      <c r="AQ13" s="448">
        <v>86.994851712109423</v>
      </c>
      <c r="AR13" s="448">
        <v>96.618351988244882</v>
      </c>
      <c r="AS13" s="448">
        <v>2.6663410201873052</v>
      </c>
      <c r="AT13" s="448"/>
      <c r="AU13" 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c>
      <c r="AZ13" s="448">
        <v>94.471460117270226</v>
      </c>
      <c r="BA13" s="448">
        <v>5.3737270375855966</v>
      </c>
      <c r="BB13" s="445">
        <v>184.09838100000047</v>
      </c>
      <c r="BC13" s="451">
        <v>317</v>
      </c>
      <c r="BD13" s="448">
        <v>86.725004711099913</v>
      </c>
      <c r="BE13" s="448">
        <v>3.9715288600307028</v>
      </c>
      <c r="BF13" s="448">
        <v>78.918128284827787</v>
      </c>
      <c r="BG13" s="448">
        <v>94.531881137372025</v>
      </c>
      <c r="BH13" s="448">
        <v>4.5794507284960551</v>
      </c>
      <c r="BI13" s="445">
        <v>144.7326540000002</v>
      </c>
      <c r="BJ13" s="451">
        <v>236</v>
      </c>
      <c r="BK13" s="451"/>
      <c r="BL13" s="453">
        <v>91.710000000000008</v>
      </c>
      <c r="BM13" s="450">
        <v>2.839</v>
      </c>
      <c r="BN13" s="450">
        <v>86.13</v>
      </c>
      <c r="BO13" s="450">
        <v>97.289999999999992</v>
      </c>
      <c r="BP13" s="450">
        <v>3.1</v>
      </c>
      <c r="BQ13" s="451">
        <v>173.06800000000001</v>
      </c>
      <c r="BR13" s="580">
        <v>227</v>
      </c>
      <c r="BS13" s="451"/>
      <c r="BT13" s="448">
        <v>92.315891394843277</v>
      </c>
      <c r="BU13" s="448">
        <v>4.0862370674208135</v>
      </c>
      <c r="BV13" s="448">
        <v>84.25800946838045</v>
      </c>
      <c r="BW13" s="448">
        <v>100.3737733213061</v>
      </c>
      <c r="BX13" s="448">
        <v>4.4263636581740995</v>
      </c>
      <c r="BY13" s="451">
        <v>54.767822999999957</v>
      </c>
      <c r="BZ13" s="451">
        <v>105</v>
      </c>
      <c r="CA13" s="451"/>
      <c r="CB13" s="448">
        <v>92.38885643723485</v>
      </c>
      <c r="CC13" s="448">
        <v>2.6098297012216514</v>
      </c>
      <c r="CD13" s="448">
        <v>87.258936571892463</v>
      </c>
      <c r="CE13" s="448">
        <v>97.518776302577251</v>
      </c>
      <c r="CF13" s="448">
        <v>2.824831697093968</v>
      </c>
      <c r="CG13" s="451">
        <v>93.97055700000017</v>
      </c>
      <c r="CH13" s="451">
        <v>194</v>
      </c>
      <c r="CI13" s="451"/>
      <c r="CJ13" s="448">
        <v>92.315891394843277</v>
      </c>
      <c r="CK13" s="448">
        <v>4.0862370674208135</v>
      </c>
      <c r="CL13" s="448">
        <v>84.25800946838045</v>
      </c>
      <c r="CM13" s="448">
        <v>100.3737733213061</v>
      </c>
      <c r="CN13" s="448">
        <v>4.4263636581740995</v>
      </c>
      <c r="CO13" s="451">
        <v>54.767822999999957</v>
      </c>
      <c r="CP13" s="451">
        <v>105</v>
      </c>
      <c r="CQ13" s="451"/>
      <c r="CR13" s="448">
        <v>94.025437847510048</v>
      </c>
      <c r="CS13" s="448">
        <v>3.2661515699671595</v>
      </c>
      <c r="CT13" s="448">
        <v>87.586613724177127</v>
      </c>
      <c r="CU13" s="448">
        <v>100</v>
      </c>
      <c r="CV13" s="448">
        <v>3.4736892959373251</v>
      </c>
      <c r="CW13" s="451">
        <v>30.116934999999998</v>
      </c>
      <c r="CX13" s="451">
        <v>70</v>
      </c>
      <c r="CY13" s="451"/>
      <c r="CZ13" s="508">
        <v>92.754649085124768</v>
      </c>
      <c r="DA13" s="448">
        <v>2.2391451768453141</v>
      </c>
      <c r="DB13" s="509">
        <v>88.353900062156455</v>
      </c>
      <c r="DC13" s="448">
        <v>97.155398108093095</v>
      </c>
      <c r="DD13" s="448">
        <v>2.4140516932907139</v>
      </c>
      <c r="DE13" s="451">
        <v>69.067889999999977</v>
      </c>
      <c r="DF13" s="451">
        <v>160</v>
      </c>
      <c r="DG13" s="40"/>
      <c r="DH13" s="724">
        <v>94.790774239890837</v>
      </c>
      <c r="DI13" s="725">
        <v>1.8556748676643702</v>
      </c>
      <c r="DJ13" s="726">
        <v>91.142762525866075</v>
      </c>
      <c r="DK13" s="725">
        <v>98.438785953915612</v>
      </c>
      <c r="DL13" s="725">
        <v>1.9576534557763383</v>
      </c>
      <c r="DM13" s="727">
        <v>54.471088999999949</v>
      </c>
      <c r="DN13" s="727">
        <v>190</v>
      </c>
      <c r="DO13" s="40"/>
      <c r="DP13" s="809">
        <f t="shared" si="2"/>
        <v>95.065140017171089</v>
      </c>
      <c r="DQ13" s="810">
        <f t="shared" si="1"/>
        <v>1.8193698765328572</v>
      </c>
      <c r="DR13" s="811">
        <f t="shared" si="3"/>
        <v>91.494001469337931</v>
      </c>
      <c r="DS13" s="810">
        <f t="shared" si="4"/>
        <v>98.636278565004247</v>
      </c>
      <c r="DT13" s="810">
        <f t="shared" si="4"/>
        <v>1.9138139134957721</v>
      </c>
      <c r="DU13" s="812">
        <f t="shared" si="5"/>
        <v>62.703238000000063</v>
      </c>
      <c r="DV13" s="812">
        <f t="shared" si="5"/>
        <v>380</v>
      </c>
      <c r="DW13" s="728"/>
      <c r="DX13" s="292"/>
      <c r="DY13" s="909" t="s">
        <v>219</v>
      </c>
      <c r="DZ13" s="304" t="s">
        <v>217</v>
      </c>
      <c r="EA13" s="305" t="s">
        <v>319</v>
      </c>
      <c r="EB13" s="306">
        <v>0.89326900485430638</v>
      </c>
      <c r="EC13" s="307">
        <v>2.3698955461497754E-2</v>
      </c>
      <c r="ED13" s="308">
        <v>0.84675166141383018</v>
      </c>
      <c r="EE13" s="308">
        <v>0.93978634829478258</v>
      </c>
      <c r="EF13" s="309">
        <v>2.653059194118472E-2</v>
      </c>
      <c r="EG13" s="310">
        <v>116.54744700000006</v>
      </c>
      <c r="EH13" s="311">
        <v>301</v>
      </c>
      <c r="EI13"/>
      <c r="EJ13" s="292"/>
      <c r="EK13" s="295"/>
    </row>
    <row r="14" spans="1:141" s="17" customFormat="1" ht="20.25" customHeight="1">
      <c r="A14" s="502" t="s">
        <v>24</v>
      </c>
      <c r="B14" s="448">
        <v>17.197452229299326</v>
      </c>
      <c r="C14" s="448">
        <v>3.1571423672030967</v>
      </c>
      <c r="D14" s="509">
        <v>10.983634406376749</v>
      </c>
      <c r="E14" s="509">
        <v>23.411270052221901</v>
      </c>
      <c r="F14" s="509">
        <v>18.358198209292119</v>
      </c>
      <c r="G14" s="509">
        <v>495.91244600000118</v>
      </c>
      <c r="H14" s="505">
        <v>314</v>
      </c>
      <c r="I14" s="591"/>
      <c r="J14" s="448">
        <v>44.408945686900992</v>
      </c>
      <c r="K14" s="448">
        <v>4.912091484698287</v>
      </c>
      <c r="L14" s="448">
        <v>34.757681327037709</v>
      </c>
      <c r="M14" s="448">
        <v>54.060210046764269</v>
      </c>
      <c r="N14" s="448">
        <v>11.061040537486063</v>
      </c>
      <c r="O14" s="448">
        <v>497.59018499999826</v>
      </c>
      <c r="P14" s="444">
        <v>313</v>
      </c>
      <c r="Q14" s="444"/>
      <c r="R14" s="448">
        <v>57.694621783122379</v>
      </c>
      <c r="S14" s="448"/>
      <c r="T14" s="448">
        <v>47.283238117130821</v>
      </c>
      <c r="U14" s="448">
        <v>68.106005449113937</v>
      </c>
      <c r="V14" s="448">
        <v>9.1803588874563822</v>
      </c>
      <c r="W14" s="448"/>
      <c r="X14" s="444">
        <v>350</v>
      </c>
      <c r="Y14" s="448"/>
      <c r="Z14" s="448">
        <v>51.194280790872249</v>
      </c>
      <c r="AA14" s="448">
        <v>5.3713616156930692</v>
      </c>
      <c r="AB14" s="448">
        <v>40.635512300323818</v>
      </c>
      <c r="AC14" s="448">
        <v>61.75304928142068</v>
      </c>
      <c r="AD14" s="448">
        <v>10.492112659292916</v>
      </c>
      <c r="AE14" s="445">
        <v>396.48335100000088</v>
      </c>
      <c r="AF14" s="451">
        <v>335</v>
      </c>
      <c r="AG14" s="448">
        <v>56.307397203024458</v>
      </c>
      <c r="AH14" s="448">
        <v>4.5484106685794243</v>
      </c>
      <c r="AI14" s="448">
        <v>47.375625093491067</v>
      </c>
      <c r="AJ14" s="448">
        <v>65.239169312557848</v>
      </c>
      <c r="AK14" s="448">
        <v>8.0778208450649434</v>
      </c>
      <c r="AL14" s="445">
        <v>665.37747899999999</v>
      </c>
      <c r="AM14" s="580">
        <v>544</v>
      </c>
      <c r="AN14" s="444"/>
      <c r="AO14" s="448">
        <v>57.694621783122379</v>
      </c>
      <c r="AP14" s="448"/>
      <c r="AQ14" s="448">
        <v>47.283238117130821</v>
      </c>
      <c r="AR14" s="448">
        <v>68.106005449113937</v>
      </c>
      <c r="AS14" s="448">
        <v>9.1803588874563822</v>
      </c>
      <c r="AT14" s="448"/>
      <c r="AU14" s="444">
        <v>350</v>
      </c>
      <c r="AV14" s="448"/>
      <c r="AW14" s="448">
        <v>51.194280790872249</v>
      </c>
      <c r="AX14" s="448">
        <v>5.3713616156930692</v>
      </c>
      <c r="AY14" s="448">
        <v>40.635512300323818</v>
      </c>
      <c r="AZ14" s="448">
        <v>61.75304928142068</v>
      </c>
      <c r="BA14" s="448">
        <v>10.492112659292916</v>
      </c>
      <c r="BB14" s="445">
        <v>396.48335100000088</v>
      </c>
      <c r="BC14" s="451">
        <v>335</v>
      </c>
      <c r="BD14" s="448">
        <v>54.549062327769114</v>
      </c>
      <c r="BE14" s="448">
        <v>5.3578724119481551</v>
      </c>
      <c r="BF14" s="448">
        <v>44.017035669529378</v>
      </c>
      <c r="BG14" s="448">
        <v>65.081088986008851</v>
      </c>
      <c r="BH14" s="448">
        <v>9.8221164275094051</v>
      </c>
      <c r="BI14" s="445">
        <v>275.5457519999996</v>
      </c>
      <c r="BJ14" s="451">
        <v>237</v>
      </c>
      <c r="BK14" s="451"/>
      <c r="BL14" s="453">
        <v>60.56</v>
      </c>
      <c r="BM14" s="450">
        <v>5.9169999999999998</v>
      </c>
      <c r="BN14" s="450">
        <v>48.93</v>
      </c>
      <c r="BO14" s="450">
        <v>72.19</v>
      </c>
      <c r="BP14" s="450">
        <v>9.8000000000000007</v>
      </c>
      <c r="BQ14" s="451">
        <v>309.26900000000001</v>
      </c>
      <c r="BR14" s="580">
        <v>255</v>
      </c>
      <c r="BS14" s="451"/>
      <c r="BT14" s="448">
        <v>67.687572518216314</v>
      </c>
      <c r="BU14" s="448">
        <v>7.0927846216784189</v>
      </c>
      <c r="BV14" s="448">
        <v>53.700909466532366</v>
      </c>
      <c r="BW14" s="448">
        <v>81.674235569900262</v>
      </c>
      <c r="BX14" s="448">
        <v>10.478710282850793</v>
      </c>
      <c r="BY14" s="451">
        <v>121.61944200000002</v>
      </c>
      <c r="BZ14" s="451">
        <v>108</v>
      </c>
      <c r="CA14" s="451"/>
      <c r="CB14" s="448">
        <v>67.255896138096162</v>
      </c>
      <c r="CC14" s="448">
        <v>4.5255888155525774</v>
      </c>
      <c r="CD14" s="448">
        <v>58.360331819701273</v>
      </c>
      <c r="CE14" s="448">
        <v>76.151460456491051</v>
      </c>
      <c r="CF14" s="448">
        <v>6.7289101408450653</v>
      </c>
      <c r="CG14" s="451">
        <v>262.18229199999985</v>
      </c>
      <c r="CH14" s="451">
        <v>228</v>
      </c>
      <c r="CI14" s="451"/>
      <c r="CJ14" s="448">
        <v>67.687572518216314</v>
      </c>
      <c r="CK14" s="448">
        <v>7.0927846216784189</v>
      </c>
      <c r="CL14" s="448">
        <v>53.700909466532366</v>
      </c>
      <c r="CM14" s="448">
        <v>81.674235569900262</v>
      </c>
      <c r="CN14" s="448">
        <v>10.478710282850793</v>
      </c>
      <c r="CO14" s="451">
        <v>121.61944200000002</v>
      </c>
      <c r="CP14" s="451">
        <v>108</v>
      </c>
      <c r="CQ14" s="451"/>
      <c r="CR14" s="448">
        <v>68.654301729057423</v>
      </c>
      <c r="CS14" s="448">
        <v>6.1190076550965466</v>
      </c>
      <c r="CT14" s="448">
        <v>56.591415712750894</v>
      </c>
      <c r="CU14" s="448">
        <v>80.717187745363944</v>
      </c>
      <c r="CV14" s="448">
        <v>8.912781138238163</v>
      </c>
      <c r="CW14" s="451">
        <v>145.17614700000013</v>
      </c>
      <c r="CX14" s="451">
        <v>127</v>
      </c>
      <c r="CY14" s="451"/>
      <c r="CZ14" s="508">
        <v>66.330069995192957</v>
      </c>
      <c r="DA14" s="448">
        <v>5.4237829647220348</v>
      </c>
      <c r="DB14" s="509">
        <v>55.670329023675933</v>
      </c>
      <c r="DC14" s="448">
        <v>76.989810966709996</v>
      </c>
      <c r="DD14" s="448">
        <v>8.176959507377429</v>
      </c>
      <c r="DE14" s="451">
        <v>272.49071200000088</v>
      </c>
      <c r="DF14" s="451">
        <v>229</v>
      </c>
      <c r="DG14" s="40"/>
      <c r="DH14" s="724">
        <v>72.243860476613094</v>
      </c>
      <c r="DI14" s="725">
        <v>4.8281271797600134</v>
      </c>
      <c r="DJ14" s="726">
        <v>62.752400083697133</v>
      </c>
      <c r="DK14" s="725">
        <v>81.735320869529033</v>
      </c>
      <c r="DL14" s="725">
        <v>6.683096872049056</v>
      </c>
      <c r="DM14" s="727">
        <v>271.05210699999986</v>
      </c>
      <c r="DN14" s="727">
        <v>205</v>
      </c>
      <c r="DO14" s="40"/>
      <c r="DP14" s="809">
        <f t="shared" si="2"/>
        <v>73.046829434207666</v>
      </c>
      <c r="DQ14" s="810">
        <f t="shared" si="1"/>
        <v>2.9926001002083065</v>
      </c>
      <c r="DR14" s="811">
        <f t="shared" si="3"/>
        <v>67.172823431388025</v>
      </c>
      <c r="DS14" s="810">
        <f t="shared" si="4"/>
        <v>78.920835437027321</v>
      </c>
      <c r="DT14" s="810">
        <f t="shared" si="4"/>
        <v>4.0968240831091816</v>
      </c>
      <c r="DU14" s="812">
        <f t="shared" si="5"/>
        <v>280.14950899999963</v>
      </c>
      <c r="DV14" s="812">
        <f t="shared" si="5"/>
        <v>449</v>
      </c>
      <c r="DW14" s="728"/>
      <c r="DX14" s="292"/>
      <c r="DY14" s="909" t="s">
        <v>220</v>
      </c>
      <c r="DZ14" s="304" t="s">
        <v>217</v>
      </c>
      <c r="EA14" s="305" t="s">
        <v>319</v>
      </c>
      <c r="EB14" s="306">
        <v>0.98684678951779425</v>
      </c>
      <c r="EC14" s="307">
        <v>6.1712219630301445E-3</v>
      </c>
      <c r="ED14" s="308">
        <v>0.97473364588291689</v>
      </c>
      <c r="EE14" s="308">
        <v>0.99895993315267162</v>
      </c>
      <c r="EF14" s="309">
        <v>6.2534752390952259E-3</v>
      </c>
      <c r="EG14" s="310">
        <v>67.676329000000109</v>
      </c>
      <c r="EH14" s="311">
        <v>403</v>
      </c>
      <c r="EI14"/>
      <c r="EJ14" s="292"/>
      <c r="EK14" s="295"/>
    </row>
    <row r="15" spans="1:141" s="17" customFormat="1" ht="20.25" customHeight="1">
      <c r="A15" s="474" t="s">
        <v>185</v>
      </c>
      <c r="B15" s="448"/>
      <c r="C15" s="448"/>
      <c r="D15" s="509"/>
      <c r="E15" s="509"/>
      <c r="F15" s="509"/>
      <c r="G15" s="509"/>
      <c r="H15" s="505"/>
      <c r="I15" s="591"/>
      <c r="J15" s="448" t="s">
        <v>79</v>
      </c>
      <c r="K15" s="448"/>
      <c r="L15" s="448" t="s">
        <v>79</v>
      </c>
      <c r="M15" s="448" t="s">
        <v>79</v>
      </c>
      <c r="N15" s="448" t="s">
        <v>79</v>
      </c>
      <c r="O15" s="448" t="s">
        <v>79</v>
      </c>
      <c r="P15" s="444" t="s">
        <v>79</v>
      </c>
      <c r="Q15" s="444" t="s">
        <v>79</v>
      </c>
      <c r="R15" s="448" t="s">
        <v>79</v>
      </c>
      <c r="S15" s="448" t="s">
        <v>79</v>
      </c>
      <c r="T15" s="448" t="s">
        <v>79</v>
      </c>
      <c r="U15" s="448" t="s">
        <v>79</v>
      </c>
      <c r="V15" s="448" t="s">
        <v>79</v>
      </c>
      <c r="W15" s="448" t="s">
        <v>79</v>
      </c>
      <c r="X15" s="444" t="s">
        <v>79</v>
      </c>
      <c r="Y15" s="448" t="s">
        <v>79</v>
      </c>
      <c r="Z15" s="448" t="s">
        <v>79</v>
      </c>
      <c r="AA15" s="448" t="s">
        <v>79</v>
      </c>
      <c r="AB15" s="448" t="s">
        <v>79</v>
      </c>
      <c r="AC15" s="448" t="s">
        <v>79</v>
      </c>
      <c r="AD15" s="448" t="s">
        <v>79</v>
      </c>
      <c r="AE15" s="445" t="s">
        <v>79</v>
      </c>
      <c r="AF15" s="451" t="s">
        <v>79</v>
      </c>
      <c r="AG15" s="448" t="s">
        <v>79</v>
      </c>
      <c r="AH15" s="448" t="s">
        <v>79</v>
      </c>
      <c r="AI15" s="448" t="s">
        <v>79</v>
      </c>
      <c r="AJ15" s="448" t="s">
        <v>79</v>
      </c>
      <c r="AK15" s="448" t="s">
        <v>79</v>
      </c>
      <c r="AL15" s="445" t="s">
        <v>79</v>
      </c>
      <c r="AM15" s="580" t="s">
        <v>79</v>
      </c>
      <c r="AN15" s="444" t="s">
        <v>79</v>
      </c>
      <c r="AO15" s="448" t="s">
        <v>79</v>
      </c>
      <c r="AP15" s="448" t="s">
        <v>79</v>
      </c>
      <c r="AQ15" s="448" t="s">
        <v>79</v>
      </c>
      <c r="AR15" s="448" t="s">
        <v>79</v>
      </c>
      <c r="AS15" s="448" t="s">
        <v>79</v>
      </c>
      <c r="AT15" s="448" t="s">
        <v>79</v>
      </c>
      <c r="AU15" s="444" t="s">
        <v>79</v>
      </c>
      <c r="AV15" s="448" t="s">
        <v>79</v>
      </c>
      <c r="AW15" s="448" t="s">
        <v>79</v>
      </c>
      <c r="AX15" s="448" t="s">
        <v>79</v>
      </c>
      <c r="AY15" s="448" t="s">
        <v>79</v>
      </c>
      <c r="AZ15" s="448" t="s">
        <v>79</v>
      </c>
      <c r="BA15" s="448" t="s">
        <v>79</v>
      </c>
      <c r="BB15" s="445" t="s">
        <v>79</v>
      </c>
      <c r="BC15" s="451" t="s">
        <v>79</v>
      </c>
      <c r="BD15" s="448" t="s">
        <v>79</v>
      </c>
      <c r="BE15" s="448" t="s">
        <v>79</v>
      </c>
      <c r="BF15" s="448" t="s">
        <v>79</v>
      </c>
      <c r="BG15" s="448" t="s">
        <v>79</v>
      </c>
      <c r="BH15" s="448" t="s">
        <v>79</v>
      </c>
      <c r="BI15" s="445" t="s">
        <v>79</v>
      </c>
      <c r="BJ15" s="451" t="s">
        <v>79</v>
      </c>
      <c r="BK15" s="451" t="s">
        <v>79</v>
      </c>
      <c r="BL15" s="453" t="s">
        <v>79</v>
      </c>
      <c r="BM15" s="450" t="s">
        <v>79</v>
      </c>
      <c r="BN15" s="450" t="s">
        <v>79</v>
      </c>
      <c r="BO15" s="450" t="s">
        <v>79</v>
      </c>
      <c r="BP15" s="450" t="s">
        <v>79</v>
      </c>
      <c r="BQ15" s="451" t="s">
        <v>79</v>
      </c>
      <c r="BR15" s="580" t="s">
        <v>79</v>
      </c>
      <c r="BS15" s="451" t="s">
        <v>79</v>
      </c>
      <c r="BT15" s="448" t="s">
        <v>79</v>
      </c>
      <c r="BU15" s="448" t="s">
        <v>79</v>
      </c>
      <c r="BV15" s="448"/>
      <c r="BW15" s="448"/>
      <c r="BX15" s="448"/>
      <c r="BY15" s="451"/>
      <c r="BZ15" s="451"/>
      <c r="CA15" s="451"/>
      <c r="CB15" s="450" t="s">
        <v>79</v>
      </c>
      <c r="CC15" s="450" t="s">
        <v>79</v>
      </c>
      <c r="CD15" s="450" t="s">
        <v>79</v>
      </c>
      <c r="CE15" s="450" t="s">
        <v>79</v>
      </c>
      <c r="CF15" s="450" t="s">
        <v>79</v>
      </c>
      <c r="CG15" s="451" t="s">
        <v>79</v>
      </c>
      <c r="CH15" s="451" t="s">
        <v>79</v>
      </c>
      <c r="CI15" s="451"/>
      <c r="CJ15" s="448"/>
      <c r="CK15" s="448"/>
      <c r="CL15" s="448"/>
      <c r="CM15" s="448"/>
      <c r="CN15" s="448"/>
      <c r="CO15" s="451"/>
      <c r="CP15" s="451"/>
      <c r="CQ15" s="451"/>
      <c r="CR15" s="448"/>
      <c r="CS15" s="448"/>
      <c r="CT15" s="448"/>
      <c r="CU15" s="448"/>
      <c r="CV15" s="448"/>
      <c r="CW15" s="451"/>
      <c r="CX15" s="451"/>
      <c r="CY15" s="451"/>
      <c r="CZ15" s="453" t="s">
        <v>79</v>
      </c>
      <c r="DA15" s="450" t="s">
        <v>79</v>
      </c>
      <c r="DB15" s="450" t="s">
        <v>79</v>
      </c>
      <c r="DC15" s="450" t="s">
        <v>79</v>
      </c>
      <c r="DD15" s="450" t="s">
        <v>79</v>
      </c>
      <c r="DE15" s="451" t="s">
        <v>79</v>
      </c>
      <c r="DF15" s="580" t="s">
        <v>79</v>
      </c>
      <c r="DG15" s="40"/>
      <c r="DH15" s="660" t="s">
        <v>79</v>
      </c>
      <c r="DI15" s="659" t="s">
        <v>79</v>
      </c>
      <c r="DJ15" s="659" t="s">
        <v>79</v>
      </c>
      <c r="DK15" s="659" t="s">
        <v>79</v>
      </c>
      <c r="DL15" s="659" t="s">
        <v>79</v>
      </c>
      <c r="DM15" s="659" t="s">
        <v>79</v>
      </c>
      <c r="DN15" s="659" t="s">
        <v>79</v>
      </c>
      <c r="DO15" s="40"/>
      <c r="DP15" s="844" t="s">
        <v>79</v>
      </c>
      <c r="DQ15" s="845" t="s">
        <v>79</v>
      </c>
      <c r="DR15" s="845" t="s">
        <v>79</v>
      </c>
      <c r="DS15" s="845" t="s">
        <v>79</v>
      </c>
      <c r="DT15" s="845" t="s">
        <v>79</v>
      </c>
      <c r="DU15" s="845" t="s">
        <v>79</v>
      </c>
      <c r="DV15" s="845" t="s">
        <v>79</v>
      </c>
      <c r="DW15" s="728"/>
      <c r="DX15" s="292"/>
      <c r="DY15" s="909" t="s">
        <v>221</v>
      </c>
      <c r="DZ15" s="304" t="s">
        <v>217</v>
      </c>
      <c r="EA15" s="305" t="s">
        <v>319</v>
      </c>
      <c r="EB15" s="306">
        <v>0.87160671197851136</v>
      </c>
      <c r="EC15" s="307">
        <v>6.5478445627455487E-2</v>
      </c>
      <c r="ED15" s="308">
        <v>0.74308276297369735</v>
      </c>
      <c r="EE15" s="871">
        <v>1.0001306609833254</v>
      </c>
      <c r="EF15" s="309">
        <v>7.5123842815324485E-2</v>
      </c>
      <c r="EG15" s="310">
        <v>31.566728000000005</v>
      </c>
      <c r="EH15" s="311">
        <v>80</v>
      </c>
      <c r="EI15"/>
      <c r="EJ15" s="292"/>
      <c r="EK15" s="295"/>
    </row>
    <row r="16" spans="1:141" s="17" customFormat="1" ht="20.25" customHeight="1">
      <c r="A16" s="502" t="s">
        <v>25</v>
      </c>
      <c r="B16" s="448">
        <v>28.865979381443303</v>
      </c>
      <c r="C16" s="448">
        <v>2.9307612533866738</v>
      </c>
      <c r="D16" s="509">
        <v>23.097719862897012</v>
      </c>
      <c r="E16" s="509">
        <v>34.63423889998959</v>
      </c>
      <c r="F16" s="509">
        <v>10.152994342089547</v>
      </c>
      <c r="G16" s="509">
        <v>356.37955199999953</v>
      </c>
      <c r="H16" s="505">
        <v>291</v>
      </c>
      <c r="I16" s="591"/>
      <c r="J16" s="448">
        <v>65.803108808290062</v>
      </c>
      <c r="K16" s="448">
        <v>7.2119695828917916</v>
      </c>
      <c r="L16" s="448">
        <v>51.633050042770776</v>
      </c>
      <c r="M16" s="448">
        <v>79.973167573809363</v>
      </c>
      <c r="N16" s="448">
        <v>10.959922279512737</v>
      </c>
      <c r="O16" s="448">
        <v>270.75140100000073</v>
      </c>
      <c r="P16" s="444">
        <v>193</v>
      </c>
      <c r="Q16" s="444"/>
      <c r="R16" s="448">
        <v>69.564352905820556</v>
      </c>
      <c r="S16" s="448"/>
      <c r="T16" s="448">
        <v>56.974502141507564</v>
      </c>
      <c r="U16" s="448">
        <v>82.154203670133555</v>
      </c>
      <c r="V16" s="448">
        <v>9.2070472473691716</v>
      </c>
      <c r="W16" s="448"/>
      <c r="X16" s="444">
        <v>219</v>
      </c>
      <c r="Y16" s="448"/>
      <c r="Z16" s="448">
        <v>72.757169742903031</v>
      </c>
      <c r="AA16" s="448">
        <v>5.6102758151081575</v>
      </c>
      <c r="AB16" s="448">
        <v>61.72875502459766</v>
      </c>
      <c r="AC16" s="448">
        <v>83.785584461208401</v>
      </c>
      <c r="AD16" s="448">
        <v>7.7109593940127148</v>
      </c>
      <c r="AE16" s="445">
        <v>244.78119700000022</v>
      </c>
      <c r="AF16" s="451">
        <v>227</v>
      </c>
      <c r="AG16" s="448">
        <v>76.104239968242794</v>
      </c>
      <c r="AH16" s="448">
        <v>4.3008523044731968</v>
      </c>
      <c r="AI16" s="448">
        <v>67.658601379431332</v>
      </c>
      <c r="AJ16" s="448">
        <v>84.549878557054257</v>
      </c>
      <c r="AK16" s="448">
        <v>5.6512650363079384</v>
      </c>
      <c r="AL16" s="445">
        <v>382.49831299999857</v>
      </c>
      <c r="AM16" s="580">
        <v>351</v>
      </c>
      <c r="AN16" s="444"/>
      <c r="AO16" s="448">
        <v>69.564352905820556</v>
      </c>
      <c r="AP16" s="448"/>
      <c r="AQ16" s="448">
        <v>56.974502141507564</v>
      </c>
      <c r="AR16" s="448">
        <v>82.154203670133555</v>
      </c>
      <c r="AS16" s="448">
        <v>9.2070472473691716</v>
      </c>
      <c r="AT16" s="448"/>
      <c r="AU16" s="444">
        <v>219</v>
      </c>
      <c r="AV16" s="448"/>
      <c r="AW16" s="448">
        <v>72.757169742903031</v>
      </c>
      <c r="AX16" s="448">
        <v>5.6102758151081575</v>
      </c>
      <c r="AY16" s="448">
        <v>61.72875502459766</v>
      </c>
      <c r="AZ16" s="448">
        <v>83.785584461208401</v>
      </c>
      <c r="BA16" s="448">
        <v>7.7109593940127148</v>
      </c>
      <c r="BB16" s="445">
        <v>244.78119700000022</v>
      </c>
      <c r="BC16" s="451">
        <v>227</v>
      </c>
      <c r="BD16" s="448">
        <v>78.558693182035128</v>
      </c>
      <c r="BE16" s="448">
        <v>6.2339738754661767</v>
      </c>
      <c r="BF16" s="448">
        <v>66.304504579715143</v>
      </c>
      <c r="BG16" s="448">
        <v>90.812881784355127</v>
      </c>
      <c r="BH16" s="448">
        <v>7.9354347978025768</v>
      </c>
      <c r="BI16" s="445">
        <v>154.44477000000023</v>
      </c>
      <c r="BJ16" s="451">
        <v>145</v>
      </c>
      <c r="BK16" s="451"/>
      <c r="BL16" s="453">
        <v>93.04</v>
      </c>
      <c r="BM16" s="450">
        <v>2.859</v>
      </c>
      <c r="BN16" s="450">
        <v>87.42</v>
      </c>
      <c r="BO16" s="450">
        <v>98.66</v>
      </c>
      <c r="BP16" s="450">
        <v>3.1</v>
      </c>
      <c r="BQ16" s="451">
        <v>155.24600000000001</v>
      </c>
      <c r="BR16" s="580">
        <v>127</v>
      </c>
      <c r="BS16" s="451"/>
      <c r="BT16" s="448">
        <v>93.352393800572713</v>
      </c>
      <c r="BU16" s="448">
        <v>2.8481384247990893</v>
      </c>
      <c r="BV16" s="448">
        <v>87.735988594856479</v>
      </c>
      <c r="BW16" s="448">
        <v>98.968799006288961</v>
      </c>
      <c r="BX16" s="448">
        <v>3.0509538200847035</v>
      </c>
      <c r="BY16" s="451">
        <v>79.496827000000025</v>
      </c>
      <c r="BZ16" s="451">
        <v>67</v>
      </c>
      <c r="CA16" s="451"/>
      <c r="CB16" s="448">
        <v>92.808345699403134</v>
      </c>
      <c r="CC16" s="448">
        <v>2.0930771235118826</v>
      </c>
      <c r="CD16" s="448">
        <v>88.694162344615179</v>
      </c>
      <c r="CE16" s="448">
        <v>96.922529054191074</v>
      </c>
      <c r="CF16" s="448">
        <v>2.2552682172475613</v>
      </c>
      <c r="CG16" s="451">
        <v>168.84912000000037</v>
      </c>
      <c r="CH16" s="451">
        <v>145</v>
      </c>
      <c r="CI16" s="451"/>
      <c r="CJ16" s="448">
        <v>93.352393800572713</v>
      </c>
      <c r="CK16" s="448">
        <v>2.8481384247990893</v>
      </c>
      <c r="CL16" s="448">
        <v>87.735988594856479</v>
      </c>
      <c r="CM16" s="448">
        <v>98.968799006288961</v>
      </c>
      <c r="CN16" s="448">
        <v>3.0509538200847035</v>
      </c>
      <c r="CO16" s="451">
        <v>79.496827000000025</v>
      </c>
      <c r="CP16" s="451">
        <v>67</v>
      </c>
      <c r="CQ16" s="451"/>
      <c r="CR16" s="448">
        <v>92.972593502325395</v>
      </c>
      <c r="CS16" s="448">
        <v>3.0320265707648519</v>
      </c>
      <c r="CT16" s="448">
        <v>86.99531859385462</v>
      </c>
      <c r="CU16" s="448">
        <v>98.949868410796171</v>
      </c>
      <c r="CV16" s="448">
        <v>3.2612046803760681</v>
      </c>
      <c r="CW16" s="451">
        <v>77.463527999999926</v>
      </c>
      <c r="CX16" s="451">
        <v>69</v>
      </c>
      <c r="CY16" s="451"/>
      <c r="CZ16" s="508">
        <v>95.599309833641513</v>
      </c>
      <c r="DA16" s="448">
        <v>1.7307994206149284</v>
      </c>
      <c r="DB16" s="509">
        <v>92.197648370155491</v>
      </c>
      <c r="DC16" s="448">
        <v>99.000971297127521</v>
      </c>
      <c r="DD16" s="448">
        <v>1.8104727153645812</v>
      </c>
      <c r="DE16" s="451">
        <v>149.380796</v>
      </c>
      <c r="DF16" s="451">
        <v>130</v>
      </c>
      <c r="DG16" s="40"/>
      <c r="DH16" s="724">
        <v>96.762109255281771</v>
      </c>
      <c r="DI16" s="725">
        <v>1.4354047389403464</v>
      </c>
      <c r="DJ16" s="726">
        <v>93.940293109971918</v>
      </c>
      <c r="DK16" s="725">
        <v>99.583925400591625</v>
      </c>
      <c r="DL16" s="725">
        <v>1.4834368018512316</v>
      </c>
      <c r="DM16" s="727">
        <v>170.00527300000019</v>
      </c>
      <c r="DN16" s="727">
        <v>169</v>
      </c>
      <c r="DO16" s="40"/>
      <c r="DP16" s="809">
        <f>IF(EF18&lt;0.15,EB18*100,CONCATENATE("(",FIXED(EB18*100,1),")"))</f>
        <v>97.995875164764101</v>
      </c>
      <c r="DQ16" s="810">
        <f>+EC18*100</f>
        <v>0.84075163383450779</v>
      </c>
      <c r="DR16" s="811">
        <f>IF(ED18&lt;0,0,ED18*100)</f>
        <v>96.345611187401886</v>
      </c>
      <c r="DS16" s="810">
        <f>IF(EE18&gt;1,100,EE18*100)</f>
        <v>99.646139142126316</v>
      </c>
      <c r="DT16" s="810">
        <f>IF(EF18&gt;1,100,EF18*100)</f>
        <v>0.85794594152143744</v>
      </c>
      <c r="DU16" s="812">
        <f>+EG18</f>
        <v>143.95435600000013</v>
      </c>
      <c r="DV16" s="812">
        <f>+EH18</f>
        <v>314</v>
      </c>
      <c r="DW16" s="728"/>
      <c r="DX16" s="292"/>
      <c r="DY16" s="909" t="s">
        <v>222</v>
      </c>
      <c r="DZ16" s="304" t="s">
        <v>217</v>
      </c>
      <c r="EA16" s="305" t="s">
        <v>319</v>
      </c>
      <c r="EB16" s="306">
        <v>0.9506514001717109</v>
      </c>
      <c r="EC16" s="307">
        <v>1.8193698765328573E-2</v>
      </c>
      <c r="ED16" s="308">
        <v>0.91494001469337938</v>
      </c>
      <c r="EE16" s="308">
        <v>0.98636278565004243</v>
      </c>
      <c r="EF16" s="309">
        <v>1.9138139134957721E-2</v>
      </c>
      <c r="EG16" s="310">
        <v>62.703238000000063</v>
      </c>
      <c r="EH16" s="311">
        <v>380</v>
      </c>
      <c r="EI16"/>
      <c r="EJ16" s="292"/>
      <c r="EK16" s="295"/>
    </row>
    <row r="17" spans="1:141" s="17" customFormat="1" ht="20.25" customHeight="1">
      <c r="A17" s="502" t="s">
        <v>26</v>
      </c>
      <c r="B17" s="448">
        <v>17.887931034482936</v>
      </c>
      <c r="C17" s="448">
        <v>2.2259523919993525</v>
      </c>
      <c r="D17" s="509">
        <v>13.506860738107243</v>
      </c>
      <c r="E17" s="509">
        <v>22.269001330858625</v>
      </c>
      <c r="F17" s="509">
        <v>12.443878432381799</v>
      </c>
      <c r="G17" s="509">
        <v>194.87350399999843</v>
      </c>
      <c r="H17" s="505">
        <v>464</v>
      </c>
      <c r="I17" s="591"/>
      <c r="J17" s="448">
        <v>56.32754342431717</v>
      </c>
      <c r="K17" s="448">
        <v>4.3428370089558195</v>
      </c>
      <c r="L17" s="448">
        <v>47.794748753086616</v>
      </c>
      <c r="M17" s="448">
        <v>64.860338095547732</v>
      </c>
      <c r="N17" s="448">
        <v>7.7099705489392472</v>
      </c>
      <c r="O17" s="448">
        <v>216.26551700000067</v>
      </c>
      <c r="P17" s="444">
        <v>403</v>
      </c>
      <c r="Q17" s="444"/>
      <c r="R17" s="448">
        <v>67.047366652245159</v>
      </c>
      <c r="S17" s="448"/>
      <c r="T17" s="448">
        <v>57.591292345825174</v>
      </c>
      <c r="U17" s="448">
        <v>76.503440958665152</v>
      </c>
      <c r="V17" s="448">
        <v>7.1748973213277392</v>
      </c>
      <c r="W17" s="448"/>
      <c r="X17" s="444">
        <v>355</v>
      </c>
      <c r="Y17" s="448"/>
      <c r="Z17" s="448">
        <v>71.267988582642246</v>
      </c>
      <c r="AA17" s="448">
        <v>3.8036091876219107</v>
      </c>
      <c r="AB17" s="448">
        <v>63.791033628932489</v>
      </c>
      <c r="AC17" s="448">
        <v>78.744943536352011</v>
      </c>
      <c r="AD17" s="448">
        <v>5.3370514073246946</v>
      </c>
      <c r="AE17" s="445">
        <v>174.94485599999996</v>
      </c>
      <c r="AF17" s="451">
        <v>293</v>
      </c>
      <c r="AG17" s="448">
        <v>71.18463969986243</v>
      </c>
      <c r="AH17" s="448">
        <v>3.577519292052691</v>
      </c>
      <c r="AI17" s="448">
        <v>64.159419383937504</v>
      </c>
      <c r="AJ17" s="448">
        <v>78.209860015787356</v>
      </c>
      <c r="AK17" s="448">
        <v>5.0256899622399924</v>
      </c>
      <c r="AL17" s="445">
        <v>282.43880399999961</v>
      </c>
      <c r="AM17" s="580">
        <v>485</v>
      </c>
      <c r="AN17" s="444"/>
      <c r="AO17" s="448">
        <v>67.047366652245159</v>
      </c>
      <c r="AP17" s="448"/>
      <c r="AQ17" s="448">
        <v>57.591292345825174</v>
      </c>
      <c r="AR17" s="448">
        <v>76.503440958665152</v>
      </c>
      <c r="AS17" s="448">
        <v>7.1748973213277392</v>
      </c>
      <c r="AT17" s="448"/>
      <c r="AU17" s="444">
        <v>355</v>
      </c>
      <c r="AV17" s="448"/>
      <c r="AW17" s="448">
        <v>71.267988582642246</v>
      </c>
      <c r="AX17" s="448">
        <v>3.8036091876219107</v>
      </c>
      <c r="AY17" s="448">
        <v>63.791033628932489</v>
      </c>
      <c r="AZ17" s="448">
        <v>78.744943536352011</v>
      </c>
      <c r="BA17" s="448">
        <v>5.3370514073246946</v>
      </c>
      <c r="BB17" s="445">
        <v>174.94485599999996</v>
      </c>
      <c r="BC17" s="451">
        <v>293</v>
      </c>
      <c r="BD17" s="448">
        <v>74.496440497271621</v>
      </c>
      <c r="BE17" s="448">
        <v>4.2215665296270712</v>
      </c>
      <c r="BF17" s="448">
        <v>66.198062370458715</v>
      </c>
      <c r="BG17" s="448">
        <v>82.794818624084527</v>
      </c>
      <c r="BH17" s="448">
        <v>5.6668030062210599</v>
      </c>
      <c r="BI17" s="445">
        <v>136.139522</v>
      </c>
      <c r="BJ17" s="451">
        <v>254</v>
      </c>
      <c r="BK17" s="451"/>
      <c r="BL17" s="453">
        <v>78.8</v>
      </c>
      <c r="BM17" s="450">
        <v>4.1749999999999998</v>
      </c>
      <c r="BN17" s="450">
        <v>70.59</v>
      </c>
      <c r="BO17" s="450">
        <v>87.01</v>
      </c>
      <c r="BP17" s="450">
        <v>5.3</v>
      </c>
      <c r="BQ17" s="451">
        <v>109.03400000000001</v>
      </c>
      <c r="BR17" s="580">
        <v>246</v>
      </c>
      <c r="BS17" s="451"/>
      <c r="BT17" s="448">
        <v>85.986090715525236</v>
      </c>
      <c r="BU17" s="448">
        <v>3.218593658902754</v>
      </c>
      <c r="BV17" s="448">
        <v>79.639163886566109</v>
      </c>
      <c r="BW17" s="448">
        <v>92.333017544484349</v>
      </c>
      <c r="BX17" s="448">
        <v>3.7431561687704686</v>
      </c>
      <c r="BY17" s="451">
        <v>30.523353000000021</v>
      </c>
      <c r="BZ17" s="451">
        <v>80</v>
      </c>
      <c r="CA17" s="451"/>
      <c r="CB17" s="448">
        <v>88.297889873821546</v>
      </c>
      <c r="CC17" s="448">
        <v>2.7585604220896052</v>
      </c>
      <c r="CD17" s="448">
        <v>82.875622703515134</v>
      </c>
      <c r="CE17" s="448">
        <v>93.720157044127959</v>
      </c>
      <c r="CF17" s="448">
        <v>3.1241521468198301</v>
      </c>
      <c r="CG17" s="451">
        <v>70.867800000000017</v>
      </c>
      <c r="CH17" s="451">
        <v>184</v>
      </c>
      <c r="CI17" s="451"/>
      <c r="CJ17" s="448">
        <v>85.986090715525236</v>
      </c>
      <c r="CK17" s="448">
        <v>3.218593658902754</v>
      </c>
      <c r="CL17" s="448">
        <v>79.639163886566109</v>
      </c>
      <c r="CM17" s="448">
        <v>92.333017544484349</v>
      </c>
      <c r="CN17" s="448">
        <v>3.7431561687704686</v>
      </c>
      <c r="CO17" s="451">
        <v>30.523353000000021</v>
      </c>
      <c r="CP17" s="451">
        <v>80</v>
      </c>
      <c r="CQ17" s="451"/>
      <c r="CR17" s="448">
        <v>91.501394352164496</v>
      </c>
      <c r="CS17" s="448">
        <v>3.4107352495197683</v>
      </c>
      <c r="CT17" s="448">
        <v>84.777540932486659</v>
      </c>
      <c r="CU17" s="448">
        <v>98.225247771842334</v>
      </c>
      <c r="CV17" s="448">
        <v>3.7275227046188566</v>
      </c>
      <c r="CW17" s="451">
        <v>35.952179999999984</v>
      </c>
      <c r="CX17" s="451">
        <v>95</v>
      </c>
      <c r="CY17" s="451"/>
      <c r="CZ17" s="508">
        <v>92.330612033966275</v>
      </c>
      <c r="DA17" s="448">
        <v>2.1126220613807845</v>
      </c>
      <c r="DB17" s="509">
        <v>88.178527761511319</v>
      </c>
      <c r="DC17" s="448">
        <v>96.482696306421232</v>
      </c>
      <c r="DD17" s="448">
        <v>2.2881057699515739</v>
      </c>
      <c r="DE17" s="451">
        <v>76.569916999999876</v>
      </c>
      <c r="DF17" s="451">
        <v>196</v>
      </c>
      <c r="DG17" s="40"/>
      <c r="DH17" s="724">
        <v>88.858811069432448</v>
      </c>
      <c r="DI17" s="725">
        <v>2.2993351897739855</v>
      </c>
      <c r="DJ17" s="726">
        <v>84.33862175559949</v>
      </c>
      <c r="DK17" s="725">
        <v>93.379000383265407</v>
      </c>
      <c r="DL17" s="725">
        <v>2.5876276782246523</v>
      </c>
      <c r="DM17" s="727">
        <v>94.324582999999933</v>
      </c>
      <c r="DN17" s="727">
        <v>240</v>
      </c>
      <c r="DO17" s="40"/>
      <c r="DP17" s="809">
        <f t="shared" ref="DP17:DP33" si="6">IF(EF19&lt;0.15,EB19*100,CONCATENATE("(",FIXED(EB19*100,1),")"))</f>
        <v>90.49755670607297</v>
      </c>
      <c r="DQ17" s="810">
        <f t="shared" ref="DQ17:DQ33" si="7">+EC19*100</f>
        <v>1.5780348715924237</v>
      </c>
      <c r="DR17" s="811">
        <f t="shared" ref="DR17:DR33" si="8">IF(ED19&lt;0,0,ED19*100)</f>
        <v>87.40012103207583</v>
      </c>
      <c r="DS17" s="810">
        <f t="shared" ref="DS17:DT32" si="9">IF(EE19&gt;1,100,EE19*100)</f>
        <v>93.59499238007011</v>
      </c>
      <c r="DT17" s="810">
        <f t="shared" si="9"/>
        <v>1.7437320177800197</v>
      </c>
      <c r="DU17" s="812">
        <f t="shared" ref="DU17:DV32" si="10">+EG19</f>
        <v>79.108369999999795</v>
      </c>
      <c r="DV17" s="812">
        <f t="shared" si="10"/>
        <v>471</v>
      </c>
      <c r="DW17" s="728"/>
      <c r="DX17" s="292"/>
      <c r="DY17" s="909" t="s">
        <v>223</v>
      </c>
      <c r="DZ17" s="304" t="s">
        <v>217</v>
      </c>
      <c r="EA17" s="305" t="s">
        <v>319</v>
      </c>
      <c r="EB17" s="306">
        <v>0.73046829434207672</v>
      </c>
      <c r="EC17" s="307">
        <v>2.9926001002083064E-2</v>
      </c>
      <c r="ED17" s="308">
        <v>0.67172823431388018</v>
      </c>
      <c r="EE17" s="308">
        <v>0.78920835437027326</v>
      </c>
      <c r="EF17" s="309">
        <v>4.0968240831091816E-2</v>
      </c>
      <c r="EG17" s="310">
        <v>280.14950899999963</v>
      </c>
      <c r="EH17" s="311">
        <v>449</v>
      </c>
      <c r="EI17"/>
      <c r="EJ17" s="292"/>
      <c r="EK17" s="295"/>
    </row>
    <row r="18" spans="1:141" s="20" customFormat="1" ht="20.25" customHeight="1">
      <c r="A18" s="502" t="s">
        <v>27</v>
      </c>
      <c r="B18" s="448">
        <v>18.434343434343312</v>
      </c>
      <c r="C18" s="448">
        <v>3.6555409612294651</v>
      </c>
      <c r="D18" s="509">
        <v>11.239588515060337</v>
      </c>
      <c r="E18" s="509">
        <v>25.62909835362629</v>
      </c>
      <c r="F18" s="509">
        <v>19.830057817080519</v>
      </c>
      <c r="G18" s="509">
        <v>282.02407200000152</v>
      </c>
      <c r="H18" s="505">
        <v>396</v>
      </c>
      <c r="I18" s="591"/>
      <c r="J18" s="448">
        <v>60.299625468164798</v>
      </c>
      <c r="K18" s="448">
        <v>4.9535980642178359</v>
      </c>
      <c r="L18" s="448">
        <v>50.56680909061928</v>
      </c>
      <c r="M18" s="448">
        <v>70.032441845710309</v>
      </c>
      <c r="N18" s="448">
        <v>8.2149731872432437</v>
      </c>
      <c r="O18" s="448">
        <v>244.86035999999964</v>
      </c>
      <c r="P18" s="444">
        <v>267</v>
      </c>
      <c r="Q18" s="444"/>
      <c r="R18" s="448">
        <v>71.647700070798024</v>
      </c>
      <c r="S18" s="448"/>
      <c r="T18" s="448">
        <v>63.217898031980965</v>
      </c>
      <c r="U18" s="448">
        <v>80.077502109615082</v>
      </c>
      <c r="V18" s="448">
        <v>5.9855169004917306</v>
      </c>
      <c r="W18" s="448"/>
      <c r="X18" s="444">
        <v>322</v>
      </c>
      <c r="Y18" s="448"/>
      <c r="Z18" s="448">
        <v>80.243738995652876</v>
      </c>
      <c r="AA18" s="448">
        <v>3.1667601565891728</v>
      </c>
      <c r="AB18" s="448">
        <v>74.018671731362289</v>
      </c>
      <c r="AC18" s="448">
        <v>86.468806259943477</v>
      </c>
      <c r="AD18" s="448">
        <v>3.9464264704324514</v>
      </c>
      <c r="AE18" s="445">
        <v>202.90163199999969</v>
      </c>
      <c r="AF18" s="451">
        <v>291</v>
      </c>
      <c r="AG18" s="448">
        <v>77.799859988311098</v>
      </c>
      <c r="AH18" s="448">
        <v>2.6195244441041652</v>
      </c>
      <c r="AI18" s="448">
        <v>72.655866388147018</v>
      </c>
      <c r="AJ18" s="448">
        <v>82.943853588475164</v>
      </c>
      <c r="AK18" s="448">
        <v>3.3670040595159572</v>
      </c>
      <c r="AL18" s="445">
        <v>337.56181700000144</v>
      </c>
      <c r="AM18" s="580">
        <v>492</v>
      </c>
      <c r="AN18" s="444"/>
      <c r="AO18" s="448">
        <v>71.647700070798024</v>
      </c>
      <c r="AP18" s="448"/>
      <c r="AQ18" s="448">
        <v>63.217898031980965</v>
      </c>
      <c r="AR18" s="448">
        <v>80.077502109615082</v>
      </c>
      <c r="AS18" s="448">
        <v>5.9855169004917306</v>
      </c>
      <c r="AT18" s="448"/>
      <c r="AU18" s="444">
        <v>322</v>
      </c>
      <c r="AV18" s="448"/>
      <c r="AW18" s="448">
        <v>80.243738995652876</v>
      </c>
      <c r="AX18" s="448">
        <v>3.1667601565891728</v>
      </c>
      <c r="AY18" s="448">
        <v>74.018671731362289</v>
      </c>
      <c r="AZ18" s="448">
        <v>86.468806259943477</v>
      </c>
      <c r="BA18" s="448">
        <v>3.9464264704324514</v>
      </c>
      <c r="BB18" s="445">
        <v>202.90163199999969</v>
      </c>
      <c r="BC18" s="451">
        <v>291</v>
      </c>
      <c r="BD18" s="448">
        <v>81.617571488159172</v>
      </c>
      <c r="BE18" s="448">
        <v>4.2367905920148514</v>
      </c>
      <c r="BF18" s="448">
        <v>73.289267260351906</v>
      </c>
      <c r="BG18" s="448">
        <v>89.945875715966423</v>
      </c>
      <c r="BH18" s="448">
        <v>5.1910275137621715</v>
      </c>
      <c r="BI18" s="445">
        <v>149.06188800000032</v>
      </c>
      <c r="BJ18" s="451">
        <v>210</v>
      </c>
      <c r="BK18" s="451"/>
      <c r="BL18" s="453">
        <v>92.300000000000011</v>
      </c>
      <c r="BM18" s="450">
        <v>2.8129999999999997</v>
      </c>
      <c r="BN18" s="450">
        <v>86.77</v>
      </c>
      <c r="BO18" s="450">
        <v>97.83</v>
      </c>
      <c r="BP18" s="450">
        <v>3</v>
      </c>
      <c r="BQ18" s="451">
        <v>159.43299999999999</v>
      </c>
      <c r="BR18" s="580">
        <v>222</v>
      </c>
      <c r="BS18" s="451"/>
      <c r="BT18" s="448">
        <v>87.150690136601995</v>
      </c>
      <c r="BU18" s="448">
        <v>3.6100090619148242</v>
      </c>
      <c r="BV18" s="448">
        <v>80.031909142152458</v>
      </c>
      <c r="BW18" s="448">
        <v>94.269471131051532</v>
      </c>
      <c r="BX18" s="448">
        <v>4.1422610150951336</v>
      </c>
      <c r="BY18" s="451">
        <v>49.966847000000001</v>
      </c>
      <c r="BZ18" s="451">
        <v>93</v>
      </c>
      <c r="CA18" s="451"/>
      <c r="CB18" s="448">
        <v>84.164144807731063</v>
      </c>
      <c r="CC18" s="448">
        <v>4.2935622778202376</v>
      </c>
      <c r="CD18" s="448">
        <v>75.724655284041205</v>
      </c>
      <c r="CE18" s="448">
        <v>92.603634331420935</v>
      </c>
      <c r="CF18" s="448">
        <v>5.1014149643279492</v>
      </c>
      <c r="CG18" s="451">
        <v>111.11710599999999</v>
      </c>
      <c r="CH18" s="451">
        <v>210</v>
      </c>
      <c r="CI18" s="451"/>
      <c r="CJ18" s="448">
        <v>87.150690136601995</v>
      </c>
      <c r="CK18" s="448">
        <v>3.6100090619148242</v>
      </c>
      <c r="CL18" s="448">
        <v>80.031909142152458</v>
      </c>
      <c r="CM18" s="448">
        <v>94.269471131051532</v>
      </c>
      <c r="CN18" s="448">
        <v>4.1422610150951336</v>
      </c>
      <c r="CO18" s="451">
        <v>49.966847000000001</v>
      </c>
      <c r="CP18" s="451">
        <v>93</v>
      </c>
      <c r="CQ18" s="451"/>
      <c r="CR18" s="448">
        <v>81.53755990315635</v>
      </c>
      <c r="CS18" s="448">
        <v>9.7190722397940998</v>
      </c>
      <c r="CT18" s="448">
        <v>62.377580504334148</v>
      </c>
      <c r="CU18" s="448">
        <v>100</v>
      </c>
      <c r="CV18" s="448">
        <v>11.919748703956333</v>
      </c>
      <c r="CW18" s="451">
        <v>67.113950999999986</v>
      </c>
      <c r="CX18" s="451">
        <v>107</v>
      </c>
      <c r="CY18" s="451"/>
      <c r="CZ18" s="508">
        <v>85.301569394658316</v>
      </c>
      <c r="DA18" s="448">
        <v>5.5204041825939205</v>
      </c>
      <c r="DB18" s="509">
        <v>74.451931968661839</v>
      </c>
      <c r="DC18" s="448">
        <v>96.151206820654807</v>
      </c>
      <c r="DD18" s="448">
        <v>6.4716326109465623</v>
      </c>
      <c r="DE18" s="451">
        <v>121.47288700000023</v>
      </c>
      <c r="DF18" s="451">
        <v>208</v>
      </c>
      <c r="DG18" s="40"/>
      <c r="DH18" s="724">
        <v>92.39170240218553</v>
      </c>
      <c r="DI18" s="725">
        <v>1.9531063868237923</v>
      </c>
      <c r="DJ18" s="726">
        <v>88.552153189107301</v>
      </c>
      <c r="DK18" s="725">
        <v>96.231251615263758</v>
      </c>
      <c r="DL18" s="725">
        <v>2.1139413346036489</v>
      </c>
      <c r="DM18" s="727">
        <v>125.51541099999973</v>
      </c>
      <c r="DN18" s="727">
        <v>244</v>
      </c>
      <c r="DO18" s="40"/>
      <c r="DP18" s="809">
        <f t="shared" si="6"/>
        <v>94.276261409010971</v>
      </c>
      <c r="DQ18" s="810">
        <f t="shared" si="7"/>
        <v>1.1802034635898531</v>
      </c>
      <c r="DR18" s="811">
        <f t="shared" si="8"/>
        <v>91.959706574573588</v>
      </c>
      <c r="DS18" s="810">
        <f t="shared" si="9"/>
        <v>96.59281624344834</v>
      </c>
      <c r="DT18" s="810">
        <f t="shared" si="9"/>
        <v>1.2518564545847051</v>
      </c>
      <c r="DU18" s="812">
        <f t="shared" si="10"/>
        <v>120.01577099999994</v>
      </c>
      <c r="DV18" s="812">
        <f t="shared" si="10"/>
        <v>489</v>
      </c>
      <c r="DW18" s="728"/>
      <c r="DX18" s="83"/>
      <c r="DY18" s="909" t="s">
        <v>225</v>
      </c>
      <c r="DZ18" s="304" t="s">
        <v>217</v>
      </c>
      <c r="EA18" s="305" t="s">
        <v>319</v>
      </c>
      <c r="EB18" s="306">
        <v>0.97995875164764101</v>
      </c>
      <c r="EC18" s="307">
        <v>8.4075163383450779E-3</v>
      </c>
      <c r="ED18" s="308">
        <v>0.96345611187401881</v>
      </c>
      <c r="EE18" s="308">
        <v>0.99646139142126322</v>
      </c>
      <c r="EF18" s="309">
        <v>8.5794594152143744E-3</v>
      </c>
      <c r="EG18" s="310">
        <v>143.95435600000013</v>
      </c>
      <c r="EH18" s="311">
        <v>314</v>
      </c>
      <c r="EI18"/>
      <c r="EJ18" s="83"/>
      <c r="EK18" s="295"/>
    </row>
    <row r="19" spans="1:141" s="17" customFormat="1" ht="20.25" customHeight="1">
      <c r="A19" s="502" t="s">
        <v>28</v>
      </c>
      <c r="B19" s="448">
        <v>83.582089552238813</v>
      </c>
      <c r="C19" s="448">
        <v>3.6866385002743209</v>
      </c>
      <c r="D19" s="509">
        <v>76.326129143975265</v>
      </c>
      <c r="E19" s="509">
        <v>90.83804996050236</v>
      </c>
      <c r="F19" s="509">
        <v>4.4107996342567759</v>
      </c>
      <c r="G19" s="509">
        <v>52.208208999999947</v>
      </c>
      <c r="H19" s="505">
        <v>67</v>
      </c>
      <c r="I19" s="591"/>
      <c r="J19" s="448">
        <v>95.402298850574724</v>
      </c>
      <c r="K19" s="448">
        <v>3.8570467967194491</v>
      </c>
      <c r="L19" s="448">
        <v>87.823983503748536</v>
      </c>
      <c r="M19" s="448">
        <v>102.9806141974009</v>
      </c>
      <c r="N19" s="448">
        <v>4.0429285700553255</v>
      </c>
      <c r="O19" s="448">
        <v>45.122114999999958</v>
      </c>
      <c r="P19" s="444">
        <v>87</v>
      </c>
      <c r="Q19" s="444"/>
      <c r="R19" s="448">
        <v>97.601479141347198</v>
      </c>
      <c r="S19" s="448"/>
      <c r="T19" s="448">
        <v>92.436112577835928</v>
      </c>
      <c r="U19" s="448">
        <v>102.76684570485848</v>
      </c>
      <c r="V19" s="448">
        <v>2.6923485752904206</v>
      </c>
      <c r="W19" s="448"/>
      <c r="X19" s="444">
        <v>38</v>
      </c>
      <c r="Y19" s="448"/>
      <c r="Z19" s="448">
        <v>100</v>
      </c>
      <c r="AA19" s="448">
        <v>0</v>
      </c>
      <c r="AB19" s="448">
        <v>100</v>
      </c>
      <c r="AC19" s="448">
        <v>100</v>
      </c>
      <c r="AD19" s="448">
        <v>0</v>
      </c>
      <c r="AE19" s="445">
        <v>31.800625000000014</v>
      </c>
      <c r="AF19" s="451">
        <v>53</v>
      </c>
      <c r="AG19" s="448">
        <v>99.01577122478507</v>
      </c>
      <c r="AH19" s="448">
        <v>1.0724642793773249</v>
      </c>
      <c r="AI19" s="448">
        <v>96.909759424842449</v>
      </c>
      <c r="AJ19" s="448">
        <v>101.12178302472772</v>
      </c>
      <c r="AK19" s="448">
        <v>1.083124704389387</v>
      </c>
      <c r="AL19" s="445">
        <v>43.28566799999998</v>
      </c>
      <c r="AM19" s="580">
        <v>80</v>
      </c>
      <c r="AN19" s="444"/>
      <c r="AO19" s="448">
        <v>97.601479141347198</v>
      </c>
      <c r="AP19" s="448"/>
      <c r="AQ19" s="448">
        <v>92.436112577835928</v>
      </c>
      <c r="AR19" s="448">
        <v>102.76684570485848</v>
      </c>
      <c r="AS19" s="448">
        <v>2.6923485752904206</v>
      </c>
      <c r="AT19" s="448"/>
      <c r="AU19" s="444">
        <v>38</v>
      </c>
      <c r="AV19" s="448"/>
      <c r="AW19" s="448">
        <v>100</v>
      </c>
      <c r="AX19" s="448">
        <v>0</v>
      </c>
      <c r="AY19" s="448">
        <v>100</v>
      </c>
      <c r="AZ19" s="448">
        <v>100</v>
      </c>
      <c r="BA19" s="448">
        <v>0</v>
      </c>
      <c r="BB19" s="445">
        <v>31.800625000000014</v>
      </c>
      <c r="BC19" s="451">
        <v>53</v>
      </c>
      <c r="BD19" s="448">
        <v>100</v>
      </c>
      <c r="BE19" s="448">
        <v>0</v>
      </c>
      <c r="BF19" s="448">
        <v>100</v>
      </c>
      <c r="BG19" s="448">
        <v>100</v>
      </c>
      <c r="BH19" s="448">
        <v>0</v>
      </c>
      <c r="BI19" s="445">
        <v>27.741870999999989</v>
      </c>
      <c r="BJ19" s="451">
        <v>40</v>
      </c>
      <c r="BK19" s="451"/>
      <c r="BL19" s="453">
        <v>100</v>
      </c>
      <c r="BM19" s="450">
        <v>0</v>
      </c>
      <c r="BN19" s="450">
        <v>100</v>
      </c>
      <c r="BO19" s="450">
        <v>100</v>
      </c>
      <c r="BP19" s="450">
        <v>0</v>
      </c>
      <c r="BQ19" s="451">
        <v>17.21</v>
      </c>
      <c r="BR19" s="580">
        <v>30</v>
      </c>
      <c r="BS19" s="451"/>
      <c r="BT19" s="448">
        <v>100</v>
      </c>
      <c r="BU19" s="448">
        <v>0</v>
      </c>
      <c r="BV19" s="448">
        <v>100</v>
      </c>
      <c r="BW19" s="448">
        <v>100</v>
      </c>
      <c r="BX19" s="448">
        <v>0</v>
      </c>
      <c r="BY19" s="451">
        <v>7.2602139999999986</v>
      </c>
      <c r="BZ19" s="451">
        <v>15</v>
      </c>
      <c r="CA19" s="451"/>
      <c r="CB19" s="448">
        <v>100</v>
      </c>
      <c r="CC19" s="448">
        <v>0</v>
      </c>
      <c r="CD19" s="448">
        <v>100</v>
      </c>
      <c r="CE19" s="448">
        <v>100</v>
      </c>
      <c r="CF19" s="448">
        <v>0</v>
      </c>
      <c r="CG19" s="451">
        <v>35.457806000000026</v>
      </c>
      <c r="CH19" s="451">
        <v>51</v>
      </c>
      <c r="CI19" s="451"/>
      <c r="CJ19" s="448">
        <v>100</v>
      </c>
      <c r="CK19" s="448">
        <v>0</v>
      </c>
      <c r="CL19" s="448">
        <v>100</v>
      </c>
      <c r="CM19" s="448">
        <v>100</v>
      </c>
      <c r="CN19" s="448">
        <v>0</v>
      </c>
      <c r="CO19" s="451">
        <v>7.2602139999999986</v>
      </c>
      <c r="CP19" s="451">
        <v>15</v>
      </c>
      <c r="CQ19" s="451"/>
      <c r="CR19" s="448">
        <v>100</v>
      </c>
      <c r="CS19" s="448">
        <v>0</v>
      </c>
      <c r="CT19" s="448">
        <v>100</v>
      </c>
      <c r="CU19" s="448">
        <v>100</v>
      </c>
      <c r="CV19" s="448">
        <v>0</v>
      </c>
      <c r="CW19" s="451">
        <v>19.47303299999999</v>
      </c>
      <c r="CX19" s="451">
        <v>27</v>
      </c>
      <c r="CY19" s="451"/>
      <c r="CZ19" s="508">
        <v>100</v>
      </c>
      <c r="DA19" s="448">
        <v>0</v>
      </c>
      <c r="DB19" s="509">
        <v>100</v>
      </c>
      <c r="DC19" s="448">
        <v>100</v>
      </c>
      <c r="DD19" s="448">
        <v>0</v>
      </c>
      <c r="DE19" s="451">
        <v>37.104650000000014</v>
      </c>
      <c r="DF19" s="451">
        <v>49</v>
      </c>
      <c r="DG19" s="40"/>
      <c r="DH19" s="724">
        <v>93.827857266030506</v>
      </c>
      <c r="DI19" s="725">
        <v>6.5528993327459206</v>
      </c>
      <c r="DJ19" s="726">
        <v>80.94572260805019</v>
      </c>
      <c r="DK19" s="725">
        <v>100</v>
      </c>
      <c r="DL19" s="725">
        <v>6.983959267199781</v>
      </c>
      <c r="DM19" s="727">
        <v>29.644631999999998</v>
      </c>
      <c r="DN19" s="727">
        <v>22</v>
      </c>
      <c r="DO19" s="40"/>
      <c r="DP19" s="809">
        <f t="shared" si="6"/>
        <v>96.938722448724661</v>
      </c>
      <c r="DQ19" s="810">
        <f t="shared" si="7"/>
        <v>3.1197587247028551</v>
      </c>
      <c r="DR19" s="811">
        <f t="shared" si="8"/>
        <v>90.815123951558945</v>
      </c>
      <c r="DS19" s="810">
        <f t="shared" si="9"/>
        <v>100</v>
      </c>
      <c r="DT19" s="810">
        <f t="shared" si="9"/>
        <v>3.2182791828652775</v>
      </c>
      <c r="DU19" s="812">
        <f t="shared" si="10"/>
        <v>25.826798999999973</v>
      </c>
      <c r="DV19" s="812">
        <f t="shared" si="10"/>
        <v>68</v>
      </c>
      <c r="DW19" s="728"/>
      <c r="DX19" s="292"/>
      <c r="DY19" s="909" t="s">
        <v>226</v>
      </c>
      <c r="DZ19" s="304" t="s">
        <v>217</v>
      </c>
      <c r="EA19" s="305" t="s">
        <v>319</v>
      </c>
      <c r="EB19" s="306">
        <v>0.90497556706072968</v>
      </c>
      <c r="EC19" s="307">
        <v>1.5780348715924236E-2</v>
      </c>
      <c r="ED19" s="308">
        <v>0.87400121032075828</v>
      </c>
      <c r="EE19" s="308">
        <v>0.93594992380070108</v>
      </c>
      <c r="EF19" s="309">
        <v>1.7437320177800197E-2</v>
      </c>
      <c r="EG19" s="310">
        <v>79.108369999999795</v>
      </c>
      <c r="EH19" s="311">
        <v>471</v>
      </c>
      <c r="EI19"/>
      <c r="EJ19" s="292"/>
      <c r="EK19" s="295"/>
    </row>
    <row r="20" spans="1:141" s="17" customFormat="1" ht="20.25" customHeight="1">
      <c r="A20" s="502" t="s">
        <v>29</v>
      </c>
      <c r="B20" s="448">
        <v>41.176470588235361</v>
      </c>
      <c r="C20" s="448">
        <v>7.5520346819633186</v>
      </c>
      <c r="D20" s="509">
        <v>26.312722854335874</v>
      </c>
      <c r="E20" s="509">
        <v>56.040218322134862</v>
      </c>
      <c r="F20" s="509">
        <v>18.340655656196599</v>
      </c>
      <c r="G20" s="509">
        <v>247.7618759999994</v>
      </c>
      <c r="H20" s="505">
        <v>204</v>
      </c>
      <c r="I20" s="591"/>
      <c r="J20" s="448">
        <v>60.655737704918025</v>
      </c>
      <c r="K20" s="448">
        <v>7.9518915379795789</v>
      </c>
      <c r="L20" s="448">
        <v>45.03188223865228</v>
      </c>
      <c r="M20" s="448">
        <v>76.279593171183762</v>
      </c>
      <c r="N20" s="448">
        <v>13.109875238290659</v>
      </c>
      <c r="O20" s="448">
        <v>252.14398800000029</v>
      </c>
      <c r="P20" s="444">
        <v>183</v>
      </c>
      <c r="Q20" s="444"/>
      <c r="R20" s="448">
        <v>46.275741862638341</v>
      </c>
      <c r="S20" s="448"/>
      <c r="T20" s="448">
        <v>30.268227000645918</v>
      </c>
      <c r="U20" s="448">
        <v>62.283256724630768</v>
      </c>
      <c r="V20" s="448">
        <v>17.597746738898447</v>
      </c>
      <c r="W20" s="448"/>
      <c r="X20" s="444">
        <v>191</v>
      </c>
      <c r="Y20" s="448"/>
      <c r="Z20" s="448">
        <v>55.010231231865191</v>
      </c>
      <c r="AA20" s="448">
        <v>9.5720086084632428</v>
      </c>
      <c r="AB20" s="448">
        <v>36.19402965813088</v>
      </c>
      <c r="AC20" s="448">
        <v>73.826432805599509</v>
      </c>
      <c r="AD20" s="448">
        <v>17.400415148443454</v>
      </c>
      <c r="AE20" s="445">
        <v>190.53619600000005</v>
      </c>
      <c r="AF20" s="451">
        <v>191</v>
      </c>
      <c r="AG20" s="448">
        <v>54.448295020155726</v>
      </c>
      <c r="AH20" s="448">
        <v>7.1622207655914272</v>
      </c>
      <c r="AI20" s="448">
        <v>40.383750646810874</v>
      </c>
      <c r="AJ20" s="448">
        <v>68.51283939350057</v>
      </c>
      <c r="AK20" s="448">
        <v>13.154169038608297</v>
      </c>
      <c r="AL20" s="445">
        <v>298.72502699999984</v>
      </c>
      <c r="AM20" s="580">
        <v>301</v>
      </c>
      <c r="AN20" s="444"/>
      <c r="AO20" s="448">
        <v>46.275741862638341</v>
      </c>
      <c r="AP20" s="448"/>
      <c r="AQ20" s="448">
        <v>30.268227000645918</v>
      </c>
      <c r="AR20" s="448">
        <v>62.283256724630768</v>
      </c>
      <c r="AS20" s="448">
        <v>17.597746738898447</v>
      </c>
      <c r="AT20" s="448"/>
      <c r="AU20" s="444">
        <v>191</v>
      </c>
      <c r="AV20" s="448"/>
      <c r="AW20" s="448">
        <v>55.010231231865191</v>
      </c>
      <c r="AX20" s="448">
        <v>9.5720086084632428</v>
      </c>
      <c r="AY20" s="448">
        <v>36.19402965813088</v>
      </c>
      <c r="AZ20" s="448">
        <v>73.826432805599509</v>
      </c>
      <c r="BA20" s="448">
        <v>17.400415148443454</v>
      </c>
      <c r="BB20" s="445">
        <v>190.53619600000005</v>
      </c>
      <c r="BC20" s="451">
        <v>191</v>
      </c>
      <c r="BD20" s="448">
        <v>70.19194019295584</v>
      </c>
      <c r="BE20" s="448">
        <v>9.1386654526240445</v>
      </c>
      <c r="BF20" s="448">
        <v>52.227968532650038</v>
      </c>
      <c r="BG20" s="448">
        <v>88.155911853261642</v>
      </c>
      <c r="BH20" s="448">
        <v>13.019536755220168</v>
      </c>
      <c r="BI20" s="445">
        <v>143.27864100000016</v>
      </c>
      <c r="BJ20" s="451">
        <v>140</v>
      </c>
      <c r="BK20" s="451"/>
      <c r="BL20" s="453">
        <v>78.8</v>
      </c>
      <c r="BM20" s="450">
        <v>5.7169999999999996</v>
      </c>
      <c r="BN20" s="450">
        <v>67.569999999999993</v>
      </c>
      <c r="BO20" s="450">
        <v>90.039999999999992</v>
      </c>
      <c r="BP20" s="450">
        <v>7.3</v>
      </c>
      <c r="BQ20" s="451">
        <v>125.411</v>
      </c>
      <c r="BR20" s="580">
        <v>127</v>
      </c>
      <c r="BS20" s="451"/>
      <c r="BT20" s="448">
        <v>76.86877774842138</v>
      </c>
      <c r="BU20" s="448">
        <v>9.35274238089624</v>
      </c>
      <c r="BV20" s="448">
        <v>58.425576203716275</v>
      </c>
      <c r="BW20" s="448">
        <v>95.311979293126484</v>
      </c>
      <c r="BX20" s="448">
        <v>12.167153758455997</v>
      </c>
      <c r="BY20" s="451">
        <v>43.57184800000001</v>
      </c>
      <c r="BZ20" s="451">
        <v>42</v>
      </c>
      <c r="CA20" s="451"/>
      <c r="CB20" s="448">
        <v>68.268735988426585</v>
      </c>
      <c r="CC20" s="448">
        <v>8.5702043811501767</v>
      </c>
      <c r="CD20" s="448">
        <v>51.423015486308344</v>
      </c>
      <c r="CE20" s="448">
        <v>85.114456490544825</v>
      </c>
      <c r="CF20" s="448">
        <v>12.553629794175567</v>
      </c>
      <c r="CG20" s="451">
        <v>108.42019400000018</v>
      </c>
      <c r="CH20" s="451">
        <v>116</v>
      </c>
      <c r="CI20" s="451"/>
      <c r="CJ20" s="448">
        <v>76.86877774842138</v>
      </c>
      <c r="CK20" s="448">
        <v>9.35274238089624</v>
      </c>
      <c r="CL20" s="448">
        <v>58.425576203716275</v>
      </c>
      <c r="CM20" s="448">
        <v>95.311979293126484</v>
      </c>
      <c r="CN20" s="448">
        <v>12.167153758455997</v>
      </c>
      <c r="CO20" s="451">
        <v>43.57184800000001</v>
      </c>
      <c r="CP20" s="451">
        <v>42</v>
      </c>
      <c r="CQ20" s="451"/>
      <c r="CR20" s="448">
        <v>96.711129994558277</v>
      </c>
      <c r="CS20" s="448">
        <v>2.9337902318576279</v>
      </c>
      <c r="CT20" s="448">
        <v>90.927516186986779</v>
      </c>
      <c r="CU20" s="448">
        <v>100</v>
      </c>
      <c r="CV20" s="448">
        <v>3.0335600794062749</v>
      </c>
      <c r="CW20" s="451">
        <v>42.558142999999994</v>
      </c>
      <c r="CX20" s="451">
        <v>45</v>
      </c>
      <c r="CY20" s="451"/>
      <c r="CZ20" s="508">
        <v>76.215001545035889</v>
      </c>
      <c r="DA20" s="448">
        <v>10.332490431067017</v>
      </c>
      <c r="DB20" s="509">
        <v>55.907833595608658</v>
      </c>
      <c r="DC20" s="448">
        <v>96.522169494463114</v>
      </c>
      <c r="DD20" s="448">
        <v>13.557029746908144</v>
      </c>
      <c r="DE20" s="451">
        <v>109.10749499999991</v>
      </c>
      <c r="DF20" s="451">
        <v>116</v>
      </c>
      <c r="DG20" s="40"/>
      <c r="DH20" s="724" t="s">
        <v>326</v>
      </c>
      <c r="DI20" s="725">
        <v>11.761640676487941</v>
      </c>
      <c r="DJ20" s="726">
        <v>42.69944080987068</v>
      </c>
      <c r="DK20" s="725">
        <v>88.943105270318199</v>
      </c>
      <c r="DL20" s="725">
        <v>17.869056815907285</v>
      </c>
      <c r="DM20" s="727">
        <v>119.94574300000005</v>
      </c>
      <c r="DN20" s="727">
        <v>109</v>
      </c>
      <c r="DO20" s="40"/>
      <c r="DP20" s="809">
        <f t="shared" si="6"/>
        <v>79.920031273456885</v>
      </c>
      <c r="DQ20" s="810">
        <f t="shared" si="7"/>
        <v>5.7727167484483779</v>
      </c>
      <c r="DR20" s="811">
        <f t="shared" si="8"/>
        <v>68.589091055081894</v>
      </c>
      <c r="DS20" s="810">
        <f t="shared" si="9"/>
        <v>91.250971491831862</v>
      </c>
      <c r="DT20" s="810">
        <f t="shared" si="9"/>
        <v>7.2231162281409382</v>
      </c>
      <c r="DU20" s="812">
        <f t="shared" si="10"/>
        <v>112.53249100000012</v>
      </c>
      <c r="DV20" s="812">
        <f t="shared" si="10"/>
        <v>258</v>
      </c>
      <c r="DW20" s="728"/>
      <c r="DX20" s="292"/>
      <c r="DY20" s="909" t="s">
        <v>227</v>
      </c>
      <c r="DZ20" s="304" t="s">
        <v>217</v>
      </c>
      <c r="EA20" s="305" t="s">
        <v>319</v>
      </c>
      <c r="EB20" s="306">
        <v>0.94276261409010964</v>
      </c>
      <c r="EC20" s="307">
        <v>1.1802034635898531E-2</v>
      </c>
      <c r="ED20" s="308">
        <v>0.91959706574573585</v>
      </c>
      <c r="EE20" s="308">
        <v>0.96592816243448343</v>
      </c>
      <c r="EF20" s="309">
        <v>1.2518564545847051E-2</v>
      </c>
      <c r="EG20" s="310">
        <v>120.01577099999994</v>
      </c>
      <c r="EH20" s="311">
        <v>489</v>
      </c>
      <c r="EI20"/>
      <c r="EJ20" s="292"/>
      <c r="EK20" s="295"/>
    </row>
    <row r="21" spans="1:141" s="17" customFormat="1" ht="20.25" customHeight="1">
      <c r="A21" s="502" t="s">
        <v>30</v>
      </c>
      <c r="B21" s="448">
        <v>19.883040935672515</v>
      </c>
      <c r="C21" s="448">
        <v>4.5393119166167999</v>
      </c>
      <c r="D21" s="509">
        <v>10.948867556514347</v>
      </c>
      <c r="E21" s="509">
        <v>28.817214314830686</v>
      </c>
      <c r="F21" s="509">
        <v>22.83006875710214</v>
      </c>
      <c r="G21" s="509">
        <v>226.59158699999995</v>
      </c>
      <c r="H21" s="505">
        <v>171</v>
      </c>
      <c r="I21" s="591"/>
      <c r="J21" s="552">
        <v>40.437158469945153</v>
      </c>
      <c r="K21" s="448">
        <v>7.849059237305835</v>
      </c>
      <c r="L21" s="448">
        <v>25.015347636118957</v>
      </c>
      <c r="M21" s="448">
        <v>55.858969303771353</v>
      </c>
      <c r="N21" s="448">
        <v>19.410511357121283</v>
      </c>
      <c r="O21" s="448">
        <v>238.55294400000096</v>
      </c>
      <c r="P21" s="444">
        <v>183</v>
      </c>
      <c r="Q21" s="444"/>
      <c r="R21" s="448">
        <v>47.344957807903064</v>
      </c>
      <c r="S21" s="448"/>
      <c r="T21" s="448">
        <v>26.50697769108163</v>
      </c>
      <c r="U21" s="448">
        <v>68.182937924724513</v>
      </c>
      <c r="V21" s="448">
        <v>22.390738852313827</v>
      </c>
      <c r="W21" s="448"/>
      <c r="X21" s="444">
        <v>177</v>
      </c>
      <c r="Y21" s="448"/>
      <c r="Z21" s="448">
        <v>57.524363509617984</v>
      </c>
      <c r="AA21" s="448">
        <v>9.8192946920812343</v>
      </c>
      <c r="AB21" s="448">
        <v>38.222058654319397</v>
      </c>
      <c r="AC21" s="448">
        <v>76.826668364916571</v>
      </c>
      <c r="AD21" s="448">
        <v>17.069801546677635</v>
      </c>
      <c r="AE21" s="445">
        <v>143.15271299999972</v>
      </c>
      <c r="AF21" s="451">
        <v>155</v>
      </c>
      <c r="AG21" s="552">
        <v>54.924703076132765</v>
      </c>
      <c r="AH21" s="448">
        <v>8.2923235403387352</v>
      </c>
      <c r="AI21" s="448">
        <v>38.640961453488778</v>
      </c>
      <c r="AJ21" s="448">
        <v>71.208444698776745</v>
      </c>
      <c r="AK21" s="448">
        <v>15.097621062865827</v>
      </c>
      <c r="AL21" s="445">
        <v>271.92113499999965</v>
      </c>
      <c r="AM21" s="580">
        <v>254</v>
      </c>
      <c r="AN21" s="444"/>
      <c r="AO21" s="448">
        <v>47.344957807903064</v>
      </c>
      <c r="AP21" s="448"/>
      <c r="AQ21" s="448">
        <v>26.50697769108163</v>
      </c>
      <c r="AR21" s="448">
        <v>68.182937924724513</v>
      </c>
      <c r="AS21" s="448">
        <v>22.390738852313827</v>
      </c>
      <c r="AT21" s="448"/>
      <c r="AU21" s="444">
        <v>177</v>
      </c>
      <c r="AV21" s="448"/>
      <c r="AW21" s="448">
        <v>57.524363509617984</v>
      </c>
      <c r="AX21" s="448">
        <v>9.8192946920812343</v>
      </c>
      <c r="AY21" s="448">
        <v>38.222058654319397</v>
      </c>
      <c r="AZ21" s="448">
        <v>76.826668364916571</v>
      </c>
      <c r="BA21" s="448">
        <v>17.069801546677635</v>
      </c>
      <c r="BB21" s="445">
        <v>143.15271299999972</v>
      </c>
      <c r="BC21" s="451">
        <v>155</v>
      </c>
      <c r="BD21" s="552">
        <v>35.848872528744366</v>
      </c>
      <c r="BE21" s="448">
        <v>10.005586094248798</v>
      </c>
      <c r="BF21" s="448">
        <v>16.180785763381355</v>
      </c>
      <c r="BG21" s="448">
        <v>55.51695929410738</v>
      </c>
      <c r="BH21" s="448">
        <v>27.910462417544963</v>
      </c>
      <c r="BI21" s="445">
        <v>104.80754999999998</v>
      </c>
      <c r="BJ21" s="451">
        <v>103</v>
      </c>
      <c r="BK21" s="451"/>
      <c r="BL21" s="453">
        <v>69.77</v>
      </c>
      <c r="BM21" s="450">
        <v>8.67</v>
      </c>
      <c r="BN21" s="450">
        <v>52.73</v>
      </c>
      <c r="BO21" s="450">
        <v>86.81</v>
      </c>
      <c r="BP21" s="450">
        <v>12.4</v>
      </c>
      <c r="BQ21" s="451">
        <v>169.958</v>
      </c>
      <c r="BR21" s="580">
        <v>128</v>
      </c>
      <c r="BS21" s="451"/>
      <c r="BT21" s="448">
        <v>67.426488765259052</v>
      </c>
      <c r="BU21" s="448">
        <v>8.3166483219972189</v>
      </c>
      <c r="BV21" s="448">
        <v>51.026419680459803</v>
      </c>
      <c r="BW21" s="448">
        <v>83.826557850058308</v>
      </c>
      <c r="BX21" s="448">
        <v>12.334393313807414</v>
      </c>
      <c r="BY21" s="451">
        <v>70.446884999999995</v>
      </c>
      <c r="BZ21" s="451">
        <v>62</v>
      </c>
      <c r="CA21" s="451"/>
      <c r="CB21" s="448">
        <v>67.972393098003892</v>
      </c>
      <c r="CC21" s="448">
        <v>6.2519699749181239</v>
      </c>
      <c r="CD21" s="448">
        <v>55.683428436116621</v>
      </c>
      <c r="CE21" s="448">
        <v>80.261357759891155</v>
      </c>
      <c r="CF21" s="448">
        <v>9.197807653916076</v>
      </c>
      <c r="CG21" s="451">
        <v>141.95464600000014</v>
      </c>
      <c r="CH21" s="451">
        <v>122</v>
      </c>
      <c r="CI21" s="451"/>
      <c r="CJ21" s="448">
        <v>67.426488765259052</v>
      </c>
      <c r="CK21" s="448">
        <v>8.3166483219972189</v>
      </c>
      <c r="CL21" s="448">
        <v>51.026419680459803</v>
      </c>
      <c r="CM21" s="448">
        <v>83.826557850058308</v>
      </c>
      <c r="CN21" s="448">
        <v>12.334393313807414</v>
      </c>
      <c r="CO21" s="451">
        <v>70.446884999999995</v>
      </c>
      <c r="CP21" s="451">
        <v>62</v>
      </c>
      <c r="CQ21" s="451"/>
      <c r="CR21" s="448">
        <v>93.003504179949076</v>
      </c>
      <c r="CS21" s="448">
        <v>2.6146590620108228</v>
      </c>
      <c r="CT21" s="448">
        <v>87.849019006153057</v>
      </c>
      <c r="CU21" s="448">
        <v>98.157989353745094</v>
      </c>
      <c r="CV21" s="448">
        <v>2.811355426943714</v>
      </c>
      <c r="CW21" s="451">
        <v>72.833303000000015</v>
      </c>
      <c r="CX21" s="451">
        <v>62</v>
      </c>
      <c r="CY21" s="451"/>
      <c r="CZ21" s="508">
        <v>80.027745524234632</v>
      </c>
      <c r="DA21" s="448">
        <v>7.4877201648261948</v>
      </c>
      <c r="DB21" s="509">
        <v>65.31160405186975</v>
      </c>
      <c r="DC21" s="448">
        <v>94.7438869965995</v>
      </c>
      <c r="DD21" s="448">
        <v>9.3564052264332567</v>
      </c>
      <c r="DE21" s="451">
        <v>150.01194300000014</v>
      </c>
      <c r="DF21" s="451">
        <v>121</v>
      </c>
      <c r="DG21" s="40"/>
      <c r="DH21" s="724">
        <v>73.865465248192791</v>
      </c>
      <c r="DI21" s="725">
        <v>8.4718716013631177</v>
      </c>
      <c r="DJ21" s="726">
        <v>57.210884545493833</v>
      </c>
      <c r="DK21" s="725">
        <v>90.520045950891742</v>
      </c>
      <c r="DL21" s="725">
        <v>11.46932679960395</v>
      </c>
      <c r="DM21" s="727">
        <v>108.33727199999977</v>
      </c>
      <c r="DN21" s="727">
        <v>119</v>
      </c>
      <c r="DO21" s="40"/>
      <c r="DP21" s="809">
        <f t="shared" si="6"/>
        <v>74.535300600562366</v>
      </c>
      <c r="DQ21" s="810">
        <f t="shared" si="7"/>
        <v>5.2157511812392663</v>
      </c>
      <c r="DR21" s="811">
        <f t="shared" si="8"/>
        <v>64.297596690280272</v>
      </c>
      <c r="DS21" s="810">
        <f t="shared" si="9"/>
        <v>84.773004510844444</v>
      </c>
      <c r="DT21" s="810">
        <f t="shared" si="9"/>
        <v>6.9976925553580092</v>
      </c>
      <c r="DU21" s="812">
        <f t="shared" si="10"/>
        <v>144.45026200000021</v>
      </c>
      <c r="DV21" s="812">
        <f t="shared" si="10"/>
        <v>213</v>
      </c>
      <c r="DW21" s="728"/>
      <c r="DX21" s="292"/>
      <c r="DY21" s="909" t="s">
        <v>228</v>
      </c>
      <c r="DZ21" s="304" t="s">
        <v>217</v>
      </c>
      <c r="EA21" s="305" t="s">
        <v>319</v>
      </c>
      <c r="EB21" s="306">
        <v>0.96938722448724668</v>
      </c>
      <c r="EC21" s="307">
        <v>3.1197587247028553E-2</v>
      </c>
      <c r="ED21" s="308">
        <v>0.90815123951558951</v>
      </c>
      <c r="EE21" s="871">
        <v>1.0306232094589038</v>
      </c>
      <c r="EF21" s="309">
        <v>3.2182791828652774E-2</v>
      </c>
      <c r="EG21" s="310">
        <v>25.826798999999973</v>
      </c>
      <c r="EH21" s="311">
        <v>68</v>
      </c>
      <c r="EI21"/>
      <c r="EJ21" s="292"/>
      <c r="EK21" s="295"/>
    </row>
    <row r="22" spans="1:141" s="17" customFormat="1" ht="20.25" customHeight="1">
      <c r="A22" s="502" t="s">
        <v>31</v>
      </c>
      <c r="B22" s="448">
        <v>37.391304347826178</v>
      </c>
      <c r="C22" s="448">
        <v>7.3313500126385582</v>
      </c>
      <c r="D22" s="509">
        <v>22.961903302166402</v>
      </c>
      <c r="E22" s="509">
        <v>51.820705393485952</v>
      </c>
      <c r="F22" s="509">
        <v>19.607098871010052</v>
      </c>
      <c r="G22" s="509">
        <v>146.0856499999997</v>
      </c>
      <c r="H22" s="505">
        <v>115</v>
      </c>
      <c r="I22" s="591"/>
      <c r="J22" s="448">
        <v>63.709677419354826</v>
      </c>
      <c r="K22" s="448">
        <v>6.4279251279577272</v>
      </c>
      <c r="L22" s="448">
        <v>51.080107125604776</v>
      </c>
      <c r="M22" s="448">
        <v>76.339247713104868</v>
      </c>
      <c r="N22" s="448">
        <v>10.089401466667827</v>
      </c>
      <c r="O22" s="448">
        <v>108.00858800000012</v>
      </c>
      <c r="P22" s="444">
        <v>124</v>
      </c>
      <c r="Q22" s="444"/>
      <c r="R22" s="448">
        <v>67.86944843128741</v>
      </c>
      <c r="S22" s="448"/>
      <c r="T22" s="448">
        <v>38.474053247020102</v>
      </c>
      <c r="U22" s="448">
        <v>97.264843615554724</v>
      </c>
      <c r="V22" s="448">
        <v>22.033907538272889</v>
      </c>
      <c r="W22" s="448"/>
      <c r="X22" s="444">
        <v>69</v>
      </c>
      <c r="Y22" s="448"/>
      <c r="Z22" s="448">
        <v>61.688683057180526</v>
      </c>
      <c r="AA22" s="448">
        <v>17.29067024771382</v>
      </c>
      <c r="AB22" s="448">
        <v>27.699501681153016</v>
      </c>
      <c r="AC22" s="448">
        <v>95.677864433208043</v>
      </c>
      <c r="AD22" s="448">
        <v>28.028917770357868</v>
      </c>
      <c r="AE22" s="445">
        <v>105.48898400000003</v>
      </c>
      <c r="AF22" s="451">
        <v>106</v>
      </c>
      <c r="AG22" s="552">
        <v>68.440847758131724</v>
      </c>
      <c r="AH22" s="448">
        <v>14.113834750668278</v>
      </c>
      <c r="AI22" s="448">
        <v>40.725330235622245</v>
      </c>
      <c r="AJ22" s="448">
        <v>96.156365280641225</v>
      </c>
      <c r="AK22" s="448">
        <v>20.621946122798217</v>
      </c>
      <c r="AL22" s="445">
        <v>129.19793499999994</v>
      </c>
      <c r="AM22" s="580">
        <v>133</v>
      </c>
      <c r="AN22" s="444"/>
      <c r="AO22" s="448">
        <v>67.86944843128741</v>
      </c>
      <c r="AP22" s="448"/>
      <c r="AQ22" s="448">
        <v>38.474053247020102</v>
      </c>
      <c r="AR22" s="448">
        <v>97.264843615554724</v>
      </c>
      <c r="AS22" s="448">
        <v>22.033907538272889</v>
      </c>
      <c r="AT22" s="448"/>
      <c r="AU22" s="444">
        <v>69</v>
      </c>
      <c r="AV22" s="448"/>
      <c r="AW22" s="448">
        <v>61.688683057180526</v>
      </c>
      <c r="AX22" s="448">
        <v>17.29067024771382</v>
      </c>
      <c r="AY22" s="448">
        <v>27.699501681153016</v>
      </c>
      <c r="AZ22" s="448">
        <v>95.677864433208043</v>
      </c>
      <c r="BA22" s="448">
        <v>28.028917770357868</v>
      </c>
      <c r="BB22" s="445">
        <v>105.48898400000003</v>
      </c>
      <c r="BC22" s="451">
        <v>106</v>
      </c>
      <c r="BD22" s="448">
        <v>77.823413127652401</v>
      </c>
      <c r="BE22" s="448">
        <v>6.1554249599023665</v>
      </c>
      <c r="BF22" s="448">
        <v>65.723628962222136</v>
      </c>
      <c r="BG22" s="448">
        <v>89.92319729308268</v>
      </c>
      <c r="BH22" s="448">
        <v>7.9094769973731802</v>
      </c>
      <c r="BI22" s="445">
        <v>83.896950000000032</v>
      </c>
      <c r="BJ22" s="451">
        <v>66</v>
      </c>
      <c r="BK22" s="451"/>
      <c r="BL22" s="581">
        <v>64.67</v>
      </c>
      <c r="BM22" s="450">
        <v>10.25</v>
      </c>
      <c r="BN22" s="450">
        <v>44.529999999999994</v>
      </c>
      <c r="BO22" s="450">
        <v>84.82</v>
      </c>
      <c r="BP22" s="450">
        <v>15.8</v>
      </c>
      <c r="BQ22" s="451">
        <v>66.185000000000002</v>
      </c>
      <c r="BR22" s="580">
        <v>67</v>
      </c>
      <c r="BS22" s="451"/>
      <c r="BT22" s="448">
        <v>90.841014652328084</v>
      </c>
      <c r="BU22" s="448">
        <v>10.845752677861284</v>
      </c>
      <c r="BV22" s="448">
        <v>69.453661681888136</v>
      </c>
      <c r="BW22" s="448">
        <v>112.22836762276802</v>
      </c>
      <c r="BX22" s="448">
        <v>11.939268533460098</v>
      </c>
      <c r="BY22" s="451">
        <v>38.42829600000001</v>
      </c>
      <c r="BZ22" s="451">
        <v>35</v>
      </c>
      <c r="CA22" s="451"/>
      <c r="CB22" s="448">
        <v>85.384275829010107</v>
      </c>
      <c r="CC22" s="448">
        <v>9.8226381435478824</v>
      </c>
      <c r="CD22" s="448">
        <v>66.07675299751304</v>
      </c>
      <c r="CE22" s="448">
        <v>100</v>
      </c>
      <c r="CF22" s="448">
        <v>11.504036367560957</v>
      </c>
      <c r="CG22" s="451">
        <v>74.400412000000003</v>
      </c>
      <c r="CH22" s="451">
        <v>75</v>
      </c>
      <c r="CI22" s="451"/>
      <c r="CJ22" s="448">
        <v>90.841014652328084</v>
      </c>
      <c r="CK22" s="448">
        <v>10.845752677861284</v>
      </c>
      <c r="CL22" s="448">
        <v>69.453661681888136</v>
      </c>
      <c r="CM22" s="448">
        <v>112.22836762276802</v>
      </c>
      <c r="CN22" s="448">
        <v>11.939268533460098</v>
      </c>
      <c r="CO22" s="451">
        <v>38.42829600000001</v>
      </c>
      <c r="CP22" s="451">
        <v>35</v>
      </c>
      <c r="CQ22" s="451"/>
      <c r="CR22" s="448">
        <v>79.186033931151044</v>
      </c>
      <c r="CS22" s="448">
        <v>4.9186318397466913</v>
      </c>
      <c r="CT22" s="448">
        <v>69.48954414336302</v>
      </c>
      <c r="CU22" s="448">
        <v>88.882523718939083</v>
      </c>
      <c r="CV22" s="448">
        <v>6.2114890663967799</v>
      </c>
      <c r="CW22" s="451">
        <v>44.208403000000011</v>
      </c>
      <c r="CX22" s="451">
        <v>44</v>
      </c>
      <c r="CY22" s="451"/>
      <c r="CZ22" s="508" t="s">
        <v>311</v>
      </c>
      <c r="DA22" s="448">
        <v>11.422446584983597</v>
      </c>
      <c r="DB22" s="509">
        <v>52.53713819012745</v>
      </c>
      <c r="DC22" s="448">
        <v>97.435808601123341</v>
      </c>
      <c r="DD22" s="448">
        <v>15.23267606508078</v>
      </c>
      <c r="DE22" s="451">
        <v>76.813439000000017</v>
      </c>
      <c r="DF22" s="451">
        <v>83</v>
      </c>
      <c r="DG22" s="40"/>
      <c r="DH22" s="724">
        <v>75.818239873847304</v>
      </c>
      <c r="DI22" s="725">
        <v>9.6307438595623314</v>
      </c>
      <c r="DJ22" s="726">
        <v>56.885469361804176</v>
      </c>
      <c r="DK22" s="725">
        <v>94.751010385890439</v>
      </c>
      <c r="DL22" s="725">
        <v>12.702410232137758</v>
      </c>
      <c r="DM22" s="727">
        <v>67.270859999999942</v>
      </c>
      <c r="DN22" s="727">
        <v>54</v>
      </c>
      <c r="DO22" s="40"/>
      <c r="DP22" s="809">
        <f t="shared" si="6"/>
        <v>72.625460620553767</v>
      </c>
      <c r="DQ22" s="810">
        <f t="shared" si="7"/>
        <v>7.7912564361729029</v>
      </c>
      <c r="DR22" s="811">
        <f t="shared" si="8"/>
        <v>57.332442661889246</v>
      </c>
      <c r="DS22" s="810">
        <f t="shared" si="9"/>
        <v>87.918478579218274</v>
      </c>
      <c r="DT22" s="810">
        <f t="shared" si="9"/>
        <v>10.727995897857198</v>
      </c>
      <c r="DU22" s="812">
        <f t="shared" si="10"/>
        <v>76.79395700000002</v>
      </c>
      <c r="DV22" s="812">
        <f t="shared" si="10"/>
        <v>131</v>
      </c>
      <c r="DW22" s="728"/>
      <c r="DX22" s="292"/>
      <c r="DY22" s="909" t="s">
        <v>229</v>
      </c>
      <c r="DZ22" s="304" t="s">
        <v>217</v>
      </c>
      <c r="EA22" s="305" t="s">
        <v>319</v>
      </c>
      <c r="EB22" s="306">
        <v>0.79920031273456882</v>
      </c>
      <c r="EC22" s="307">
        <v>5.7727167484483775E-2</v>
      </c>
      <c r="ED22" s="308">
        <v>0.68589091055081897</v>
      </c>
      <c r="EE22" s="308">
        <v>0.91250971491831867</v>
      </c>
      <c r="EF22" s="309">
        <v>7.2231162281409383E-2</v>
      </c>
      <c r="EG22" s="310">
        <v>112.53249100000012</v>
      </c>
      <c r="EH22" s="311">
        <v>258</v>
      </c>
      <c r="EI22"/>
      <c r="EJ22" s="292"/>
      <c r="EK22" s="295"/>
    </row>
    <row r="23" spans="1:141" s="17" customFormat="1" ht="20.25" customHeight="1">
      <c r="A23" s="502" t="s">
        <v>135</v>
      </c>
      <c r="B23" s="448">
        <v>58.011617471562801</v>
      </c>
      <c r="C23" s="448">
        <v>9.1940339887515119</v>
      </c>
      <c r="D23" s="509">
        <v>39.916122996135819</v>
      </c>
      <c r="E23" s="509">
        <v>76.107111946989775</v>
      </c>
      <c r="F23" s="509">
        <v>15.848608243440912</v>
      </c>
      <c r="G23" s="509">
        <v>162.60818800000041</v>
      </c>
      <c r="H23" s="505">
        <v>122</v>
      </c>
      <c r="I23" s="591"/>
      <c r="J23" s="448" t="s">
        <v>79</v>
      </c>
      <c r="K23" s="448"/>
      <c r="L23" s="448" t="s">
        <v>79</v>
      </c>
      <c r="M23" s="448" t="s">
        <v>79</v>
      </c>
      <c r="N23" s="448" t="s">
        <v>79</v>
      </c>
      <c r="O23" s="448" t="s">
        <v>79</v>
      </c>
      <c r="P23" s="444" t="s">
        <v>79</v>
      </c>
      <c r="Q23" s="444" t="s">
        <v>79</v>
      </c>
      <c r="R23" s="448" t="s">
        <v>79</v>
      </c>
      <c r="S23" s="448" t="s">
        <v>79</v>
      </c>
      <c r="T23" s="448" t="s">
        <v>79</v>
      </c>
      <c r="U23" s="448" t="s">
        <v>79</v>
      </c>
      <c r="V23" s="448" t="s">
        <v>79</v>
      </c>
      <c r="W23" s="448" t="s">
        <v>79</v>
      </c>
      <c r="X23" s="444" t="s">
        <v>79</v>
      </c>
      <c r="Y23" s="448" t="s">
        <v>79</v>
      </c>
      <c r="Z23" s="448" t="s">
        <v>79</v>
      </c>
      <c r="AA23" s="448" t="s">
        <v>79</v>
      </c>
      <c r="AB23" s="448" t="s">
        <v>79</v>
      </c>
      <c r="AC23" s="448" t="s">
        <v>79</v>
      </c>
      <c r="AD23" s="448" t="s">
        <v>79</v>
      </c>
      <c r="AE23" s="445" t="s">
        <v>79</v>
      </c>
      <c r="AF23" s="451" t="s">
        <v>79</v>
      </c>
      <c r="AG23" s="448" t="s">
        <v>79</v>
      </c>
      <c r="AH23" s="448" t="s">
        <v>79</v>
      </c>
      <c r="AI23" s="448" t="s">
        <v>79</v>
      </c>
      <c r="AJ23" s="448" t="s">
        <v>79</v>
      </c>
      <c r="AK23" s="448" t="s">
        <v>79</v>
      </c>
      <c r="AL23" s="445" t="s">
        <v>79</v>
      </c>
      <c r="AM23" s="580" t="s">
        <v>79</v>
      </c>
      <c r="AN23" s="444" t="s">
        <v>79</v>
      </c>
      <c r="AO23" s="448" t="s">
        <v>79</v>
      </c>
      <c r="AP23" s="448" t="s">
        <v>79</v>
      </c>
      <c r="AQ23" s="448" t="s">
        <v>79</v>
      </c>
      <c r="AR23" s="448" t="s">
        <v>79</v>
      </c>
      <c r="AS23" s="448" t="s">
        <v>79</v>
      </c>
      <c r="AT23" s="448" t="s">
        <v>79</v>
      </c>
      <c r="AU23" s="444" t="s">
        <v>79</v>
      </c>
      <c r="AV23" s="448" t="s">
        <v>79</v>
      </c>
      <c r="AW23" s="448" t="s">
        <v>79</v>
      </c>
      <c r="AX23" s="448" t="s">
        <v>79</v>
      </c>
      <c r="AY23" s="448" t="s">
        <v>79</v>
      </c>
      <c r="AZ23" s="448" t="s">
        <v>79</v>
      </c>
      <c r="BA23" s="448" t="s">
        <v>79</v>
      </c>
      <c r="BB23" s="445" t="s">
        <v>79</v>
      </c>
      <c r="BC23" s="451" t="s">
        <v>79</v>
      </c>
      <c r="BD23" s="448" t="s">
        <v>79</v>
      </c>
      <c r="BE23" s="448" t="s">
        <v>79</v>
      </c>
      <c r="BF23" s="448" t="s">
        <v>79</v>
      </c>
      <c r="BG23" s="448" t="s">
        <v>79</v>
      </c>
      <c r="BH23" s="448" t="s">
        <v>79</v>
      </c>
      <c r="BI23" s="445" t="s">
        <v>79</v>
      </c>
      <c r="BJ23" s="451" t="s">
        <v>79</v>
      </c>
      <c r="BK23" s="451" t="s">
        <v>79</v>
      </c>
      <c r="BL23" s="453" t="s">
        <v>79</v>
      </c>
      <c r="BM23" s="450" t="s">
        <v>79</v>
      </c>
      <c r="BN23" s="450" t="s">
        <v>79</v>
      </c>
      <c r="BO23" s="450" t="s">
        <v>79</v>
      </c>
      <c r="BP23" s="450" t="s">
        <v>79</v>
      </c>
      <c r="BQ23" s="451" t="s">
        <v>79</v>
      </c>
      <c r="BR23" s="580" t="s">
        <v>79</v>
      </c>
      <c r="BS23" s="451" t="s">
        <v>79</v>
      </c>
      <c r="BT23" s="448" t="s">
        <v>79</v>
      </c>
      <c r="BU23" s="448" t="s">
        <v>79</v>
      </c>
      <c r="BV23" s="448"/>
      <c r="BW23" s="448"/>
      <c r="BX23" s="448"/>
      <c r="BY23" s="451"/>
      <c r="BZ23" s="451"/>
      <c r="CA23" s="451"/>
      <c r="CB23" s="450" t="s">
        <v>79</v>
      </c>
      <c r="CC23" s="450" t="s">
        <v>79</v>
      </c>
      <c r="CD23" s="450" t="s">
        <v>79</v>
      </c>
      <c r="CE23" s="450" t="s">
        <v>79</v>
      </c>
      <c r="CF23" s="450" t="s">
        <v>79</v>
      </c>
      <c r="CG23" s="451" t="s">
        <v>79</v>
      </c>
      <c r="CH23" s="451" t="s">
        <v>79</v>
      </c>
      <c r="CI23" s="451"/>
      <c r="CJ23" s="448" t="s">
        <v>92</v>
      </c>
      <c r="CK23" s="448">
        <v>14.935127336809936</v>
      </c>
      <c r="CL23" s="448">
        <v>59.402514533859105</v>
      </c>
      <c r="CM23" s="448">
        <v>118.30535871595767</v>
      </c>
      <c r="CN23" s="448">
        <v>16.808627624297266</v>
      </c>
      <c r="CO23" s="451">
        <v>23.313701999999996</v>
      </c>
      <c r="CP23" s="451">
        <v>9</v>
      </c>
      <c r="CQ23" s="451"/>
      <c r="CR23" s="448">
        <v>93.752480540073634</v>
      </c>
      <c r="CS23" s="448">
        <v>4.1334553332159496</v>
      </c>
      <c r="CT23" s="448">
        <v>85.603871590949581</v>
      </c>
      <c r="CU23" s="448">
        <v>100</v>
      </c>
      <c r="CV23" s="448">
        <v>4.4089023665343365</v>
      </c>
      <c r="CW23" s="451">
        <v>50.631615000000011</v>
      </c>
      <c r="CX23" s="451">
        <v>56</v>
      </c>
      <c r="CY23" s="451"/>
      <c r="CZ23" s="508">
        <v>95.410704602367758</v>
      </c>
      <c r="DA23" s="448">
        <v>2.6931553730635169</v>
      </c>
      <c r="DB23" s="509">
        <v>90.117657505971323</v>
      </c>
      <c r="DC23" s="448">
        <v>100</v>
      </c>
      <c r="DD23" s="448">
        <v>2.8226972898769289</v>
      </c>
      <c r="DE23" s="451">
        <v>101.89437799999997</v>
      </c>
      <c r="DF23" s="451">
        <v>107</v>
      </c>
      <c r="DG23" s="40"/>
      <c r="DH23" s="724">
        <v>97.201194020050934</v>
      </c>
      <c r="DI23" s="725">
        <v>1.7797837446961968</v>
      </c>
      <c r="DJ23" s="726">
        <v>93.702374230970904</v>
      </c>
      <c r="DK23" s="725">
        <v>100</v>
      </c>
      <c r="DL23" s="725">
        <v>1.831030742615217</v>
      </c>
      <c r="DM23" s="727">
        <v>52.879514000000029</v>
      </c>
      <c r="DN23" s="727">
        <v>82</v>
      </c>
      <c r="DO23" s="40"/>
      <c r="DP23" s="809">
        <f t="shared" si="6"/>
        <v>94.649627412783786</v>
      </c>
      <c r="DQ23" s="810">
        <f t="shared" si="7"/>
        <v>3.1122168689080456</v>
      </c>
      <c r="DR23" s="811">
        <f t="shared" si="8"/>
        <v>88.540832399119935</v>
      </c>
      <c r="DS23" s="810">
        <f t="shared" si="9"/>
        <v>100</v>
      </c>
      <c r="DT23" s="810">
        <f t="shared" si="9"/>
        <v>3.2881448706978169</v>
      </c>
      <c r="DU23" s="812">
        <f t="shared" si="10"/>
        <v>59.713804000000025</v>
      </c>
      <c r="DV23" s="812">
        <f t="shared" si="10"/>
        <v>183</v>
      </c>
      <c r="DW23" s="728"/>
      <c r="DX23" s="292"/>
      <c r="DY23" s="909" t="s">
        <v>230</v>
      </c>
      <c r="DZ23" s="304" t="s">
        <v>217</v>
      </c>
      <c r="EA23" s="305" t="s">
        <v>319</v>
      </c>
      <c r="EB23" s="306">
        <v>0.7453530060056236</v>
      </c>
      <c r="EC23" s="307">
        <v>5.2157511812392664E-2</v>
      </c>
      <c r="ED23" s="308">
        <v>0.64297596690280279</v>
      </c>
      <c r="EE23" s="308">
        <v>0.84773004510844441</v>
      </c>
      <c r="EF23" s="309">
        <v>6.9976925553580094E-2</v>
      </c>
      <c r="EG23" s="310">
        <v>144.45026200000021</v>
      </c>
      <c r="EH23" s="311">
        <v>213</v>
      </c>
      <c r="EI23"/>
      <c r="EJ23" s="292"/>
      <c r="EK23" s="295"/>
    </row>
    <row r="24" spans="1:141" s="17" customFormat="1" ht="20.25" customHeight="1">
      <c r="A24" s="502" t="s">
        <v>32</v>
      </c>
      <c r="B24" s="448">
        <v>14.224137931034416</v>
      </c>
      <c r="C24" s="448">
        <v>3.1910610412510914</v>
      </c>
      <c r="D24" s="509">
        <v>7.9435621235753224</v>
      </c>
      <c r="E24" s="509">
        <v>20.504713738493514</v>
      </c>
      <c r="F24" s="509">
        <v>22.434126108189595</v>
      </c>
      <c r="G24" s="509">
        <v>178.04236800000069</v>
      </c>
      <c r="H24" s="505">
        <v>232</v>
      </c>
      <c r="I24" s="591"/>
      <c r="J24" s="552">
        <v>13.656387665198281</v>
      </c>
      <c r="K24" s="448">
        <v>3.1047668418897953</v>
      </c>
      <c r="L24" s="448">
        <v>7.5561499843325359</v>
      </c>
      <c r="M24" s="448">
        <v>19.756625346064023</v>
      </c>
      <c r="N24" s="448">
        <v>22.734905584160689</v>
      </c>
      <c r="O24" s="448">
        <v>193.28981899999928</v>
      </c>
      <c r="P24" s="444">
        <v>227</v>
      </c>
      <c r="Q24" s="444"/>
      <c r="R24" s="448">
        <v>17.844104381050911</v>
      </c>
      <c r="S24" s="448"/>
      <c r="T24" s="448">
        <v>12.153332298540107</v>
      </c>
      <c r="U24" s="448">
        <v>23.534876463561712</v>
      </c>
      <c r="V24" s="448">
        <v>16.224188239984116</v>
      </c>
      <c r="W24" s="448"/>
      <c r="X24" s="444">
        <v>311</v>
      </c>
      <c r="Y24" s="448"/>
      <c r="Z24" s="448">
        <v>14.222999561974184</v>
      </c>
      <c r="AA24" s="448">
        <v>2.7769105505832026</v>
      </c>
      <c r="AB24" s="448">
        <v>8.7642802054323798</v>
      </c>
      <c r="AC24" s="448">
        <v>19.681718918515987</v>
      </c>
      <c r="AD24" s="448">
        <v>19.524085186695743</v>
      </c>
      <c r="AE24" s="445">
        <v>201.69130199999978</v>
      </c>
      <c r="AF24" s="451">
        <v>232</v>
      </c>
      <c r="AG24" s="448">
        <v>17.28814477581334</v>
      </c>
      <c r="AH24" s="448">
        <v>2.3696254762821551</v>
      </c>
      <c r="AI24" s="448">
        <v>12.634880969775558</v>
      </c>
      <c r="AJ24" s="448">
        <v>21.941408581851118</v>
      </c>
      <c r="AK24" s="448">
        <v>13.7066498864432</v>
      </c>
      <c r="AL24" s="445">
        <v>279.15751300000034</v>
      </c>
      <c r="AM24" s="580">
        <v>354</v>
      </c>
      <c r="AN24" s="444"/>
      <c r="AO24" s="448">
        <v>17.844104381050911</v>
      </c>
      <c r="AP24" s="448"/>
      <c r="AQ24" s="448">
        <v>12.153332298540107</v>
      </c>
      <c r="AR24" s="448">
        <v>23.534876463561712</v>
      </c>
      <c r="AS24" s="448">
        <v>16.224188239984116</v>
      </c>
      <c r="AT24" s="448"/>
      <c r="AU24" s="444">
        <v>311</v>
      </c>
      <c r="AV24" s="448"/>
      <c r="AW24" s="448">
        <v>14.222999561974184</v>
      </c>
      <c r="AX24" s="448">
        <v>2.7769105505832026</v>
      </c>
      <c r="AY24" s="448">
        <v>8.7642802054323798</v>
      </c>
      <c r="AZ24" s="448">
        <v>19.681718918515987</v>
      </c>
      <c r="BA24" s="448">
        <v>19.524085186695743</v>
      </c>
      <c r="BB24" s="445">
        <v>201.69130199999978</v>
      </c>
      <c r="BC24" s="451">
        <v>232</v>
      </c>
      <c r="BD24" s="552">
        <v>25.257596494279412</v>
      </c>
      <c r="BE24" s="448">
        <v>6.1459151070175873</v>
      </c>
      <c r="BF24" s="448">
        <v>13.1765059475839</v>
      </c>
      <c r="BG24" s="448">
        <v>37.338687040974925</v>
      </c>
      <c r="BH24" s="448">
        <v>24.332937254776297</v>
      </c>
      <c r="BI24" s="445">
        <v>142.55648199999976</v>
      </c>
      <c r="BJ24" s="451">
        <v>201</v>
      </c>
      <c r="BK24" s="451"/>
      <c r="BL24" s="581">
        <v>27.43</v>
      </c>
      <c r="BM24" s="450">
        <v>5.5469999999999997</v>
      </c>
      <c r="BN24" s="450">
        <v>16.53</v>
      </c>
      <c r="BO24" s="450">
        <v>38.340000000000003</v>
      </c>
      <c r="BP24" s="450">
        <v>20.200000000000003</v>
      </c>
      <c r="BQ24" s="451">
        <v>136.71600000000001</v>
      </c>
      <c r="BR24" s="580">
        <v>192</v>
      </c>
      <c r="BS24" s="451"/>
      <c r="BT24" s="448" t="s">
        <v>93</v>
      </c>
      <c r="BU24" s="448">
        <v>10.828745292259351</v>
      </c>
      <c r="BV24" s="448">
        <v>13.199087118407185</v>
      </c>
      <c r="BW24" s="448">
        <v>55.906717408610398</v>
      </c>
      <c r="BX24" s="448">
        <v>31.339611386843053</v>
      </c>
      <c r="BY24" s="451">
        <v>59.877523000000011</v>
      </c>
      <c r="BZ24" s="451">
        <v>81</v>
      </c>
      <c r="CA24" s="451"/>
      <c r="CB24" s="448" t="s">
        <v>157</v>
      </c>
      <c r="CC24" s="448">
        <v>5.8025080526269903</v>
      </c>
      <c r="CD24" s="448">
        <v>15.018918856793228</v>
      </c>
      <c r="CE24" s="448">
        <v>37.829910174768401</v>
      </c>
      <c r="CF24" s="448">
        <v>21.95888975765839</v>
      </c>
      <c r="CG24" s="451">
        <v>134.48304400000038</v>
      </c>
      <c r="CH24" s="451">
        <v>179</v>
      </c>
      <c r="CI24" s="451"/>
      <c r="CJ24" s="448" t="s">
        <v>93</v>
      </c>
      <c r="CK24" s="448">
        <v>10.828745292259351</v>
      </c>
      <c r="CL24" s="448">
        <v>13.199087118407185</v>
      </c>
      <c r="CM24" s="448">
        <v>55.906717408610398</v>
      </c>
      <c r="CN24" s="448">
        <v>31.339611386843053</v>
      </c>
      <c r="CO24" s="451">
        <v>59.877523000000011</v>
      </c>
      <c r="CP24" s="451">
        <v>81</v>
      </c>
      <c r="CQ24" s="451"/>
      <c r="CR24" s="448" t="s">
        <v>202</v>
      </c>
      <c r="CS24" s="448">
        <v>13.908609175246747</v>
      </c>
      <c r="CT24" s="448">
        <v>13.044776902237354</v>
      </c>
      <c r="CU24" s="448">
        <v>67.883069835770044</v>
      </c>
      <c r="CV24" s="448">
        <v>34.372863571358643</v>
      </c>
      <c r="CW24" s="451">
        <v>67.352588999999966</v>
      </c>
      <c r="CX24" s="451">
        <v>82</v>
      </c>
      <c r="CY24" s="451"/>
      <c r="CZ24" s="508" t="s">
        <v>157</v>
      </c>
      <c r="DA24" s="448">
        <v>7.5989387968811011</v>
      </c>
      <c r="DB24" s="509">
        <v>11.46079746168374</v>
      </c>
      <c r="DC24" s="448">
        <v>41.330251958676179</v>
      </c>
      <c r="DD24" s="448">
        <v>28.788739304547413</v>
      </c>
      <c r="DE24" s="451">
        <v>144.11366100000009</v>
      </c>
      <c r="DF24" s="451">
        <v>173</v>
      </c>
      <c r="DG24" s="40"/>
      <c r="DH24" s="724" t="s">
        <v>327</v>
      </c>
      <c r="DI24" s="725">
        <v>5.3350345059316213</v>
      </c>
      <c r="DJ24" s="726">
        <v>23.160703552091121</v>
      </c>
      <c r="DK24" s="725">
        <v>44.136650051664006</v>
      </c>
      <c r="DL24" s="725">
        <v>15.855109362380428</v>
      </c>
      <c r="DM24" s="727">
        <v>146.09720699999986</v>
      </c>
      <c r="DN24" s="727">
        <v>169</v>
      </c>
      <c r="DO24" s="40"/>
      <c r="DP24" s="809">
        <f t="shared" si="6"/>
        <v>33.631048589764163</v>
      </c>
      <c r="DQ24" s="810">
        <f t="shared" si="7"/>
        <v>3.8867088148879021</v>
      </c>
      <c r="DR24" s="811">
        <f t="shared" si="8"/>
        <v>26.002047004061346</v>
      </c>
      <c r="DS24" s="810">
        <f t="shared" si="9"/>
        <v>41.260050175466979</v>
      </c>
      <c r="DT24" s="810">
        <f t="shared" si="9"/>
        <v>11.55690642387775</v>
      </c>
      <c r="DU24" s="812">
        <f t="shared" si="10"/>
        <v>172.04022599999968</v>
      </c>
      <c r="DV24" s="812">
        <f t="shared" si="10"/>
        <v>293</v>
      </c>
      <c r="DW24" s="728"/>
      <c r="DX24" s="292"/>
      <c r="DY24" s="909" t="s">
        <v>231</v>
      </c>
      <c r="DZ24" s="304" t="s">
        <v>217</v>
      </c>
      <c r="EA24" s="305" t="s">
        <v>319</v>
      </c>
      <c r="EB24" s="306">
        <v>0.72625460620553761</v>
      </c>
      <c r="EC24" s="307">
        <v>7.7912564361729025E-2</v>
      </c>
      <c r="ED24" s="308">
        <v>0.57332442661889249</v>
      </c>
      <c r="EE24" s="308">
        <v>0.87918478579218273</v>
      </c>
      <c r="EF24" s="309">
        <v>0.10727995897857198</v>
      </c>
      <c r="EG24" s="310">
        <v>76.79395700000002</v>
      </c>
      <c r="EH24" s="311">
        <v>131</v>
      </c>
      <c r="EI24"/>
      <c r="EJ24" s="292"/>
      <c r="EK24" s="295"/>
    </row>
    <row r="25" spans="1:141" s="17" customFormat="1" ht="20.25" customHeight="1">
      <c r="A25" s="502" t="s">
        <v>33</v>
      </c>
      <c r="B25" s="448">
        <v>65.306122448979906</v>
      </c>
      <c r="C25" s="448">
        <v>4.1868954377342931</v>
      </c>
      <c r="D25" s="509">
        <v>57.06556739388602</v>
      </c>
      <c r="E25" s="509">
        <v>73.546677504073799</v>
      </c>
      <c r="F25" s="509">
        <v>6.4111836390306038</v>
      </c>
      <c r="G25" s="509">
        <v>12.291159999999946</v>
      </c>
      <c r="H25" s="505">
        <v>196</v>
      </c>
      <c r="I25" s="591"/>
      <c r="J25" s="448">
        <v>79.017857142857181</v>
      </c>
      <c r="K25" s="448">
        <v>4.248194000127838</v>
      </c>
      <c r="L25" s="448">
        <v>70.671016805102937</v>
      </c>
      <c r="M25" s="448">
        <v>87.364697480611426</v>
      </c>
      <c r="N25" s="448">
        <v>5.376245514286075</v>
      </c>
      <c r="O25" s="448">
        <v>14.601439999999938</v>
      </c>
      <c r="P25" s="444">
        <v>224</v>
      </c>
      <c r="Q25" s="444"/>
      <c r="R25" s="448">
        <v>82.681375521946549</v>
      </c>
      <c r="S25" s="448"/>
      <c r="T25" s="448">
        <v>73.653377121532259</v>
      </c>
      <c r="U25" s="448">
        <v>91.709373922360854</v>
      </c>
      <c r="V25" s="448">
        <v>5.554824209534357</v>
      </c>
      <c r="W25" s="448"/>
      <c r="X25" s="444">
        <v>189</v>
      </c>
      <c r="Y25" s="448"/>
      <c r="Z25" s="448">
        <v>72.209285148965222</v>
      </c>
      <c r="AA25" s="448">
        <v>8.2931404760452025</v>
      </c>
      <c r="AB25" s="448">
        <v>55.907022033719841</v>
      </c>
      <c r="AC25" s="448">
        <v>88.511548264210589</v>
      </c>
      <c r="AD25" s="448">
        <v>11.484867159308868</v>
      </c>
      <c r="AE25" s="445">
        <v>13.925097000000003</v>
      </c>
      <c r="AF25" s="451">
        <v>136</v>
      </c>
      <c r="AG25" s="448">
        <v>79.366564009696688</v>
      </c>
      <c r="AH25" s="448">
        <v>4.443427532664626</v>
      </c>
      <c r="AI25" s="448">
        <v>70.640948624711669</v>
      </c>
      <c r="AJ25" s="448">
        <v>88.092179394681722</v>
      </c>
      <c r="AK25" s="448">
        <v>5.5986139605612077</v>
      </c>
      <c r="AL25" s="445">
        <v>27.318814000000053</v>
      </c>
      <c r="AM25" s="580">
        <v>266</v>
      </c>
      <c r="AN25" s="444"/>
      <c r="AO25" s="448">
        <v>82.681375521946549</v>
      </c>
      <c r="AP25" s="448"/>
      <c r="AQ25" s="448">
        <v>73.653377121532259</v>
      </c>
      <c r="AR25" s="448">
        <v>91.709373922360854</v>
      </c>
      <c r="AS25" s="448">
        <v>5.554824209534357</v>
      </c>
      <c r="AT25" s="448"/>
      <c r="AU25" s="444">
        <v>189</v>
      </c>
      <c r="AV25" s="448"/>
      <c r="AW25" s="448">
        <v>72.209285148965222</v>
      </c>
      <c r="AX25" s="448">
        <v>8.2931404760452025</v>
      </c>
      <c r="AY25" s="448">
        <v>55.907022033719841</v>
      </c>
      <c r="AZ25" s="448">
        <v>88.511548264210589</v>
      </c>
      <c r="BA25" s="448">
        <v>11.484867159308868</v>
      </c>
      <c r="BB25" s="445">
        <v>13.925097000000003</v>
      </c>
      <c r="BC25" s="451">
        <v>136</v>
      </c>
      <c r="BD25" s="448">
        <v>86.234910517703184</v>
      </c>
      <c r="BE25" s="448">
        <v>4.9330496100679317</v>
      </c>
      <c r="BF25" s="448">
        <v>76.537962549365247</v>
      </c>
      <c r="BG25" s="448">
        <v>95.931858486041136</v>
      </c>
      <c r="BH25" s="448">
        <v>5.7204786094782625</v>
      </c>
      <c r="BI25" s="445">
        <v>13.206467000000002</v>
      </c>
      <c r="BJ25" s="451">
        <v>146</v>
      </c>
      <c r="BK25" s="451"/>
      <c r="BL25" s="453">
        <v>83.12</v>
      </c>
      <c r="BM25" s="450">
        <v>5.43</v>
      </c>
      <c r="BN25" s="450">
        <v>72.45</v>
      </c>
      <c r="BO25" s="450">
        <v>93.789999999999992</v>
      </c>
      <c r="BP25" s="450">
        <v>6.5</v>
      </c>
      <c r="BQ25" s="451">
        <v>12.406000000000001</v>
      </c>
      <c r="BR25" s="580">
        <v>100</v>
      </c>
      <c r="BS25" s="451"/>
      <c r="BT25" s="448">
        <v>83.957512084338219</v>
      </c>
      <c r="BU25" s="448">
        <v>7.8095534730071385</v>
      </c>
      <c r="BV25" s="448">
        <v>68.557412005561105</v>
      </c>
      <c r="BW25" s="448">
        <v>99.357612163115348</v>
      </c>
      <c r="BX25" s="448">
        <v>9.3017923937076326</v>
      </c>
      <c r="BY25" s="451">
        <v>5.0821980000000071</v>
      </c>
      <c r="BZ25" s="451">
        <v>50</v>
      </c>
      <c r="CA25" s="451"/>
      <c r="CB25" s="448">
        <v>81.761935967839648</v>
      </c>
      <c r="CC25" s="448">
        <v>6.0951137117968015</v>
      </c>
      <c r="CD25" s="448">
        <v>69.781290296962723</v>
      </c>
      <c r="CE25" s="448">
        <v>93.742581638716587</v>
      </c>
      <c r="CF25" s="448">
        <v>7.4547081593007549</v>
      </c>
      <c r="CG25" s="451">
        <v>10.988446999999995</v>
      </c>
      <c r="CH25" s="451">
        <v>116</v>
      </c>
      <c r="CI25" s="451"/>
      <c r="CJ25" s="448">
        <v>83.957512084338219</v>
      </c>
      <c r="CK25" s="448">
        <v>7.8095534730071385</v>
      </c>
      <c r="CL25" s="448">
        <v>68.557412005561105</v>
      </c>
      <c r="CM25" s="448">
        <v>99.357612163115348</v>
      </c>
      <c r="CN25" s="448">
        <v>9.3017923937076326</v>
      </c>
      <c r="CO25" s="451">
        <v>5.0821980000000071</v>
      </c>
      <c r="CP25" s="451">
        <v>50</v>
      </c>
      <c r="CQ25" s="451"/>
      <c r="CR25" s="448">
        <v>97.258341354276524</v>
      </c>
      <c r="CS25" s="448">
        <v>1.7526997914991471</v>
      </c>
      <c r="CT25" s="448">
        <v>93.80310498305731</v>
      </c>
      <c r="CU25" s="448">
        <v>100</v>
      </c>
      <c r="CV25" s="448">
        <v>1.8021074255365959</v>
      </c>
      <c r="CW25" s="451">
        <v>6.2503040000000016</v>
      </c>
      <c r="CX25" s="451">
        <v>54</v>
      </c>
      <c r="CY25" s="451"/>
      <c r="CZ25" s="508">
        <v>96.643433703769261</v>
      </c>
      <c r="DA25" s="448">
        <v>1.5732523415796709</v>
      </c>
      <c r="DB25" s="509">
        <v>93.551410561775526</v>
      </c>
      <c r="DC25" s="448">
        <v>99.735456845763011</v>
      </c>
      <c r="DD25" s="448">
        <v>1.6278936719094566</v>
      </c>
      <c r="DE25" s="451">
        <v>10.670040999999994</v>
      </c>
      <c r="DF25" s="451">
        <v>100</v>
      </c>
      <c r="DG25" s="40"/>
      <c r="DH25" s="724">
        <v>91.240295378068652</v>
      </c>
      <c r="DI25" s="725">
        <v>4.3331156311820074</v>
      </c>
      <c r="DJ25" s="726">
        <v>82.721962314329161</v>
      </c>
      <c r="DK25" s="725">
        <v>99.758628441808156</v>
      </c>
      <c r="DL25" s="725">
        <v>4.7491249488255756</v>
      </c>
      <c r="DM25" s="727">
        <v>9.0389920000000092</v>
      </c>
      <c r="DN25" s="727">
        <v>73</v>
      </c>
      <c r="DO25" s="40"/>
      <c r="DP25" s="809">
        <f t="shared" si="6"/>
        <v>91.142692365686742</v>
      </c>
      <c r="DQ25" s="810">
        <f t="shared" si="7"/>
        <v>2.5147979530202544</v>
      </c>
      <c r="DR25" s="811">
        <f t="shared" si="8"/>
        <v>86.206537257327525</v>
      </c>
      <c r="DS25" s="810">
        <f t="shared" si="9"/>
        <v>96.078847474045958</v>
      </c>
      <c r="DT25" s="810">
        <f t="shared" si="9"/>
        <v>2.7591876954109176</v>
      </c>
      <c r="DU25" s="812">
        <f t="shared" si="10"/>
        <v>13.171033999999995</v>
      </c>
      <c r="DV25" s="812">
        <f t="shared" si="10"/>
        <v>200</v>
      </c>
      <c r="DW25" s="728"/>
      <c r="DX25" s="292"/>
      <c r="DY25" s="909" t="s">
        <v>232</v>
      </c>
      <c r="DZ25" s="304" t="s">
        <v>217</v>
      </c>
      <c r="EA25" s="305" t="s">
        <v>319</v>
      </c>
      <c r="EB25" s="306">
        <v>0.94649627412783788</v>
      </c>
      <c r="EC25" s="307">
        <v>3.1122168689080455E-2</v>
      </c>
      <c r="ED25" s="308">
        <v>0.8854083239911994</v>
      </c>
      <c r="EE25" s="871">
        <v>1.0075842242644764</v>
      </c>
      <c r="EF25" s="309">
        <v>3.2881448706978171E-2</v>
      </c>
      <c r="EG25" s="310">
        <v>59.713804000000025</v>
      </c>
      <c r="EH25" s="311">
        <v>183</v>
      </c>
      <c r="EI25"/>
      <c r="EJ25" s="292"/>
      <c r="EK25" s="295"/>
    </row>
    <row r="26" spans="1:141" s="17" customFormat="1" ht="20.25" customHeight="1">
      <c r="A26" s="502" t="s">
        <v>34</v>
      </c>
      <c r="B26" s="448">
        <v>70.58823529411768</v>
      </c>
      <c r="C26" s="448">
        <v>8.8396284368975611</v>
      </c>
      <c r="D26" s="509">
        <v>53.190273992211701</v>
      </c>
      <c r="E26" s="509">
        <v>87.986196596023646</v>
      </c>
      <c r="F26" s="509">
        <v>12.522806952271539</v>
      </c>
      <c r="G26" s="509">
        <v>11.353755999999986</v>
      </c>
      <c r="H26" s="505">
        <v>68</v>
      </c>
      <c r="I26" s="591"/>
      <c r="J26" s="448">
        <v>89.583333333333314</v>
      </c>
      <c r="K26" s="448">
        <v>4.5756866308718465</v>
      </c>
      <c r="L26" s="448">
        <v>80.593036340697239</v>
      </c>
      <c r="M26" s="448">
        <v>98.57363032596939</v>
      </c>
      <c r="N26" s="448">
        <v>5.1077432158569458</v>
      </c>
      <c r="O26" s="448">
        <v>7.9591680000000089</v>
      </c>
      <c r="P26" s="444">
        <v>48</v>
      </c>
      <c r="Q26" s="444"/>
      <c r="R26" s="448">
        <v>93.0870595071395</v>
      </c>
      <c r="S26" s="448"/>
      <c r="T26" s="448">
        <v>82.946440775518312</v>
      </c>
      <c r="U26" s="448">
        <v>103.22767823876069</v>
      </c>
      <c r="V26" s="448">
        <v>5.5419382430716686</v>
      </c>
      <c r="W26" s="448"/>
      <c r="X26" s="444">
        <v>60</v>
      </c>
      <c r="Y26" s="448"/>
      <c r="Z26" s="448">
        <v>84.142771917103715</v>
      </c>
      <c r="AA26" s="448">
        <v>8.8730729536017474</v>
      </c>
      <c r="AB26" s="448">
        <v>66.700504979963426</v>
      </c>
      <c r="AC26" s="448">
        <v>101.58503885424399</v>
      </c>
      <c r="AD26" s="448">
        <v>10.545258673369325</v>
      </c>
      <c r="AE26" s="445">
        <v>9.4857309999999977</v>
      </c>
      <c r="AF26" s="451">
        <v>63</v>
      </c>
      <c r="AG26" s="448">
        <v>89.454504444967625</v>
      </c>
      <c r="AH26" s="448">
        <v>5.1168938920956819</v>
      </c>
      <c r="AI26" s="448">
        <v>79.406394570329581</v>
      </c>
      <c r="AJ26" s="448">
        <v>99.502614319605684</v>
      </c>
      <c r="AK26" s="448">
        <v>5.7201075830044905</v>
      </c>
      <c r="AL26" s="445">
        <v>16.962778000000004</v>
      </c>
      <c r="AM26" s="580">
        <v>106</v>
      </c>
      <c r="AN26" s="444"/>
      <c r="AO26" s="448">
        <v>93.0870595071395</v>
      </c>
      <c r="AP26" s="448"/>
      <c r="AQ26" s="448">
        <v>82.946440775518312</v>
      </c>
      <c r="AR26" s="448">
        <v>103.22767823876069</v>
      </c>
      <c r="AS26" s="448">
        <v>5.5419382430716686</v>
      </c>
      <c r="AT26" s="448"/>
      <c r="AU26" s="444">
        <v>60</v>
      </c>
      <c r="AV26" s="448"/>
      <c r="AW26" s="448">
        <v>84.142771917103715</v>
      </c>
      <c r="AX26" s="448">
        <v>8.8730729536017474</v>
      </c>
      <c r="AY26" s="448">
        <v>66.700504979963426</v>
      </c>
      <c r="AZ26" s="448">
        <v>101.58503885424399</v>
      </c>
      <c r="BA26" s="448">
        <v>10.545258673369325</v>
      </c>
      <c r="BB26" s="445">
        <v>9.4857309999999977</v>
      </c>
      <c r="BC26" s="451">
        <v>63</v>
      </c>
      <c r="BD26" s="448">
        <v>89.167110522150381</v>
      </c>
      <c r="BE26" s="448">
        <v>4.5542540274405736</v>
      </c>
      <c r="BF26" s="448">
        <v>80.214765050385168</v>
      </c>
      <c r="BG26" s="448">
        <v>98.119455993915594</v>
      </c>
      <c r="BH26" s="448">
        <v>5.1075491857608544</v>
      </c>
      <c r="BI26" s="445">
        <v>5.3865130000000008</v>
      </c>
      <c r="BJ26" s="451">
        <v>36</v>
      </c>
      <c r="BK26" s="451"/>
      <c r="BL26" s="453">
        <v>91.51</v>
      </c>
      <c r="BM26" s="450">
        <v>7.1330000000000009</v>
      </c>
      <c r="BN26" s="450">
        <v>77.490000000000009</v>
      </c>
      <c r="BO26" s="450">
        <v>100</v>
      </c>
      <c r="BP26" s="450">
        <v>7.8</v>
      </c>
      <c r="BQ26" s="451">
        <v>5.1289999999999996</v>
      </c>
      <c r="BR26" s="580">
        <v>32</v>
      </c>
      <c r="BS26" s="451"/>
      <c r="BT26" s="448">
        <v>93.944880339203024</v>
      </c>
      <c r="BU26" s="448">
        <v>6.037704286308843</v>
      </c>
      <c r="BV26" s="448">
        <v>82.038789859561987</v>
      </c>
      <c r="BW26" s="448">
        <v>105.85097081884405</v>
      </c>
      <c r="BX26" s="448">
        <v>6.4268582433749941</v>
      </c>
      <c r="BY26" s="451">
        <v>2.407054</v>
      </c>
      <c r="BZ26" s="451">
        <v>17</v>
      </c>
      <c r="CA26" s="451"/>
      <c r="CB26" s="448">
        <v>97.173936406598088</v>
      </c>
      <c r="CC26" s="448">
        <v>2.864412106959938</v>
      </c>
      <c r="CD26" s="448">
        <v>91.543605598751611</v>
      </c>
      <c r="CE26" s="448">
        <v>100</v>
      </c>
      <c r="CF26" s="448">
        <v>2.9477164483432872</v>
      </c>
      <c r="CG26" s="451">
        <v>5.1642149999999987</v>
      </c>
      <c r="CH26" s="451">
        <v>37</v>
      </c>
      <c r="CI26" s="451"/>
      <c r="CJ26" s="448">
        <v>93.944880339203024</v>
      </c>
      <c r="CK26" s="448">
        <v>6.037704286308843</v>
      </c>
      <c r="CL26" s="448">
        <v>82.038789859561987</v>
      </c>
      <c r="CM26" s="448">
        <v>105.85097081884405</v>
      </c>
      <c r="CN26" s="448">
        <v>6.4268582433749941</v>
      </c>
      <c r="CO26" s="451">
        <v>2.407054</v>
      </c>
      <c r="CP26" s="451">
        <v>17</v>
      </c>
      <c r="CQ26" s="451"/>
      <c r="CR26" s="448">
        <v>92.685660359782446</v>
      </c>
      <c r="CS26" s="448">
        <v>4.6905728251653525</v>
      </c>
      <c r="CT26" s="448">
        <v>83.438761429360724</v>
      </c>
      <c r="CU26" s="448">
        <v>100</v>
      </c>
      <c r="CV26" s="448">
        <v>5.0607319481327826</v>
      </c>
      <c r="CW26" s="451">
        <v>3.7787279999999996</v>
      </c>
      <c r="CX26" s="451">
        <v>29</v>
      </c>
      <c r="CY26" s="451"/>
      <c r="CZ26" s="508">
        <v>95.19733587317873</v>
      </c>
      <c r="DA26" s="448">
        <v>3.1030130623692389</v>
      </c>
      <c r="DB26" s="509">
        <v>89.098766721124704</v>
      </c>
      <c r="DC26" s="448">
        <v>100</v>
      </c>
      <c r="DD26" s="448">
        <v>3.2595587196925893</v>
      </c>
      <c r="DE26" s="451">
        <v>5.7546810000000015</v>
      </c>
      <c r="DF26" s="451">
        <v>43</v>
      </c>
      <c r="DG26" s="40"/>
      <c r="DH26" s="724">
        <v>100</v>
      </c>
      <c r="DI26" s="725">
        <v>0</v>
      </c>
      <c r="DJ26" s="726">
        <v>100</v>
      </c>
      <c r="DK26" s="725">
        <v>100</v>
      </c>
      <c r="DL26" s="725">
        <v>0</v>
      </c>
      <c r="DM26" s="727">
        <v>5.8421999999999992</v>
      </c>
      <c r="DN26" s="727">
        <v>46</v>
      </c>
      <c r="DO26" s="40"/>
      <c r="DP26" s="809">
        <f t="shared" si="6"/>
        <v>95.074477654373368</v>
      </c>
      <c r="DQ26" s="810">
        <f t="shared" si="7"/>
        <v>3.143822769906321</v>
      </c>
      <c r="DR26" s="811">
        <f t="shared" si="8"/>
        <v>88.903645199697777</v>
      </c>
      <c r="DS26" s="810">
        <f t="shared" si="9"/>
        <v>100</v>
      </c>
      <c r="DT26" s="810">
        <f t="shared" si="9"/>
        <v>3.3066947591709508</v>
      </c>
      <c r="DU26" s="812">
        <f t="shared" si="10"/>
        <v>4.2912199999999991</v>
      </c>
      <c r="DV26" s="812">
        <f t="shared" si="10"/>
        <v>75</v>
      </c>
      <c r="DW26" s="728"/>
      <c r="DX26" s="292"/>
      <c r="DY26" s="909" t="s">
        <v>233</v>
      </c>
      <c r="DZ26" s="304" t="s">
        <v>217</v>
      </c>
      <c r="EA26" s="305" t="s">
        <v>319</v>
      </c>
      <c r="EB26" s="306">
        <v>0.33631048589764162</v>
      </c>
      <c r="EC26" s="307">
        <v>3.8867088148879021E-2</v>
      </c>
      <c r="ED26" s="308">
        <v>0.26002047004061346</v>
      </c>
      <c r="EE26" s="308">
        <v>0.41260050175466978</v>
      </c>
      <c r="EF26" s="309">
        <v>0.11556906423877751</v>
      </c>
      <c r="EG26" s="310">
        <v>172.04022599999968</v>
      </c>
      <c r="EH26" s="311">
        <v>293</v>
      </c>
      <c r="EI26"/>
      <c r="EJ26" s="292"/>
      <c r="EK26" s="295"/>
    </row>
    <row r="27" spans="1:141" s="17" customFormat="1" ht="20.25" customHeight="1">
      <c r="A27" s="502" t="s">
        <v>35</v>
      </c>
      <c r="B27" s="448">
        <v>36.040609137055796</v>
      </c>
      <c r="C27" s="448">
        <v>6.8018820677569671</v>
      </c>
      <c r="D27" s="509">
        <v>22.653295197365221</v>
      </c>
      <c r="E27" s="509">
        <v>49.427923076746374</v>
      </c>
      <c r="F27" s="509">
        <v>18.872827709128508</v>
      </c>
      <c r="G27" s="509">
        <v>47.12141500000007</v>
      </c>
      <c r="H27" s="505">
        <v>197</v>
      </c>
      <c r="I27" s="591"/>
      <c r="J27" s="448">
        <v>61.578947368420955</v>
      </c>
      <c r="K27" s="448">
        <v>6.4183942392123177</v>
      </c>
      <c r="L27" s="448">
        <v>48.968103339674926</v>
      </c>
      <c r="M27" s="448">
        <v>74.189791397166999</v>
      </c>
      <c r="N27" s="448">
        <v>10.423033379917456</v>
      </c>
      <c r="O27" s="448">
        <v>44.673370000000176</v>
      </c>
      <c r="P27" s="444">
        <v>190</v>
      </c>
      <c r="Q27" s="444"/>
      <c r="R27" s="448">
        <v>68.51956450686248</v>
      </c>
      <c r="S27" s="448"/>
      <c r="T27" s="448">
        <v>56.763302057672469</v>
      </c>
      <c r="U27" s="448">
        <v>80.27582695605247</v>
      </c>
      <c r="V27" s="448">
        <v>8.728532192834578</v>
      </c>
      <c r="W27" s="448"/>
      <c r="X27" s="444">
        <v>241</v>
      </c>
      <c r="Y27" s="448"/>
      <c r="Z27" s="448">
        <v>69.965091817546181</v>
      </c>
      <c r="AA27" s="448">
        <v>6.6640556131472515</v>
      </c>
      <c r="AB27" s="448">
        <v>56.865206637262609</v>
      </c>
      <c r="AC27" s="448">
        <v>83.064976997829746</v>
      </c>
      <c r="AD27" s="448">
        <v>9.5248293685166132</v>
      </c>
      <c r="AE27" s="445">
        <v>37.956143999999938</v>
      </c>
      <c r="AF27" s="451">
        <v>166</v>
      </c>
      <c r="AG27" s="448">
        <v>71.805636941147682</v>
      </c>
      <c r="AH27" s="448">
        <v>4.6567436308999213</v>
      </c>
      <c r="AI27" s="448">
        <v>62.661130010178404</v>
      </c>
      <c r="AJ27" s="448">
        <v>80.950143872116982</v>
      </c>
      <c r="AK27" s="448">
        <v>6.4852062167718323</v>
      </c>
      <c r="AL27" s="445">
        <v>72.815236000000127</v>
      </c>
      <c r="AM27" s="580">
        <v>324</v>
      </c>
      <c r="AN27" s="444"/>
      <c r="AO27" s="448">
        <v>68.51956450686248</v>
      </c>
      <c r="AP27" s="448"/>
      <c r="AQ27" s="448">
        <v>56.763302057672469</v>
      </c>
      <c r="AR27" s="448">
        <v>80.27582695605247</v>
      </c>
      <c r="AS27" s="448">
        <v>8.728532192834578</v>
      </c>
      <c r="AT27" s="448"/>
      <c r="AU27" s="444">
        <v>241</v>
      </c>
      <c r="AV27" s="448"/>
      <c r="AW27" s="448">
        <v>69.965091817546181</v>
      </c>
      <c r="AX27" s="448">
        <v>6.6640556131472515</v>
      </c>
      <c r="AY27" s="448">
        <v>56.865206637262609</v>
      </c>
      <c r="AZ27" s="448">
        <v>83.064976997829746</v>
      </c>
      <c r="BA27" s="448">
        <v>9.5248293685166132</v>
      </c>
      <c r="BB27" s="445">
        <v>37.956143999999938</v>
      </c>
      <c r="BC27" s="451">
        <v>166</v>
      </c>
      <c r="BD27" s="448">
        <v>74.359032447261981</v>
      </c>
      <c r="BE27" s="448">
        <v>7.7572828426267062</v>
      </c>
      <c r="BF27" s="448">
        <v>59.110459242745605</v>
      </c>
      <c r="BG27" s="448">
        <v>89.607605651778371</v>
      </c>
      <c r="BH27" s="448">
        <v>10.432199811271671</v>
      </c>
      <c r="BI27" s="445">
        <v>31.561152999999958</v>
      </c>
      <c r="BJ27" s="451">
        <v>147</v>
      </c>
      <c r="BK27" s="451"/>
      <c r="BL27" s="453">
        <v>82.85</v>
      </c>
      <c r="BM27" s="450">
        <v>5.99</v>
      </c>
      <c r="BN27" s="450">
        <v>71.08</v>
      </c>
      <c r="BO27" s="450">
        <v>94.63000000000001</v>
      </c>
      <c r="BP27" s="450">
        <v>7.1999999999999993</v>
      </c>
      <c r="BQ27" s="451">
        <v>39.26</v>
      </c>
      <c r="BR27" s="580">
        <v>166</v>
      </c>
      <c r="BS27" s="451"/>
      <c r="BT27" s="448">
        <v>73.608613324167351</v>
      </c>
      <c r="BU27" s="448">
        <v>5.0128554260038074</v>
      </c>
      <c r="BV27" s="448">
        <v>63.723480261473355</v>
      </c>
      <c r="BW27" s="448">
        <v>83.493746386861346</v>
      </c>
      <c r="BX27" s="448">
        <v>6.8101478884373652</v>
      </c>
      <c r="BY27" s="451">
        <v>16.943888000000015</v>
      </c>
      <c r="BZ27" s="451">
        <v>72</v>
      </c>
      <c r="CA27" s="451"/>
      <c r="CB27" s="448">
        <v>68.430033622369706</v>
      </c>
      <c r="CC27" s="448">
        <v>9.3387282004880703</v>
      </c>
      <c r="CD27" s="448">
        <v>50.073691332950624</v>
      </c>
      <c r="CE27" s="448">
        <v>86.786375911788809</v>
      </c>
      <c r="CF27" s="448">
        <v>13.647119117350909</v>
      </c>
      <c r="CG27" s="451">
        <v>30.94606399999995</v>
      </c>
      <c r="CH27" s="451">
        <v>142</v>
      </c>
      <c r="CI27" s="451"/>
      <c r="CJ27" s="448">
        <v>73.608613324167351</v>
      </c>
      <c r="CK27" s="448">
        <v>5.0128554260038074</v>
      </c>
      <c r="CL27" s="448">
        <v>63.723480261473355</v>
      </c>
      <c r="CM27" s="448">
        <v>83.493746386861346</v>
      </c>
      <c r="CN27" s="448">
        <v>6.8101478884373652</v>
      </c>
      <c r="CO27" s="451">
        <v>16.943888000000015</v>
      </c>
      <c r="CP27" s="451">
        <v>72</v>
      </c>
      <c r="CQ27" s="451"/>
      <c r="CR27" s="448">
        <v>84.429093847191027</v>
      </c>
      <c r="CS27" s="448">
        <v>7.5118598618057266</v>
      </c>
      <c r="CT27" s="448">
        <v>69.620367597607526</v>
      </c>
      <c r="CU27" s="448">
        <v>99.237820096774527</v>
      </c>
      <c r="CV27" s="448">
        <v>8.8972408911571517</v>
      </c>
      <c r="CW27" s="451">
        <v>16.166290999999998</v>
      </c>
      <c r="CX27" s="451">
        <v>85</v>
      </c>
      <c r="CY27" s="451"/>
      <c r="CZ27" s="508">
        <v>80.26147095294543</v>
      </c>
      <c r="DA27" s="448">
        <v>7.0027592733620674</v>
      </c>
      <c r="DB27" s="509">
        <v>66.498457125611338</v>
      </c>
      <c r="DC27" s="448">
        <v>94.024484780279522</v>
      </c>
      <c r="DD27" s="448">
        <v>8.7249326360683668</v>
      </c>
      <c r="DE27" s="451">
        <v>33.047189000000017</v>
      </c>
      <c r="DF27" s="451">
        <v>151</v>
      </c>
      <c r="DG27" s="40"/>
      <c r="DH27" s="724">
        <v>79.41962399199511</v>
      </c>
      <c r="DI27" s="725">
        <v>7.6721956936622764</v>
      </c>
      <c r="DJ27" s="726">
        <v>64.337100512007694</v>
      </c>
      <c r="DK27" s="725">
        <v>94.502147471982511</v>
      </c>
      <c r="DL27" s="725">
        <v>9.660327395198415</v>
      </c>
      <c r="DM27" s="727">
        <v>36.537519999999986</v>
      </c>
      <c r="DN27" s="727">
        <v>134</v>
      </c>
      <c r="DO27" s="40"/>
      <c r="DP27" s="809">
        <f t="shared" si="6"/>
        <v>81.899157379714481</v>
      </c>
      <c r="DQ27" s="810">
        <f t="shared" si="7"/>
        <v>4.9129743571495386</v>
      </c>
      <c r="DR27" s="811">
        <f t="shared" si="8"/>
        <v>72.255757025759195</v>
      </c>
      <c r="DS27" s="810">
        <f t="shared" si="9"/>
        <v>91.542557733669767</v>
      </c>
      <c r="DT27" s="810">
        <f t="shared" si="9"/>
        <v>5.9988094070018221</v>
      </c>
      <c r="DU27" s="812">
        <f t="shared" si="10"/>
        <v>33.029942999999989</v>
      </c>
      <c r="DV27" s="812">
        <f t="shared" si="10"/>
        <v>266</v>
      </c>
      <c r="DW27" s="728"/>
      <c r="DX27" s="292"/>
      <c r="DY27" s="909" t="s">
        <v>234</v>
      </c>
      <c r="DZ27" s="304" t="s">
        <v>217</v>
      </c>
      <c r="EA27" s="305" t="s">
        <v>319</v>
      </c>
      <c r="EB27" s="306">
        <v>0.91142692365686739</v>
      </c>
      <c r="EC27" s="307">
        <v>2.5147979530202542E-2</v>
      </c>
      <c r="ED27" s="308">
        <v>0.8620653725732752</v>
      </c>
      <c r="EE27" s="308">
        <v>0.96078847474045959</v>
      </c>
      <c r="EF27" s="309">
        <v>2.7591876954109175E-2</v>
      </c>
      <c r="EG27" s="310">
        <v>13.171033999999995</v>
      </c>
      <c r="EH27" s="311">
        <v>200</v>
      </c>
      <c r="EI27"/>
      <c r="EJ27" s="292"/>
      <c r="EK27" s="295"/>
    </row>
    <row r="28" spans="1:141" s="17" customFormat="1" ht="20.25" customHeight="1">
      <c r="A28" s="502" t="s">
        <v>36</v>
      </c>
      <c r="B28" s="448">
        <v>43.506493506493513</v>
      </c>
      <c r="C28" s="448">
        <v>6.7402674025124831</v>
      </c>
      <c r="D28" s="509">
        <v>30.240448189031323</v>
      </c>
      <c r="E28" s="509">
        <v>56.772538823955699</v>
      </c>
      <c r="F28" s="509">
        <v>15.492554925177945</v>
      </c>
      <c r="G28" s="509">
        <v>250.34024399999979</v>
      </c>
      <c r="H28" s="505">
        <v>154</v>
      </c>
      <c r="I28" s="591"/>
      <c r="J28" s="448">
        <v>50.666666666666771</v>
      </c>
      <c r="K28" s="448">
        <v>8.7422035812940297</v>
      </c>
      <c r="L28" s="448">
        <v>33.490008187555688</v>
      </c>
      <c r="M28" s="448">
        <v>67.843325145777854</v>
      </c>
      <c r="N28" s="448">
        <v>17.254349173606602</v>
      </c>
      <c r="O28" s="448">
        <v>197.15069999999989</v>
      </c>
      <c r="P28" s="444">
        <v>150</v>
      </c>
      <c r="Q28" s="444"/>
      <c r="R28" s="448">
        <v>61.948397392160437</v>
      </c>
      <c r="S28" s="448"/>
      <c r="T28" s="448">
        <v>40.937387773392828</v>
      </c>
      <c r="U28" s="448">
        <v>82.959407010928047</v>
      </c>
      <c r="V28" s="448">
        <v>17.254539983121123</v>
      </c>
      <c r="W28" s="448"/>
      <c r="X28" s="444">
        <v>110</v>
      </c>
      <c r="Y28" s="448"/>
      <c r="Z28" s="448">
        <v>62.132285574618741</v>
      </c>
      <c r="AA28" s="448">
        <v>12.127909114958875</v>
      </c>
      <c r="AB28" s="448">
        <v>38.291815730783846</v>
      </c>
      <c r="AC28" s="448">
        <v>85.97275541845363</v>
      </c>
      <c r="AD28" s="448">
        <v>19.519496189132898</v>
      </c>
      <c r="AE28" s="445">
        <v>148.36520200000021</v>
      </c>
      <c r="AF28" s="451">
        <v>147</v>
      </c>
      <c r="AG28" s="448">
        <v>66.528488712074861</v>
      </c>
      <c r="AH28" s="448">
        <v>8.1908761727495616</v>
      </c>
      <c r="AI28" s="448">
        <v>50.443960580569211</v>
      </c>
      <c r="AJ28" s="448">
        <v>82.61301684358051</v>
      </c>
      <c r="AK28" s="448">
        <v>12.311832616848434</v>
      </c>
      <c r="AL28" s="445">
        <v>235.1168590000002</v>
      </c>
      <c r="AM28" s="580">
        <v>209</v>
      </c>
      <c r="AN28" s="444"/>
      <c r="AO28" s="448">
        <v>61.948397392160437</v>
      </c>
      <c r="AP28" s="448"/>
      <c r="AQ28" s="448">
        <v>40.937387773392828</v>
      </c>
      <c r="AR28" s="448">
        <v>82.959407010928047</v>
      </c>
      <c r="AS28" s="448">
        <v>17.254539983121123</v>
      </c>
      <c r="AT28" s="448"/>
      <c r="AU28" s="444">
        <v>110</v>
      </c>
      <c r="AV28" s="448"/>
      <c r="AW28" s="448">
        <v>62.132285574618741</v>
      </c>
      <c r="AX28" s="448">
        <v>12.127909114958875</v>
      </c>
      <c r="AY28" s="448">
        <v>38.291815730783846</v>
      </c>
      <c r="AZ28" s="448">
        <v>85.97275541845363</v>
      </c>
      <c r="BA28" s="448">
        <v>19.519496189132898</v>
      </c>
      <c r="BB28" s="445">
        <v>148.36520200000021</v>
      </c>
      <c r="BC28" s="451">
        <v>147</v>
      </c>
      <c r="BD28" s="552">
        <v>54.528912474114776</v>
      </c>
      <c r="BE28" s="448">
        <v>10.997972824587393</v>
      </c>
      <c r="BF28" s="448">
        <v>32.910080581655855</v>
      </c>
      <c r="BG28" s="448">
        <v>76.147744366573704</v>
      </c>
      <c r="BH28" s="448">
        <v>20.169066877701258</v>
      </c>
      <c r="BI28" s="445">
        <v>130.08539100000016</v>
      </c>
      <c r="BJ28" s="451">
        <v>125</v>
      </c>
      <c r="BK28" s="451"/>
      <c r="BL28" s="453">
        <v>55.04</v>
      </c>
      <c r="BM28" s="450">
        <v>6.944</v>
      </c>
      <c r="BN28" s="450">
        <v>41.39</v>
      </c>
      <c r="BO28" s="450">
        <v>68.69</v>
      </c>
      <c r="BP28" s="450">
        <v>12.6</v>
      </c>
      <c r="BQ28" s="451">
        <v>129.24</v>
      </c>
      <c r="BR28" s="580">
        <v>113</v>
      </c>
      <c r="BS28" s="451"/>
      <c r="BT28" s="448" t="s">
        <v>95</v>
      </c>
      <c r="BU28" s="448">
        <v>14.156721528485839</v>
      </c>
      <c r="BV28" s="448">
        <v>4.0397222466707632</v>
      </c>
      <c r="BW28" s="448">
        <v>59.872601573153425</v>
      </c>
      <c r="BX28" s="448">
        <v>44.300443740381532</v>
      </c>
      <c r="BY28" s="451">
        <v>72.035984999999997</v>
      </c>
      <c r="BZ28" s="451">
        <v>62</v>
      </c>
      <c r="CA28" s="451"/>
      <c r="CB28" s="448" t="s">
        <v>158</v>
      </c>
      <c r="CC28" s="448">
        <v>11.055306297107391</v>
      </c>
      <c r="CD28" s="448">
        <v>33.228804865649877</v>
      </c>
      <c r="CE28" s="448">
        <v>76.689752041190886</v>
      </c>
      <c r="CF28" s="448">
        <v>20.115450217340626</v>
      </c>
      <c r="CG28" s="451">
        <v>167.09962099999979</v>
      </c>
      <c r="CH28" s="451">
        <v>124</v>
      </c>
      <c r="CI28" s="451"/>
      <c r="CJ28" s="448" t="s">
        <v>95</v>
      </c>
      <c r="CK28" s="448">
        <v>14.156721528485839</v>
      </c>
      <c r="CL28" s="448">
        <v>4.0397222466707632</v>
      </c>
      <c r="CM28" s="448">
        <v>59.872601573153425</v>
      </c>
      <c r="CN28" s="448">
        <v>44.300443740381532</v>
      </c>
      <c r="CO28" s="451">
        <v>72.035984999999997</v>
      </c>
      <c r="CP28" s="451">
        <v>62</v>
      </c>
      <c r="CQ28" s="451"/>
      <c r="CR28" s="448" t="s">
        <v>203</v>
      </c>
      <c r="CS28" s="448">
        <v>15.912323106531378</v>
      </c>
      <c r="CT28" s="448">
        <v>24.761913820274948</v>
      </c>
      <c r="CU28" s="448">
        <v>87.500367735708082</v>
      </c>
      <c r="CV28" s="448">
        <v>28.34847623971763</v>
      </c>
      <c r="CW28" s="451">
        <v>65.350840000000005</v>
      </c>
      <c r="CX28" s="451">
        <v>62</v>
      </c>
      <c r="CY28" s="451"/>
      <c r="CZ28" s="508" t="s">
        <v>312</v>
      </c>
      <c r="DA28" s="448">
        <v>10.211138391544695</v>
      </c>
      <c r="DB28" s="509">
        <v>45.012762491553957</v>
      </c>
      <c r="DC28" s="448">
        <v>85.150095045662837</v>
      </c>
      <c r="DD28" s="448">
        <v>15.689788292524351</v>
      </c>
      <c r="DE28" s="451">
        <v>155.46360600000006</v>
      </c>
      <c r="DF28" s="451">
        <v>120</v>
      </c>
      <c r="DG28" s="40"/>
      <c r="DH28" s="724">
        <v>86.732817266354331</v>
      </c>
      <c r="DI28" s="725">
        <v>6.4601007782961375</v>
      </c>
      <c r="DJ28" s="726">
        <v>74.033112310676046</v>
      </c>
      <c r="DK28" s="725">
        <v>99.432522222032631</v>
      </c>
      <c r="DL28" s="725">
        <v>7.4482773440384493</v>
      </c>
      <c r="DM28" s="727">
        <v>118.10585800000014</v>
      </c>
      <c r="DN28" s="727">
        <v>102</v>
      </c>
      <c r="DO28" s="40"/>
      <c r="DP28" s="809">
        <f t="shared" si="6"/>
        <v>72.517776973383135</v>
      </c>
      <c r="DQ28" s="810">
        <f t="shared" si="7"/>
        <v>6.8861717069522017</v>
      </c>
      <c r="DR28" s="811">
        <f t="shared" si="8"/>
        <v>59.001298797676164</v>
      </c>
      <c r="DS28" s="810">
        <f t="shared" si="9"/>
        <v>86.0342551490901</v>
      </c>
      <c r="DT28" s="810">
        <f t="shared" si="9"/>
        <v>9.4958394953001619</v>
      </c>
      <c r="DU28" s="812">
        <f t="shared" si="10"/>
        <v>143.55860499999997</v>
      </c>
      <c r="DV28" s="812">
        <f t="shared" si="10"/>
        <v>182</v>
      </c>
      <c r="DW28" s="728"/>
      <c r="DX28" s="292"/>
      <c r="DY28" s="909" t="s">
        <v>235</v>
      </c>
      <c r="DZ28" s="304" t="s">
        <v>217</v>
      </c>
      <c r="EA28" s="305" t="s">
        <v>319</v>
      </c>
      <c r="EB28" s="306">
        <v>0.95074477654373368</v>
      </c>
      <c r="EC28" s="307">
        <v>3.1438227699063209E-2</v>
      </c>
      <c r="ED28" s="308">
        <v>0.88903645199697778</v>
      </c>
      <c r="EE28" s="871">
        <v>1.0124531010904896</v>
      </c>
      <c r="EF28" s="309">
        <v>3.3066947591709507E-2</v>
      </c>
      <c r="EG28" s="310">
        <v>4.2912199999999991</v>
      </c>
      <c r="EH28" s="311">
        <v>75</v>
      </c>
      <c r="EI28"/>
      <c r="EJ28" s="292"/>
      <c r="EK28" s="295"/>
    </row>
    <row r="29" spans="1:141" s="17" customFormat="1" ht="20.25" customHeight="1">
      <c r="A29" s="502" t="s">
        <v>37</v>
      </c>
      <c r="B29" s="448">
        <v>16.759776536312803</v>
      </c>
      <c r="C29" s="448">
        <v>2.7752813439776705</v>
      </c>
      <c r="D29" s="509">
        <v>11.297529138799856</v>
      </c>
      <c r="E29" s="509">
        <v>22.222023933825746</v>
      </c>
      <c r="F29" s="509">
        <v>16.559178685733482</v>
      </c>
      <c r="G29" s="509">
        <v>335.79075400000147</v>
      </c>
      <c r="H29" s="505">
        <v>358</v>
      </c>
      <c r="I29" s="591"/>
      <c r="J29" s="448">
        <v>39.919354838709694</v>
      </c>
      <c r="K29" s="448">
        <v>4.0324402745081418</v>
      </c>
      <c r="L29" s="448">
        <v>31.996426850525417</v>
      </c>
      <c r="M29" s="448">
        <v>47.842282826893978</v>
      </c>
      <c r="N29" s="448">
        <v>10.101466546242612</v>
      </c>
      <c r="O29" s="448">
        <v>355.36267199999952</v>
      </c>
      <c r="P29" s="444">
        <v>248</v>
      </c>
      <c r="Q29" s="444"/>
      <c r="R29" s="448">
        <v>53.304486149234201</v>
      </c>
      <c r="S29" s="448"/>
      <c r="T29" s="448">
        <v>42.947535646665543</v>
      </c>
      <c r="U29" s="448">
        <v>63.661436651802859</v>
      </c>
      <c r="V29" s="448">
        <v>9.8844993873411759</v>
      </c>
      <c r="W29" s="448"/>
      <c r="X29" s="444">
        <v>244</v>
      </c>
      <c r="Y29" s="448"/>
      <c r="Z29" s="448">
        <v>60.541336111962437</v>
      </c>
      <c r="AA29" s="448">
        <v>4.3211398979222064</v>
      </c>
      <c r="AB29" s="448">
        <v>52.047043777569769</v>
      </c>
      <c r="AC29" s="448">
        <v>69.035628446355119</v>
      </c>
      <c r="AD29" s="448">
        <v>7.1375033579220704</v>
      </c>
      <c r="AE29" s="445">
        <v>222.73910299999974</v>
      </c>
      <c r="AF29" s="451">
        <v>210</v>
      </c>
      <c r="AG29" s="448">
        <v>59.036454092162202</v>
      </c>
      <c r="AH29" s="448">
        <v>3.6361065156520018</v>
      </c>
      <c r="AI29" s="448">
        <v>51.896185297142317</v>
      </c>
      <c r="AJ29" s="448">
        <v>66.176722887182095</v>
      </c>
      <c r="AK29" s="448">
        <v>6.1590869092097762</v>
      </c>
      <c r="AL29" s="445">
        <v>388.25753599999905</v>
      </c>
      <c r="AM29" s="580">
        <v>351</v>
      </c>
      <c r="AN29" s="444"/>
      <c r="AO29" s="448">
        <v>53.304486149234201</v>
      </c>
      <c r="AP29" s="448"/>
      <c r="AQ29" s="448">
        <v>42.947535646665543</v>
      </c>
      <c r="AR29" s="448">
        <v>63.661436651802859</v>
      </c>
      <c r="AS29" s="448">
        <v>9.8844993873411759</v>
      </c>
      <c r="AT29" s="448"/>
      <c r="AU29" s="444">
        <v>244</v>
      </c>
      <c r="AV29" s="448"/>
      <c r="AW29" s="448">
        <v>60.541336111962437</v>
      </c>
      <c r="AX29" s="448">
        <v>4.3211398979222064</v>
      </c>
      <c r="AY29" s="448">
        <v>52.047043777569769</v>
      </c>
      <c r="AZ29" s="448">
        <v>69.035628446355119</v>
      </c>
      <c r="BA29" s="448">
        <v>7.1375033579220704</v>
      </c>
      <c r="BB29" s="445">
        <v>222.73910299999974</v>
      </c>
      <c r="BC29" s="451">
        <v>210</v>
      </c>
      <c r="BD29" s="448">
        <v>63.561020881881113</v>
      </c>
      <c r="BE29" s="448">
        <v>5.4723599567373844</v>
      </c>
      <c r="BF29" s="448">
        <v>52.803944841900282</v>
      </c>
      <c r="BG29" s="448">
        <v>74.318096921861937</v>
      </c>
      <c r="BH29" s="448">
        <v>8.609616209448502</v>
      </c>
      <c r="BI29" s="445">
        <v>158.69777199999996</v>
      </c>
      <c r="BJ29" s="451">
        <v>170</v>
      </c>
      <c r="BK29" s="451"/>
      <c r="BL29" s="453">
        <v>65.010000000000005</v>
      </c>
      <c r="BM29" s="450">
        <v>5.4670000000000005</v>
      </c>
      <c r="BN29" s="450">
        <v>54.26</v>
      </c>
      <c r="BO29" s="450">
        <v>75.760000000000005</v>
      </c>
      <c r="BP29" s="450">
        <v>8.4</v>
      </c>
      <c r="BQ29" s="451">
        <v>173.48599999999999</v>
      </c>
      <c r="BR29" s="580">
        <v>179</v>
      </c>
      <c r="BS29" s="451"/>
      <c r="BT29" s="448">
        <v>82.745910626024994</v>
      </c>
      <c r="BU29" s="448">
        <v>4.2249630723122493</v>
      </c>
      <c r="BV29" s="448">
        <v>74.414467046358652</v>
      </c>
      <c r="BW29" s="448">
        <v>91.077354205691336</v>
      </c>
      <c r="BX29" s="448">
        <v>5.1059478835240792</v>
      </c>
      <c r="BY29" s="451">
        <v>76.251279999999909</v>
      </c>
      <c r="BZ29" s="451">
        <v>90</v>
      </c>
      <c r="CA29" s="451"/>
      <c r="CB29" s="448">
        <v>78.01429665691208</v>
      </c>
      <c r="CC29" s="448">
        <v>4.2406513675579474</v>
      </c>
      <c r="CD29" s="448">
        <v>69.678809601092368</v>
      </c>
      <c r="CE29" s="448">
        <v>86.349783712731792</v>
      </c>
      <c r="CF29" s="448">
        <v>5.4357362038490225</v>
      </c>
      <c r="CG29" s="451">
        <v>119.42288400000001</v>
      </c>
      <c r="CH29" s="451">
        <v>154</v>
      </c>
      <c r="CI29" s="451"/>
      <c r="CJ29" s="448">
        <v>82.745910626024994</v>
      </c>
      <c r="CK29" s="448">
        <v>4.2249630723122493</v>
      </c>
      <c r="CL29" s="448">
        <v>74.414467046358652</v>
      </c>
      <c r="CM29" s="448">
        <v>91.077354205691336</v>
      </c>
      <c r="CN29" s="448">
        <v>5.1059478835240792</v>
      </c>
      <c r="CO29" s="451">
        <v>76.251279999999909</v>
      </c>
      <c r="CP29" s="451">
        <v>90</v>
      </c>
      <c r="CQ29" s="451"/>
      <c r="CR29" s="448">
        <v>68.515373973421205</v>
      </c>
      <c r="CS29" s="448">
        <v>6.4769093257098289</v>
      </c>
      <c r="CT29" s="448">
        <v>55.746927954414282</v>
      </c>
      <c r="CU29" s="448">
        <v>81.283819992428135</v>
      </c>
      <c r="CV29" s="448">
        <v>9.4532204235247708</v>
      </c>
      <c r="CW29" s="451">
        <v>87.342904999999988</v>
      </c>
      <c r="CX29" s="451">
        <v>107</v>
      </c>
      <c r="CY29" s="451"/>
      <c r="CZ29" s="508">
        <v>74.827237532500462</v>
      </c>
      <c r="DA29" s="448">
        <v>4.9980184569341342</v>
      </c>
      <c r="DB29" s="509">
        <v>65.004281402376336</v>
      </c>
      <c r="DC29" s="448">
        <v>84.650193662624588</v>
      </c>
      <c r="DD29" s="448">
        <v>6.6794106287343507</v>
      </c>
      <c r="DE29" s="451">
        <v>149.11253799999983</v>
      </c>
      <c r="DF29" s="451">
        <v>190</v>
      </c>
      <c r="DG29" s="40"/>
      <c r="DH29" s="724">
        <v>82.726463249512179</v>
      </c>
      <c r="DI29" s="725">
        <v>3.5784746805382852</v>
      </c>
      <c r="DJ29" s="726">
        <v>75.691654630599629</v>
      </c>
      <c r="DK29" s="725">
        <v>89.761271868424728</v>
      </c>
      <c r="DL29" s="725">
        <v>4.3256710609580988</v>
      </c>
      <c r="DM29" s="727">
        <v>139.2873350000001</v>
      </c>
      <c r="DN29" s="727">
        <v>121</v>
      </c>
      <c r="DO29" s="40"/>
      <c r="DP29" s="809">
        <f t="shared" si="6"/>
        <v>81.001019653361396</v>
      </c>
      <c r="DQ29" s="810">
        <f t="shared" si="7"/>
        <v>3.3889161184714696</v>
      </c>
      <c r="DR29" s="811">
        <f t="shared" si="8"/>
        <v>74.349107284058178</v>
      </c>
      <c r="DS29" s="810">
        <f t="shared" si="9"/>
        <v>87.652932022664615</v>
      </c>
      <c r="DT29" s="810">
        <f t="shared" si="9"/>
        <v>4.183794392927541</v>
      </c>
      <c r="DU29" s="812">
        <f t="shared" si="10"/>
        <v>104.52669900000006</v>
      </c>
      <c r="DV29" s="812">
        <f t="shared" si="10"/>
        <v>262</v>
      </c>
      <c r="DW29" s="728"/>
      <c r="DX29" s="292"/>
      <c r="DY29" s="909" t="s">
        <v>236</v>
      </c>
      <c r="DZ29" s="304" t="s">
        <v>217</v>
      </c>
      <c r="EA29" s="305" t="s">
        <v>319</v>
      </c>
      <c r="EB29" s="306">
        <v>0.81899157379714482</v>
      </c>
      <c r="EC29" s="307">
        <v>4.9129743571495389E-2</v>
      </c>
      <c r="ED29" s="308">
        <v>0.72255757025759193</v>
      </c>
      <c r="EE29" s="308">
        <v>0.91542557733669772</v>
      </c>
      <c r="EF29" s="309">
        <v>5.9988094070018219E-2</v>
      </c>
      <c r="EG29" s="310">
        <v>33.029942999999989</v>
      </c>
      <c r="EH29" s="311">
        <v>266</v>
      </c>
      <c r="EI29"/>
      <c r="EJ29" s="292"/>
      <c r="EK29" s="295"/>
    </row>
    <row r="30" spans="1:141" s="17" customFormat="1" ht="20.25" customHeight="1">
      <c r="A30" s="502" t="s">
        <v>38</v>
      </c>
      <c r="B30" s="448">
        <v>32.512315270935858</v>
      </c>
      <c r="C30" s="448">
        <v>5.9416576540901778</v>
      </c>
      <c r="D30" s="509">
        <v>20.818076008169395</v>
      </c>
      <c r="E30" s="509">
        <v>44.206554533702317</v>
      </c>
      <c r="F30" s="509">
        <v>18.27509854212591</v>
      </c>
      <c r="G30" s="509">
        <v>143.31312800000043</v>
      </c>
      <c r="H30" s="505">
        <v>203</v>
      </c>
      <c r="I30" s="591"/>
      <c r="J30" s="448">
        <v>62.545454545454717</v>
      </c>
      <c r="K30" s="448">
        <v>5.426100487578065</v>
      </c>
      <c r="L30" s="448">
        <v>51.884266655951151</v>
      </c>
      <c r="M30" s="448">
        <v>73.206642434958283</v>
      </c>
      <c r="N30" s="448">
        <v>8.6754513609532768</v>
      </c>
      <c r="O30" s="448">
        <v>156.93562499999919</v>
      </c>
      <c r="P30" s="444">
        <v>275</v>
      </c>
      <c r="Q30" s="444"/>
      <c r="R30" s="448">
        <v>51.3718255448969</v>
      </c>
      <c r="S30" s="448"/>
      <c r="T30" s="448">
        <v>38.353750438402166</v>
      </c>
      <c r="U30" s="448">
        <v>64.389900651391628</v>
      </c>
      <c r="V30" s="448">
        <v>12.89164426725748</v>
      </c>
      <c r="W30" s="448"/>
      <c r="X30" s="444">
        <v>233</v>
      </c>
      <c r="Y30" s="448"/>
      <c r="Z30" s="448">
        <v>63.481400691536813</v>
      </c>
      <c r="AA30" s="448">
        <v>6.9346655679449203</v>
      </c>
      <c r="AB30" s="448">
        <v>49.849563267412812</v>
      </c>
      <c r="AC30" s="448">
        <v>77.11323811566082</v>
      </c>
      <c r="AD30" s="448">
        <v>10.923932825050963</v>
      </c>
      <c r="AE30" s="445">
        <v>142.66718599999965</v>
      </c>
      <c r="AF30" s="451">
        <v>225</v>
      </c>
      <c r="AG30" s="448">
        <v>60.597670191736682</v>
      </c>
      <c r="AH30" s="448">
        <v>5.3747396572058168</v>
      </c>
      <c r="AI30" s="448">
        <v>50.043225295663262</v>
      </c>
      <c r="AJ30" s="448">
        <v>71.152115087810103</v>
      </c>
      <c r="AK30" s="448">
        <v>8.8695483509508506</v>
      </c>
      <c r="AL30" s="445">
        <v>224.94031299999952</v>
      </c>
      <c r="AM30" s="580">
        <v>353</v>
      </c>
      <c r="AN30" s="444"/>
      <c r="AO30" s="448">
        <v>51.3718255448969</v>
      </c>
      <c r="AP30" s="448"/>
      <c r="AQ30" s="448">
        <v>38.353750438402166</v>
      </c>
      <c r="AR30" s="448">
        <v>64.389900651391628</v>
      </c>
      <c r="AS30" s="448">
        <v>12.89164426725748</v>
      </c>
      <c r="AT30" s="448"/>
      <c r="AU30" s="444">
        <v>233</v>
      </c>
      <c r="AV30" s="448"/>
      <c r="AW30" s="448">
        <v>63.481400691536813</v>
      </c>
      <c r="AX30" s="448">
        <v>6.9346655679449203</v>
      </c>
      <c r="AY30" s="448">
        <v>49.849563267412812</v>
      </c>
      <c r="AZ30" s="448">
        <v>77.11323811566082</v>
      </c>
      <c r="BA30" s="448">
        <v>10.923932825050963</v>
      </c>
      <c r="BB30" s="445">
        <v>142.66718599999965</v>
      </c>
      <c r="BC30" s="451">
        <v>225</v>
      </c>
      <c r="BD30" s="448">
        <v>59.232430376631385</v>
      </c>
      <c r="BE30" s="448">
        <v>7.4753835036759035</v>
      </c>
      <c r="BF30" s="448">
        <v>44.53798969422381</v>
      </c>
      <c r="BG30" s="448">
        <v>73.926871059038959</v>
      </c>
      <c r="BH30" s="448">
        <v>12.620423400058764</v>
      </c>
      <c r="BI30" s="445">
        <v>88.40375899999998</v>
      </c>
      <c r="BJ30" s="451">
        <v>146</v>
      </c>
      <c r="BK30" s="451"/>
      <c r="BL30" s="453">
        <v>71</v>
      </c>
      <c r="BM30" s="450">
        <v>4.9959999999999996</v>
      </c>
      <c r="BN30" s="450">
        <v>61.18</v>
      </c>
      <c r="BO30" s="450">
        <v>80.820000000000007</v>
      </c>
      <c r="BP30" s="450">
        <v>7.0000000000000009</v>
      </c>
      <c r="BQ30" s="451">
        <v>97.757000000000005</v>
      </c>
      <c r="BR30" s="580">
        <v>157</v>
      </c>
      <c r="BS30" s="451"/>
      <c r="BT30" s="448">
        <v>76.399663257939508</v>
      </c>
      <c r="BU30" s="448">
        <v>6.2313658499952771</v>
      </c>
      <c r="BV30" s="448">
        <v>64.11168059041708</v>
      </c>
      <c r="BW30" s="448">
        <v>88.68764592546195</v>
      </c>
      <c r="BX30" s="448">
        <v>8.1562739732988394</v>
      </c>
      <c r="BY30" s="451">
        <v>42.842287000000027</v>
      </c>
      <c r="BZ30" s="451">
        <v>75</v>
      </c>
      <c r="CA30" s="451"/>
      <c r="CB30" s="448">
        <v>78.81294713672979</v>
      </c>
      <c r="CC30" s="448">
        <v>3.6148269874295189</v>
      </c>
      <c r="CD30" s="448">
        <v>71.707589739689581</v>
      </c>
      <c r="CE30" s="448">
        <v>85.918304533769984</v>
      </c>
      <c r="CF30" s="448">
        <v>4.5865902986196971</v>
      </c>
      <c r="CG30" s="451">
        <v>109.51320199999986</v>
      </c>
      <c r="CH30" s="451">
        <v>174</v>
      </c>
      <c r="CI30" s="451"/>
      <c r="CJ30" s="448">
        <v>76.399663257939508</v>
      </c>
      <c r="CK30" s="448">
        <v>6.2313658499952771</v>
      </c>
      <c r="CL30" s="448">
        <v>64.11168059041708</v>
      </c>
      <c r="CM30" s="448">
        <v>88.68764592546195</v>
      </c>
      <c r="CN30" s="448">
        <v>8.1562739732988394</v>
      </c>
      <c r="CO30" s="451">
        <v>42.842287000000027</v>
      </c>
      <c r="CP30" s="451">
        <v>75</v>
      </c>
      <c r="CQ30" s="451"/>
      <c r="CR30" s="448">
        <v>75.43161230787571</v>
      </c>
      <c r="CS30" s="448">
        <v>8.2755888488685994</v>
      </c>
      <c r="CT30" s="448">
        <v>59.11728641900833</v>
      </c>
      <c r="CU30" s="448">
        <v>91.745938196743083</v>
      </c>
      <c r="CV30" s="448">
        <v>10.970982318516022</v>
      </c>
      <c r="CW30" s="451">
        <v>51.919568999999981</v>
      </c>
      <c r="CX30" s="451">
        <v>72</v>
      </c>
      <c r="CY30" s="451"/>
      <c r="CZ30" s="508">
        <v>78.633828918190389</v>
      </c>
      <c r="DA30" s="448">
        <v>5.2526487195906588</v>
      </c>
      <c r="DB30" s="509">
        <v>68.310430078414612</v>
      </c>
      <c r="DC30" s="448">
        <v>88.957227757966152</v>
      </c>
      <c r="DD30" s="448">
        <v>6.6798842074133846</v>
      </c>
      <c r="DE30" s="451">
        <v>111.39269600000027</v>
      </c>
      <c r="DF30" s="451">
        <v>160</v>
      </c>
      <c r="DG30" s="40"/>
      <c r="DH30" s="724">
        <v>79.379128174292646</v>
      </c>
      <c r="DI30" s="725">
        <v>5.3940590643758322</v>
      </c>
      <c r="DJ30" s="726">
        <v>68.775120437877277</v>
      </c>
      <c r="DK30" s="725">
        <v>89.983135910708015</v>
      </c>
      <c r="DL30" s="725">
        <v>6.7953115490662785</v>
      </c>
      <c r="DM30" s="727">
        <v>74.446348000000029</v>
      </c>
      <c r="DN30" s="727">
        <v>137</v>
      </c>
      <c r="DO30" s="40"/>
      <c r="DP30" s="809">
        <f t="shared" si="6"/>
        <v>79.156624640502272</v>
      </c>
      <c r="DQ30" s="810">
        <f t="shared" si="7"/>
        <v>3.6130893948639344</v>
      </c>
      <c r="DR30" s="811">
        <f t="shared" si="8"/>
        <v>72.064695186688027</v>
      </c>
      <c r="DS30" s="810">
        <f t="shared" si="9"/>
        <v>86.248554094316518</v>
      </c>
      <c r="DT30" s="810">
        <f t="shared" si="9"/>
        <v>4.5644813826677701</v>
      </c>
      <c r="DU30" s="812">
        <f t="shared" si="10"/>
        <v>101.46068300000005</v>
      </c>
      <c r="DV30" s="812">
        <f t="shared" si="10"/>
        <v>259</v>
      </c>
      <c r="DW30" s="728"/>
      <c r="DX30" s="292"/>
      <c r="DY30" s="909" t="s">
        <v>237</v>
      </c>
      <c r="DZ30" s="304" t="s">
        <v>217</v>
      </c>
      <c r="EA30" s="305" t="s">
        <v>319</v>
      </c>
      <c r="EB30" s="306">
        <v>0.7251777697338313</v>
      </c>
      <c r="EC30" s="307">
        <v>6.8861717069522016E-2</v>
      </c>
      <c r="ED30" s="308">
        <v>0.5900129879767616</v>
      </c>
      <c r="EE30" s="308">
        <v>0.860342551490901</v>
      </c>
      <c r="EF30" s="309">
        <v>9.4958394953001624E-2</v>
      </c>
      <c r="EG30" s="310">
        <v>143.55860499999997</v>
      </c>
      <c r="EH30" s="311">
        <v>182</v>
      </c>
      <c r="EI30"/>
      <c r="EJ30" s="292"/>
      <c r="EK30" s="295"/>
    </row>
    <row r="31" spans="1:141" s="17" customFormat="1" ht="20.25" customHeight="1">
      <c r="A31" s="502" t="s">
        <v>39</v>
      </c>
      <c r="B31" s="448">
        <v>66.666666666666629</v>
      </c>
      <c r="C31" s="448">
        <v>10.939721231817632</v>
      </c>
      <c r="D31" s="509">
        <v>45.135349145406437</v>
      </c>
      <c r="E31" s="509">
        <v>88.197984187926821</v>
      </c>
      <c r="F31" s="509">
        <v>16.409581847726461</v>
      </c>
      <c r="G31" s="509">
        <v>14.518812000000009</v>
      </c>
      <c r="H31" s="505">
        <v>42</v>
      </c>
      <c r="I31" s="591"/>
      <c r="J31" s="448">
        <v>76.249999999999986</v>
      </c>
      <c r="K31" s="448">
        <v>9.9062275953288186</v>
      </c>
      <c r="L31" s="448">
        <v>56.786270216196165</v>
      </c>
      <c r="M31" s="448">
        <v>95.713729783803799</v>
      </c>
      <c r="N31" s="448">
        <v>12.991773895513209</v>
      </c>
      <c r="O31" s="448">
        <v>24.491040000000034</v>
      </c>
      <c r="P31" s="444">
        <v>80</v>
      </c>
      <c r="Q31" s="444"/>
      <c r="R31" s="448">
        <v>85.154591337796731</v>
      </c>
      <c r="S31" s="448"/>
      <c r="T31" s="448">
        <v>77.582488570938253</v>
      </c>
      <c r="U31" s="448">
        <v>92.726694104655195</v>
      </c>
      <c r="V31" s="448">
        <v>4.523712226005153</v>
      </c>
      <c r="W31" s="448"/>
      <c r="X31" s="444">
        <v>34</v>
      </c>
      <c r="Y31" s="448"/>
      <c r="Z31" s="448">
        <v>88.904008542283648</v>
      </c>
      <c r="AA31" s="448">
        <v>6.6055682447267188</v>
      </c>
      <c r="AB31" s="448">
        <v>75.919095063210733</v>
      </c>
      <c r="AC31" s="448">
        <v>101.88892202135655</v>
      </c>
      <c r="AD31" s="448">
        <v>7.430000461210974</v>
      </c>
      <c r="AE31" s="445">
        <v>10.225837</v>
      </c>
      <c r="AF31" s="451">
        <v>32</v>
      </c>
      <c r="AG31" s="448">
        <v>86.852362520390699</v>
      </c>
      <c r="AH31" s="448">
        <v>2.5745617391984945</v>
      </c>
      <c r="AI31" s="448">
        <v>81.796662757988443</v>
      </c>
      <c r="AJ31" s="448">
        <v>91.908062282792955</v>
      </c>
      <c r="AK31" s="448">
        <v>2.9642967266365994</v>
      </c>
      <c r="AL31" s="445">
        <v>22.337457999999977</v>
      </c>
      <c r="AM31" s="580">
        <v>61</v>
      </c>
      <c r="AN31" s="444"/>
      <c r="AO31" s="448">
        <v>85.154591337796731</v>
      </c>
      <c r="AP31" s="448"/>
      <c r="AQ31" s="448">
        <v>77.582488570938253</v>
      </c>
      <c r="AR31" s="448">
        <v>92.726694104655195</v>
      </c>
      <c r="AS31" s="448">
        <v>4.523712226005153</v>
      </c>
      <c r="AT31" s="448"/>
      <c r="AU31" s="444">
        <v>34</v>
      </c>
      <c r="AV31" s="448"/>
      <c r="AW31" s="448">
        <v>88.904008542283648</v>
      </c>
      <c r="AX31" s="448">
        <v>6.6055682447267188</v>
      </c>
      <c r="AY31" s="448">
        <v>75.919095063210733</v>
      </c>
      <c r="AZ31" s="448">
        <v>101.88892202135655</v>
      </c>
      <c r="BA31" s="448">
        <v>7.430000461210974</v>
      </c>
      <c r="BB31" s="445">
        <v>10.225837</v>
      </c>
      <c r="BC31" s="451">
        <v>32</v>
      </c>
      <c r="BD31" s="552">
        <v>66.311133895166151</v>
      </c>
      <c r="BE31" s="448">
        <v>15.181881675839373</v>
      </c>
      <c r="BF31" s="448">
        <v>36.46794797390185</v>
      </c>
      <c r="BG31" s="448">
        <v>96.154319816430458</v>
      </c>
      <c r="BH31" s="448">
        <v>22.894920934154133</v>
      </c>
      <c r="BI31" s="445">
        <v>7.8807549999999988</v>
      </c>
      <c r="BJ31" s="451">
        <v>25</v>
      </c>
      <c r="BK31" s="451"/>
      <c r="BL31" s="453">
        <v>89.66</v>
      </c>
      <c r="BM31" s="450">
        <v>3.6130000000000004</v>
      </c>
      <c r="BN31" s="450">
        <v>82.56</v>
      </c>
      <c r="BO31" s="450">
        <v>96.76</v>
      </c>
      <c r="BP31" s="450">
        <v>4</v>
      </c>
      <c r="BQ31" s="451">
        <v>11.811999999999999</v>
      </c>
      <c r="BR31" s="580">
        <v>38</v>
      </c>
      <c r="BS31" s="451"/>
      <c r="BT31" s="448">
        <v>90.433918968288381</v>
      </c>
      <c r="BU31" s="448">
        <v>11.775973070514894</v>
      </c>
      <c r="BV31" s="448">
        <v>67.212211806959104</v>
      </c>
      <c r="BW31" s="448">
        <v>113.65562612961766</v>
      </c>
      <c r="BX31" s="448">
        <v>13.021633038643682</v>
      </c>
      <c r="BY31" s="451">
        <v>7.1195089999999999</v>
      </c>
      <c r="BZ31" s="451">
        <v>23</v>
      </c>
      <c r="CA31" s="451"/>
      <c r="CB31" s="448">
        <v>86.810762125979451</v>
      </c>
      <c r="CC31" s="448">
        <v>9.3042270631063264</v>
      </c>
      <c r="CD31" s="448">
        <v>68.522235782538999</v>
      </c>
      <c r="CE31" s="448">
        <v>100</v>
      </c>
      <c r="CF31" s="448">
        <v>10.717826724760309</v>
      </c>
      <c r="CG31" s="451">
        <v>10.307888999999998</v>
      </c>
      <c r="CH31" s="451">
        <v>45</v>
      </c>
      <c r="CI31" s="451"/>
      <c r="CJ31" s="448">
        <v>90.433918968288381</v>
      </c>
      <c r="CK31" s="448">
        <v>11.775973070514894</v>
      </c>
      <c r="CL31" s="448">
        <v>67.212211806959104</v>
      </c>
      <c r="CM31" s="448">
        <v>113.65562612961766</v>
      </c>
      <c r="CN31" s="448">
        <v>13.021633038643682</v>
      </c>
      <c r="CO31" s="451">
        <v>7.1195089999999999</v>
      </c>
      <c r="CP31" s="451">
        <v>23</v>
      </c>
      <c r="CQ31" s="451"/>
      <c r="CR31" s="448">
        <v>84.801081570472931</v>
      </c>
      <c r="CS31" s="448">
        <v>5.1015647412174658</v>
      </c>
      <c r="CT31" s="448">
        <v>74.74396161788421</v>
      </c>
      <c r="CU31" s="448">
        <v>94.858201523061652</v>
      </c>
      <c r="CV31" s="448">
        <v>6.0159194278411068</v>
      </c>
      <c r="CW31" s="451">
        <v>6.7220769999999987</v>
      </c>
      <c r="CX31" s="451">
        <v>20</v>
      </c>
      <c r="CY31" s="451"/>
      <c r="CZ31" s="508">
        <v>81.262953397225417</v>
      </c>
      <c r="DA31" s="448">
        <v>7.6640611104888787</v>
      </c>
      <c r="DB31" s="509">
        <v>66.200236699475795</v>
      </c>
      <c r="DC31" s="448">
        <v>96.325670094975038</v>
      </c>
      <c r="DD31" s="448">
        <v>9.4311870170725989</v>
      </c>
      <c r="DE31" s="451">
        <v>11.254287000000005</v>
      </c>
      <c r="DF31" s="451">
        <v>50</v>
      </c>
      <c r="DG31" s="40"/>
      <c r="DH31" s="724">
        <v>92.360866385027961</v>
      </c>
      <c r="DI31" s="725">
        <v>4.3873037592757269</v>
      </c>
      <c r="DJ31" s="726">
        <v>83.736006617989545</v>
      </c>
      <c r="DK31" s="725">
        <v>100</v>
      </c>
      <c r="DL31" s="725">
        <v>4.7501760550688434</v>
      </c>
      <c r="DM31" s="727">
        <v>14.230763</v>
      </c>
      <c r="DN31" s="727">
        <v>33</v>
      </c>
      <c r="DO31" s="40"/>
      <c r="DP31" s="809">
        <f t="shared" si="6"/>
        <v>91.414003973249933</v>
      </c>
      <c r="DQ31" s="810">
        <f t="shared" si="7"/>
        <v>4.060289795608532</v>
      </c>
      <c r="DR31" s="811">
        <f t="shared" si="8"/>
        <v>83.444290067629296</v>
      </c>
      <c r="DS31" s="810">
        <f t="shared" si="9"/>
        <v>99.383717878870584</v>
      </c>
      <c r="DT31" s="810">
        <f t="shared" si="9"/>
        <v>4.4416496588385694</v>
      </c>
      <c r="DU31" s="812">
        <f t="shared" si="10"/>
        <v>9.2050589999999985</v>
      </c>
      <c r="DV31" s="812">
        <f t="shared" si="10"/>
        <v>74</v>
      </c>
      <c r="DW31" s="728"/>
      <c r="DX31" s="292"/>
      <c r="DY31" s="909" t="s">
        <v>238</v>
      </c>
      <c r="DZ31" s="304" t="s">
        <v>217</v>
      </c>
      <c r="EA31" s="305" t="s">
        <v>319</v>
      </c>
      <c r="EB31" s="306">
        <v>0.81001019653361395</v>
      </c>
      <c r="EC31" s="307">
        <v>3.3889161184714696E-2</v>
      </c>
      <c r="ED31" s="308">
        <v>0.7434910728405818</v>
      </c>
      <c r="EE31" s="308">
        <v>0.87652932022664609</v>
      </c>
      <c r="EF31" s="309">
        <v>4.1837943929275409E-2</v>
      </c>
      <c r="EG31" s="310">
        <v>104.52669900000006</v>
      </c>
      <c r="EH31" s="311">
        <v>262</v>
      </c>
      <c r="EI31"/>
      <c r="EJ31" s="292"/>
      <c r="EK31" s="295"/>
    </row>
    <row r="32" spans="1:141" s="17" customFormat="1" ht="20.25" customHeight="1">
      <c r="A32" s="502" t="s">
        <v>40</v>
      </c>
      <c r="B32" s="448">
        <v>85.714285714285722</v>
      </c>
      <c r="C32" s="448">
        <v>4.2380733994479964</v>
      </c>
      <c r="D32" s="509">
        <v>77.373003326164024</v>
      </c>
      <c r="E32" s="509">
        <v>94.05556810240742</v>
      </c>
      <c r="F32" s="509">
        <v>4.9444189660226625</v>
      </c>
      <c r="G32" s="509">
        <v>12.380927999999999</v>
      </c>
      <c r="H32" s="505">
        <v>56</v>
      </c>
      <c r="I32" s="591"/>
      <c r="J32" s="448">
        <v>91.549295774647888</v>
      </c>
      <c r="K32" s="448">
        <v>4.0777665177050393</v>
      </c>
      <c r="L32" s="448">
        <v>83.537310903688635</v>
      </c>
      <c r="M32" s="448">
        <v>99.561280645607141</v>
      </c>
      <c r="N32" s="448">
        <v>4.4541757347239663</v>
      </c>
      <c r="O32" s="448">
        <v>9.4469759999999923</v>
      </c>
      <c r="P32" s="444">
        <v>71</v>
      </c>
      <c r="Q32" s="444"/>
      <c r="R32" s="448">
        <v>94.476766842727315</v>
      </c>
      <c r="S32" s="448"/>
      <c r="T32" s="448">
        <v>87.502530085835048</v>
      </c>
      <c r="U32" s="448">
        <v>101.45100359961958</v>
      </c>
      <c r="V32" s="448">
        <v>3.7554173048840385</v>
      </c>
      <c r="W32" s="448"/>
      <c r="X32" s="444">
        <v>49</v>
      </c>
      <c r="Y32" s="448"/>
      <c r="Z32" s="448">
        <v>69.413845217636549</v>
      </c>
      <c r="AA32" s="448">
        <v>18.996791682060881</v>
      </c>
      <c r="AB32" s="448">
        <v>32.070851059873874</v>
      </c>
      <c r="AC32" s="448">
        <v>106.75683937539921</v>
      </c>
      <c r="AD32" s="448">
        <v>27.36743890573895</v>
      </c>
      <c r="AE32" s="445">
        <v>6.3315870000000025</v>
      </c>
      <c r="AF32" s="451">
        <v>32</v>
      </c>
      <c r="AG32" s="448">
        <v>85.979913388371685</v>
      </c>
      <c r="AH32" s="448">
        <v>9.9367245469948191</v>
      </c>
      <c r="AI32" s="448">
        <v>66.467040511243454</v>
      </c>
      <c r="AJ32" s="448">
        <v>105.49278626549992</v>
      </c>
      <c r="AK32" s="448">
        <v>11.557030189261281</v>
      </c>
      <c r="AL32" s="445">
        <v>15.009300999999986</v>
      </c>
      <c r="AM32" s="580">
        <v>74</v>
      </c>
      <c r="AN32" s="444"/>
      <c r="AO32" s="448">
        <v>94.476766842727315</v>
      </c>
      <c r="AP32" s="448"/>
      <c r="AQ32" s="448">
        <v>87.502530085835048</v>
      </c>
      <c r="AR32" s="448">
        <v>101.45100359961958</v>
      </c>
      <c r="AS32" s="448">
        <v>3.7554173048840385</v>
      </c>
      <c r="AT32" s="448"/>
      <c r="AU32" s="444">
        <v>49</v>
      </c>
      <c r="AV32" s="448"/>
      <c r="AW32" s="448">
        <v>69.413845217636549</v>
      </c>
      <c r="AX32" s="448">
        <v>18.996791682060881</v>
      </c>
      <c r="AY32" s="448">
        <v>32.070851059873874</v>
      </c>
      <c r="AZ32" s="448">
        <v>106.75683937539921</v>
      </c>
      <c r="BA32" s="448">
        <v>27.36743890573895</v>
      </c>
      <c r="BB32" s="445">
        <v>6.3315870000000025</v>
      </c>
      <c r="BC32" s="451">
        <v>32</v>
      </c>
      <c r="BD32" s="448">
        <v>74.08432853225662</v>
      </c>
      <c r="BE32" s="448">
        <v>10.012884376591336</v>
      </c>
      <c r="BF32" s="448">
        <v>54.401895455843054</v>
      </c>
      <c r="BG32" s="448">
        <v>93.76676160867018</v>
      </c>
      <c r="BH32" s="448">
        <v>13.515522884481143</v>
      </c>
      <c r="BI32" s="445">
        <v>7.8379639999999942</v>
      </c>
      <c r="BJ32" s="451">
        <v>35</v>
      </c>
      <c r="BK32" s="451"/>
      <c r="BL32" s="453">
        <v>88.75</v>
      </c>
      <c r="BM32" s="450">
        <v>4.6920000000000002</v>
      </c>
      <c r="BN32" s="450">
        <v>79.53</v>
      </c>
      <c r="BO32" s="450">
        <v>97.98</v>
      </c>
      <c r="BP32" s="450">
        <v>5.3</v>
      </c>
      <c r="BQ32" s="451">
        <v>6.3819999999999997</v>
      </c>
      <c r="BR32" s="580">
        <v>29</v>
      </c>
      <c r="BS32" s="451"/>
      <c r="BT32" s="448">
        <v>100</v>
      </c>
      <c r="BU32" s="448">
        <v>0</v>
      </c>
      <c r="BV32" s="448">
        <v>100</v>
      </c>
      <c r="BW32" s="448">
        <v>100</v>
      </c>
      <c r="BX32" s="448">
        <v>0</v>
      </c>
      <c r="BY32" s="451">
        <v>2.97851</v>
      </c>
      <c r="BZ32" s="451">
        <v>14</v>
      </c>
      <c r="CA32" s="451"/>
      <c r="CB32" s="448">
        <v>100</v>
      </c>
      <c r="CC32" s="448">
        <v>0</v>
      </c>
      <c r="CD32" s="448">
        <v>100</v>
      </c>
      <c r="CE32" s="448">
        <v>100</v>
      </c>
      <c r="CF32" s="448">
        <v>0</v>
      </c>
      <c r="CG32" s="451">
        <v>6.139038000000002</v>
      </c>
      <c r="CH32" s="451">
        <v>27</v>
      </c>
      <c r="CI32" s="451"/>
      <c r="CJ32" s="448">
        <v>100</v>
      </c>
      <c r="CK32" s="448">
        <v>0</v>
      </c>
      <c r="CL32" s="448">
        <v>100</v>
      </c>
      <c r="CM32" s="448">
        <v>100</v>
      </c>
      <c r="CN32" s="448">
        <v>0</v>
      </c>
      <c r="CO32" s="451">
        <v>2.97851</v>
      </c>
      <c r="CP32" s="451">
        <v>14</v>
      </c>
      <c r="CQ32" s="451"/>
      <c r="CR32" s="448">
        <v>100</v>
      </c>
      <c r="CS32" s="448">
        <v>0</v>
      </c>
      <c r="CT32" s="448">
        <v>100</v>
      </c>
      <c r="CU32" s="448">
        <v>100</v>
      </c>
      <c r="CV32" s="448">
        <v>0</v>
      </c>
      <c r="CW32" s="451">
        <v>2.1428039999999999</v>
      </c>
      <c r="CX32" s="451">
        <v>9</v>
      </c>
      <c r="CY32" s="451"/>
      <c r="CZ32" s="508">
        <v>95.711556669999396</v>
      </c>
      <c r="DA32" s="448">
        <v>4.5622870701085168</v>
      </c>
      <c r="DB32" s="509">
        <v>86.744973987509894</v>
      </c>
      <c r="DC32" s="448">
        <v>100</v>
      </c>
      <c r="DD32" s="448">
        <v>4.7667044909097758</v>
      </c>
      <c r="DE32" s="451">
        <v>5.2849479999999982</v>
      </c>
      <c r="DF32" s="451">
        <v>21</v>
      </c>
      <c r="DG32" s="40"/>
      <c r="DH32" s="724">
        <v>98.215005553843923</v>
      </c>
      <c r="DI32" s="725">
        <v>1.6793228547289369</v>
      </c>
      <c r="DJ32" s="726">
        <v>94.91367860674174</v>
      </c>
      <c r="DK32" s="725">
        <v>100</v>
      </c>
      <c r="DL32" s="725">
        <v>1.7098434656283659</v>
      </c>
      <c r="DM32" s="727">
        <v>8.4617069999999988</v>
      </c>
      <c r="DN32" s="727">
        <v>52</v>
      </c>
      <c r="DO32" s="40"/>
      <c r="DP32" s="809">
        <f t="shared" si="6"/>
        <v>95.675312749191548</v>
      </c>
      <c r="DQ32" s="810">
        <f t="shared" si="7"/>
        <v>3.1499260950142833</v>
      </c>
      <c r="DR32" s="811">
        <f t="shared" si="8"/>
        <v>89.492500421789629</v>
      </c>
      <c r="DS32" s="810">
        <f t="shared" si="9"/>
        <v>100</v>
      </c>
      <c r="DT32" s="810">
        <f t="shared" si="9"/>
        <v>3.2923081247423465</v>
      </c>
      <c r="DU32" s="812">
        <f t="shared" si="10"/>
        <v>8.0397490000000005</v>
      </c>
      <c r="DV32" s="812">
        <f t="shared" si="10"/>
        <v>87</v>
      </c>
      <c r="DW32" s="728"/>
      <c r="DX32" s="292"/>
      <c r="DY32" s="909" t="s">
        <v>239</v>
      </c>
      <c r="DZ32" s="304" t="s">
        <v>217</v>
      </c>
      <c r="EA32" s="305" t="s">
        <v>319</v>
      </c>
      <c r="EB32" s="306">
        <v>0.79156624640502271</v>
      </c>
      <c r="EC32" s="307">
        <v>3.6130893948639345E-2</v>
      </c>
      <c r="ED32" s="308">
        <v>0.72064695186688021</v>
      </c>
      <c r="EE32" s="308">
        <v>0.86248554094316521</v>
      </c>
      <c r="EF32" s="309">
        <v>4.5644813826677698E-2</v>
      </c>
      <c r="EG32" s="310">
        <v>101.46068300000005</v>
      </c>
      <c r="EH32" s="311">
        <v>259</v>
      </c>
      <c r="EI32"/>
      <c r="EJ32" s="292"/>
      <c r="EK32" s="295"/>
    </row>
    <row r="33" spans="1:141" s="26" customFormat="1" ht="20.25" customHeight="1">
      <c r="A33" s="497" t="s">
        <v>41</v>
      </c>
      <c r="B33" s="398">
        <v>22.751322751322803</v>
      </c>
      <c r="C33" s="398">
        <v>7.0019297645369569</v>
      </c>
      <c r="D33" s="501">
        <v>8.9702793566037755</v>
      </c>
      <c r="E33" s="501">
        <v>36.532366146041831</v>
      </c>
      <c r="F33" s="501">
        <v>30.775923848778646</v>
      </c>
      <c r="G33" s="501">
        <v>70.127315999999809</v>
      </c>
      <c r="H33" s="475">
        <v>189</v>
      </c>
      <c r="I33" s="590"/>
      <c r="J33" s="582">
        <v>35.975609756097491</v>
      </c>
      <c r="K33" s="398">
        <v>7.7018306747055938</v>
      </c>
      <c r="L33" s="398">
        <v>20.843073212744905</v>
      </c>
      <c r="M33" s="398">
        <v>51.108146299450063</v>
      </c>
      <c r="N33" s="398">
        <v>21.408478485622375</v>
      </c>
      <c r="O33" s="398">
        <v>56.633792000000092</v>
      </c>
      <c r="P33" s="369">
        <v>164</v>
      </c>
      <c r="Q33" s="369"/>
      <c r="R33" s="398">
        <v>23.928524093293348</v>
      </c>
      <c r="S33" s="398"/>
      <c r="T33" s="398">
        <v>9.8266578528480153</v>
      </c>
      <c r="U33" s="398">
        <v>38.03039033373868</v>
      </c>
      <c r="V33" s="398">
        <v>29.981076185905387</v>
      </c>
      <c r="W33" s="398"/>
      <c r="X33" s="369">
        <v>192</v>
      </c>
      <c r="Y33" s="398"/>
      <c r="Z33" s="398">
        <v>32.675094823894149</v>
      </c>
      <c r="AA33" s="398">
        <v>9.3699235914718901</v>
      </c>
      <c r="AB33" s="398">
        <v>14.256142413870235</v>
      </c>
      <c r="AC33" s="398">
        <v>51.094047233918062</v>
      </c>
      <c r="AD33" s="398">
        <v>28.676041009129666</v>
      </c>
      <c r="AE33" s="370">
        <v>60.348185999999934</v>
      </c>
      <c r="AF33" s="375">
        <v>173</v>
      </c>
      <c r="AG33" s="582">
        <v>32.948502603440303</v>
      </c>
      <c r="AH33" s="398">
        <v>6.7484083470132905</v>
      </c>
      <c r="AI33" s="398">
        <v>19.69656696051802</v>
      </c>
      <c r="AJ33" s="398">
        <v>46.200438246362587</v>
      </c>
      <c r="AK33" s="398">
        <v>20.481684488777521</v>
      </c>
      <c r="AL33" s="370">
        <v>81.477381000000051</v>
      </c>
      <c r="AM33" s="573">
        <v>243</v>
      </c>
      <c r="AN33" s="369"/>
      <c r="AO33" s="398">
        <v>23.928524093293348</v>
      </c>
      <c r="AP33" s="398"/>
      <c r="AQ33" s="398">
        <v>9.8266578528480153</v>
      </c>
      <c r="AR33" s="398">
        <v>38.03039033373868</v>
      </c>
      <c r="AS33" s="398">
        <v>29.981076185905387</v>
      </c>
      <c r="AT33" s="398"/>
      <c r="AU33" s="369">
        <v>192</v>
      </c>
      <c r="AV33" s="398"/>
      <c r="AW33" s="398">
        <v>32.675094823894149</v>
      </c>
      <c r="AX33" s="398">
        <v>9.3699235914718901</v>
      </c>
      <c r="AY33" s="398">
        <v>14.256142413870235</v>
      </c>
      <c r="AZ33" s="398">
        <v>51.094047233918062</v>
      </c>
      <c r="BA33" s="398">
        <v>28.676041009129666</v>
      </c>
      <c r="BB33" s="370">
        <v>60.348185999999934</v>
      </c>
      <c r="BC33" s="375">
        <v>173</v>
      </c>
      <c r="BD33" s="582">
        <v>46.64003719842264</v>
      </c>
      <c r="BE33" s="398">
        <v>8.3191705118530184</v>
      </c>
      <c r="BF33" s="398">
        <v>30.286955439721417</v>
      </c>
      <c r="BG33" s="398">
        <v>62.993118957123862</v>
      </c>
      <c r="BH33" s="398">
        <v>17.836972291553771</v>
      </c>
      <c r="BI33" s="370">
        <v>38.728523999999929</v>
      </c>
      <c r="BJ33" s="375">
        <v>107</v>
      </c>
      <c r="BK33" s="375"/>
      <c r="BL33" s="583">
        <v>39.4</v>
      </c>
      <c r="BM33" s="374">
        <v>8.7609999999999992</v>
      </c>
      <c r="BN33" s="374">
        <v>22.18</v>
      </c>
      <c r="BO33" s="374">
        <v>56.63</v>
      </c>
      <c r="BP33" s="374">
        <v>22.2</v>
      </c>
      <c r="BQ33" s="375">
        <v>33.180999999999997</v>
      </c>
      <c r="BR33" s="573">
        <v>108</v>
      </c>
      <c r="BS33" s="375"/>
      <c r="BT33" s="398" t="s">
        <v>118</v>
      </c>
      <c r="BU33" s="398">
        <v>13.350776126001138</v>
      </c>
      <c r="BV33" s="398">
        <v>13.075016862446281</v>
      </c>
      <c r="BW33" s="398">
        <v>65.729317567450991</v>
      </c>
      <c r="BX33" s="398">
        <v>33.883354824543858</v>
      </c>
      <c r="BY33" s="375">
        <v>17.404365000000009</v>
      </c>
      <c r="BZ33" s="375">
        <v>59</v>
      </c>
      <c r="CA33" s="375"/>
      <c r="CB33" s="398" t="s">
        <v>159</v>
      </c>
      <c r="CC33" s="398">
        <v>12.749996806458347</v>
      </c>
      <c r="CD33" s="398">
        <v>20.453702281440762</v>
      </c>
      <c r="CE33" s="398">
        <v>70.576866923092481</v>
      </c>
      <c r="CF33" s="398">
        <v>28.012560874602126</v>
      </c>
      <c r="CG33" s="375">
        <v>44.762204999999952</v>
      </c>
      <c r="CH33" s="375">
        <v>125</v>
      </c>
      <c r="CI33" s="375"/>
      <c r="CJ33" s="398" t="s">
        <v>118</v>
      </c>
      <c r="CK33" s="398">
        <v>13.350776126001138</v>
      </c>
      <c r="CL33" s="398">
        <v>13.075016862446281</v>
      </c>
      <c r="CM33" s="398">
        <v>65.729317567450991</v>
      </c>
      <c r="CN33" s="398">
        <v>33.883354824543858</v>
      </c>
      <c r="CO33" s="375">
        <v>17.404365000000009</v>
      </c>
      <c r="CP33" s="375">
        <v>59</v>
      </c>
      <c r="CQ33" s="375"/>
      <c r="CR33" s="398" t="s">
        <v>204</v>
      </c>
      <c r="CS33" s="398">
        <v>14.677754027633611</v>
      </c>
      <c r="CT33" s="398">
        <v>10.077532346524769</v>
      </c>
      <c r="CU33" s="398">
        <v>67.948378009957651</v>
      </c>
      <c r="CV33" s="398">
        <v>37.622769053444763</v>
      </c>
      <c r="CW33" s="375">
        <v>22.388344999999976</v>
      </c>
      <c r="CX33" s="375">
        <v>65</v>
      </c>
      <c r="CY33" s="375"/>
      <c r="CZ33" s="510" t="s">
        <v>313</v>
      </c>
      <c r="DA33" s="410">
        <v>11.677749080779218</v>
      </c>
      <c r="DB33" s="511">
        <v>21.853433439412271</v>
      </c>
      <c r="DC33" s="410">
        <v>67.755631643560776</v>
      </c>
      <c r="DD33" s="410">
        <v>26.063767253829212</v>
      </c>
      <c r="DE33" s="413">
        <v>48.851532999999961</v>
      </c>
      <c r="DF33" s="413">
        <v>126</v>
      </c>
      <c r="DG33" s="40"/>
      <c r="DH33" s="724" t="s">
        <v>328</v>
      </c>
      <c r="DI33" s="725">
        <v>11.626950239372432</v>
      </c>
      <c r="DJ33" s="726">
        <v>36.155639289727013</v>
      </c>
      <c r="DK33" s="725">
        <v>81.86973652810731</v>
      </c>
      <c r="DL33" s="725">
        <v>19.702458321027489</v>
      </c>
      <c r="DM33" s="727">
        <v>41.656352000000027</v>
      </c>
      <c r="DN33" s="727">
        <v>98</v>
      </c>
      <c r="DO33" s="40"/>
      <c r="DP33" s="809" t="str">
        <f t="shared" si="6"/>
        <v>(52,7)</v>
      </c>
      <c r="DQ33" s="810">
        <f t="shared" si="7"/>
        <v>8.2528883528195216</v>
      </c>
      <c r="DR33" s="811">
        <f t="shared" si="8"/>
        <v>36.52388175481812</v>
      </c>
      <c r="DS33" s="810">
        <f t="shared" ref="DS33:DT33" si="11">IF(EE35&gt;1,100,EE35*100)</f>
        <v>68.922140193483443</v>
      </c>
      <c r="DT33" s="810">
        <f t="shared" si="11"/>
        <v>15.653294833380771</v>
      </c>
      <c r="DU33" s="812">
        <f t="shared" ref="DU33:DV33" si="12">+EG35</f>
        <v>43.289909999999999</v>
      </c>
      <c r="DV33" s="812">
        <f t="shared" si="12"/>
        <v>204</v>
      </c>
      <c r="DW33" s="728"/>
      <c r="DX33" s="280"/>
      <c r="DY33" s="909" t="s">
        <v>240</v>
      </c>
      <c r="DZ33" s="304" t="s">
        <v>217</v>
      </c>
      <c r="EA33" s="305" t="s">
        <v>319</v>
      </c>
      <c r="EB33" s="306">
        <v>0.91414003973249935</v>
      </c>
      <c r="EC33" s="307">
        <v>4.0602897956085321E-2</v>
      </c>
      <c r="ED33" s="308">
        <v>0.8344429006762929</v>
      </c>
      <c r="EE33" s="308">
        <v>0.99383717878870581</v>
      </c>
      <c r="EF33" s="309">
        <v>4.4416496588385694E-2</v>
      </c>
      <c r="EG33" s="310">
        <v>9.2050589999999985</v>
      </c>
      <c r="EH33" s="311">
        <v>74</v>
      </c>
      <c r="EI33"/>
      <c r="EJ33" s="280"/>
      <c r="EK33" s="312"/>
    </row>
    <row r="34" spans="1:141" s="23" customFormat="1" ht="20.25" customHeight="1">
      <c r="A34" s="502"/>
      <c r="B34" s="448"/>
      <c r="C34" s="448"/>
      <c r="D34" s="509"/>
      <c r="E34" s="509"/>
      <c r="F34" s="509"/>
      <c r="G34" s="509"/>
      <c r="H34" s="505"/>
      <c r="I34" s="591"/>
      <c r="J34" s="552"/>
      <c r="K34" s="448"/>
      <c r="L34" s="448"/>
      <c r="M34" s="448"/>
      <c r="N34" s="448"/>
      <c r="O34" s="448"/>
      <c r="P34" s="444"/>
      <c r="Q34" s="444"/>
      <c r="R34" s="448"/>
      <c r="S34" s="448"/>
      <c r="T34" s="448"/>
      <c r="U34" s="448"/>
      <c r="V34" s="448"/>
      <c r="W34" s="448"/>
      <c r="X34" s="444"/>
      <c r="Y34" s="448"/>
      <c r="Z34" s="448"/>
      <c r="AA34" s="448"/>
      <c r="AB34" s="448"/>
      <c r="AC34" s="448"/>
      <c r="AD34" s="448"/>
      <c r="AE34" s="445"/>
      <c r="AF34" s="451"/>
      <c r="AG34" s="552"/>
      <c r="AH34" s="448"/>
      <c r="AI34" s="448"/>
      <c r="AJ34" s="448"/>
      <c r="AK34" s="448"/>
      <c r="AL34" s="445"/>
      <c r="AM34" s="451"/>
      <c r="AN34" s="444"/>
      <c r="AO34" s="448"/>
      <c r="AP34" s="448"/>
      <c r="AQ34" s="448"/>
      <c r="AR34" s="448"/>
      <c r="AS34" s="448"/>
      <c r="AT34" s="448"/>
      <c r="AU34" s="444"/>
      <c r="AV34" s="448"/>
      <c r="AW34" s="448"/>
      <c r="AX34" s="448"/>
      <c r="AY34" s="448"/>
      <c r="AZ34" s="448"/>
      <c r="BA34" s="448"/>
      <c r="BB34" s="445"/>
      <c r="BC34" s="451"/>
      <c r="BD34" s="552"/>
      <c r="BE34" s="448"/>
      <c r="BF34" s="448"/>
      <c r="BG34" s="448"/>
      <c r="BH34" s="448"/>
      <c r="BI34" s="445"/>
      <c r="BJ34" s="451"/>
      <c r="BK34" s="451"/>
      <c r="BL34" s="552"/>
      <c r="BM34" s="450"/>
      <c r="BN34" s="450"/>
      <c r="BO34" s="450"/>
      <c r="BP34" s="450"/>
      <c r="BQ34" s="451"/>
      <c r="BR34" s="451"/>
      <c r="BS34" s="451"/>
      <c r="BT34" s="448"/>
      <c r="BU34" s="448"/>
      <c r="BV34" s="448"/>
      <c r="BW34" s="448"/>
      <c r="BX34" s="448"/>
      <c r="BY34" s="451"/>
      <c r="BZ34" s="451"/>
      <c r="CA34" s="451"/>
      <c r="CB34" s="448"/>
      <c r="CC34" s="448"/>
      <c r="CD34" s="448"/>
      <c r="CE34" s="448"/>
      <c r="CF34" s="448"/>
      <c r="CG34" s="451"/>
      <c r="CH34" s="451"/>
      <c r="CI34" s="451"/>
      <c r="CJ34" s="448"/>
      <c r="CK34" s="448"/>
      <c r="CL34" s="448"/>
      <c r="CM34" s="448"/>
      <c r="CN34" s="448"/>
      <c r="CO34" s="451"/>
      <c r="CP34" s="451"/>
      <c r="CQ34" s="451"/>
      <c r="CR34" s="448"/>
      <c r="CS34" s="448"/>
      <c r="CT34" s="448"/>
      <c r="CU34" s="448"/>
      <c r="CV34" s="448"/>
      <c r="CW34" s="451"/>
      <c r="CX34" s="451"/>
      <c r="CY34" s="451"/>
      <c r="CZ34" s="448"/>
      <c r="DA34" s="448"/>
      <c r="DB34" s="509"/>
      <c r="DC34" s="448"/>
      <c r="DD34" s="448"/>
      <c r="DE34" s="451"/>
      <c r="DF34" s="451"/>
      <c r="DG34" s="40"/>
      <c r="DH34" s="729"/>
      <c r="DI34" s="729"/>
      <c r="DJ34" s="730"/>
      <c r="DK34" s="729"/>
      <c r="DL34" s="725"/>
      <c r="DM34" s="731"/>
      <c r="DN34" s="731"/>
      <c r="DO34" s="40"/>
      <c r="DP34" s="813"/>
      <c r="DQ34" s="813"/>
      <c r="DR34" s="814"/>
      <c r="DS34" s="813"/>
      <c r="DT34" s="810"/>
      <c r="DU34" s="815"/>
      <c r="DV34" s="815"/>
      <c r="DW34" s="728"/>
      <c r="DY34" s="909" t="s">
        <v>241</v>
      </c>
      <c r="DZ34" s="304" t="s">
        <v>217</v>
      </c>
      <c r="EA34" s="305" t="s">
        <v>319</v>
      </c>
      <c r="EB34" s="306">
        <v>0.95675312749191543</v>
      </c>
      <c r="EC34" s="307">
        <v>3.1499260950142834E-2</v>
      </c>
      <c r="ED34" s="308">
        <v>0.89492500421789623</v>
      </c>
      <c r="EE34" s="871">
        <v>1.0185812507659346</v>
      </c>
      <c r="EF34" s="309">
        <v>3.2923081247423464E-2</v>
      </c>
      <c r="EG34" s="310">
        <v>8.0397490000000005</v>
      </c>
      <c r="EH34" s="311">
        <v>87</v>
      </c>
      <c r="EI34"/>
      <c r="EK34" s="41"/>
    </row>
    <row r="35" spans="1:141" s="23" customFormat="1" ht="20.25" customHeight="1" thickBot="1">
      <c r="A35" s="502" t="s">
        <v>265</v>
      </c>
      <c r="B35" s="448"/>
      <c r="C35" s="448"/>
      <c r="D35" s="509"/>
      <c r="E35" s="509"/>
      <c r="F35" s="509"/>
      <c r="G35" s="509"/>
      <c r="H35" s="505"/>
      <c r="I35" s="591"/>
      <c r="J35" s="448">
        <v>81.13207547169813</v>
      </c>
      <c r="K35" s="448">
        <v>10.395143179690093</v>
      </c>
      <c r="L35" s="448">
        <v>60.707725640603492</v>
      </c>
      <c r="M35" s="448">
        <v>101.55642530279276</v>
      </c>
      <c r="N35" s="448">
        <v>12.812618337757552</v>
      </c>
      <c r="O35" s="448">
        <v>129.90061499999985</v>
      </c>
      <c r="P35" s="444">
        <v>53</v>
      </c>
      <c r="Q35" s="444"/>
      <c r="R35" s="448">
        <v>83.404007229383808</v>
      </c>
      <c r="S35" s="448"/>
      <c r="T35" s="448">
        <v>70.132997140958665</v>
      </c>
      <c r="U35" s="448">
        <v>96.675017317808965</v>
      </c>
      <c r="V35" s="448">
        <v>8.0947529988039228</v>
      </c>
      <c r="W35" s="448"/>
      <c r="X35" s="444">
        <v>32</v>
      </c>
      <c r="Y35" s="448"/>
      <c r="Z35" s="448">
        <v>76.639290573556636</v>
      </c>
      <c r="AA35" s="448">
        <v>13.569792922500767</v>
      </c>
      <c r="AB35" s="448">
        <v>49.964433770998824</v>
      </c>
      <c r="AC35" s="448">
        <v>103.31414737611446</v>
      </c>
      <c r="AD35" s="448">
        <v>17.706052366803672</v>
      </c>
      <c r="AE35" s="445">
        <v>56.808933999999994</v>
      </c>
      <c r="AF35" s="451">
        <v>23</v>
      </c>
      <c r="AG35" s="448">
        <v>78.538047997751178</v>
      </c>
      <c r="AH35" s="448">
        <v>6.6017507763604391</v>
      </c>
      <c r="AI35" s="448">
        <v>65.574105699022283</v>
      </c>
      <c r="AJ35" s="448">
        <v>91.501990296480088</v>
      </c>
      <c r="AK35" s="448">
        <v>8.4057994114514667</v>
      </c>
      <c r="AL35" s="445">
        <v>144.03437299999999</v>
      </c>
      <c r="AM35" s="580">
        <v>46</v>
      </c>
      <c r="AN35" s="444"/>
      <c r="AO35" s="448">
        <v>83.404007229383808</v>
      </c>
      <c r="AP35" s="448"/>
      <c r="AQ35" s="448">
        <v>70.132997140958665</v>
      </c>
      <c r="AR35" s="448">
        <v>96.675017317808965</v>
      </c>
      <c r="AS35" s="448">
        <v>8.0947529988039228</v>
      </c>
      <c r="AT35" s="448"/>
      <c r="AU35" s="444">
        <v>32</v>
      </c>
      <c r="AV35" s="448"/>
      <c r="AW35" s="448">
        <v>76.639290573556636</v>
      </c>
      <c r="AX35" s="448">
        <v>13.569792922500767</v>
      </c>
      <c r="AY35" s="448">
        <v>49.964433770998824</v>
      </c>
      <c r="AZ35" s="448">
        <v>103.31414737611446</v>
      </c>
      <c r="BA35" s="448">
        <v>17.706052366803672</v>
      </c>
      <c r="BB35" s="445">
        <v>56.808933999999994</v>
      </c>
      <c r="BC35" s="451">
        <v>23</v>
      </c>
      <c r="BD35" s="448">
        <v>92.792530437299234</v>
      </c>
      <c r="BE35" s="448">
        <v>7.9223614725698859</v>
      </c>
      <c r="BF35" s="448">
        <v>77.219460418078924</v>
      </c>
      <c r="BG35" s="448">
        <v>100</v>
      </c>
      <c r="BH35" s="448">
        <v>8.5377146578873582</v>
      </c>
      <c r="BI35" s="445">
        <v>95.929256999999993</v>
      </c>
      <c r="BJ35" s="451">
        <v>30</v>
      </c>
      <c r="BK35" s="451"/>
      <c r="BL35" s="453">
        <v>83.7</v>
      </c>
      <c r="BM35" s="450">
        <v>11.993</v>
      </c>
      <c r="BN35" s="450">
        <v>60.129999999999995</v>
      </c>
      <c r="BO35" s="450">
        <v>100</v>
      </c>
      <c r="BP35" s="450">
        <v>14.299999999999999</v>
      </c>
      <c r="BQ35" s="451">
        <v>107.57599999999999</v>
      </c>
      <c r="BR35" s="580">
        <v>37</v>
      </c>
      <c r="BS35" s="451"/>
      <c r="BT35" s="448" t="s">
        <v>92</v>
      </c>
      <c r="BU35" s="448">
        <v>14.935127336809936</v>
      </c>
      <c r="BV35" s="448">
        <v>59.402514533859105</v>
      </c>
      <c r="BW35" s="448">
        <v>118.30535871595767</v>
      </c>
      <c r="BX35" s="448">
        <v>16.808627624297266</v>
      </c>
      <c r="BY35" s="451">
        <v>23.313701999999996</v>
      </c>
      <c r="BZ35" s="451">
        <v>9</v>
      </c>
      <c r="CA35" s="451"/>
      <c r="CB35" s="448">
        <v>90.813522745726218</v>
      </c>
      <c r="CC35" s="448">
        <v>7.0836305511055588</v>
      </c>
      <c r="CD35" s="448">
        <v>76.889833753355248</v>
      </c>
      <c r="CE35" s="448">
        <v>100</v>
      </c>
      <c r="CF35" s="448">
        <v>7.8001935581107293</v>
      </c>
      <c r="CG35" s="451">
        <v>49.017560000000024</v>
      </c>
      <c r="CH35" s="451">
        <v>23</v>
      </c>
      <c r="CI35" s="451"/>
      <c r="CJ35" s="448"/>
      <c r="CK35" s="448"/>
      <c r="CL35" s="448"/>
      <c r="CM35" s="448"/>
      <c r="CN35" s="448"/>
      <c r="CO35" s="451"/>
      <c r="CP35" s="451"/>
      <c r="CQ35" s="451"/>
      <c r="CR35" s="448"/>
      <c r="CS35" s="448"/>
      <c r="CT35" s="448"/>
      <c r="CU35" s="448"/>
      <c r="CV35" s="448"/>
      <c r="CW35" s="451"/>
      <c r="CX35" s="451"/>
      <c r="CY35" s="451"/>
      <c r="CZ35" s="661">
        <v>95.410704602367758</v>
      </c>
      <c r="DA35" s="448">
        <v>2.6931553730635169</v>
      </c>
      <c r="DB35" s="509">
        <v>89.852305101661543</v>
      </c>
      <c r="DC35" s="448">
        <v>100</v>
      </c>
      <c r="DD35" s="448">
        <v>2.8226972898769289</v>
      </c>
      <c r="DE35" s="451">
        <v>101.89437799999997</v>
      </c>
      <c r="DF35" s="451">
        <v>107</v>
      </c>
      <c r="DG35" s="40"/>
      <c r="DH35" s="732">
        <v>97.201194020050934</v>
      </c>
      <c r="DI35" s="165">
        <v>1.8643412938731052</v>
      </c>
      <c r="DJ35" s="733">
        <v>93.047182749809906</v>
      </c>
      <c r="DK35" s="165">
        <v>100</v>
      </c>
      <c r="DL35" s="725">
        <v>1.9180230373389482</v>
      </c>
      <c r="DM35" s="166">
        <v>52.879514000000029</v>
      </c>
      <c r="DN35" s="166">
        <v>82</v>
      </c>
      <c r="DO35" s="40"/>
      <c r="DP35" s="816">
        <f>+DP23</f>
        <v>94.649627412783786</v>
      </c>
      <c r="DQ35" s="816">
        <f t="shared" ref="DQ35:DV35" si="13">+DQ23</f>
        <v>3.1122168689080456</v>
      </c>
      <c r="DR35" s="816">
        <f t="shared" si="13"/>
        <v>88.540832399119935</v>
      </c>
      <c r="DS35" s="816">
        <f t="shared" si="13"/>
        <v>100</v>
      </c>
      <c r="DT35" s="816">
        <f t="shared" si="13"/>
        <v>3.2881448706978169</v>
      </c>
      <c r="DU35" s="816">
        <f t="shared" si="13"/>
        <v>59.713804000000025</v>
      </c>
      <c r="DV35" s="816">
        <f t="shared" si="13"/>
        <v>183</v>
      </c>
      <c r="DW35" s="728"/>
      <c r="DY35" s="910" t="s">
        <v>242</v>
      </c>
      <c r="DZ35" s="313" t="s">
        <v>217</v>
      </c>
      <c r="EA35" s="314" t="s">
        <v>319</v>
      </c>
      <c r="EB35" s="315">
        <v>0.52723010974150786</v>
      </c>
      <c r="EC35" s="316">
        <v>8.2528883528195221E-2</v>
      </c>
      <c r="ED35" s="317">
        <v>0.36523881754818122</v>
      </c>
      <c r="EE35" s="317">
        <v>0.6892214019348345</v>
      </c>
      <c r="EF35" s="318">
        <v>0.15653294833380771</v>
      </c>
      <c r="EG35" s="319">
        <v>43.289909999999999</v>
      </c>
      <c r="EH35" s="320">
        <v>204</v>
      </c>
      <c r="EI35"/>
    </row>
    <row r="36" spans="1:141" ht="20.25" customHeight="1" thickTop="1" thickBot="1">
      <c r="A36" s="502" t="s">
        <v>187</v>
      </c>
      <c r="B36" s="448"/>
      <c r="C36" s="448"/>
      <c r="D36" s="509"/>
      <c r="E36" s="509"/>
      <c r="F36" s="509"/>
      <c r="G36" s="509"/>
      <c r="H36" s="505"/>
      <c r="I36" s="591"/>
      <c r="J36" s="448" t="s">
        <v>79</v>
      </c>
      <c r="K36" s="448"/>
      <c r="L36" s="448" t="s">
        <v>79</v>
      </c>
      <c r="M36" s="448" t="s">
        <v>79</v>
      </c>
      <c r="N36" s="448" t="s">
        <v>79</v>
      </c>
      <c r="O36" s="448" t="s">
        <v>79</v>
      </c>
      <c r="P36" s="444" t="s">
        <v>79</v>
      </c>
      <c r="Q36" s="444" t="s">
        <v>79</v>
      </c>
      <c r="R36" s="448" t="s">
        <v>79</v>
      </c>
      <c r="S36" s="448" t="s">
        <v>79</v>
      </c>
      <c r="T36" s="448" t="s">
        <v>79</v>
      </c>
      <c r="U36" s="448" t="s">
        <v>79</v>
      </c>
      <c r="V36" s="448" t="s">
        <v>79</v>
      </c>
      <c r="W36" s="448" t="s">
        <v>79</v>
      </c>
      <c r="X36" s="444" t="s">
        <v>79</v>
      </c>
      <c r="Y36" s="448" t="s">
        <v>79</v>
      </c>
      <c r="Z36" s="448" t="s">
        <v>79</v>
      </c>
      <c r="AA36" s="448" t="s">
        <v>79</v>
      </c>
      <c r="AB36" s="448" t="s">
        <v>79</v>
      </c>
      <c r="AC36" s="448" t="s">
        <v>79</v>
      </c>
      <c r="AD36" s="448" t="s">
        <v>79</v>
      </c>
      <c r="AE36" s="445" t="s">
        <v>79</v>
      </c>
      <c r="AF36" s="451" t="s">
        <v>79</v>
      </c>
      <c r="AG36" s="448" t="s">
        <v>79</v>
      </c>
      <c r="AH36" s="448" t="s">
        <v>79</v>
      </c>
      <c r="AI36" s="448" t="s">
        <v>79</v>
      </c>
      <c r="AJ36" s="448" t="s">
        <v>79</v>
      </c>
      <c r="AK36" s="448" t="s">
        <v>79</v>
      </c>
      <c r="AL36" s="445" t="s">
        <v>79</v>
      </c>
      <c r="AM36" s="580" t="s">
        <v>79</v>
      </c>
      <c r="AN36" s="444" t="s">
        <v>79</v>
      </c>
      <c r="AO36" s="448" t="s">
        <v>79</v>
      </c>
      <c r="AP36" s="448" t="s">
        <v>79</v>
      </c>
      <c r="AQ36" s="448" t="s">
        <v>79</v>
      </c>
      <c r="AR36" s="448" t="s">
        <v>79</v>
      </c>
      <c r="AS36" s="448" t="s">
        <v>79</v>
      </c>
      <c r="AT36" s="448" t="s">
        <v>79</v>
      </c>
      <c r="AU36" s="444" t="s">
        <v>79</v>
      </c>
      <c r="AV36" s="448" t="s">
        <v>79</v>
      </c>
      <c r="AW36" s="448" t="s">
        <v>79</v>
      </c>
      <c r="AX36" s="448" t="s">
        <v>79</v>
      </c>
      <c r="AY36" s="448" t="s">
        <v>79</v>
      </c>
      <c r="AZ36" s="448" t="s">
        <v>79</v>
      </c>
      <c r="BA36" s="448" t="s">
        <v>79</v>
      </c>
      <c r="BB36" s="445" t="s">
        <v>79</v>
      </c>
      <c r="BC36" s="451" t="s">
        <v>79</v>
      </c>
      <c r="BD36" s="448" t="s">
        <v>79</v>
      </c>
      <c r="BE36" s="448" t="s">
        <v>79</v>
      </c>
      <c r="BF36" s="448" t="s">
        <v>79</v>
      </c>
      <c r="BG36" s="448" t="s">
        <v>79</v>
      </c>
      <c r="BH36" s="448" t="s">
        <v>79</v>
      </c>
      <c r="BI36" s="445" t="s">
        <v>79</v>
      </c>
      <c r="BJ36" s="451" t="s">
        <v>79</v>
      </c>
      <c r="BK36" s="451" t="s">
        <v>79</v>
      </c>
      <c r="BL36" s="453" t="s">
        <v>79</v>
      </c>
      <c r="BM36" s="450" t="s">
        <v>79</v>
      </c>
      <c r="BN36" s="450" t="s">
        <v>79</v>
      </c>
      <c r="BO36" s="450" t="s">
        <v>79</v>
      </c>
      <c r="BP36" s="450" t="s">
        <v>79</v>
      </c>
      <c r="BQ36" s="451" t="s">
        <v>79</v>
      </c>
      <c r="BR36" s="580" t="s">
        <v>79</v>
      </c>
      <c r="BS36" s="451" t="s">
        <v>79</v>
      </c>
      <c r="BT36" s="448" t="s">
        <v>79</v>
      </c>
      <c r="BU36" s="448" t="s">
        <v>79</v>
      </c>
      <c r="BV36" s="448"/>
      <c r="BW36" s="448"/>
      <c r="BX36" s="448"/>
      <c r="BY36" s="451"/>
      <c r="BZ36" s="451"/>
      <c r="CA36" s="451"/>
      <c r="CB36" s="450" t="s">
        <v>79</v>
      </c>
      <c r="CC36" s="450" t="s">
        <v>79</v>
      </c>
      <c r="CD36" s="450" t="s">
        <v>79</v>
      </c>
      <c r="CE36" s="450" t="s">
        <v>79</v>
      </c>
      <c r="CF36" s="450" t="s">
        <v>79</v>
      </c>
      <c r="CG36" s="451" t="s">
        <v>79</v>
      </c>
      <c r="CH36" s="451" t="s">
        <v>79</v>
      </c>
      <c r="CI36" s="451"/>
      <c r="CJ36" s="448"/>
      <c r="CK36" s="448"/>
      <c r="CL36" s="448"/>
      <c r="CM36" s="448"/>
      <c r="CN36" s="448"/>
      <c r="CO36" s="451"/>
      <c r="CP36" s="451"/>
      <c r="CQ36" s="451"/>
      <c r="CR36" s="448"/>
      <c r="CS36" s="448"/>
      <c r="CT36" s="448"/>
      <c r="CU36" s="448"/>
      <c r="CV36" s="448"/>
      <c r="CW36" s="451"/>
      <c r="CX36" s="451"/>
      <c r="CY36" s="451"/>
      <c r="CZ36" s="453" t="s">
        <v>79</v>
      </c>
      <c r="DA36" s="450" t="s">
        <v>79</v>
      </c>
      <c r="DB36" s="450" t="s">
        <v>79</v>
      </c>
      <c r="DC36" s="450" t="s">
        <v>79</v>
      </c>
      <c r="DD36" s="450" t="s">
        <v>79</v>
      </c>
      <c r="DE36" s="451" t="s">
        <v>79</v>
      </c>
      <c r="DF36" s="580" t="s">
        <v>79</v>
      </c>
      <c r="DG36" s="271"/>
      <c r="DH36" s="746" t="s">
        <v>79</v>
      </c>
      <c r="DI36" s="659" t="s">
        <v>79</v>
      </c>
      <c r="DJ36" s="659" t="s">
        <v>79</v>
      </c>
      <c r="DK36" s="659" t="s">
        <v>79</v>
      </c>
      <c r="DL36" s="659" t="s">
        <v>79</v>
      </c>
      <c r="DM36" s="659" t="s">
        <v>79</v>
      </c>
      <c r="DN36" s="659" t="s">
        <v>79</v>
      </c>
      <c r="DO36" s="271"/>
      <c r="DP36" s="846" t="s">
        <v>79</v>
      </c>
      <c r="DQ36" s="845" t="s">
        <v>79</v>
      </c>
      <c r="DR36" s="845" t="s">
        <v>79</v>
      </c>
      <c r="DS36" s="845" t="s">
        <v>79</v>
      </c>
      <c r="DT36" s="845" t="s">
        <v>79</v>
      </c>
      <c r="DU36" s="845" t="s">
        <v>79</v>
      </c>
      <c r="DV36" s="845" t="s">
        <v>79</v>
      </c>
      <c r="DW36" s="728"/>
      <c r="DX36" s="23"/>
      <c r="DY36" s="747"/>
      <c r="DZ36" s="748"/>
      <c r="EA36" s="749"/>
      <c r="EB36" s="750"/>
      <c r="EC36" s="751"/>
      <c r="ED36" s="752"/>
      <c r="EE36" s="752"/>
      <c r="EF36" s="753"/>
      <c r="EG36" s="754"/>
      <c r="EH36" s="755"/>
      <c r="EI36" s="756"/>
      <c r="EJ36" s="23"/>
    </row>
    <row r="37" spans="1:141" ht="20.25" customHeight="1" thickTop="1">
      <c r="A37" s="668" t="s">
        <v>188</v>
      </c>
      <c r="B37" s="410"/>
      <c r="C37" s="410"/>
      <c r="D37" s="511"/>
      <c r="E37" s="511"/>
      <c r="F37" s="511"/>
      <c r="G37" s="511"/>
      <c r="H37" s="524"/>
      <c r="I37" s="669"/>
      <c r="J37" s="410" t="s">
        <v>79</v>
      </c>
      <c r="K37" s="410" t="s">
        <v>79</v>
      </c>
      <c r="L37" s="410" t="s">
        <v>79</v>
      </c>
      <c r="M37" s="410" t="s">
        <v>79</v>
      </c>
      <c r="N37" s="410" t="s">
        <v>79</v>
      </c>
      <c r="O37" s="408" t="s">
        <v>79</v>
      </c>
      <c r="P37" s="413" t="s">
        <v>79</v>
      </c>
      <c r="Q37" s="407" t="s">
        <v>79</v>
      </c>
      <c r="R37" s="410" t="s">
        <v>79</v>
      </c>
      <c r="S37" s="410" t="s">
        <v>79</v>
      </c>
      <c r="T37" s="410" t="s">
        <v>79</v>
      </c>
      <c r="U37" s="410" t="s">
        <v>79</v>
      </c>
      <c r="V37" s="410" t="s">
        <v>79</v>
      </c>
      <c r="W37" s="410" t="s">
        <v>79</v>
      </c>
      <c r="X37" s="407" t="s">
        <v>79</v>
      </c>
      <c r="Y37" s="410" t="s">
        <v>79</v>
      </c>
      <c r="Z37" s="410" t="s">
        <v>79</v>
      </c>
      <c r="AA37" s="410" t="s">
        <v>79</v>
      </c>
      <c r="AB37" s="410" t="s">
        <v>79</v>
      </c>
      <c r="AC37" s="410" t="s">
        <v>79</v>
      </c>
      <c r="AD37" s="410" t="s">
        <v>79</v>
      </c>
      <c r="AE37" s="408" t="s">
        <v>79</v>
      </c>
      <c r="AF37" s="413" t="s">
        <v>79</v>
      </c>
      <c r="AG37" s="410" t="s">
        <v>79</v>
      </c>
      <c r="AH37" s="410" t="s">
        <v>79</v>
      </c>
      <c r="AI37" s="410" t="s">
        <v>79</v>
      </c>
      <c r="AJ37" s="410" t="s">
        <v>79</v>
      </c>
      <c r="AK37" s="410" t="s">
        <v>79</v>
      </c>
      <c r="AL37" s="408" t="s">
        <v>79</v>
      </c>
      <c r="AM37" s="670" t="s">
        <v>79</v>
      </c>
      <c r="AN37" s="407" t="s">
        <v>79</v>
      </c>
      <c r="AO37" s="410" t="s">
        <v>79</v>
      </c>
      <c r="AP37" s="410" t="s">
        <v>79</v>
      </c>
      <c r="AQ37" s="410" t="s">
        <v>79</v>
      </c>
      <c r="AR37" s="410" t="s">
        <v>79</v>
      </c>
      <c r="AS37" s="410" t="s">
        <v>79</v>
      </c>
      <c r="AT37" s="410" t="s">
        <v>79</v>
      </c>
      <c r="AU37" s="407" t="s">
        <v>79</v>
      </c>
      <c r="AV37" s="410" t="s">
        <v>79</v>
      </c>
      <c r="AW37" s="410" t="s">
        <v>79</v>
      </c>
      <c r="AX37" s="410" t="s">
        <v>79</v>
      </c>
      <c r="AY37" s="410" t="s">
        <v>79</v>
      </c>
      <c r="AZ37" s="410" t="s">
        <v>79</v>
      </c>
      <c r="BA37" s="410" t="s">
        <v>79</v>
      </c>
      <c r="BB37" s="408" t="s">
        <v>79</v>
      </c>
      <c r="BC37" s="413" t="s">
        <v>79</v>
      </c>
      <c r="BD37" s="410" t="s">
        <v>79</v>
      </c>
      <c r="BE37" s="410" t="s">
        <v>79</v>
      </c>
      <c r="BF37" s="410" t="s">
        <v>79</v>
      </c>
      <c r="BG37" s="410" t="s">
        <v>79</v>
      </c>
      <c r="BH37" s="410" t="s">
        <v>79</v>
      </c>
      <c r="BI37" s="408" t="s">
        <v>79</v>
      </c>
      <c r="BJ37" s="413" t="s">
        <v>79</v>
      </c>
      <c r="BK37" s="413" t="s">
        <v>79</v>
      </c>
      <c r="BL37" s="415" t="s">
        <v>79</v>
      </c>
      <c r="BM37" s="412" t="s">
        <v>79</v>
      </c>
      <c r="BN37" s="412" t="s">
        <v>79</v>
      </c>
      <c r="BO37" s="412" t="s">
        <v>79</v>
      </c>
      <c r="BP37" s="412" t="s">
        <v>79</v>
      </c>
      <c r="BQ37" s="413" t="s">
        <v>79</v>
      </c>
      <c r="BR37" s="670" t="s">
        <v>79</v>
      </c>
      <c r="BS37" s="413" t="s">
        <v>79</v>
      </c>
      <c r="BT37" s="410" t="s">
        <v>79</v>
      </c>
      <c r="BU37" s="410" t="s">
        <v>79</v>
      </c>
      <c r="BV37" s="410"/>
      <c r="BW37" s="410"/>
      <c r="BX37" s="410"/>
      <c r="BY37" s="413"/>
      <c r="BZ37" s="413"/>
      <c r="CA37" s="413"/>
      <c r="CB37" s="410" t="s">
        <v>79</v>
      </c>
      <c r="CC37" s="410" t="s">
        <v>79</v>
      </c>
      <c r="CD37" s="410" t="s">
        <v>79</v>
      </c>
      <c r="CE37" s="410" t="s">
        <v>79</v>
      </c>
      <c r="CF37" s="410" t="s">
        <v>79</v>
      </c>
      <c r="CG37" s="408" t="s">
        <v>79</v>
      </c>
      <c r="CH37" s="413" t="s">
        <v>79</v>
      </c>
      <c r="CI37" s="413"/>
      <c r="CJ37" s="410"/>
      <c r="CK37" s="410"/>
      <c r="CL37" s="410"/>
      <c r="CM37" s="410"/>
      <c r="CN37" s="410"/>
      <c r="CO37" s="413"/>
      <c r="CP37" s="413"/>
      <c r="CQ37" s="413"/>
      <c r="CR37" s="410"/>
      <c r="CS37" s="410"/>
      <c r="CT37" s="410"/>
      <c r="CU37" s="410"/>
      <c r="CV37" s="410"/>
      <c r="CW37" s="413"/>
      <c r="CX37" s="413"/>
      <c r="CY37" s="413"/>
      <c r="CZ37" s="510">
        <v>95.410704602367758</v>
      </c>
      <c r="DA37" s="410">
        <v>2.6931553730635169</v>
      </c>
      <c r="DB37" s="511">
        <v>89.852305101661543</v>
      </c>
      <c r="DC37" s="410">
        <v>100</v>
      </c>
      <c r="DD37" s="410">
        <v>2.8226972898769289</v>
      </c>
      <c r="DE37" s="413">
        <v>101.89437799999997</v>
      </c>
      <c r="DF37" s="413">
        <v>107</v>
      </c>
      <c r="DG37" s="272"/>
      <c r="DH37" s="734">
        <v>97.201194020050934</v>
      </c>
      <c r="DI37" s="168">
        <v>1.8643412938731052</v>
      </c>
      <c r="DJ37" s="735">
        <v>93.047182749809906</v>
      </c>
      <c r="DK37" s="168">
        <v>100</v>
      </c>
      <c r="DL37" s="736">
        <v>1.9180230373389482</v>
      </c>
      <c r="DM37" s="169">
        <v>52.879514000000029</v>
      </c>
      <c r="DN37" s="169">
        <v>82</v>
      </c>
      <c r="DO37" s="272"/>
      <c r="DP37" s="820">
        <f>+DP35</f>
        <v>94.649627412783786</v>
      </c>
      <c r="DQ37" s="820">
        <f t="shared" ref="DQ37:DV37" si="14">+DQ35</f>
        <v>3.1122168689080456</v>
      </c>
      <c r="DR37" s="820">
        <f t="shared" si="14"/>
        <v>88.540832399119935</v>
      </c>
      <c r="DS37" s="820">
        <f t="shared" si="14"/>
        <v>100</v>
      </c>
      <c r="DT37" s="820">
        <f t="shared" si="14"/>
        <v>3.2881448706978169</v>
      </c>
      <c r="DU37" s="820">
        <f t="shared" si="14"/>
        <v>59.713804000000025</v>
      </c>
      <c r="DV37" s="820">
        <f t="shared" si="14"/>
        <v>183</v>
      </c>
      <c r="DW37" s="728"/>
      <c r="DX37" s="23"/>
      <c r="DY37" s="737"/>
      <c r="DZ37" s="737"/>
      <c r="EA37" s="737"/>
      <c r="EB37" s="738"/>
      <c r="EC37" s="739"/>
      <c r="ED37" s="738"/>
      <c r="EE37" s="738"/>
      <c r="EF37" s="740"/>
      <c r="EG37" s="741"/>
      <c r="EH37" s="742"/>
      <c r="EI37" s="23"/>
      <c r="EJ37" s="23"/>
    </row>
    <row r="38" spans="1:141" ht="5.25" customHeight="1" thickBot="1">
      <c r="A38" s="143"/>
      <c r="B38" s="144"/>
      <c r="C38" s="144"/>
      <c r="D38" s="144"/>
      <c r="E38" s="144"/>
      <c r="F38" s="144"/>
      <c r="G38" s="144"/>
      <c r="H38" s="145"/>
      <c r="I38" s="146"/>
      <c r="J38" s="144"/>
      <c r="K38" s="144"/>
      <c r="L38" s="144"/>
      <c r="M38" s="144"/>
      <c r="N38" s="144"/>
      <c r="O38" s="144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  <c r="AA38" s="145"/>
      <c r="AB38" s="145"/>
      <c r="AC38" s="145"/>
      <c r="AD38" s="145"/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5"/>
      <c r="AP38" s="145"/>
      <c r="AQ38" s="145"/>
      <c r="AR38" s="145"/>
      <c r="AS38" s="145"/>
      <c r="AT38" s="145"/>
      <c r="AU38" s="145"/>
      <c r="AV38" s="145"/>
      <c r="AW38" s="145"/>
      <c r="AX38" s="145"/>
      <c r="AY38" s="145"/>
      <c r="AZ38" s="145"/>
      <c r="BA38" s="145"/>
      <c r="BB38" s="145"/>
      <c r="BC38" s="145"/>
      <c r="BD38" s="145"/>
      <c r="BE38" s="145"/>
      <c r="BF38" s="145"/>
      <c r="BG38" s="145"/>
      <c r="BH38" s="145"/>
      <c r="BI38" s="145"/>
      <c r="BJ38" s="145"/>
      <c r="BK38" s="145"/>
      <c r="BL38" s="145"/>
      <c r="BM38" s="145"/>
      <c r="BN38" s="145"/>
      <c r="BO38" s="145"/>
      <c r="BP38" s="145"/>
      <c r="BQ38" s="145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79"/>
      <c r="CC38" s="179"/>
      <c r="CD38" s="179"/>
      <c r="CE38" s="179"/>
      <c r="CF38" s="179"/>
      <c r="CG38" s="179"/>
      <c r="CH38" s="180"/>
      <c r="CI38" s="145"/>
      <c r="CJ38" s="145"/>
      <c r="CK38" s="145"/>
      <c r="CL38" s="145"/>
      <c r="CM38" s="145"/>
      <c r="CN38" s="145"/>
      <c r="CO38" s="145"/>
      <c r="CP38" s="145"/>
      <c r="CQ38" s="145"/>
      <c r="CR38" s="145"/>
      <c r="CS38" s="145"/>
      <c r="CT38" s="145"/>
      <c r="CU38" s="145"/>
      <c r="CV38" s="145"/>
      <c r="CW38" s="145"/>
      <c r="CX38" s="145"/>
      <c r="CY38" s="145"/>
      <c r="CZ38" s="179"/>
      <c r="DA38" s="179"/>
      <c r="DB38" s="179"/>
      <c r="DC38" s="179"/>
      <c r="DD38" s="179"/>
      <c r="DE38" s="179"/>
      <c r="DF38" s="180"/>
      <c r="DG38" s="24"/>
      <c r="DH38" s="24"/>
      <c r="DI38" s="24"/>
      <c r="DJ38" s="24"/>
      <c r="DK38" s="24"/>
      <c r="DL38" s="24"/>
      <c r="DM38" s="24"/>
      <c r="DN38" s="24"/>
      <c r="DO38" s="24"/>
      <c r="DP38" s="825"/>
      <c r="DQ38" s="825"/>
      <c r="DR38" s="825"/>
      <c r="DS38" s="825"/>
      <c r="DT38" s="825"/>
      <c r="DU38" s="825"/>
      <c r="DV38" s="826"/>
      <c r="DW38" s="728"/>
      <c r="DX38" s="23"/>
      <c r="DY38" s="737"/>
      <c r="DZ38" s="737"/>
      <c r="EA38" s="737"/>
      <c r="EB38" s="738"/>
      <c r="EC38" s="739"/>
      <c r="ED38" s="738"/>
      <c r="EE38" s="738"/>
      <c r="EF38" s="740"/>
      <c r="EG38" s="741"/>
      <c r="EH38" s="742"/>
      <c r="EI38" s="23"/>
    </row>
    <row r="39" spans="1:141" ht="84" customHeight="1" thickTop="1">
      <c r="A39" s="2467" t="s">
        <v>273</v>
      </c>
      <c r="B39" s="2467"/>
      <c r="C39" s="2467"/>
      <c r="D39" s="2467"/>
      <c r="E39" s="2467"/>
      <c r="F39" s="2467"/>
      <c r="G39" s="2467"/>
      <c r="H39" s="2467"/>
      <c r="I39" s="2467"/>
      <c r="J39" s="2467"/>
      <c r="K39" s="2467"/>
      <c r="L39" s="2467"/>
      <c r="M39" s="2467"/>
      <c r="N39" s="2467"/>
      <c r="O39" s="2467"/>
      <c r="P39" s="2467"/>
      <c r="Q39" s="2467"/>
      <c r="R39" s="2467"/>
      <c r="S39" s="2467"/>
      <c r="T39" s="2467"/>
      <c r="U39" s="2467"/>
      <c r="V39" s="2467"/>
      <c r="W39" s="2467"/>
      <c r="X39" s="2467"/>
      <c r="Y39" s="2467"/>
      <c r="Z39" s="2467"/>
      <c r="AA39" s="2467"/>
      <c r="AB39" s="2467"/>
      <c r="AC39" s="2467"/>
      <c r="AD39" s="2467"/>
      <c r="AE39" s="2467"/>
      <c r="AF39" s="2467"/>
      <c r="AG39" s="2467"/>
      <c r="AH39" s="2467"/>
      <c r="AI39" s="2467"/>
      <c r="AJ39" s="2467"/>
      <c r="AK39" s="2467"/>
      <c r="AL39" s="2467"/>
      <c r="AM39" s="2467"/>
      <c r="AN39" s="2467"/>
      <c r="AO39" s="2467"/>
      <c r="AP39" s="2467"/>
      <c r="AQ39" s="2467"/>
      <c r="AR39" s="2467"/>
      <c r="AS39" s="2467"/>
      <c r="AT39" s="2467"/>
      <c r="AU39" s="2467"/>
      <c r="AV39" s="2467"/>
      <c r="AW39" s="2467"/>
      <c r="AX39" s="2467"/>
      <c r="AY39" s="2467"/>
      <c r="AZ39" s="2467"/>
      <c r="BA39" s="2467"/>
      <c r="BB39" s="2467"/>
      <c r="BC39" s="2467"/>
      <c r="BD39" s="2467"/>
      <c r="BE39" s="2467"/>
      <c r="BF39" s="2467"/>
      <c r="BG39" s="2467"/>
      <c r="BH39" s="2467"/>
      <c r="BI39" s="2467"/>
      <c r="BJ39" s="2467"/>
      <c r="BK39" s="2467"/>
      <c r="BL39" s="2467"/>
      <c r="BM39" s="2467"/>
      <c r="BN39" s="2467"/>
      <c r="BO39" s="2467"/>
      <c r="BP39" s="2467"/>
      <c r="BQ39" s="2467"/>
      <c r="BR39" s="2467"/>
      <c r="BS39" s="2467"/>
      <c r="BT39" s="2467"/>
      <c r="BU39" s="2467"/>
      <c r="BV39" s="2467"/>
      <c r="BW39" s="2467"/>
      <c r="BX39" s="2467"/>
      <c r="BY39" s="2467"/>
      <c r="BZ39" s="2467"/>
      <c r="CA39" s="2467"/>
      <c r="CB39" s="2467"/>
      <c r="CC39" s="2467"/>
      <c r="CD39" s="2467"/>
      <c r="CE39" s="2467"/>
      <c r="CF39" s="2467"/>
      <c r="CG39" s="2467"/>
      <c r="CH39" s="2467"/>
      <c r="CI39" s="2467"/>
      <c r="CJ39" s="2467"/>
      <c r="CK39" s="2467"/>
      <c r="CL39" s="2467"/>
      <c r="CM39" s="2467"/>
      <c r="CN39" s="2467"/>
      <c r="CO39" s="2467"/>
      <c r="CP39" s="2467"/>
      <c r="CQ39" s="2467"/>
      <c r="CR39" s="2467"/>
      <c r="CS39" s="2467"/>
      <c r="CT39" s="2467"/>
      <c r="CU39" s="2467"/>
      <c r="CV39" s="2467"/>
      <c r="CW39" s="2467"/>
      <c r="CX39" s="2467"/>
      <c r="CY39" s="2467"/>
      <c r="CZ39" s="2467"/>
      <c r="DA39" s="2467"/>
      <c r="DB39" s="2467"/>
      <c r="DC39" s="2467"/>
      <c r="DD39" s="2467"/>
      <c r="DE39" s="2467"/>
      <c r="DF39" s="2467"/>
      <c r="DG39" s="24"/>
      <c r="DH39" s="24"/>
      <c r="DI39" s="24"/>
      <c r="DJ39" s="24"/>
      <c r="DK39" s="24"/>
      <c r="DL39" s="24"/>
      <c r="DM39" s="24"/>
      <c r="DN39" s="24"/>
      <c r="DO39" s="24"/>
      <c r="DP39" s="792"/>
      <c r="DQ39" s="792"/>
      <c r="DR39" s="792"/>
      <c r="DS39" s="792"/>
      <c r="DT39" s="792"/>
      <c r="DU39" s="792"/>
      <c r="DV39" s="792"/>
      <c r="DW39" s="728"/>
      <c r="DX39" s="23"/>
      <c r="DY39" s="737"/>
      <c r="DZ39" s="737"/>
      <c r="EA39" s="737"/>
      <c r="EB39" s="738"/>
      <c r="EC39" s="739"/>
      <c r="ED39" s="738"/>
      <c r="EE39" s="738"/>
      <c r="EF39" s="740"/>
      <c r="EG39" s="741"/>
      <c r="EH39" s="742"/>
      <c r="EI39" s="23"/>
    </row>
    <row r="40" spans="1:141" ht="20.25" customHeight="1">
      <c r="A40" s="2436"/>
      <c r="B40" s="2436"/>
      <c r="C40" s="2436"/>
      <c r="D40" s="2436"/>
      <c r="E40" s="2436"/>
      <c r="F40" s="2436"/>
      <c r="G40" s="2436"/>
      <c r="H40" s="2436"/>
      <c r="I40" s="2436"/>
      <c r="J40" s="2436"/>
      <c r="K40" s="2436"/>
      <c r="L40" s="2436"/>
      <c r="M40" s="2436"/>
      <c r="N40" s="2436"/>
      <c r="O40" s="2436"/>
      <c r="P40" s="2436"/>
      <c r="Q40" s="2436"/>
      <c r="R40" s="2436"/>
      <c r="S40" s="2436"/>
      <c r="T40" s="2436"/>
      <c r="U40" s="2436"/>
      <c r="V40" s="2436"/>
      <c r="W40" s="2436"/>
      <c r="X40" s="2436"/>
      <c r="Y40" s="2437"/>
      <c r="Z40" s="2437"/>
      <c r="AA40" s="2437"/>
      <c r="AB40" s="2437"/>
      <c r="AC40" s="2437"/>
      <c r="AD40" s="2437"/>
      <c r="AE40" s="2437"/>
      <c r="AF40" s="2437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4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4"/>
      <c r="DP40" s="827"/>
      <c r="DQ40" s="827"/>
      <c r="DR40" s="827"/>
      <c r="DS40" s="827"/>
      <c r="DT40" s="827"/>
      <c r="DU40" s="827"/>
      <c r="DV40" s="828"/>
      <c r="DW40" s="728"/>
      <c r="DX40" s="23"/>
      <c r="DY40" s="737"/>
      <c r="DZ40" s="737"/>
      <c r="EA40" s="737"/>
      <c r="EB40" s="738"/>
      <c r="EC40" s="739"/>
      <c r="ED40" s="738"/>
      <c r="EE40" s="738"/>
      <c r="EF40" s="740"/>
      <c r="EG40" s="741"/>
      <c r="EH40" s="742"/>
      <c r="EI40" s="23"/>
    </row>
    <row r="41" spans="1:141" ht="20.25" customHeight="1">
      <c r="A41" s="23"/>
      <c r="CB41" s="23"/>
      <c r="CC41" s="23"/>
      <c r="CD41" s="23"/>
      <c r="CE41" s="23"/>
      <c r="CF41" s="23"/>
      <c r="CG41" s="23"/>
      <c r="CH41" s="24"/>
      <c r="CZ41" s="23"/>
      <c r="DA41" s="23"/>
      <c r="DB41" s="23"/>
      <c r="DC41" s="23"/>
      <c r="DD41" s="23"/>
      <c r="DE41" s="23"/>
      <c r="DF41" s="24"/>
      <c r="DP41" s="827"/>
      <c r="DQ41" s="827"/>
      <c r="DR41" s="827"/>
      <c r="DS41" s="827"/>
      <c r="DT41" s="827"/>
      <c r="DU41" s="827"/>
      <c r="DV41" s="828"/>
      <c r="DW41" s="728"/>
      <c r="DX41" s="23"/>
      <c r="DY41" s="737"/>
      <c r="DZ41" s="737"/>
      <c r="EA41" s="737"/>
      <c r="EB41" s="738"/>
      <c r="EC41" s="739"/>
      <c r="ED41" s="738"/>
      <c r="EE41" s="738"/>
      <c r="EF41" s="740"/>
      <c r="EG41" s="741"/>
      <c r="EH41" s="742"/>
      <c r="EI41" s="23"/>
    </row>
    <row r="42" spans="1:141" ht="20.25" customHeight="1">
      <c r="CB42" s="23"/>
      <c r="CC42" s="23"/>
      <c r="CD42" s="23"/>
      <c r="CE42" s="23"/>
      <c r="CF42" s="23"/>
      <c r="CG42" s="23"/>
      <c r="CH42" s="24"/>
      <c r="CZ42" s="23"/>
      <c r="DA42" s="23"/>
      <c r="DB42" s="23"/>
      <c r="DC42" s="23"/>
      <c r="DD42" s="23"/>
      <c r="DE42" s="23"/>
      <c r="DF42" s="24"/>
      <c r="DP42" s="827"/>
      <c r="DQ42" s="827"/>
      <c r="DR42" s="827"/>
      <c r="DS42" s="827"/>
      <c r="DT42" s="827"/>
      <c r="DU42" s="827"/>
      <c r="DV42" s="828"/>
      <c r="DW42" s="728"/>
      <c r="DX42" s="23"/>
      <c r="DY42" s="2249"/>
      <c r="DZ42" s="2249"/>
      <c r="EA42" s="2249"/>
      <c r="EB42" s="2249"/>
      <c r="EC42" s="2249"/>
      <c r="ED42" s="2249"/>
      <c r="EE42" s="2249"/>
      <c r="EF42" s="2249"/>
      <c r="EG42" s="2249"/>
      <c r="EH42" s="2249"/>
      <c r="EI42"/>
    </row>
    <row r="43" spans="1:141" ht="15.75" customHeight="1">
      <c r="DW43" s="743"/>
      <c r="DX43" s="23"/>
      <c r="DY43" s="2479"/>
      <c r="DZ43" s="2479"/>
      <c r="EA43" s="2479"/>
      <c r="EB43" s="2480"/>
      <c r="EC43" s="2480"/>
      <c r="ED43" s="2480"/>
      <c r="EE43" s="2480"/>
      <c r="EF43" s="2480"/>
      <c r="EG43" s="2480"/>
      <c r="EH43" s="2480"/>
      <c r="EI43"/>
    </row>
    <row r="44" spans="1:141">
      <c r="DW44" s="744"/>
      <c r="DX44" s="23"/>
      <c r="DY44" s="2479"/>
      <c r="DZ44" s="2479"/>
      <c r="EA44" s="2479"/>
      <c r="EB44" s="2480"/>
      <c r="EC44" s="2480"/>
      <c r="ED44" s="912"/>
      <c r="EE44" s="912"/>
      <c r="EF44" s="2480"/>
      <c r="EG44" s="2480"/>
      <c r="EH44" s="2480"/>
      <c r="EI44"/>
    </row>
    <row r="45" spans="1:141">
      <c r="DW45" s="745"/>
      <c r="DY45" s="913"/>
      <c r="DZ45" s="304"/>
      <c r="EA45" s="304"/>
      <c r="EB45" s="914"/>
      <c r="EC45" s="915"/>
      <c r="ED45" s="914"/>
      <c r="EE45" s="916"/>
      <c r="EF45" s="917"/>
      <c r="EG45" s="918"/>
      <c r="EH45" s="919"/>
      <c r="EI45"/>
    </row>
    <row r="46" spans="1:141">
      <c r="DW46" s="745"/>
      <c r="DY46" s="27"/>
      <c r="DZ46" s="27"/>
      <c r="EA46" s="2"/>
      <c r="EB46" s="2"/>
      <c r="EC46" s="2"/>
      <c r="ED46" s="2"/>
      <c r="EE46" s="2"/>
      <c r="EF46" s="2"/>
      <c r="EG46" s="2"/>
      <c r="EH46" s="2"/>
    </row>
    <row r="47" spans="1:141">
      <c r="DW47" s="745"/>
      <c r="DY47" s="27"/>
      <c r="DZ47" s="27"/>
      <c r="EA47" s="2"/>
      <c r="EB47" s="2"/>
      <c r="EC47" s="2"/>
      <c r="ED47" s="2"/>
      <c r="EE47" s="2"/>
      <c r="EF47" s="2"/>
      <c r="EG47" s="2"/>
      <c r="EH47" s="2"/>
    </row>
    <row r="48" spans="1:141">
      <c r="DY48" s="2481"/>
      <c r="DZ48" s="2481"/>
      <c r="EA48" s="2481"/>
      <c r="EB48" s="2481"/>
      <c r="EC48" s="2481"/>
      <c r="ED48" s="2481"/>
      <c r="EE48" s="2481"/>
      <c r="EF48" s="2481"/>
      <c r="EG48" s="2481"/>
      <c r="EH48" s="2481"/>
      <c r="EI48" s="756"/>
    </row>
    <row r="49" spans="129:138">
      <c r="DY49" s="2"/>
      <c r="DZ49" s="2"/>
      <c r="EA49" s="2"/>
      <c r="EB49" s="2"/>
      <c r="EC49" s="2"/>
      <c r="ED49" s="2"/>
      <c r="EE49" s="2"/>
      <c r="EF49" s="2"/>
      <c r="EG49" s="2"/>
      <c r="EH49" s="2"/>
    </row>
    <row r="50" spans="129:138">
      <c r="DY50" s="2"/>
      <c r="DZ50" s="2"/>
      <c r="EA50" s="2"/>
      <c r="EB50" s="2"/>
      <c r="EC50" s="2"/>
      <c r="ED50" s="2"/>
      <c r="EE50" s="2"/>
      <c r="EF50" s="2"/>
      <c r="EG50" s="2"/>
      <c r="EH50" s="2"/>
    </row>
    <row r="51" spans="129:138">
      <c r="DY51" s="2"/>
      <c r="DZ51" s="2"/>
      <c r="EA51" s="2"/>
      <c r="EB51" s="2"/>
      <c r="EC51" s="2"/>
      <c r="ED51" s="2"/>
      <c r="EE51" s="2"/>
      <c r="EF51" s="2"/>
      <c r="EG51" s="2"/>
      <c r="EH51" s="2"/>
    </row>
    <row r="52" spans="129:138">
      <c r="DY52" s="2"/>
      <c r="DZ52" s="2"/>
      <c r="EA52" s="2"/>
      <c r="EB52" s="2"/>
      <c r="EC52" s="2"/>
      <c r="ED52" s="2"/>
      <c r="EE52" s="2"/>
      <c r="EF52" s="2"/>
      <c r="EG52" s="2"/>
      <c r="EH52" s="2"/>
    </row>
    <row r="53" spans="129:138">
      <c r="DY53" s="2"/>
      <c r="DZ53" s="2"/>
      <c r="EA53" s="2"/>
      <c r="EB53" s="2"/>
      <c r="EC53" s="2"/>
      <c r="ED53" s="2"/>
      <c r="EE53" s="2"/>
      <c r="EF53" s="2"/>
      <c r="EG53" s="2"/>
      <c r="EH53" s="2"/>
    </row>
  </sheetData>
  <mergeCells count="141">
    <mergeCell ref="F4:F5"/>
    <mergeCell ref="BR4:BR5"/>
    <mergeCell ref="AO4:AO5"/>
    <mergeCell ref="BI4:BI5"/>
    <mergeCell ref="AS4:AS5"/>
    <mergeCell ref="AT4:AT5"/>
    <mergeCell ref="AM4:AM5"/>
    <mergeCell ref="AH4:AH5"/>
    <mergeCell ref="AI4:AJ4"/>
    <mergeCell ref="AK4:AK5"/>
    <mergeCell ref="AL4:AL5"/>
    <mergeCell ref="AU4:AU5"/>
    <mergeCell ref="BB4:BB5"/>
    <mergeCell ref="AP4:AP5"/>
    <mergeCell ref="AQ4:AR4"/>
    <mergeCell ref="AW4:AW5"/>
    <mergeCell ref="AX4:AX5"/>
    <mergeCell ref="BC4:BC5"/>
    <mergeCell ref="BA4:BA5"/>
    <mergeCell ref="BF4:BG4"/>
    <mergeCell ref="BD4:BD5"/>
    <mergeCell ref="BE4:BE5"/>
    <mergeCell ref="BQ4:BQ5"/>
    <mergeCell ref="AG3:AM3"/>
    <mergeCell ref="AG4:AG5"/>
    <mergeCell ref="A40:AF40"/>
    <mergeCell ref="B3:H3"/>
    <mergeCell ref="AF4:AF5"/>
    <mergeCell ref="T4:U4"/>
    <mergeCell ref="X4:X5"/>
    <mergeCell ref="AA4:AA5"/>
    <mergeCell ref="Z3:AF3"/>
    <mergeCell ref="Z4:Z5"/>
    <mergeCell ref="AB4:AC4"/>
    <mergeCell ref="A3:A5"/>
    <mergeCell ref="R4:R5"/>
    <mergeCell ref="J4:J5"/>
    <mergeCell ref="J3:P3"/>
    <mergeCell ref="B4:B5"/>
    <mergeCell ref="L4:M4"/>
    <mergeCell ref="N4:N5"/>
    <mergeCell ref="AE4:AE5"/>
    <mergeCell ref="AD4:AD5"/>
    <mergeCell ref="V4:V5"/>
    <mergeCell ref="C4:C5"/>
    <mergeCell ref="G4:G5"/>
    <mergeCell ref="D4:E4"/>
    <mergeCell ref="BD3:BJ3"/>
    <mergeCell ref="CJ3:CP3"/>
    <mergeCell ref="BN4:BO4"/>
    <mergeCell ref="BP4:BP5"/>
    <mergeCell ref="A1:DF1"/>
    <mergeCell ref="A39:DF39"/>
    <mergeCell ref="CZ3:DF3"/>
    <mergeCell ref="CZ4:CZ5"/>
    <mergeCell ref="DA4:DA5"/>
    <mergeCell ref="DB4:DC4"/>
    <mergeCell ref="DD4:DD5"/>
    <mergeCell ref="DE4:DE5"/>
    <mergeCell ref="DF4:DF5"/>
    <mergeCell ref="R3:X3"/>
    <mergeCell ref="K4:K5"/>
    <mergeCell ref="H4:H5"/>
    <mergeCell ref="O4:O5"/>
    <mergeCell ref="S4:S5"/>
    <mergeCell ref="P4:P5"/>
    <mergeCell ref="W4:W5"/>
    <mergeCell ref="AY4:AZ4"/>
    <mergeCell ref="AO3:AU3"/>
    <mergeCell ref="AW3:BC3"/>
    <mergeCell ref="BJ4:BJ5"/>
    <mergeCell ref="CJ4:CJ5"/>
    <mergeCell ref="CK4:CK5"/>
    <mergeCell ref="CL4:CM4"/>
    <mergeCell ref="CN4:CN5"/>
    <mergeCell ref="CO4:CO5"/>
    <mergeCell ref="CP4:CP5"/>
    <mergeCell ref="CC4:CC5"/>
    <mergeCell ref="BH4:BH5"/>
    <mergeCell ref="BL3:BR3"/>
    <mergeCell ref="BL4:BL5"/>
    <mergeCell ref="BM4:BM5"/>
    <mergeCell ref="BT3:BZ3"/>
    <mergeCell ref="CB3:CH3"/>
    <mergeCell ref="BT4:BT5"/>
    <mergeCell ref="BU4:BU5"/>
    <mergeCell ref="BV4:BW4"/>
    <mergeCell ref="CD4:CE4"/>
    <mergeCell ref="CF4:CF5"/>
    <mergeCell ref="CG4:CG5"/>
    <mergeCell ref="CH4:CH5"/>
    <mergeCell ref="BX4:BX5"/>
    <mergeCell ref="BY4:BY5"/>
    <mergeCell ref="BZ4:BZ5"/>
    <mergeCell ref="CB4:CB5"/>
    <mergeCell ref="DY48:EH48"/>
    <mergeCell ref="DP3:DV3"/>
    <mergeCell ref="DP4:DP5"/>
    <mergeCell ref="DQ4:DQ5"/>
    <mergeCell ref="DR4:DS4"/>
    <mergeCell ref="DT4:DT5"/>
    <mergeCell ref="DU4:DU5"/>
    <mergeCell ref="DV4:DV5"/>
    <mergeCell ref="CS4:CS5"/>
    <mergeCell ref="CT4:CU4"/>
    <mergeCell ref="CV4:CV5"/>
    <mergeCell ref="CW4:CW5"/>
    <mergeCell ref="CX4:CX5"/>
    <mergeCell ref="CR3:CX3"/>
    <mergeCell ref="CR4:CR5"/>
    <mergeCell ref="DH3:DN3"/>
    <mergeCell ref="DH4:DH5"/>
    <mergeCell ref="DI4:DI5"/>
    <mergeCell ref="DJ4:DK4"/>
    <mergeCell ref="DL4:DL5"/>
    <mergeCell ref="DM4:DM5"/>
    <mergeCell ref="DN4:DN5"/>
    <mergeCell ref="DY3:DZ4"/>
    <mergeCell ref="EA3:EA4"/>
    <mergeCell ref="DY2:EG2"/>
    <mergeCell ref="EB3:EB4"/>
    <mergeCell ref="EC3:ED3"/>
    <mergeCell ref="EE3:EE4"/>
    <mergeCell ref="EF3:EF4"/>
    <mergeCell ref="EG3:EG4"/>
    <mergeCell ref="DY9:EH9"/>
    <mergeCell ref="DY42:EH42"/>
    <mergeCell ref="DY43:EA44"/>
    <mergeCell ref="EB43:EB44"/>
    <mergeCell ref="EC43:EC44"/>
    <mergeCell ref="ED43:EE43"/>
    <mergeCell ref="EF43:EF44"/>
    <mergeCell ref="EG43:EG44"/>
    <mergeCell ref="EH43:EH44"/>
    <mergeCell ref="DY10:EA11"/>
    <mergeCell ref="EB10:EB11"/>
    <mergeCell ref="EC10:EC11"/>
    <mergeCell ref="ED10:EE10"/>
    <mergeCell ref="EF10:EF11"/>
    <mergeCell ref="EG10:EG11"/>
    <mergeCell ref="EH10:EH11"/>
  </mergeCells>
  <phoneticPr fontId="5" type="noConversion"/>
  <printOptions horizontalCentered="1"/>
  <pageMargins left="0.19685039370078741" right="0.19685039370078741" top="0.74803149606299213" bottom="0.35433070866141736" header="0.31496062992125984" footer="0.31496062992125984"/>
  <pageSetup paperSize="9" scale="53" orientation="landscape" r:id="rId1"/>
  <headerFooter alignWithMargins="0"/>
  <ignoredErrors>
    <ignoredError sqref="CB24:CB33" numberStoredAsText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theme="9" tint="-0.249977111117893"/>
  </sheetPr>
  <dimension ref="A1:EM57"/>
  <sheetViews>
    <sheetView showGridLines="0" view="pageBreakPreview" topLeftCell="A16" zoomScale="60" zoomScaleNormal="100" workbookViewId="0">
      <selection activeCell="EJ42" sqref="EJ42:ER45"/>
    </sheetView>
  </sheetViews>
  <sheetFormatPr baseColWidth="10" defaultRowHeight="12.75"/>
  <cols>
    <col min="1" max="1" width="27.7109375" style="62" customWidth="1"/>
    <col min="2" max="2" width="0.42578125" style="62" customWidth="1"/>
    <col min="3" max="3" width="7.5703125" style="42" hidden="1" customWidth="1"/>
    <col min="4" max="6" width="8.7109375" style="42" hidden="1" customWidth="1"/>
    <col min="7" max="7" width="9" style="42" hidden="1" customWidth="1"/>
    <col min="8" max="8" width="8.7109375" style="42" hidden="1" customWidth="1"/>
    <col min="9" max="9" width="9" style="42" hidden="1" customWidth="1"/>
    <col min="10" max="10" width="0.85546875" style="62" hidden="1" customWidth="1"/>
    <col min="11" max="17" width="8.7109375" style="42" hidden="1" customWidth="1"/>
    <col min="18" max="18" width="0.85546875" style="42" hidden="1" customWidth="1"/>
    <col min="19" max="19" width="9.28515625" style="42" hidden="1" customWidth="1"/>
    <col min="20" max="22" width="8.7109375" style="42" hidden="1" customWidth="1"/>
    <col min="23" max="23" width="11.7109375" style="42" hidden="1" customWidth="1"/>
    <col min="24" max="24" width="7.42578125" style="42" hidden="1" customWidth="1"/>
    <col min="25" max="25" width="11.28515625" style="42" hidden="1" customWidth="1"/>
    <col min="26" max="26" width="0.28515625" style="2" hidden="1" customWidth="1"/>
    <col min="27" max="31" width="8.7109375" style="3" hidden="1" customWidth="1"/>
    <col min="32" max="33" width="11" style="3" hidden="1" customWidth="1"/>
    <col min="34" max="34" width="0.85546875" style="42" hidden="1" customWidth="1"/>
    <col min="35" max="35" width="9.28515625" style="3" customWidth="1"/>
    <col min="36" max="38" width="8.7109375" style="3" hidden="1" customWidth="1"/>
    <col min="39" max="39" width="11.7109375" style="3" customWidth="1"/>
    <col min="40" max="40" width="8.7109375" style="3" hidden="1" customWidth="1"/>
    <col min="41" max="41" width="11.28515625" style="3" customWidth="1"/>
    <col min="42" max="42" width="1" style="42" customWidth="1"/>
    <col min="43" max="43" width="9.28515625" style="42" customWidth="1"/>
    <col min="44" max="46" width="8.7109375" style="42" hidden="1" customWidth="1"/>
    <col min="47" max="47" width="11.7109375" style="42" customWidth="1"/>
    <col min="48" max="48" width="8.7109375" style="42" hidden="1" customWidth="1"/>
    <col min="49" max="49" width="11.28515625" style="42" customWidth="1"/>
    <col min="50" max="50" width="0.85546875" style="42" hidden="1" customWidth="1"/>
    <col min="51" max="51" width="8.5703125" style="42" hidden="1" customWidth="1"/>
    <col min="52" max="57" width="8.7109375" style="42" hidden="1" customWidth="1"/>
    <col min="58" max="58" width="0.42578125" style="42" customWidth="1"/>
    <col min="59" max="59" width="9.28515625" style="42" customWidth="1"/>
    <col min="60" max="62" width="8.7109375" style="42" hidden="1" customWidth="1"/>
    <col min="63" max="63" width="11.7109375" style="42" customWidth="1"/>
    <col min="64" max="64" width="8.7109375" style="42" hidden="1" customWidth="1"/>
    <col min="65" max="65" width="11.28515625" style="42" customWidth="1"/>
    <col min="66" max="66" width="0.28515625" style="42" customWidth="1"/>
    <col min="67" max="67" width="10" style="42" hidden="1" customWidth="1"/>
    <col min="68" max="68" width="8.7109375" style="42" hidden="1" customWidth="1"/>
    <col min="69" max="69" width="9.85546875" style="42" hidden="1" customWidth="1"/>
    <col min="70" max="70" width="10.7109375" style="42" hidden="1" customWidth="1"/>
    <col min="71" max="71" width="10.5703125" style="42" hidden="1" customWidth="1"/>
    <col min="72" max="72" width="8.7109375" style="42" hidden="1" customWidth="1"/>
    <col min="73" max="73" width="11" style="42" hidden="1" customWidth="1"/>
    <col min="74" max="74" width="0.85546875" style="42" hidden="1" customWidth="1"/>
    <col min="75" max="75" width="9.28515625" style="42" customWidth="1"/>
    <col min="76" max="78" width="7.5703125" style="42" hidden="1" customWidth="1"/>
    <col min="79" max="79" width="11.7109375" style="42" customWidth="1"/>
    <col min="80" max="80" width="7.5703125" style="42" hidden="1" customWidth="1"/>
    <col min="81" max="81" width="11.28515625" style="42" customWidth="1"/>
    <col min="82" max="82" width="0.28515625" style="42" customWidth="1"/>
    <col min="83" max="89" width="4.7109375" style="42" hidden="1" customWidth="1"/>
    <col min="90" max="90" width="1" style="42" customWidth="1"/>
    <col min="91" max="91" width="9.28515625" style="3" customWidth="1"/>
    <col min="92" max="92" width="11.42578125" style="3" hidden="1" customWidth="1"/>
    <col min="93" max="93" width="9.7109375" style="3" hidden="1" customWidth="1"/>
    <col min="94" max="94" width="11.5703125" style="3" hidden="1" customWidth="1"/>
    <col min="95" max="95" width="11.7109375" style="3" customWidth="1"/>
    <col min="96" max="96" width="10.7109375" style="3" hidden="1" customWidth="1"/>
    <col min="97" max="97" width="11.28515625" style="16" customWidth="1"/>
    <col min="98" max="98" width="0.7109375" style="42" customWidth="1"/>
    <col min="99" max="106" width="8.140625" style="42" hidden="1" customWidth="1"/>
    <col min="107" max="107" width="9.7109375" style="42" customWidth="1"/>
    <col min="108" max="110" width="8.140625" style="42" hidden="1" customWidth="1"/>
    <col min="111" max="111" width="11.42578125" style="42" customWidth="1"/>
    <col min="112" max="112" width="8.140625" style="42" hidden="1" customWidth="1"/>
    <col min="113" max="113" width="12" style="42" customWidth="1"/>
    <col min="114" max="114" width="1.28515625" style="42" customWidth="1"/>
    <col min="115" max="115" width="9.42578125" style="42" customWidth="1"/>
    <col min="116" max="116" width="8.42578125" style="42" hidden="1" customWidth="1"/>
    <col min="117" max="117" width="8.42578125" style="42" customWidth="1"/>
    <col min="118" max="118" width="9.85546875" style="42" customWidth="1"/>
    <col min="119" max="119" width="11" style="42" customWidth="1"/>
    <col min="120" max="120" width="8.42578125" style="42" hidden="1" customWidth="1"/>
    <col min="121" max="121" width="11" style="42" customWidth="1"/>
    <col min="122" max="122" width="8.42578125" style="42" customWidth="1"/>
    <col min="123" max="123" width="9.28515625" style="766" customWidth="1"/>
    <col min="124" max="124" width="11.42578125" style="766" hidden="1" customWidth="1"/>
    <col min="125" max="126" width="8.5703125" style="766" customWidth="1"/>
    <col min="127" max="127" width="11.28515625" style="766" customWidth="1"/>
    <col min="128" max="128" width="10.7109375" style="766" hidden="1" customWidth="1"/>
    <col min="129" max="129" width="11.28515625" style="767" customWidth="1"/>
    <col min="130" max="130" width="11.42578125" style="2"/>
    <col min="131" max="133" width="11.42578125" style="3"/>
    <col min="134" max="134" width="21.28515625" style="3" customWidth="1"/>
    <col min="135" max="141" width="11.42578125" style="3"/>
    <col min="142" max="142" width="9.85546875" style="1" customWidth="1"/>
    <col min="143" max="143" width="11.42578125" style="1"/>
    <col min="144" max="16384" width="11.42578125" style="42"/>
  </cols>
  <sheetData>
    <row r="1" spans="1:143" ht="45" customHeight="1" thickBot="1">
      <c r="A1" s="2290" t="s">
        <v>276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874"/>
      <c r="DS1" s="874"/>
      <c r="DT1" s="874"/>
      <c r="DU1" s="874"/>
      <c r="DV1" s="874"/>
      <c r="DW1" s="874"/>
      <c r="DX1" s="874"/>
      <c r="DY1" s="874"/>
      <c r="EC1" s="2249" t="s">
        <v>210</v>
      </c>
      <c r="ED1" s="2249"/>
      <c r="EE1" s="2249"/>
      <c r="EF1" s="2249"/>
      <c r="EG1" s="2249"/>
      <c r="EH1" s="2249"/>
      <c r="EI1" s="2249"/>
      <c r="EJ1" s="2249"/>
      <c r="EK1" s="2249"/>
      <c r="EL1" s="111"/>
      <c r="EM1" s="111"/>
    </row>
    <row r="2" spans="1:143" ht="13.5" customHeight="1" thickTop="1" thickBot="1">
      <c r="A2" s="42"/>
      <c r="B2" s="42"/>
      <c r="J2" s="42"/>
      <c r="EC2" s="2250"/>
      <c r="ED2" s="2252"/>
      <c r="EE2" s="2256" t="s">
        <v>211</v>
      </c>
      <c r="EF2" s="2258" t="s">
        <v>212</v>
      </c>
      <c r="EG2" s="2258" t="s">
        <v>213</v>
      </c>
      <c r="EH2" s="2258"/>
      <c r="EI2" s="2258" t="s">
        <v>214</v>
      </c>
      <c r="EJ2" s="2258" t="s">
        <v>215</v>
      </c>
      <c r="EK2" s="2260" t="s">
        <v>216</v>
      </c>
    </row>
    <row r="3" spans="1:143" s="44" customFormat="1" ht="22.5" customHeight="1" thickTop="1" thickBot="1">
      <c r="A3" s="2274" t="s">
        <v>67</v>
      </c>
      <c r="B3" s="151"/>
      <c r="C3" s="2277">
        <v>2000</v>
      </c>
      <c r="D3" s="2277"/>
      <c r="E3" s="2277"/>
      <c r="F3" s="2277"/>
      <c r="G3" s="2277"/>
      <c r="H3" s="2277"/>
      <c r="I3" s="2277"/>
      <c r="J3" s="152"/>
      <c r="K3" s="2277">
        <v>2005</v>
      </c>
      <c r="L3" s="2277"/>
      <c r="M3" s="2277"/>
      <c r="N3" s="2277"/>
      <c r="O3" s="2277"/>
      <c r="P3" s="2277"/>
      <c r="Q3" s="2277"/>
      <c r="R3" s="152"/>
      <c r="S3" s="2278" t="s">
        <v>78</v>
      </c>
      <c r="T3" s="2278"/>
      <c r="U3" s="2278"/>
      <c r="V3" s="2278"/>
      <c r="W3" s="2278"/>
      <c r="X3" s="2278"/>
      <c r="Y3" s="2278"/>
      <c r="Z3" s="336"/>
      <c r="AA3" s="2279">
        <v>2008</v>
      </c>
      <c r="AB3" s="2279"/>
      <c r="AC3" s="2279"/>
      <c r="AD3" s="2279"/>
      <c r="AE3" s="2279"/>
      <c r="AF3" s="2279"/>
      <c r="AG3" s="2279"/>
      <c r="AH3" s="337"/>
      <c r="AI3" s="2282">
        <v>2009</v>
      </c>
      <c r="AJ3" s="2282"/>
      <c r="AK3" s="2282"/>
      <c r="AL3" s="2282"/>
      <c r="AM3" s="2282"/>
      <c r="AN3" s="2282"/>
      <c r="AO3" s="2282"/>
      <c r="AP3" s="338"/>
      <c r="AQ3" s="2282">
        <v>2010</v>
      </c>
      <c r="AR3" s="2282"/>
      <c r="AS3" s="2282"/>
      <c r="AT3" s="2282"/>
      <c r="AU3" s="2282"/>
      <c r="AV3" s="2282"/>
      <c r="AW3" s="2282"/>
      <c r="AX3" s="338"/>
      <c r="AY3" s="2279" t="s">
        <v>74</v>
      </c>
      <c r="AZ3" s="2279"/>
      <c r="BA3" s="2279"/>
      <c r="BB3" s="2279"/>
      <c r="BC3" s="2279"/>
      <c r="BD3" s="2279"/>
      <c r="BE3" s="2279"/>
      <c r="BF3" s="338"/>
      <c r="BG3" s="2282">
        <v>2011</v>
      </c>
      <c r="BH3" s="2282"/>
      <c r="BI3" s="2282"/>
      <c r="BJ3" s="2282"/>
      <c r="BK3" s="2282"/>
      <c r="BL3" s="2282"/>
      <c r="BM3" s="2282"/>
      <c r="BN3" s="338"/>
      <c r="BO3" s="2279" t="s">
        <v>76</v>
      </c>
      <c r="BP3" s="2279"/>
      <c r="BQ3" s="2279"/>
      <c r="BR3" s="2279"/>
      <c r="BS3" s="2279"/>
      <c r="BT3" s="2279"/>
      <c r="BU3" s="2279"/>
      <c r="BV3" s="336"/>
      <c r="BW3" s="2282">
        <v>2012</v>
      </c>
      <c r="BX3" s="2282"/>
      <c r="BY3" s="2282"/>
      <c r="BZ3" s="2282"/>
      <c r="CA3" s="2282"/>
      <c r="CB3" s="2282"/>
      <c r="CC3" s="2282"/>
      <c r="CD3" s="336"/>
      <c r="CE3" s="2473" t="s">
        <v>82</v>
      </c>
      <c r="CF3" s="2473"/>
      <c r="CG3" s="2473"/>
      <c r="CH3" s="2473"/>
      <c r="CI3" s="2473"/>
      <c r="CJ3" s="2473"/>
      <c r="CK3" s="2473"/>
      <c r="CL3" s="336"/>
      <c r="CM3" s="2303">
        <v>2013</v>
      </c>
      <c r="CN3" s="2303"/>
      <c r="CO3" s="2303"/>
      <c r="CP3" s="2303"/>
      <c r="CQ3" s="2303"/>
      <c r="CR3" s="2303"/>
      <c r="CS3" s="2303"/>
      <c r="CT3" s="336"/>
      <c r="CU3" s="2303" t="s">
        <v>140</v>
      </c>
      <c r="CV3" s="2303"/>
      <c r="CW3" s="2303"/>
      <c r="CX3" s="2303"/>
      <c r="CY3" s="2303"/>
      <c r="CZ3" s="2303"/>
      <c r="DA3" s="2303"/>
      <c r="DB3" s="336"/>
      <c r="DC3" s="2303">
        <v>2014</v>
      </c>
      <c r="DD3" s="2303"/>
      <c r="DE3" s="2303"/>
      <c r="DF3" s="2303"/>
      <c r="DG3" s="2303"/>
      <c r="DH3" s="2303"/>
      <c r="DI3" s="2303"/>
      <c r="DJ3" s="666"/>
      <c r="DK3" s="2288" t="s">
        <v>335</v>
      </c>
      <c r="DL3" s="2288"/>
      <c r="DM3" s="2288"/>
      <c r="DN3" s="2288"/>
      <c r="DO3" s="2288"/>
      <c r="DP3" s="2288"/>
      <c r="DQ3" s="2288"/>
      <c r="DR3" s="762"/>
      <c r="DS3" s="2291" t="s">
        <v>336</v>
      </c>
      <c r="DT3" s="2291"/>
      <c r="DU3" s="2291"/>
      <c r="DV3" s="2291"/>
      <c r="DW3" s="2291"/>
      <c r="DX3" s="2291"/>
      <c r="DY3" s="2291"/>
      <c r="DZ3" s="2"/>
      <c r="EA3" s="3"/>
      <c r="EB3" s="3"/>
      <c r="EC3" s="2253"/>
      <c r="ED3" s="2255"/>
      <c r="EE3" s="2257"/>
      <c r="EF3" s="2259"/>
      <c r="EG3" s="907" t="s">
        <v>3</v>
      </c>
      <c r="EH3" s="907" t="s">
        <v>4</v>
      </c>
      <c r="EI3" s="2259"/>
      <c r="EJ3" s="2259"/>
      <c r="EK3" s="2261"/>
      <c r="EL3" s="114"/>
      <c r="EM3" s="114"/>
    </row>
    <row r="4" spans="1:143" s="44" customFormat="1" ht="29.25" customHeight="1" thickTop="1" thickBot="1">
      <c r="A4" s="2275"/>
      <c r="B4" s="43"/>
      <c r="C4" s="2280" t="s">
        <v>0</v>
      </c>
      <c r="D4" s="2283"/>
      <c r="E4" s="2280" t="s">
        <v>1</v>
      </c>
      <c r="F4" s="2280"/>
      <c r="G4" s="2280" t="s">
        <v>2</v>
      </c>
      <c r="H4" s="2283"/>
      <c r="I4" s="2280" t="s">
        <v>43</v>
      </c>
      <c r="J4" s="18"/>
      <c r="K4" s="2280" t="s">
        <v>0</v>
      </c>
      <c r="L4" s="2283"/>
      <c r="M4" s="2280" t="s">
        <v>1</v>
      </c>
      <c r="N4" s="2280"/>
      <c r="O4" s="2280" t="s">
        <v>2</v>
      </c>
      <c r="P4" s="2283"/>
      <c r="Q4" s="2280" t="s">
        <v>43</v>
      </c>
      <c r="R4" s="18"/>
      <c r="S4" s="2262" t="s">
        <v>0</v>
      </c>
      <c r="T4" s="2266"/>
      <c r="U4" s="2262" t="s">
        <v>1</v>
      </c>
      <c r="V4" s="2262"/>
      <c r="W4" s="2262" t="s">
        <v>2</v>
      </c>
      <c r="X4" s="2266"/>
      <c r="Y4" s="2262" t="s">
        <v>43</v>
      </c>
      <c r="Z4" s="226"/>
      <c r="AA4" s="2262" t="s">
        <v>0</v>
      </c>
      <c r="AB4" s="2266"/>
      <c r="AC4" s="2262" t="s">
        <v>1</v>
      </c>
      <c r="AD4" s="2262"/>
      <c r="AE4" s="2262" t="s">
        <v>2</v>
      </c>
      <c r="AF4" s="2266" t="s">
        <v>52</v>
      </c>
      <c r="AG4" s="2262" t="s">
        <v>43</v>
      </c>
      <c r="AH4" s="232"/>
      <c r="AI4" s="2262" t="s">
        <v>0</v>
      </c>
      <c r="AJ4" s="2266" t="s">
        <v>51</v>
      </c>
      <c r="AK4" s="2262" t="s">
        <v>1</v>
      </c>
      <c r="AL4" s="2262"/>
      <c r="AM4" s="2262" t="s">
        <v>2</v>
      </c>
      <c r="AN4" s="2266" t="s">
        <v>52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232"/>
      <c r="BO4" s="2262" t="s">
        <v>0</v>
      </c>
      <c r="BP4" s="2266" t="s">
        <v>56</v>
      </c>
      <c r="BQ4" s="2262" t="s">
        <v>1</v>
      </c>
      <c r="BR4" s="2262"/>
      <c r="BS4" s="2262" t="s">
        <v>2</v>
      </c>
      <c r="BT4" s="2266" t="s">
        <v>57</v>
      </c>
      <c r="BU4" s="2262" t="s">
        <v>43</v>
      </c>
      <c r="BV4" s="226"/>
      <c r="BW4" s="2262" t="s">
        <v>0</v>
      </c>
      <c r="BX4" s="2266" t="s">
        <v>56</v>
      </c>
      <c r="BY4" s="2262" t="s">
        <v>1</v>
      </c>
      <c r="BZ4" s="2262"/>
      <c r="CA4" s="2262" t="s">
        <v>2</v>
      </c>
      <c r="CB4" s="2266" t="s">
        <v>57</v>
      </c>
      <c r="CC4" s="2262" t="s">
        <v>43</v>
      </c>
      <c r="CD4" s="226"/>
      <c r="CE4" s="2262" t="s">
        <v>0</v>
      </c>
      <c r="CF4" s="2266" t="s">
        <v>56</v>
      </c>
      <c r="CG4" s="2262" t="s">
        <v>1</v>
      </c>
      <c r="CH4" s="2262"/>
      <c r="CI4" s="2262" t="s">
        <v>2</v>
      </c>
      <c r="CJ4" s="2266" t="s">
        <v>57</v>
      </c>
      <c r="CK4" s="2263" t="s">
        <v>43</v>
      </c>
      <c r="CL4" s="226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226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238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664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758"/>
      <c r="DS4" s="2444" t="s">
        <v>0</v>
      </c>
      <c r="DT4" s="2445" t="s">
        <v>56</v>
      </c>
      <c r="DU4" s="2446" t="s">
        <v>1</v>
      </c>
      <c r="DV4" s="2446"/>
      <c r="DW4" s="2444" t="s">
        <v>2</v>
      </c>
      <c r="DX4" s="2445" t="s">
        <v>57</v>
      </c>
      <c r="DY4" s="2472" t="s">
        <v>43</v>
      </c>
      <c r="DZ4" s="2"/>
      <c r="EA4" s="3"/>
      <c r="EB4" s="3"/>
      <c r="EC4" s="282" t="s">
        <v>217</v>
      </c>
      <c r="ED4" s="283" t="s">
        <v>319</v>
      </c>
      <c r="EE4" s="284">
        <v>0.93265747812232802</v>
      </c>
      <c r="EF4" s="285">
        <v>3.9203716867656294E-3</v>
      </c>
      <c r="EG4" s="286">
        <v>0.92497074753708841</v>
      </c>
      <c r="EH4" s="286">
        <v>0.94034420870756763</v>
      </c>
      <c r="EI4" s="287">
        <v>4.203442076782909E-3</v>
      </c>
      <c r="EJ4" s="288">
        <v>8480.1409729999687</v>
      </c>
      <c r="EK4" s="289">
        <v>20215</v>
      </c>
      <c r="EL4" s="115"/>
      <c r="EM4" s="115"/>
    </row>
    <row r="5" spans="1:143" s="44" customFormat="1" ht="21.95" customHeight="1" thickTop="1" thickBot="1">
      <c r="A5" s="2276"/>
      <c r="B5" s="158"/>
      <c r="C5" s="2281"/>
      <c r="D5" s="2284"/>
      <c r="E5" s="159" t="s">
        <v>3</v>
      </c>
      <c r="F5" s="159" t="s">
        <v>4</v>
      </c>
      <c r="G5" s="2281"/>
      <c r="H5" s="2284"/>
      <c r="I5" s="2281"/>
      <c r="J5" s="159"/>
      <c r="K5" s="2281"/>
      <c r="L5" s="2284"/>
      <c r="M5" s="159" t="s">
        <v>3</v>
      </c>
      <c r="N5" s="159" t="s">
        <v>4</v>
      </c>
      <c r="O5" s="2281"/>
      <c r="P5" s="2284"/>
      <c r="Q5" s="2281"/>
      <c r="R5" s="159"/>
      <c r="S5" s="2265"/>
      <c r="T5" s="2267"/>
      <c r="U5" s="228" t="s">
        <v>3</v>
      </c>
      <c r="V5" s="228" t="s">
        <v>4</v>
      </c>
      <c r="W5" s="2265"/>
      <c r="X5" s="2267"/>
      <c r="Y5" s="2265"/>
      <c r="Z5" s="228"/>
      <c r="AA5" s="2265"/>
      <c r="AB5" s="2267"/>
      <c r="AC5" s="228" t="s">
        <v>3</v>
      </c>
      <c r="AD5" s="228" t="s">
        <v>4</v>
      </c>
      <c r="AE5" s="2265"/>
      <c r="AF5" s="2267"/>
      <c r="AG5" s="2265"/>
      <c r="AH5" s="231"/>
      <c r="AI5" s="2265"/>
      <c r="AJ5" s="2267"/>
      <c r="AK5" s="228" t="s">
        <v>3</v>
      </c>
      <c r="AL5" s="228" t="s">
        <v>4</v>
      </c>
      <c r="AM5" s="2265"/>
      <c r="AN5" s="2267"/>
      <c r="AO5" s="2265"/>
      <c r="AP5" s="231"/>
      <c r="AQ5" s="2265"/>
      <c r="AR5" s="2267"/>
      <c r="AS5" s="228" t="s">
        <v>3</v>
      </c>
      <c r="AT5" s="228" t="s">
        <v>4</v>
      </c>
      <c r="AU5" s="2265"/>
      <c r="AV5" s="2267"/>
      <c r="AW5" s="2265"/>
      <c r="AX5" s="231"/>
      <c r="AY5" s="2265"/>
      <c r="AZ5" s="2267"/>
      <c r="BA5" s="228" t="s">
        <v>3</v>
      </c>
      <c r="BB5" s="228" t="s">
        <v>4</v>
      </c>
      <c r="BC5" s="2265"/>
      <c r="BD5" s="2267"/>
      <c r="BE5" s="2265"/>
      <c r="BF5" s="231"/>
      <c r="BG5" s="2265"/>
      <c r="BH5" s="2267"/>
      <c r="BI5" s="228" t="s">
        <v>3</v>
      </c>
      <c r="BJ5" s="228" t="s">
        <v>4</v>
      </c>
      <c r="BK5" s="2265"/>
      <c r="BL5" s="2267"/>
      <c r="BM5" s="2265"/>
      <c r="BN5" s="231"/>
      <c r="BO5" s="2265"/>
      <c r="BP5" s="2267"/>
      <c r="BQ5" s="228" t="s">
        <v>3</v>
      </c>
      <c r="BR5" s="228" t="s">
        <v>4</v>
      </c>
      <c r="BS5" s="2265"/>
      <c r="BT5" s="2267"/>
      <c r="BU5" s="2265"/>
      <c r="BV5" s="228"/>
      <c r="BW5" s="2265"/>
      <c r="BX5" s="2267"/>
      <c r="BY5" s="228" t="s">
        <v>3</v>
      </c>
      <c r="BZ5" s="228" t="s">
        <v>4</v>
      </c>
      <c r="CA5" s="2265"/>
      <c r="CB5" s="2267"/>
      <c r="CC5" s="2265"/>
      <c r="CD5" s="228"/>
      <c r="CE5" s="2265"/>
      <c r="CF5" s="2267"/>
      <c r="CG5" s="228" t="s">
        <v>3</v>
      </c>
      <c r="CH5" s="228" t="s">
        <v>4</v>
      </c>
      <c r="CI5" s="2265"/>
      <c r="CJ5" s="2267"/>
      <c r="CK5" s="2264"/>
      <c r="CL5" s="228"/>
      <c r="CM5" s="2265"/>
      <c r="CN5" s="2267"/>
      <c r="CO5" s="228" t="s">
        <v>3</v>
      </c>
      <c r="CP5" s="228" t="s">
        <v>4</v>
      </c>
      <c r="CQ5" s="2265"/>
      <c r="CR5" s="2267"/>
      <c r="CS5" s="2264"/>
      <c r="CT5" s="228"/>
      <c r="CU5" s="2265"/>
      <c r="CV5" s="2267"/>
      <c r="CW5" s="239" t="s">
        <v>3</v>
      </c>
      <c r="CX5" s="239" t="s">
        <v>4</v>
      </c>
      <c r="CY5" s="2265"/>
      <c r="CZ5" s="2267"/>
      <c r="DA5" s="2264"/>
      <c r="DB5" s="239"/>
      <c r="DC5" s="2265"/>
      <c r="DD5" s="2267"/>
      <c r="DE5" s="665" t="s">
        <v>3</v>
      </c>
      <c r="DF5" s="665" t="s">
        <v>4</v>
      </c>
      <c r="DG5" s="2265"/>
      <c r="DH5" s="2267"/>
      <c r="DI5" s="2264"/>
      <c r="DJ5" s="665"/>
      <c r="DK5" s="2265"/>
      <c r="DL5" s="2267"/>
      <c r="DM5" s="759" t="s">
        <v>3</v>
      </c>
      <c r="DN5" s="759" t="s">
        <v>4</v>
      </c>
      <c r="DO5" s="2265"/>
      <c r="DP5" s="2267"/>
      <c r="DQ5" s="2264"/>
      <c r="DR5" s="759"/>
      <c r="DS5" s="2269"/>
      <c r="DT5" s="2295"/>
      <c r="DU5" s="768" t="s">
        <v>3</v>
      </c>
      <c r="DV5" s="768" t="s">
        <v>4</v>
      </c>
      <c r="DW5" s="2269"/>
      <c r="DX5" s="2295"/>
      <c r="DY5" s="2298"/>
      <c r="DZ5" s="2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115"/>
      <c r="EM5" s="115"/>
    </row>
    <row r="6" spans="1:143" s="44" customFormat="1" ht="8.1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5"/>
      <c r="AB6" s="5"/>
      <c r="AC6" s="5"/>
      <c r="AD6" s="7"/>
      <c r="AE6" s="7"/>
      <c r="AF6" s="7"/>
      <c r="AG6" s="7"/>
      <c r="AH6" s="89"/>
      <c r="AI6" s="5"/>
      <c r="AJ6" s="5"/>
      <c r="AK6" s="5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2"/>
      <c r="CF6" s="2"/>
      <c r="CG6" s="2"/>
      <c r="CH6" s="2"/>
      <c r="CI6" s="2"/>
      <c r="CJ6" s="2"/>
      <c r="CK6" s="123"/>
      <c r="CL6" s="89"/>
      <c r="CM6" s="2"/>
      <c r="CN6" s="2"/>
      <c r="CO6" s="2"/>
      <c r="CP6" s="2"/>
      <c r="CQ6" s="2"/>
      <c r="CR6" s="2"/>
      <c r="CS6" s="123"/>
      <c r="CT6" s="89"/>
      <c r="CU6" s="2"/>
      <c r="CV6" s="2"/>
      <c r="CW6" s="2"/>
      <c r="CX6" s="2"/>
      <c r="CY6" s="2"/>
      <c r="CZ6" s="2"/>
      <c r="DA6" s="123"/>
      <c r="DB6" s="89"/>
      <c r="DC6" s="2"/>
      <c r="DD6" s="2"/>
      <c r="DE6" s="2"/>
      <c r="DF6" s="2"/>
      <c r="DG6" s="2"/>
      <c r="DH6" s="2"/>
      <c r="DI6" s="123"/>
      <c r="DJ6" s="89"/>
      <c r="DK6" s="2"/>
      <c r="DL6" s="2"/>
      <c r="DM6" s="2"/>
      <c r="DN6" s="2"/>
      <c r="DO6" s="2"/>
      <c r="DP6" s="2"/>
      <c r="DQ6" s="123"/>
      <c r="DR6" s="89"/>
      <c r="DS6" s="769"/>
      <c r="DT6" s="769"/>
      <c r="DU6" s="769"/>
      <c r="DV6" s="769"/>
      <c r="DW6" s="769"/>
      <c r="DX6" s="769"/>
      <c r="DY6" s="770"/>
      <c r="DZ6" s="2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4"/>
      <c r="EM6" s="4"/>
    </row>
    <row r="7" spans="1:143" s="44" customFormat="1" ht="24.95" customHeight="1" thickBot="1">
      <c r="A7" s="339" t="s">
        <v>6</v>
      </c>
      <c r="B7" s="340"/>
      <c r="C7" s="344">
        <v>62.546347282711864</v>
      </c>
      <c r="D7" s="344">
        <v>0.83803254397685945</v>
      </c>
      <c r="E7" s="344">
        <v>60.901024960830732</v>
      </c>
      <c r="F7" s="344">
        <v>64.191669604593002</v>
      </c>
      <c r="G7" s="344">
        <v>1.3398584895596226</v>
      </c>
      <c r="H7" s="512">
        <v>9535.4098809999887</v>
      </c>
      <c r="I7" s="513">
        <v>10499</v>
      </c>
      <c r="J7" s="512"/>
      <c r="K7" s="344">
        <v>71.658321850200238</v>
      </c>
      <c r="L7" s="344">
        <v>2.1324562575013886</v>
      </c>
      <c r="M7" s="344">
        <v>67.456771734542173</v>
      </c>
      <c r="N7" s="344">
        <v>75.859871965858289</v>
      </c>
      <c r="O7" s="344">
        <v>2.9758668671577744</v>
      </c>
      <c r="P7" s="512">
        <v>2381.0429800000061</v>
      </c>
      <c r="Q7" s="513">
        <v>2631</v>
      </c>
      <c r="R7" s="512"/>
      <c r="S7" s="345">
        <v>79.857588154075287</v>
      </c>
      <c r="T7" s="345">
        <v>1.6939447136167838</v>
      </c>
      <c r="U7" s="345">
        <v>76.519642581686924</v>
      </c>
      <c r="V7" s="345">
        <v>83.195533726463651</v>
      </c>
      <c r="W7" s="345">
        <v>2.1212069544957055</v>
      </c>
      <c r="X7" s="346">
        <v>2032.6786589999929</v>
      </c>
      <c r="Y7" s="347">
        <v>2149</v>
      </c>
      <c r="Z7" s="348"/>
      <c r="AA7" s="345">
        <v>80.664203360157984</v>
      </c>
      <c r="AB7" s="345">
        <v>1.114103237542527</v>
      </c>
      <c r="AC7" s="345">
        <v>78.476619650557879</v>
      </c>
      <c r="AD7" s="345">
        <v>82.851787069758089</v>
      </c>
      <c r="AE7" s="345">
        <v>1.3811618923057631</v>
      </c>
      <c r="AF7" s="347">
        <v>5968.4679689999657</v>
      </c>
      <c r="AG7" s="347">
        <v>6543</v>
      </c>
      <c r="AH7" s="345"/>
      <c r="AI7" s="345">
        <v>84.652918859865451</v>
      </c>
      <c r="AJ7" s="345">
        <v>0.69043793085648764</v>
      </c>
      <c r="AK7" s="345">
        <v>83.298165721366999</v>
      </c>
      <c r="AL7" s="345">
        <v>86.007671998363904</v>
      </c>
      <c r="AM7" s="345">
        <v>0.81561030636101206</v>
      </c>
      <c r="AN7" s="346">
        <v>7737.4048730000659</v>
      </c>
      <c r="AO7" s="350">
        <v>8446</v>
      </c>
      <c r="AP7" s="345"/>
      <c r="AQ7" s="345">
        <v>86.236364880921698</v>
      </c>
      <c r="AR7" s="345">
        <v>0.68413590219509224</v>
      </c>
      <c r="AS7" s="345">
        <v>84.893973159510992</v>
      </c>
      <c r="AT7" s="345">
        <v>87.578756602332405</v>
      </c>
      <c r="AU7" s="345">
        <v>0.79332646168443188</v>
      </c>
      <c r="AV7" s="346">
        <v>7050.9894849999437</v>
      </c>
      <c r="AW7" s="347">
        <v>7665</v>
      </c>
      <c r="AX7" s="345"/>
      <c r="AY7" s="345">
        <v>86.75031876108936</v>
      </c>
      <c r="AZ7" s="345">
        <v>0.8377338984877768</v>
      </c>
      <c r="BA7" s="345">
        <v>85.104522663510537</v>
      </c>
      <c r="BB7" s="345">
        <v>88.396114858668184</v>
      </c>
      <c r="BC7" s="345">
        <v>0.96568394266642232</v>
      </c>
      <c r="BD7" s="346">
        <v>3651.7208019999657</v>
      </c>
      <c r="BE7" s="347">
        <v>3861</v>
      </c>
      <c r="BF7" s="345"/>
      <c r="BG7" s="514">
        <v>86.959556028128262</v>
      </c>
      <c r="BH7" s="345">
        <v>0.66586690905330026</v>
      </c>
      <c r="BI7" s="345">
        <v>85.653007084162738</v>
      </c>
      <c r="BJ7" s="345">
        <v>88.266104972093785</v>
      </c>
      <c r="BK7" s="345">
        <v>0.76572022612203372</v>
      </c>
      <c r="BL7" s="346">
        <v>7052.9093409999978</v>
      </c>
      <c r="BM7" s="350">
        <v>7561</v>
      </c>
      <c r="BN7" s="345"/>
      <c r="BO7" s="345">
        <v>86.9</v>
      </c>
      <c r="BP7" s="345">
        <v>0.96299999999999997</v>
      </c>
      <c r="BQ7" s="345">
        <v>85.009999999999991</v>
      </c>
      <c r="BR7" s="345">
        <v>88.79</v>
      </c>
      <c r="BS7" s="345">
        <v>1.0999999999999999</v>
      </c>
      <c r="BT7" s="346">
        <v>4424.335</v>
      </c>
      <c r="BU7" s="346">
        <v>4814</v>
      </c>
      <c r="BV7" s="346"/>
      <c r="BW7" s="352">
        <v>88.466378078016319</v>
      </c>
      <c r="BX7" s="352">
        <v>0.60314849249272517</v>
      </c>
      <c r="BY7" s="352">
        <v>87.283170299459385</v>
      </c>
      <c r="BZ7" s="352">
        <v>89.649585856573239</v>
      </c>
      <c r="CA7" s="352">
        <v>0.68178273553917113</v>
      </c>
      <c r="CB7" s="353">
        <v>7404.0983029999661</v>
      </c>
      <c r="CC7" s="353">
        <v>8000</v>
      </c>
      <c r="CD7" s="346"/>
      <c r="CE7" s="354">
        <v>90.586513084387235</v>
      </c>
      <c r="CF7" s="354">
        <v>0.75452082195427372</v>
      </c>
      <c r="CG7" s="354">
        <v>89.104890575710428</v>
      </c>
      <c r="CH7" s="354">
        <v>92.068135593064042</v>
      </c>
      <c r="CI7" s="354">
        <v>0.83292843080447143</v>
      </c>
      <c r="CJ7" s="356">
        <v>3295.8505470000159</v>
      </c>
      <c r="CK7" s="356">
        <v>3612</v>
      </c>
      <c r="CL7" s="346"/>
      <c r="CM7" s="359">
        <v>90.418215001666866</v>
      </c>
      <c r="CN7" s="354">
        <v>0.56894947765261705</v>
      </c>
      <c r="CO7" s="354">
        <v>89.302083359796853</v>
      </c>
      <c r="CP7" s="354">
        <v>91.534346643536892</v>
      </c>
      <c r="CQ7" s="354">
        <v>0.62924210308965778</v>
      </c>
      <c r="CR7" s="356">
        <v>6943.1268090000276</v>
      </c>
      <c r="CS7" s="356">
        <v>7539</v>
      </c>
      <c r="CT7" s="346"/>
      <c r="CU7" s="359">
        <v>92.010246692890433</v>
      </c>
      <c r="CV7" s="354">
        <v>0.68548776023877778</v>
      </c>
      <c r="CW7" s="354">
        <v>90.664446762365642</v>
      </c>
      <c r="CX7" s="354">
        <v>93.356046623415224</v>
      </c>
      <c r="CY7" s="354">
        <v>0.74501241424423326</v>
      </c>
      <c r="CZ7" s="356">
        <v>3912.4646780000135</v>
      </c>
      <c r="DA7" s="356">
        <v>4173</v>
      </c>
      <c r="DB7" s="346"/>
      <c r="DC7" s="359">
        <v>91.381954824067634</v>
      </c>
      <c r="DD7" s="354">
        <v>0.57268257127826794</v>
      </c>
      <c r="DE7" s="354">
        <v>90.258595183963749</v>
      </c>
      <c r="DF7" s="354">
        <v>92.505314464171519</v>
      </c>
      <c r="DG7" s="354">
        <v>0.62669109276642243</v>
      </c>
      <c r="DH7" s="356">
        <v>7702.5073139999267</v>
      </c>
      <c r="DI7" s="356">
        <v>8135</v>
      </c>
      <c r="DJ7" s="346"/>
      <c r="DK7" s="359">
        <v>93.886137617183223</v>
      </c>
      <c r="DL7" s="354">
        <v>0.33079188398080334</v>
      </c>
      <c r="DM7" s="358">
        <v>93.237549091628892</v>
      </c>
      <c r="DN7" s="358">
        <v>94.53472614273754</v>
      </c>
      <c r="DO7" s="354">
        <v>0.35233304125215309</v>
      </c>
      <c r="DP7" s="356">
        <v>16995.723962000109</v>
      </c>
      <c r="DQ7" s="658">
        <v>20215</v>
      </c>
      <c r="DR7" s="346"/>
      <c r="DS7" s="829">
        <f>IF(EI4&lt;0.15,EE4*100,CONCATENATE("(",FIXED(EE4*100,1),")"))</f>
        <v>93.265747812232803</v>
      </c>
      <c r="DT7" s="771">
        <f>+EF4*100</f>
        <v>0.39203716867656291</v>
      </c>
      <c r="DU7" s="771">
        <f>IF(EG4&lt;0,0,EG4*100)</f>
        <v>92.497074753708844</v>
      </c>
      <c r="DV7" s="772">
        <f>IF(EH4&gt;1,100,EH4*100)</f>
        <v>94.034420870756762</v>
      </c>
      <c r="DW7" s="771">
        <f>IF(EI4&gt;1,100,EI4*100)</f>
        <v>0.42034420767829089</v>
      </c>
      <c r="DX7" s="773">
        <f>+EJ4</f>
        <v>8480.1409729999687</v>
      </c>
      <c r="DY7" s="773">
        <f>+EK4</f>
        <v>20215</v>
      </c>
      <c r="DZ7" s="123">
        <f>+DI7-DY7</f>
        <v>-12080</v>
      </c>
      <c r="EA7" s="3"/>
      <c r="EB7" s="2249" t="s">
        <v>210</v>
      </c>
      <c r="EC7" s="2249"/>
      <c r="ED7" s="2249"/>
      <c r="EE7" s="2249"/>
      <c r="EF7" s="2249"/>
      <c r="EG7" s="2249"/>
      <c r="EH7" s="2249"/>
      <c r="EI7" s="2249"/>
      <c r="EJ7" s="2249"/>
      <c r="EK7" s="2249"/>
      <c r="EL7"/>
      <c r="EM7" s="321"/>
    </row>
    <row r="8" spans="1:143" s="44" customFormat="1" ht="5.0999999999999996" customHeight="1" thickTop="1">
      <c r="A8" s="360"/>
      <c r="B8" s="361"/>
      <c r="C8" s="366"/>
      <c r="D8" s="366"/>
      <c r="E8" s="366"/>
      <c r="F8" s="366"/>
      <c r="G8" s="366"/>
      <c r="H8" s="515"/>
      <c r="I8" s="475"/>
      <c r="J8" s="516"/>
      <c r="K8" s="366"/>
      <c r="L8" s="366"/>
      <c r="M8" s="366"/>
      <c r="N8" s="366"/>
      <c r="O8" s="366"/>
      <c r="P8" s="515"/>
      <c r="Q8" s="475"/>
      <c r="R8" s="516"/>
      <c r="S8" s="367"/>
      <c r="T8" s="367"/>
      <c r="U8" s="367"/>
      <c r="V8" s="367"/>
      <c r="W8" s="367"/>
      <c r="X8" s="368"/>
      <c r="Y8" s="369"/>
      <c r="Z8" s="370"/>
      <c r="AA8" s="367"/>
      <c r="AB8" s="367"/>
      <c r="AC8" s="367"/>
      <c r="AD8" s="367"/>
      <c r="AE8" s="367"/>
      <c r="AF8" s="369"/>
      <c r="AG8" s="369"/>
      <c r="AH8" s="367"/>
      <c r="AI8" s="367"/>
      <c r="AJ8" s="367"/>
      <c r="AK8" s="367"/>
      <c r="AL8" s="367"/>
      <c r="AM8" s="367"/>
      <c r="AN8" s="368"/>
      <c r="AO8" s="372"/>
      <c r="AP8" s="367"/>
      <c r="AQ8" s="367"/>
      <c r="AR8" s="367"/>
      <c r="AS8" s="367"/>
      <c r="AT8" s="367"/>
      <c r="AU8" s="367"/>
      <c r="AV8" s="368"/>
      <c r="AW8" s="369"/>
      <c r="AX8" s="367"/>
      <c r="AY8" s="367"/>
      <c r="AZ8" s="367"/>
      <c r="BA8" s="367"/>
      <c r="BB8" s="367"/>
      <c r="BC8" s="367"/>
      <c r="BD8" s="368"/>
      <c r="BE8" s="369"/>
      <c r="BF8" s="367"/>
      <c r="BG8" s="517"/>
      <c r="BH8" s="367"/>
      <c r="BI8" s="367"/>
      <c r="BJ8" s="367"/>
      <c r="BK8" s="367"/>
      <c r="BL8" s="368"/>
      <c r="BM8" s="372"/>
      <c r="BN8" s="367"/>
      <c r="BO8" s="367"/>
      <c r="BP8" s="367"/>
      <c r="BQ8" s="367"/>
      <c r="BR8" s="367"/>
      <c r="BS8" s="367"/>
      <c r="BT8" s="368"/>
      <c r="BU8" s="369"/>
      <c r="BV8" s="369"/>
      <c r="BW8" s="374"/>
      <c r="BX8" s="374"/>
      <c r="BY8" s="374"/>
      <c r="BZ8" s="374"/>
      <c r="CA8" s="374"/>
      <c r="CB8" s="375"/>
      <c r="CC8" s="375"/>
      <c r="CD8" s="369"/>
      <c r="CE8" s="374"/>
      <c r="CF8" s="374"/>
      <c r="CG8" s="374"/>
      <c r="CH8" s="374"/>
      <c r="CI8" s="374"/>
      <c r="CJ8" s="374"/>
      <c r="CK8" s="375"/>
      <c r="CL8" s="369"/>
      <c r="CM8" s="377"/>
      <c r="CN8" s="374"/>
      <c r="CO8" s="374"/>
      <c r="CP8" s="374"/>
      <c r="CQ8" s="374"/>
      <c r="CR8" s="374"/>
      <c r="CS8" s="375"/>
      <c r="CT8" s="369"/>
      <c r="CU8" s="377"/>
      <c r="CV8" s="374"/>
      <c r="CW8" s="374"/>
      <c r="CX8" s="374"/>
      <c r="CY8" s="374"/>
      <c r="CZ8" s="374"/>
      <c r="DA8" s="375"/>
      <c r="DB8" s="369"/>
      <c r="DC8" s="377"/>
      <c r="DD8" s="374"/>
      <c r="DE8" s="374"/>
      <c r="DF8" s="374"/>
      <c r="DG8" s="374"/>
      <c r="DH8" s="374"/>
      <c r="DI8" s="375"/>
      <c r="DJ8" s="369"/>
      <c r="DK8" s="377"/>
      <c r="DL8" s="374"/>
      <c r="DM8" s="373"/>
      <c r="DN8" s="373"/>
      <c r="DO8" s="374"/>
      <c r="DP8" s="374"/>
      <c r="DQ8" s="648"/>
      <c r="DR8" s="369"/>
      <c r="DS8" s="830"/>
      <c r="DT8" s="774"/>
      <c r="DU8" s="774"/>
      <c r="DV8" s="775"/>
      <c r="DW8" s="774"/>
      <c r="DX8" s="774"/>
      <c r="DY8" s="778"/>
      <c r="DZ8" s="123">
        <f t="shared" ref="DZ8:DZ34" si="0">+DI8-DY8</f>
        <v>0</v>
      </c>
      <c r="EA8" s="3"/>
      <c r="EB8" s="2250" t="s">
        <v>285</v>
      </c>
      <c r="EC8" s="2251"/>
      <c r="ED8" s="2252"/>
      <c r="EE8" s="2256" t="s">
        <v>211</v>
      </c>
      <c r="EF8" s="2258" t="s">
        <v>212</v>
      </c>
      <c r="EG8" s="2258" t="s">
        <v>213</v>
      </c>
      <c r="EH8" s="2258"/>
      <c r="EI8" s="2258" t="s">
        <v>214</v>
      </c>
      <c r="EJ8" s="2258" t="s">
        <v>215</v>
      </c>
      <c r="EK8" s="2260" t="s">
        <v>216</v>
      </c>
      <c r="EL8"/>
      <c r="EM8" s="321"/>
    </row>
    <row r="9" spans="1:143" s="44" customFormat="1" ht="24.95" customHeight="1" thickBot="1">
      <c r="A9" s="630" t="s">
        <v>7</v>
      </c>
      <c r="B9" s="631"/>
      <c r="C9" s="632"/>
      <c r="D9" s="632"/>
      <c r="E9" s="632"/>
      <c r="F9" s="632"/>
      <c r="G9" s="632"/>
      <c r="H9" s="633"/>
      <c r="I9" s="634"/>
      <c r="J9" s="635"/>
      <c r="K9" s="632"/>
      <c r="L9" s="632"/>
      <c r="M9" s="632"/>
      <c r="N9" s="632"/>
      <c r="O9" s="632"/>
      <c r="P9" s="633"/>
      <c r="Q9" s="634"/>
      <c r="R9" s="635"/>
      <c r="S9" s="636"/>
      <c r="T9" s="636"/>
      <c r="U9" s="636"/>
      <c r="V9" s="636"/>
      <c r="W9" s="636"/>
      <c r="X9" s="637"/>
      <c r="Y9" s="638"/>
      <c r="Z9" s="639"/>
      <c r="AA9" s="636"/>
      <c r="AB9" s="636"/>
      <c r="AC9" s="636"/>
      <c r="AD9" s="636"/>
      <c r="AE9" s="636"/>
      <c r="AF9" s="638"/>
      <c r="AG9" s="638"/>
      <c r="AH9" s="636"/>
      <c r="AI9" s="636"/>
      <c r="AJ9" s="636"/>
      <c r="AK9" s="636"/>
      <c r="AL9" s="636"/>
      <c r="AM9" s="636"/>
      <c r="AN9" s="637"/>
      <c r="AO9" s="638"/>
      <c r="AP9" s="636"/>
      <c r="AQ9" s="636"/>
      <c r="AR9" s="636"/>
      <c r="AS9" s="636"/>
      <c r="AT9" s="636"/>
      <c r="AU9" s="636"/>
      <c r="AV9" s="637"/>
      <c r="AW9" s="638"/>
      <c r="AX9" s="636"/>
      <c r="AY9" s="636"/>
      <c r="AZ9" s="636"/>
      <c r="BA9" s="636"/>
      <c r="BB9" s="636"/>
      <c r="BC9" s="636"/>
      <c r="BD9" s="637"/>
      <c r="BE9" s="638"/>
      <c r="BF9" s="636"/>
      <c r="BG9" s="636"/>
      <c r="BH9" s="636"/>
      <c r="BI9" s="636"/>
      <c r="BJ9" s="636"/>
      <c r="BK9" s="636"/>
      <c r="BL9" s="637"/>
      <c r="BM9" s="638"/>
      <c r="BN9" s="636"/>
      <c r="BO9" s="636"/>
      <c r="BP9" s="636"/>
      <c r="BQ9" s="636"/>
      <c r="BR9" s="636"/>
      <c r="BS9" s="636"/>
      <c r="BT9" s="637"/>
      <c r="BU9" s="638"/>
      <c r="BV9" s="638"/>
      <c r="BW9" s="640"/>
      <c r="BX9" s="640"/>
      <c r="BY9" s="640"/>
      <c r="BZ9" s="640"/>
      <c r="CA9" s="640"/>
      <c r="CB9" s="641"/>
      <c r="CC9" s="641"/>
      <c r="CD9" s="638"/>
      <c r="CE9" s="640"/>
      <c r="CF9" s="640"/>
      <c r="CG9" s="640"/>
      <c r="CH9" s="640"/>
      <c r="CI9" s="640"/>
      <c r="CJ9" s="640"/>
      <c r="CK9" s="641"/>
      <c r="CL9" s="638"/>
      <c r="CM9" s="640"/>
      <c r="CN9" s="640"/>
      <c r="CO9" s="640"/>
      <c r="CP9" s="640"/>
      <c r="CQ9" s="640"/>
      <c r="CR9" s="640"/>
      <c r="CS9" s="641"/>
      <c r="CT9" s="638"/>
      <c r="CU9" s="640"/>
      <c r="CV9" s="640"/>
      <c r="CW9" s="640"/>
      <c r="CX9" s="640"/>
      <c r="CY9" s="640"/>
      <c r="CZ9" s="640"/>
      <c r="DA9" s="641"/>
      <c r="DB9" s="638"/>
      <c r="DC9" s="395"/>
      <c r="DD9" s="392"/>
      <c r="DE9" s="392"/>
      <c r="DF9" s="392"/>
      <c r="DG9" s="392"/>
      <c r="DH9" s="392"/>
      <c r="DI9" s="393"/>
      <c r="DJ9" s="638"/>
      <c r="DK9" s="395"/>
      <c r="DL9" s="392"/>
      <c r="DM9" s="391"/>
      <c r="DN9" s="391"/>
      <c r="DO9" s="392"/>
      <c r="DP9" s="392"/>
      <c r="DQ9" s="651"/>
      <c r="DR9" s="638"/>
      <c r="DS9" s="831"/>
      <c r="DT9" s="776"/>
      <c r="DU9" s="776"/>
      <c r="DV9" s="777"/>
      <c r="DW9" s="776"/>
      <c r="DX9" s="776"/>
      <c r="DY9" s="782"/>
      <c r="DZ9" s="123">
        <f t="shared" si="0"/>
        <v>0</v>
      </c>
      <c r="EA9" s="3"/>
      <c r="EB9" s="2253"/>
      <c r="EC9" s="2254"/>
      <c r="ED9" s="2255"/>
      <c r="EE9" s="2257"/>
      <c r="EF9" s="2259"/>
      <c r="EG9" s="907" t="s">
        <v>3</v>
      </c>
      <c r="EH9" s="907" t="s">
        <v>4</v>
      </c>
      <c r="EI9" s="2259"/>
      <c r="EJ9" s="2259"/>
      <c r="EK9" s="2261"/>
      <c r="EL9"/>
      <c r="EM9" s="321"/>
    </row>
    <row r="10" spans="1:143" s="44" customFormat="1" ht="24.95" customHeight="1" thickTop="1">
      <c r="A10" s="642" t="s">
        <v>8</v>
      </c>
      <c r="B10" s="538"/>
      <c r="C10" s="539">
        <v>86.620056002115959</v>
      </c>
      <c r="D10" s="539">
        <v>0.72651856109750368</v>
      </c>
      <c r="E10" s="539">
        <v>85.193670816449824</v>
      </c>
      <c r="F10" s="539">
        <v>88.046441187782094</v>
      </c>
      <c r="G10" s="539">
        <v>0.83874173560884824</v>
      </c>
      <c r="H10" s="540">
        <v>5551.1539220003015</v>
      </c>
      <c r="I10" s="541">
        <v>5155</v>
      </c>
      <c r="J10" s="540"/>
      <c r="K10" s="539">
        <v>93.152319003214785</v>
      </c>
      <c r="L10" s="539">
        <v>1.1450950859265105</v>
      </c>
      <c r="M10" s="539">
        <v>90.896153431804052</v>
      </c>
      <c r="N10" s="539">
        <v>95.408484574625504</v>
      </c>
      <c r="O10" s="539">
        <v>1.2292716898298497</v>
      </c>
      <c r="P10" s="540">
        <v>1373.4277639999991</v>
      </c>
      <c r="Q10" s="541">
        <v>1222</v>
      </c>
      <c r="R10" s="540"/>
      <c r="S10" s="542">
        <v>94.795083339857314</v>
      </c>
      <c r="T10" s="542">
        <v>0.96555617987176057</v>
      </c>
      <c r="U10" s="542">
        <v>92.892439204197359</v>
      </c>
      <c r="V10" s="542">
        <v>96.697727475517269</v>
      </c>
      <c r="W10" s="542">
        <v>1.0185720037927168</v>
      </c>
      <c r="X10" s="543">
        <v>1225.5275379999935</v>
      </c>
      <c r="Y10" s="544">
        <v>1027</v>
      </c>
      <c r="Z10" s="545"/>
      <c r="AA10" s="542">
        <v>94.816337403199441</v>
      </c>
      <c r="AB10" s="542">
        <v>0.70764667241653012</v>
      </c>
      <c r="AC10" s="542">
        <v>93.42684648299911</v>
      </c>
      <c r="AD10" s="542">
        <v>96.205828323399757</v>
      </c>
      <c r="AE10" s="542">
        <v>0.74633411477108136</v>
      </c>
      <c r="AF10" s="544">
        <v>3650.9344399998877</v>
      </c>
      <c r="AG10" s="544">
        <v>3731</v>
      </c>
      <c r="AH10" s="542"/>
      <c r="AI10" s="542">
        <v>95.093129798969301</v>
      </c>
      <c r="AJ10" s="542">
        <v>0.46287199870332296</v>
      </c>
      <c r="AK10" s="542">
        <v>94.184898566382628</v>
      </c>
      <c r="AL10" s="542">
        <v>96.001361031555973</v>
      </c>
      <c r="AM10" s="542">
        <v>0.48675650878444415</v>
      </c>
      <c r="AN10" s="543">
        <v>5165.994668999987</v>
      </c>
      <c r="AO10" s="547">
        <v>4849</v>
      </c>
      <c r="AP10" s="542"/>
      <c r="AQ10" s="542">
        <v>95.916935806777246</v>
      </c>
      <c r="AR10" s="542">
        <v>0.46251235650273104</v>
      </c>
      <c r="AS10" s="542">
        <v>95.009407410113198</v>
      </c>
      <c r="AT10" s="542">
        <v>96.824464203441295</v>
      </c>
      <c r="AU10" s="542">
        <v>0.48220093001558451</v>
      </c>
      <c r="AV10" s="543">
        <v>4666.0662429999775</v>
      </c>
      <c r="AW10" s="544">
        <v>4318</v>
      </c>
      <c r="AX10" s="542"/>
      <c r="AY10" s="542">
        <v>96.740959320939695</v>
      </c>
      <c r="AZ10" s="542">
        <v>0.48219469857129205</v>
      </c>
      <c r="BA10" s="542">
        <v>95.79364877923382</v>
      </c>
      <c r="BB10" s="542">
        <v>97.688269862645555</v>
      </c>
      <c r="BC10" s="542">
        <v>0.49843902929637429</v>
      </c>
      <c r="BD10" s="543">
        <v>2461.9938779999925</v>
      </c>
      <c r="BE10" s="544">
        <v>2167</v>
      </c>
      <c r="BF10" s="542"/>
      <c r="BG10" s="546">
        <v>96.429901642752583</v>
      </c>
      <c r="BH10" s="542">
        <v>0.38801727335963498</v>
      </c>
      <c r="BI10" s="542">
        <v>95.668542951014629</v>
      </c>
      <c r="BJ10" s="542">
        <v>97.191260334490522</v>
      </c>
      <c r="BK10" s="542">
        <v>0.40238273268922004</v>
      </c>
      <c r="BL10" s="543">
        <v>4749.7694749999182</v>
      </c>
      <c r="BM10" s="547">
        <v>4273</v>
      </c>
      <c r="BN10" s="542"/>
      <c r="BO10" s="548">
        <v>95.83</v>
      </c>
      <c r="BP10" s="548">
        <v>0.63400000000000001</v>
      </c>
      <c r="BQ10" s="548">
        <v>94.58</v>
      </c>
      <c r="BR10" s="548">
        <v>97.070000000000007</v>
      </c>
      <c r="BS10" s="548">
        <v>0.70000000000000007</v>
      </c>
      <c r="BT10" s="544">
        <v>2893.1039999999998</v>
      </c>
      <c r="BU10" s="544">
        <v>2787</v>
      </c>
      <c r="BV10" s="544"/>
      <c r="BW10" s="549">
        <v>96.106394449928274</v>
      </c>
      <c r="BX10" s="549">
        <v>0.43453886735104535</v>
      </c>
      <c r="BY10" s="549">
        <v>95.253951354513788</v>
      </c>
      <c r="BZ10" s="549">
        <v>96.958837545342746</v>
      </c>
      <c r="CA10" s="549">
        <v>0.4521435538583663</v>
      </c>
      <c r="CB10" s="550">
        <v>4954.2366199999979</v>
      </c>
      <c r="CC10" s="550">
        <v>4748</v>
      </c>
      <c r="CD10" s="544"/>
      <c r="CE10" s="549">
        <v>98.039623000502601</v>
      </c>
      <c r="CF10" s="549">
        <v>0</v>
      </c>
      <c r="CG10" s="549">
        <v>97.44905845328617</v>
      </c>
      <c r="CH10" s="549">
        <v>98.630187547719018</v>
      </c>
      <c r="CI10" s="549">
        <v>0.3067604748114427</v>
      </c>
      <c r="CJ10" s="550">
        <v>2317.4187930000112</v>
      </c>
      <c r="CK10" s="550">
        <v>2142</v>
      </c>
      <c r="CL10" s="544"/>
      <c r="CM10" s="551">
        <v>97.610099945241132</v>
      </c>
      <c r="CN10" s="549">
        <v>0.41506113348461898</v>
      </c>
      <c r="CO10" s="549">
        <v>96.795857411257344</v>
      </c>
      <c r="CP10" s="549">
        <v>98.424342479224919</v>
      </c>
      <c r="CQ10" s="549">
        <v>0.42522355137169882</v>
      </c>
      <c r="CR10" s="550">
        <v>4850.354297000009</v>
      </c>
      <c r="CS10" s="550">
        <v>4436</v>
      </c>
      <c r="CT10" s="544"/>
      <c r="CU10" s="551">
        <v>97.764671697697693</v>
      </c>
      <c r="CV10" s="549">
        <v>0.36257813879390355</v>
      </c>
      <c r="CW10" s="549">
        <v>97.052831658673995</v>
      </c>
      <c r="CX10" s="549">
        <v>98.476511736721392</v>
      </c>
      <c r="CY10" s="549">
        <v>0.37086826201907258</v>
      </c>
      <c r="CZ10" s="550">
        <v>2817.6040600000028</v>
      </c>
      <c r="DA10" s="550">
        <v>2545</v>
      </c>
      <c r="DB10" s="544"/>
      <c r="DC10" s="377">
        <v>97.329755248588896</v>
      </c>
      <c r="DD10" s="374">
        <v>0.35146156066529194</v>
      </c>
      <c r="DE10" s="374">
        <v>96.64033714491228</v>
      </c>
      <c r="DF10" s="374">
        <v>98.019173352265497</v>
      </c>
      <c r="DG10" s="374">
        <v>0.3611039191125342</v>
      </c>
      <c r="DH10" s="375">
        <v>5524.8115709999784</v>
      </c>
      <c r="DI10" s="375">
        <v>4971</v>
      </c>
      <c r="DJ10" s="369"/>
      <c r="DK10" s="377">
        <v>98.065919545255525</v>
      </c>
      <c r="DL10" s="374">
        <v>0.15873613603536202</v>
      </c>
      <c r="DM10" s="373">
        <v>97.754683262235531</v>
      </c>
      <c r="DN10" s="373">
        <v>98.377155828275534</v>
      </c>
      <c r="DO10" s="374">
        <v>0.16186676958870341</v>
      </c>
      <c r="DP10" s="375">
        <v>13176.046962000022</v>
      </c>
      <c r="DQ10" s="648">
        <v>14086</v>
      </c>
      <c r="DR10" s="369"/>
      <c r="DS10" s="830">
        <f>IF(EI10&lt;0.15,EE10*100,CONCATENATE("(",FIXED(EE10*100,1),")"))</f>
        <v>98.070030643495841</v>
      </c>
      <c r="DT10" s="774">
        <f>+EF10*100</f>
        <v>0.15926559910119034</v>
      </c>
      <c r="DU10" s="774">
        <f>IF(EG10&lt;0,0,EG10*100)</f>
        <v>97.75775623443397</v>
      </c>
      <c r="DV10" s="775">
        <f>IF(EH10&gt;1,100,EH10*100)</f>
        <v>98.382305052557712</v>
      </c>
      <c r="DW10" s="774">
        <f>IF(EI10&gt;1,100,EI10*100)</f>
        <v>0.16239986676475368</v>
      </c>
      <c r="DX10" s="778">
        <f>+EJ10</f>
        <v>6443.494896999965</v>
      </c>
      <c r="DY10" s="778">
        <f>+EK10</f>
        <v>14086</v>
      </c>
      <c r="DZ10" s="123">
        <f t="shared" si="0"/>
        <v>-9115</v>
      </c>
      <c r="EA10" s="3"/>
      <c r="EB10" s="908" t="s">
        <v>246</v>
      </c>
      <c r="EC10" s="296" t="s">
        <v>217</v>
      </c>
      <c r="ED10" s="297" t="s">
        <v>319</v>
      </c>
      <c r="EE10" s="298">
        <v>0.98070030643495842</v>
      </c>
      <c r="EF10" s="299">
        <v>1.5926559910119035E-3</v>
      </c>
      <c r="EG10" s="300">
        <v>0.97757756234433968</v>
      </c>
      <c r="EH10" s="300">
        <v>0.98382305052557717</v>
      </c>
      <c r="EI10" s="301">
        <v>1.6239986676475368E-3</v>
      </c>
      <c r="EJ10" s="302">
        <v>6443.494896999965</v>
      </c>
      <c r="EK10" s="303">
        <v>14086</v>
      </c>
      <c r="EL10"/>
      <c r="EM10" s="321"/>
    </row>
    <row r="11" spans="1:143" s="44" customFormat="1" ht="24.95" customHeight="1" thickBot="1">
      <c r="A11" s="643" t="s">
        <v>9</v>
      </c>
      <c r="B11" s="397"/>
      <c r="C11" s="366">
        <v>29.005112997057815</v>
      </c>
      <c r="D11" s="366">
        <v>1.1409268180482646</v>
      </c>
      <c r="E11" s="366">
        <v>26.765113638012078</v>
      </c>
      <c r="F11" s="366">
        <v>31.245112356103551</v>
      </c>
      <c r="G11" s="366">
        <v>3.9335368842176086</v>
      </c>
      <c r="H11" s="515">
        <v>3984.2559590001329</v>
      </c>
      <c r="I11" s="475">
        <v>5344</v>
      </c>
      <c r="J11" s="515"/>
      <c r="K11" s="366">
        <v>42.360975025212241</v>
      </c>
      <c r="L11" s="366">
        <v>3.5188342824939713</v>
      </c>
      <c r="M11" s="366">
        <v>35.427862782189145</v>
      </c>
      <c r="N11" s="366">
        <v>49.29408726823533</v>
      </c>
      <c r="O11" s="366">
        <v>8.3067830247052754</v>
      </c>
      <c r="P11" s="515">
        <v>1007.6152160000034</v>
      </c>
      <c r="Q11" s="475">
        <v>1409</v>
      </c>
      <c r="R11" s="515"/>
      <c r="S11" s="367">
        <v>57.177434187073054</v>
      </c>
      <c r="T11" s="367">
        <v>3.5262997681780086</v>
      </c>
      <c r="U11" s="367">
        <v>50.228803217310059</v>
      </c>
      <c r="V11" s="367">
        <v>64.126065156836049</v>
      </c>
      <c r="W11" s="367">
        <v>6.1672927760988125</v>
      </c>
      <c r="X11" s="368">
        <v>807.15112100000329</v>
      </c>
      <c r="Y11" s="369">
        <v>1122</v>
      </c>
      <c r="Z11" s="370"/>
      <c r="AA11" s="367">
        <v>58.369590173036343</v>
      </c>
      <c r="AB11" s="367">
        <v>2.1961480889170719</v>
      </c>
      <c r="AC11" s="367">
        <v>54.057370603706701</v>
      </c>
      <c r="AD11" s="367">
        <v>62.681809742365992</v>
      </c>
      <c r="AE11" s="367">
        <v>3.7624867373688975</v>
      </c>
      <c r="AF11" s="369">
        <v>2317.5335289999894</v>
      </c>
      <c r="AG11" s="369">
        <v>2812</v>
      </c>
      <c r="AH11" s="367"/>
      <c r="AI11" s="367">
        <v>63.678406908896491</v>
      </c>
      <c r="AJ11" s="367">
        <v>1.6644618288315636</v>
      </c>
      <c r="AK11" s="367">
        <v>60.412458174412563</v>
      </c>
      <c r="AL11" s="367">
        <v>66.944355643380419</v>
      </c>
      <c r="AM11" s="367">
        <v>2.6138559515360962</v>
      </c>
      <c r="AN11" s="368">
        <v>2571.4102039999748</v>
      </c>
      <c r="AO11" s="372">
        <v>3597</v>
      </c>
      <c r="AP11" s="367"/>
      <c r="AQ11" s="367">
        <v>67.296474315629084</v>
      </c>
      <c r="AR11" s="367">
        <v>1.6317905620701405</v>
      </c>
      <c r="AS11" s="367">
        <v>64.094621972299748</v>
      </c>
      <c r="AT11" s="367">
        <v>70.498326658958419</v>
      </c>
      <c r="AU11" s="367">
        <v>2.4247786807029943</v>
      </c>
      <c r="AV11" s="368">
        <v>2384.9232420000076</v>
      </c>
      <c r="AW11" s="369">
        <v>3347</v>
      </c>
      <c r="AX11" s="367"/>
      <c r="AY11" s="367">
        <v>66.075914072530608</v>
      </c>
      <c r="AZ11" s="367">
        <v>2.2009712074409959</v>
      </c>
      <c r="BA11" s="367">
        <v>61.751927863271824</v>
      </c>
      <c r="BB11" s="367">
        <v>70.399900281789385</v>
      </c>
      <c r="BC11" s="367">
        <v>3.3309735299689094</v>
      </c>
      <c r="BD11" s="368">
        <v>1189.7269239999923</v>
      </c>
      <c r="BE11" s="369">
        <v>1694</v>
      </c>
      <c r="BF11" s="367"/>
      <c r="BG11" s="517">
        <v>67.428845287505268</v>
      </c>
      <c r="BH11" s="367">
        <v>1.7321644532224818</v>
      </c>
      <c r="BI11" s="367">
        <v>64.03003149099132</v>
      </c>
      <c r="BJ11" s="367">
        <v>70.827659084019217</v>
      </c>
      <c r="BK11" s="367">
        <v>2.5688775268756623</v>
      </c>
      <c r="BL11" s="368">
        <v>2303.1398660000073</v>
      </c>
      <c r="BM11" s="372">
        <v>3288</v>
      </c>
      <c r="BN11" s="367"/>
      <c r="BO11" s="398">
        <v>70.02000000000001</v>
      </c>
      <c r="BP11" s="398">
        <v>2.2629999999999999</v>
      </c>
      <c r="BQ11" s="398">
        <v>65.569999999999993</v>
      </c>
      <c r="BR11" s="398">
        <v>74.460000000000008</v>
      </c>
      <c r="BS11" s="398">
        <v>3.2</v>
      </c>
      <c r="BT11" s="369">
        <v>1531.1790000000001</v>
      </c>
      <c r="BU11" s="369">
        <v>2027</v>
      </c>
      <c r="BV11" s="369"/>
      <c r="BW11" s="374">
        <v>73.016343021027524</v>
      </c>
      <c r="BX11" s="374">
        <v>1.5415174426802176</v>
      </c>
      <c r="BY11" s="374">
        <v>69.9923191667651</v>
      </c>
      <c r="BZ11" s="374">
        <v>76.040366875289934</v>
      </c>
      <c r="CA11" s="374">
        <v>2.1111950816768319</v>
      </c>
      <c r="CB11" s="375">
        <v>2449.8616830000037</v>
      </c>
      <c r="CC11" s="375">
        <v>3252</v>
      </c>
      <c r="CD11" s="369"/>
      <c r="CE11" s="374">
        <v>72.933797996911736</v>
      </c>
      <c r="CF11" s="374" t="e">
        <v>#VALUE!</v>
      </c>
      <c r="CG11" s="374">
        <v>68.482723933113078</v>
      </c>
      <c r="CH11" s="374">
        <v>77.384872060710393</v>
      </c>
      <c r="CI11" s="374">
        <v>3.1079187243432917</v>
      </c>
      <c r="CJ11" s="375">
        <v>978.43175400000132</v>
      </c>
      <c r="CK11" s="375">
        <v>1470</v>
      </c>
      <c r="CL11" s="369"/>
      <c r="CM11" s="377">
        <v>73.749805110207788</v>
      </c>
      <c r="CN11" s="374">
        <v>1.5755119094243295</v>
      </c>
      <c r="CO11" s="374">
        <v>70.659058456380606</v>
      </c>
      <c r="CP11" s="374">
        <v>76.84055176403497</v>
      </c>
      <c r="CQ11" s="374">
        <v>2.1362929801237684</v>
      </c>
      <c r="CR11" s="375">
        <v>2092.7725119999973</v>
      </c>
      <c r="CS11" s="375">
        <v>3103</v>
      </c>
      <c r="CT11" s="369"/>
      <c r="CU11" s="377">
        <v>77.201337695754077</v>
      </c>
      <c r="CV11" s="374">
        <v>2.0906847508023159</v>
      </c>
      <c r="CW11" s="374">
        <v>73.096751800013337</v>
      </c>
      <c r="CX11" s="374">
        <v>81.305923591494818</v>
      </c>
      <c r="CY11" s="374">
        <v>2.7080939439697032</v>
      </c>
      <c r="CZ11" s="375">
        <v>1094.8606180000008</v>
      </c>
      <c r="DA11" s="375">
        <v>1628</v>
      </c>
      <c r="DB11" s="369"/>
      <c r="DC11" s="415">
        <v>76.292392054329738</v>
      </c>
      <c r="DD11" s="412">
        <v>1.6917133044315746</v>
      </c>
      <c r="DE11" s="412">
        <v>72.973970045112026</v>
      </c>
      <c r="DF11" s="412">
        <v>79.610814063547451</v>
      </c>
      <c r="DG11" s="374">
        <v>2.2174076062877446</v>
      </c>
      <c r="DH11" s="413">
        <v>2177.6957430000016</v>
      </c>
      <c r="DI11" s="413">
        <v>3164</v>
      </c>
      <c r="DJ11" s="369"/>
      <c r="DK11" s="415">
        <v>79.467901997996094</v>
      </c>
      <c r="DL11" s="412">
        <v>1.2137165179192859</v>
      </c>
      <c r="DM11" s="411">
        <v>77.088150121000567</v>
      </c>
      <c r="DN11" s="411">
        <v>81.847653874991622</v>
      </c>
      <c r="DO11" s="374">
        <v>1.527304090587281</v>
      </c>
      <c r="DP11" s="413">
        <v>3819.6769999999965</v>
      </c>
      <c r="DQ11" s="650">
        <v>6129</v>
      </c>
      <c r="DR11" s="369"/>
      <c r="DS11" s="832">
        <f>IF(EI11&lt;0.15,EE11*100,CONCATENATE("(",FIXED(EE11*100,1),")"))</f>
        <v>78.066066202461755</v>
      </c>
      <c r="DT11" s="779">
        <f>+EF11*100</f>
        <v>1.3457257886656682</v>
      </c>
      <c r="DU11" s="779">
        <f>IF(EG11&lt;0,0,EG11*100)</f>
        <v>75.427481801395388</v>
      </c>
      <c r="DV11" s="780">
        <f>IF(EH11&gt;1,100,EH11*100)</f>
        <v>80.704650603528123</v>
      </c>
      <c r="DW11" s="774">
        <f>IF(EI11&gt;1,100,EI11*100)</f>
        <v>1.7238293846849833</v>
      </c>
      <c r="DX11" s="781">
        <f>+EJ11</f>
        <v>2036.6460759999898</v>
      </c>
      <c r="DY11" s="781">
        <f>+EK11</f>
        <v>6129</v>
      </c>
      <c r="DZ11" s="123">
        <f t="shared" si="0"/>
        <v>-2965</v>
      </c>
      <c r="EA11" s="3"/>
      <c r="EB11" s="910" t="s">
        <v>247</v>
      </c>
      <c r="EC11" s="313" t="s">
        <v>217</v>
      </c>
      <c r="ED11" s="314" t="s">
        <v>319</v>
      </c>
      <c r="EE11" s="315">
        <v>0.78066066202461759</v>
      </c>
      <c r="EF11" s="316">
        <v>1.3457257886656682E-2</v>
      </c>
      <c r="EG11" s="317">
        <v>0.75427481801395391</v>
      </c>
      <c r="EH11" s="317">
        <v>0.80704650603528127</v>
      </c>
      <c r="EI11" s="318">
        <v>1.7238293846849832E-2</v>
      </c>
      <c r="EJ11" s="319">
        <v>2036.6460759999898</v>
      </c>
      <c r="EK11" s="320">
        <v>6129</v>
      </c>
      <c r="EL11"/>
      <c r="EM11" s="321"/>
    </row>
    <row r="12" spans="1:143" s="44" customFormat="1" ht="5.0999999999999996" customHeight="1" thickTop="1">
      <c r="A12" s="613"/>
      <c r="B12" s="397"/>
      <c r="C12" s="366"/>
      <c r="D12" s="366"/>
      <c r="E12" s="366"/>
      <c r="F12" s="366"/>
      <c r="G12" s="366"/>
      <c r="H12" s="515"/>
      <c r="I12" s="475"/>
      <c r="J12" s="515"/>
      <c r="K12" s="366"/>
      <c r="L12" s="366"/>
      <c r="M12" s="366"/>
      <c r="N12" s="366"/>
      <c r="O12" s="366"/>
      <c r="P12" s="515"/>
      <c r="Q12" s="475"/>
      <c r="R12" s="515"/>
      <c r="S12" s="367"/>
      <c r="T12" s="367"/>
      <c r="U12" s="367"/>
      <c r="V12" s="367"/>
      <c r="W12" s="367"/>
      <c r="X12" s="368"/>
      <c r="Y12" s="369"/>
      <c r="Z12" s="370"/>
      <c r="AA12" s="367"/>
      <c r="AB12" s="367"/>
      <c r="AC12" s="367"/>
      <c r="AD12" s="367"/>
      <c r="AE12" s="367"/>
      <c r="AF12" s="369"/>
      <c r="AG12" s="369"/>
      <c r="AH12" s="367"/>
      <c r="AI12" s="367"/>
      <c r="AJ12" s="367"/>
      <c r="AK12" s="367"/>
      <c r="AL12" s="367"/>
      <c r="AM12" s="367"/>
      <c r="AN12" s="368"/>
      <c r="AO12" s="372"/>
      <c r="AP12" s="367"/>
      <c r="AQ12" s="367"/>
      <c r="AR12" s="367"/>
      <c r="AS12" s="367"/>
      <c r="AT12" s="367"/>
      <c r="AU12" s="367"/>
      <c r="AV12" s="368"/>
      <c r="AW12" s="369"/>
      <c r="AX12" s="367"/>
      <c r="AY12" s="367"/>
      <c r="AZ12" s="367"/>
      <c r="BA12" s="367"/>
      <c r="BB12" s="367"/>
      <c r="BC12" s="367"/>
      <c r="BD12" s="368"/>
      <c r="BE12" s="369"/>
      <c r="BF12" s="367"/>
      <c r="BG12" s="517"/>
      <c r="BH12" s="367"/>
      <c r="BI12" s="367"/>
      <c r="BJ12" s="367"/>
      <c r="BK12" s="367"/>
      <c r="BL12" s="368"/>
      <c r="BM12" s="372"/>
      <c r="BN12" s="367"/>
      <c r="BO12" s="367"/>
      <c r="BP12" s="367"/>
      <c r="BQ12" s="367"/>
      <c r="BR12" s="367"/>
      <c r="BS12" s="367"/>
      <c r="BT12" s="368"/>
      <c r="BU12" s="369"/>
      <c r="BV12" s="369"/>
      <c r="BW12" s="374"/>
      <c r="BX12" s="374"/>
      <c r="BY12" s="374"/>
      <c r="BZ12" s="374"/>
      <c r="CA12" s="374"/>
      <c r="CB12" s="375"/>
      <c r="CC12" s="375"/>
      <c r="CD12" s="369"/>
      <c r="CE12" s="374"/>
      <c r="CF12" s="374"/>
      <c r="CG12" s="374"/>
      <c r="CH12" s="374"/>
      <c r="CI12" s="374"/>
      <c r="CJ12" s="375"/>
      <c r="CK12" s="375"/>
      <c r="CL12" s="369"/>
      <c r="CM12" s="377"/>
      <c r="CN12" s="374"/>
      <c r="CO12" s="374"/>
      <c r="CP12" s="374"/>
      <c r="CQ12" s="374"/>
      <c r="CR12" s="375"/>
      <c r="CS12" s="375"/>
      <c r="CT12" s="369"/>
      <c r="CU12" s="377"/>
      <c r="CV12" s="374"/>
      <c r="CW12" s="374"/>
      <c r="CX12" s="374"/>
      <c r="CY12" s="374"/>
      <c r="CZ12" s="375"/>
      <c r="DA12" s="375"/>
      <c r="DB12" s="369"/>
      <c r="DC12" s="377"/>
      <c r="DD12" s="374"/>
      <c r="DE12" s="374"/>
      <c r="DF12" s="374"/>
      <c r="DG12" s="374"/>
      <c r="DH12" s="375"/>
      <c r="DI12" s="375"/>
      <c r="DJ12" s="369"/>
      <c r="DK12" s="377"/>
      <c r="DL12" s="374"/>
      <c r="DM12" s="373"/>
      <c r="DN12" s="373"/>
      <c r="DO12" s="374"/>
      <c r="DP12" s="375"/>
      <c r="DQ12" s="648"/>
      <c r="DR12" s="369"/>
      <c r="DS12" s="830"/>
      <c r="DT12" s="774"/>
      <c r="DU12" s="774"/>
      <c r="DV12" s="775"/>
      <c r="DW12" s="774"/>
      <c r="DX12" s="778"/>
      <c r="DY12" s="778"/>
      <c r="DZ12" s="123">
        <f t="shared" si="0"/>
        <v>0</v>
      </c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21"/>
      <c r="EM12" s="321"/>
    </row>
    <row r="13" spans="1:143" s="44" customFormat="1" ht="24.95" customHeight="1">
      <c r="A13" s="417" t="s">
        <v>64</v>
      </c>
      <c r="B13" s="644"/>
      <c r="C13" s="632"/>
      <c r="D13" s="632"/>
      <c r="E13" s="632"/>
      <c r="F13" s="632"/>
      <c r="G13" s="632"/>
      <c r="H13" s="633"/>
      <c r="I13" s="634"/>
      <c r="J13" s="633"/>
      <c r="K13" s="632"/>
      <c r="L13" s="632"/>
      <c r="M13" s="632"/>
      <c r="N13" s="632"/>
      <c r="O13" s="632"/>
      <c r="P13" s="633"/>
      <c r="Q13" s="634"/>
      <c r="R13" s="633"/>
      <c r="S13" s="636"/>
      <c r="T13" s="636"/>
      <c r="U13" s="636"/>
      <c r="V13" s="636"/>
      <c r="W13" s="636"/>
      <c r="X13" s="637"/>
      <c r="Y13" s="638"/>
      <c r="Z13" s="639"/>
      <c r="AA13" s="636"/>
      <c r="AB13" s="636"/>
      <c r="AC13" s="636"/>
      <c r="AD13" s="636"/>
      <c r="AE13" s="636"/>
      <c r="AF13" s="638"/>
      <c r="AG13" s="638"/>
      <c r="AH13" s="636"/>
      <c r="AI13" s="636"/>
      <c r="AJ13" s="636"/>
      <c r="AK13" s="636"/>
      <c r="AL13" s="636"/>
      <c r="AM13" s="636"/>
      <c r="AN13" s="637"/>
      <c r="AO13" s="646"/>
      <c r="AP13" s="636"/>
      <c r="AQ13" s="636"/>
      <c r="AR13" s="636"/>
      <c r="AS13" s="636"/>
      <c r="AT13" s="636"/>
      <c r="AU13" s="636"/>
      <c r="AV13" s="637"/>
      <c r="AW13" s="638"/>
      <c r="AX13" s="636"/>
      <c r="AY13" s="636"/>
      <c r="AZ13" s="636"/>
      <c r="BA13" s="636"/>
      <c r="BB13" s="636"/>
      <c r="BC13" s="636"/>
      <c r="BD13" s="637"/>
      <c r="BE13" s="638"/>
      <c r="BF13" s="636"/>
      <c r="BG13" s="645"/>
      <c r="BH13" s="636"/>
      <c r="BI13" s="636"/>
      <c r="BJ13" s="636"/>
      <c r="BK13" s="636"/>
      <c r="BL13" s="637"/>
      <c r="BM13" s="646"/>
      <c r="BN13" s="636"/>
      <c r="BO13" s="636"/>
      <c r="BP13" s="636"/>
      <c r="BQ13" s="636"/>
      <c r="BR13" s="636"/>
      <c r="BS13" s="636"/>
      <c r="BT13" s="637"/>
      <c r="BU13" s="638"/>
      <c r="BV13" s="638"/>
      <c r="BW13" s="640"/>
      <c r="BX13" s="640"/>
      <c r="BY13" s="640"/>
      <c r="BZ13" s="640"/>
      <c r="CA13" s="640"/>
      <c r="CB13" s="641"/>
      <c r="CC13" s="641"/>
      <c r="CD13" s="638"/>
      <c r="CE13" s="640"/>
      <c r="CF13" s="640"/>
      <c r="CG13" s="640"/>
      <c r="CH13" s="640"/>
      <c r="CI13" s="640"/>
      <c r="CJ13" s="641"/>
      <c r="CK13" s="641"/>
      <c r="CL13" s="638"/>
      <c r="CM13" s="647"/>
      <c r="CN13" s="640"/>
      <c r="CO13" s="640"/>
      <c r="CP13" s="640"/>
      <c r="CQ13" s="640"/>
      <c r="CR13" s="641"/>
      <c r="CS13" s="641"/>
      <c r="CT13" s="638"/>
      <c r="CU13" s="647"/>
      <c r="CV13" s="640"/>
      <c r="CW13" s="640"/>
      <c r="CX13" s="640"/>
      <c r="CY13" s="640"/>
      <c r="CZ13" s="641"/>
      <c r="DA13" s="641"/>
      <c r="DB13" s="638"/>
      <c r="DC13" s="395"/>
      <c r="DD13" s="392"/>
      <c r="DE13" s="392"/>
      <c r="DF13" s="392"/>
      <c r="DG13" s="392"/>
      <c r="DH13" s="393"/>
      <c r="DI13" s="393"/>
      <c r="DJ13" s="638"/>
      <c r="DK13" s="395"/>
      <c r="DL13" s="392"/>
      <c r="DM13" s="391"/>
      <c r="DN13" s="391"/>
      <c r="DO13" s="392"/>
      <c r="DP13" s="393"/>
      <c r="DQ13" s="651"/>
      <c r="DR13" s="638"/>
      <c r="DS13" s="831"/>
      <c r="DT13" s="776"/>
      <c r="DU13" s="776"/>
      <c r="DV13" s="777"/>
      <c r="DW13" s="776"/>
      <c r="DX13" s="782"/>
      <c r="DY13" s="782"/>
      <c r="DZ13" s="123">
        <f t="shared" si="0"/>
        <v>0</v>
      </c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21"/>
      <c r="EM13" s="321"/>
    </row>
    <row r="14" spans="1:143" s="44" customFormat="1" ht="24.95" customHeight="1" thickBot="1">
      <c r="A14" s="421" t="s">
        <v>58</v>
      </c>
      <c r="B14" s="397"/>
      <c r="C14" s="424">
        <v>87.380112027389686</v>
      </c>
      <c r="D14" s="424">
        <v>0.98664121104232672</v>
      </c>
      <c r="E14" s="424">
        <v>85.443023999146476</v>
      </c>
      <c r="F14" s="424">
        <v>89.31720005563291</v>
      </c>
      <c r="G14" s="424">
        <v>1.1291370406266585</v>
      </c>
      <c r="H14" s="516">
        <v>4436.6255090001623</v>
      </c>
      <c r="I14" s="525">
        <v>3132</v>
      </c>
      <c r="J14" s="515"/>
      <c r="K14" s="424">
        <v>95.162619013958079</v>
      </c>
      <c r="L14" s="424">
        <v>1.2968617033065102</v>
      </c>
      <c r="M14" s="424">
        <v>92.607429700999134</v>
      </c>
      <c r="N14" s="424">
        <v>97.717808326917009</v>
      </c>
      <c r="O14" s="424">
        <v>1.3627847959042529</v>
      </c>
      <c r="P14" s="516">
        <v>976.62063699999669</v>
      </c>
      <c r="Q14" s="525">
        <v>674</v>
      </c>
      <c r="R14" s="516"/>
      <c r="S14" s="425">
        <v>96.719159328342471</v>
      </c>
      <c r="T14" s="425">
        <v>1.038629891787467</v>
      </c>
      <c r="U14" s="425">
        <v>94.672522256439493</v>
      </c>
      <c r="V14" s="425">
        <v>98.765796400245449</v>
      </c>
      <c r="W14" s="425">
        <v>1.0738615792363571</v>
      </c>
      <c r="X14" s="426">
        <v>903.17202100000156</v>
      </c>
      <c r="Y14" s="427">
        <v>592</v>
      </c>
      <c r="Z14" s="428"/>
      <c r="AA14" s="425">
        <v>93.421187805583088</v>
      </c>
      <c r="AB14" s="425">
        <v>1.0941050447115834</v>
      </c>
      <c r="AC14" s="425">
        <v>91.272871301556236</v>
      </c>
      <c r="AD14" s="425">
        <v>95.569504309609925</v>
      </c>
      <c r="AE14" s="425">
        <v>1.1711530011676827</v>
      </c>
      <c r="AF14" s="427">
        <v>2652.2539759999468</v>
      </c>
      <c r="AG14" s="427">
        <v>2193</v>
      </c>
      <c r="AH14" s="425"/>
      <c r="AI14" s="425">
        <v>97.028907078276731</v>
      </c>
      <c r="AJ14" s="425">
        <v>0.43032089176194027</v>
      </c>
      <c r="AK14" s="425">
        <v>96.184546488248372</v>
      </c>
      <c r="AL14" s="425">
        <v>97.87326766830509</v>
      </c>
      <c r="AM14" s="425">
        <v>0.44349761810136112</v>
      </c>
      <c r="AN14" s="426">
        <v>3714.4299389999883</v>
      </c>
      <c r="AO14" s="429">
        <v>2698</v>
      </c>
      <c r="AP14" s="425"/>
      <c r="AQ14" s="425">
        <v>96.428034532183375</v>
      </c>
      <c r="AR14" s="425">
        <v>0.55211265849325442</v>
      </c>
      <c r="AS14" s="425">
        <v>95.344695009042752</v>
      </c>
      <c r="AT14" s="425">
        <v>97.511374055323984</v>
      </c>
      <c r="AU14" s="425">
        <v>0.57256446340714739</v>
      </c>
      <c r="AV14" s="426">
        <v>3375.6247110000209</v>
      </c>
      <c r="AW14" s="427">
        <v>2475</v>
      </c>
      <c r="AX14" s="425"/>
      <c r="AY14" s="425">
        <v>97.870671572416427</v>
      </c>
      <c r="AZ14" s="425">
        <v>0.50932973590833175</v>
      </c>
      <c r="BA14" s="425">
        <v>96.870052052003146</v>
      </c>
      <c r="BB14" s="425">
        <v>98.871291092829708</v>
      </c>
      <c r="BC14" s="425">
        <v>0.52041099516873013</v>
      </c>
      <c r="BD14" s="426">
        <v>1781.8862279999964</v>
      </c>
      <c r="BE14" s="427">
        <v>1210</v>
      </c>
      <c r="BF14" s="425"/>
      <c r="BG14" s="526">
        <v>97.134182553695396</v>
      </c>
      <c r="BH14" s="425">
        <v>0.46783560450495404</v>
      </c>
      <c r="BI14" s="425">
        <v>96.216206143237542</v>
      </c>
      <c r="BJ14" s="425">
        <v>98.052158964153264</v>
      </c>
      <c r="BK14" s="425">
        <v>0.48163848421366634</v>
      </c>
      <c r="BL14" s="426">
        <v>3489.7435329999921</v>
      </c>
      <c r="BM14" s="429">
        <v>2438</v>
      </c>
      <c r="BN14" s="425"/>
      <c r="BO14" s="430">
        <v>96.419999999999987</v>
      </c>
      <c r="BP14" s="430">
        <v>0.84</v>
      </c>
      <c r="BQ14" s="430">
        <v>94.77</v>
      </c>
      <c r="BR14" s="430">
        <v>98.070000000000007</v>
      </c>
      <c r="BS14" s="430">
        <v>0.89999999999999991</v>
      </c>
      <c r="BT14" s="427">
        <v>2115.9670000000001</v>
      </c>
      <c r="BU14" s="427">
        <v>1579</v>
      </c>
      <c r="BV14" s="427"/>
      <c r="BW14" s="432">
        <v>96.654832565001442</v>
      </c>
      <c r="BX14" s="432">
        <v>0.51928277430491276</v>
      </c>
      <c r="BY14" s="432">
        <v>95.636145748279262</v>
      </c>
      <c r="BZ14" s="432">
        <v>97.673519381723622</v>
      </c>
      <c r="CA14" s="432">
        <v>0.53725484854126604</v>
      </c>
      <c r="CB14" s="433">
        <v>3582.9758100000167</v>
      </c>
      <c r="CC14" s="433">
        <v>2658</v>
      </c>
      <c r="CD14" s="427"/>
      <c r="CE14" s="432">
        <v>97.732097921265009</v>
      </c>
      <c r="CF14" s="432">
        <v>2.2667231643207324</v>
      </c>
      <c r="CG14" s="432">
        <v>96.184026860239427</v>
      </c>
      <c r="CH14" s="432">
        <v>99.280168982290604</v>
      </c>
      <c r="CI14" s="432">
        <v>0.8066540762848986</v>
      </c>
      <c r="CJ14" s="433">
        <v>1757.6561339999976</v>
      </c>
      <c r="CK14" s="433">
        <v>1298</v>
      </c>
      <c r="CL14" s="427"/>
      <c r="CM14" s="435">
        <v>97.66840228881361</v>
      </c>
      <c r="CN14" s="432">
        <v>0.53168916801255917</v>
      </c>
      <c r="CO14" s="432">
        <v>96.625365732199185</v>
      </c>
      <c r="CP14" s="432">
        <v>98.711438845428049</v>
      </c>
      <c r="CQ14" s="432">
        <v>0.54438196545932016</v>
      </c>
      <c r="CR14" s="433">
        <v>3689.1019230000102</v>
      </c>
      <c r="CS14" s="433">
        <v>2661</v>
      </c>
      <c r="CT14" s="427"/>
      <c r="CU14" s="435">
        <v>98.151444593164854</v>
      </c>
      <c r="CV14" s="432">
        <v>0.39197413133097309</v>
      </c>
      <c r="CW14" s="432">
        <v>97.381892182004378</v>
      </c>
      <c r="CX14" s="432">
        <v>98.920997004325315</v>
      </c>
      <c r="CY14" s="432">
        <v>0.39935645670391862</v>
      </c>
      <c r="CZ14" s="433">
        <v>2093.7465469999943</v>
      </c>
      <c r="DA14" s="433">
        <v>1566</v>
      </c>
      <c r="DB14" s="427"/>
      <c r="DC14" s="435">
        <v>97.757432690609235</v>
      </c>
      <c r="DD14" s="432">
        <v>0.51833126888746417</v>
      </c>
      <c r="DE14" s="432">
        <v>96.740687189917054</v>
      </c>
      <c r="DF14" s="432">
        <v>98.774178191301417</v>
      </c>
      <c r="DG14" s="432">
        <v>0.53022185078031003</v>
      </c>
      <c r="DH14" s="433">
        <v>4132.7783390000168</v>
      </c>
      <c r="DI14" s="433">
        <v>3075</v>
      </c>
      <c r="DJ14" s="427"/>
      <c r="DK14" s="435">
        <v>98.342566618269743</v>
      </c>
      <c r="DL14" s="432">
        <v>0.22703003391919321</v>
      </c>
      <c r="DM14" s="431">
        <v>97.897425482446891</v>
      </c>
      <c r="DN14" s="431">
        <v>98.787707754092608</v>
      </c>
      <c r="DO14" s="432">
        <v>0.23085632369189796</v>
      </c>
      <c r="DP14" s="433">
        <v>9764.3286169999537</v>
      </c>
      <c r="DQ14" s="652">
        <v>8520</v>
      </c>
      <c r="DR14" s="427"/>
      <c r="DS14" s="833">
        <f>IF(EI17&lt;0.15,EE17*100,CONCATENATE("(",FIXED(EE17*100,1),")"))</f>
        <v>98.266197250884886</v>
      </c>
      <c r="DT14" s="783">
        <f>+EF17*100</f>
        <v>0.24107106674195358</v>
      </c>
      <c r="DU14" s="783">
        <f>IF(EG17&lt;0,0,EG17*100)</f>
        <v>97.793525654924423</v>
      </c>
      <c r="DV14" s="784">
        <f>IF(EH17&gt;1,100,EH17*100)</f>
        <v>98.738868846845335</v>
      </c>
      <c r="DW14" s="783">
        <f>IF(EI17&gt;1,100,EI17*100)</f>
        <v>0.2453245098377741</v>
      </c>
      <c r="DX14" s="785">
        <f>+EJ17</f>
        <v>4876.6160419999378</v>
      </c>
      <c r="DY14" s="785">
        <f>+EK17</f>
        <v>8520</v>
      </c>
      <c r="DZ14" s="123">
        <f t="shared" si="0"/>
        <v>-5445</v>
      </c>
      <c r="EA14" s="3"/>
      <c r="EB14" s="2249" t="s">
        <v>210</v>
      </c>
      <c r="EC14" s="2249"/>
      <c r="ED14" s="2249"/>
      <c r="EE14" s="2249"/>
      <c r="EF14" s="2249"/>
      <c r="EG14" s="2249"/>
      <c r="EH14" s="2249"/>
      <c r="EI14" s="2249"/>
      <c r="EJ14" s="2249"/>
      <c r="EK14" s="2249"/>
      <c r="EL14"/>
      <c r="EM14" s="321"/>
    </row>
    <row r="15" spans="1:143" s="44" customFormat="1" ht="24.95" customHeight="1" thickTop="1">
      <c r="A15" s="436" t="s">
        <v>10</v>
      </c>
      <c r="B15" s="437"/>
      <c r="C15" s="441">
        <v>95.511221945137095</v>
      </c>
      <c r="D15" s="441">
        <v>0.81090124238973482</v>
      </c>
      <c r="E15" s="441">
        <v>93.919166929452857</v>
      </c>
      <c r="F15" s="441">
        <v>97.103276960821333</v>
      </c>
      <c r="G15" s="441">
        <v>0.84901148354643319</v>
      </c>
      <c r="H15" s="527">
        <v>2252.6367480000345</v>
      </c>
      <c r="I15" s="505">
        <v>802</v>
      </c>
      <c r="J15" s="527"/>
      <c r="K15" s="441">
        <v>98.648648648648646</v>
      </c>
      <c r="L15" s="441">
        <v>0.91918671131684204</v>
      </c>
      <c r="M15" s="441">
        <v>96.837587333951504</v>
      </c>
      <c r="N15" s="441">
        <v>100.45970996334582</v>
      </c>
      <c r="O15" s="441">
        <v>0.93177831010200429</v>
      </c>
      <c r="P15" s="527">
        <v>497.94155999999913</v>
      </c>
      <c r="Q15" s="505">
        <v>148</v>
      </c>
      <c r="R15" s="527"/>
      <c r="S15" s="442">
        <v>98.540145985401466</v>
      </c>
      <c r="T15" s="442">
        <v>0.98644683327488181</v>
      </c>
      <c r="U15" s="442">
        <v>96.596336477890404</v>
      </c>
      <c r="V15" s="442">
        <v>100.48395549291254</v>
      </c>
      <c r="W15" s="442">
        <v>1.0010608604345095</v>
      </c>
      <c r="X15" s="443">
        <v>469.66312600000083</v>
      </c>
      <c r="Y15" s="444">
        <v>137</v>
      </c>
      <c r="Z15" s="445"/>
      <c r="AA15" s="442">
        <v>99.609374999999986</v>
      </c>
      <c r="AB15" s="442">
        <v>0.39197294027508434</v>
      </c>
      <c r="AC15" s="442">
        <v>98.839721354040549</v>
      </c>
      <c r="AD15" s="442">
        <v>100.37902864595945</v>
      </c>
      <c r="AE15" s="442">
        <v>0.39351008906047685</v>
      </c>
      <c r="AF15" s="444">
        <v>1206.6749440000031</v>
      </c>
      <c r="AG15" s="444">
        <v>256</v>
      </c>
      <c r="AH15" s="442"/>
      <c r="AI15" s="442">
        <v>98.824280094878077</v>
      </c>
      <c r="AJ15" s="442">
        <v>0.41254657154460661</v>
      </c>
      <c r="AK15" s="442">
        <v>98.01479565377339</v>
      </c>
      <c r="AL15" s="442">
        <v>99.633764535982749</v>
      </c>
      <c r="AM15" s="442">
        <v>0.41745466918507645</v>
      </c>
      <c r="AN15" s="443">
        <v>2012.9022989999964</v>
      </c>
      <c r="AO15" s="447">
        <v>636</v>
      </c>
      <c r="AP15" s="442"/>
      <c r="AQ15" s="442">
        <v>99.016764244041511</v>
      </c>
      <c r="AR15" s="442">
        <v>0.41153655039825104</v>
      </c>
      <c r="AS15" s="442">
        <v>98.209259102826167</v>
      </c>
      <c r="AT15" s="442">
        <v>99.824269385256855</v>
      </c>
      <c r="AU15" s="442">
        <v>0.41562310538037589</v>
      </c>
      <c r="AV15" s="443">
        <v>1729.2442729999996</v>
      </c>
      <c r="AW15" s="444">
        <v>540</v>
      </c>
      <c r="AX15" s="442"/>
      <c r="AY15" s="442">
        <v>99.245870687080867</v>
      </c>
      <c r="AZ15" s="442">
        <v>0.43584504486763426</v>
      </c>
      <c r="BA15" s="442">
        <v>98.389617794262435</v>
      </c>
      <c r="BB15" s="442">
        <v>100.1021235798993</v>
      </c>
      <c r="BC15" s="442">
        <v>0.43915685544423311</v>
      </c>
      <c r="BD15" s="443">
        <v>1023.0455000000012</v>
      </c>
      <c r="BE15" s="444">
        <v>317</v>
      </c>
      <c r="BF15" s="442"/>
      <c r="BG15" s="528">
        <v>99.196680588307856</v>
      </c>
      <c r="BH15" s="442">
        <v>0.3574186810382895</v>
      </c>
      <c r="BI15" s="442">
        <v>98.495361760303538</v>
      </c>
      <c r="BJ15" s="442">
        <v>99.897999416312189</v>
      </c>
      <c r="BK15" s="442">
        <v>0.3603131464868975</v>
      </c>
      <c r="BL15" s="443">
        <v>1885.3931299999972</v>
      </c>
      <c r="BM15" s="447">
        <v>584</v>
      </c>
      <c r="BN15" s="442"/>
      <c r="BO15" s="448">
        <v>99.39</v>
      </c>
      <c r="BP15" s="448">
        <v>0.44999999999999996</v>
      </c>
      <c r="BQ15" s="448">
        <v>98.509999999999991</v>
      </c>
      <c r="BR15" s="448">
        <v>100.27999999999999</v>
      </c>
      <c r="BS15" s="448">
        <v>0.5</v>
      </c>
      <c r="BT15" s="444">
        <v>1094.5899999999999</v>
      </c>
      <c r="BU15" s="444">
        <v>350</v>
      </c>
      <c r="BV15" s="444"/>
      <c r="BW15" s="450">
        <v>99.046327488312372</v>
      </c>
      <c r="BX15" s="450">
        <v>0.4279937436240529</v>
      </c>
      <c r="BY15" s="450">
        <v>98.206724085613345</v>
      </c>
      <c r="BZ15" s="450">
        <v>99.885930891011384</v>
      </c>
      <c r="CA15" s="450">
        <v>0.43211470276326686</v>
      </c>
      <c r="CB15" s="451">
        <v>1866.8906550000004</v>
      </c>
      <c r="CC15" s="451">
        <v>607</v>
      </c>
      <c r="CD15" s="444"/>
      <c r="CE15" s="450">
        <v>100</v>
      </c>
      <c r="CF15" s="450">
        <v>0</v>
      </c>
      <c r="CG15" s="450">
        <v>100</v>
      </c>
      <c r="CH15" s="450">
        <v>100</v>
      </c>
      <c r="CI15" s="450">
        <v>0</v>
      </c>
      <c r="CJ15" s="451">
        <v>874.71446000000049</v>
      </c>
      <c r="CK15" s="451">
        <v>285</v>
      </c>
      <c r="CL15" s="444"/>
      <c r="CM15" s="453">
        <v>99.784337028014917</v>
      </c>
      <c r="CN15" s="450">
        <v>0.21388369182593936</v>
      </c>
      <c r="CO15" s="450">
        <v>99.364752573676668</v>
      </c>
      <c r="CP15" s="450">
        <v>100</v>
      </c>
      <c r="CQ15" s="450">
        <v>0.21434595668645925</v>
      </c>
      <c r="CR15" s="451">
        <v>1872.5565000000011</v>
      </c>
      <c r="CS15" s="451">
        <v>587</v>
      </c>
      <c r="CT15" s="444"/>
      <c r="CU15" s="453">
        <v>99.458676550248171</v>
      </c>
      <c r="CV15" s="450">
        <v>0.34053194647123863</v>
      </c>
      <c r="CW15" s="450">
        <v>98.790119215624387</v>
      </c>
      <c r="CX15" s="450">
        <v>100</v>
      </c>
      <c r="CY15" s="450">
        <v>0.3423853587064335</v>
      </c>
      <c r="CZ15" s="451">
        <v>1107.4336430000008</v>
      </c>
      <c r="DA15" s="451">
        <v>477</v>
      </c>
      <c r="DB15" s="444"/>
      <c r="DC15" s="453">
        <v>99.068527811985646</v>
      </c>
      <c r="DD15" s="450">
        <v>0.33714897753278816</v>
      </c>
      <c r="DE15" s="450">
        <v>98.407184909202243</v>
      </c>
      <c r="DF15" s="450">
        <v>99.729870714769035</v>
      </c>
      <c r="DG15" s="450">
        <v>0.34031895393927386</v>
      </c>
      <c r="DH15" s="451">
        <v>2154.9436750000027</v>
      </c>
      <c r="DI15" s="451">
        <v>911</v>
      </c>
      <c r="DJ15" s="444"/>
      <c r="DK15" s="453">
        <v>99.341683908392312</v>
      </c>
      <c r="DL15" s="450">
        <v>0.18886311477995948</v>
      </c>
      <c r="DM15" s="449">
        <v>98.971377213824667</v>
      </c>
      <c r="DN15" s="449">
        <v>99.711990602959943</v>
      </c>
      <c r="DO15" s="450">
        <v>0.19011467024670042</v>
      </c>
      <c r="DP15" s="451">
        <v>5267.0830079999969</v>
      </c>
      <c r="DQ15" s="653">
        <v>2349</v>
      </c>
      <c r="DR15" s="444"/>
      <c r="DS15" s="834">
        <f>IF(EI24&lt;0.15,EE24*100,CONCATENATE("(",FIXED(EE24*100,1),")"))</f>
        <v>99.347622484947038</v>
      </c>
      <c r="DT15" s="786">
        <f>+EF24*100</f>
        <v>0.18629925032719358</v>
      </c>
      <c r="DU15" s="786">
        <f>IF(EG24&lt;0,0,EG24*100)</f>
        <v>98.982342797224703</v>
      </c>
      <c r="DV15" s="787">
        <f>IF(EH24&gt;1,100,EH24*100)</f>
        <v>99.712902172669388</v>
      </c>
      <c r="DW15" s="786">
        <f>IF(EI24&gt;1,100,EI24*100)</f>
        <v>0.1875226056420437</v>
      </c>
      <c r="DX15" s="788">
        <f>+EJ24</f>
        <v>2684.3898810000101</v>
      </c>
      <c r="DY15" s="788">
        <f>+EK24</f>
        <v>2349</v>
      </c>
      <c r="DZ15" s="123">
        <f t="shared" si="0"/>
        <v>-1438</v>
      </c>
      <c r="EA15" s="3"/>
      <c r="EB15" s="2250" t="s">
        <v>286</v>
      </c>
      <c r="EC15" s="2251"/>
      <c r="ED15" s="2252"/>
      <c r="EE15" s="2256" t="s">
        <v>211</v>
      </c>
      <c r="EF15" s="2258" t="s">
        <v>212</v>
      </c>
      <c r="EG15" s="2258" t="s">
        <v>213</v>
      </c>
      <c r="EH15" s="2258"/>
      <c r="EI15" s="2258" t="s">
        <v>214</v>
      </c>
      <c r="EJ15" s="2258" t="s">
        <v>215</v>
      </c>
      <c r="EK15" s="2260" t="s">
        <v>216</v>
      </c>
      <c r="EL15"/>
      <c r="EM15" s="321"/>
    </row>
    <row r="16" spans="1:143" s="44" customFormat="1" ht="24.95" customHeight="1" thickBot="1">
      <c r="A16" s="436" t="s">
        <v>11</v>
      </c>
      <c r="B16" s="437"/>
      <c r="C16" s="441">
        <v>78.993421889684015</v>
      </c>
      <c r="D16" s="441">
        <v>1.698806175539527</v>
      </c>
      <c r="E16" s="441">
        <v>75.658129315125123</v>
      </c>
      <c r="F16" s="441">
        <v>82.328714464242907</v>
      </c>
      <c r="G16" s="441">
        <v>2.1505666356775199</v>
      </c>
      <c r="H16" s="527">
        <v>2183.9887610000278</v>
      </c>
      <c r="I16" s="505">
        <v>2330</v>
      </c>
      <c r="J16" s="527"/>
      <c r="K16" s="441">
        <v>91.536308364695969</v>
      </c>
      <c r="L16" s="441">
        <v>2.3730469250913888</v>
      </c>
      <c r="M16" s="441">
        <v>86.860725666337515</v>
      </c>
      <c r="N16" s="441">
        <v>96.211891063054438</v>
      </c>
      <c r="O16" s="441">
        <v>2.5924651840194084</v>
      </c>
      <c r="P16" s="527">
        <v>478.67907699999927</v>
      </c>
      <c r="Q16" s="505">
        <v>526</v>
      </c>
      <c r="R16" s="527"/>
      <c r="S16" s="442">
        <v>94.746304109861455</v>
      </c>
      <c r="T16" s="442">
        <v>1.874480874719316</v>
      </c>
      <c r="U16" s="442">
        <v>91.052609099628981</v>
      </c>
      <c r="V16" s="442">
        <v>98.43999912009393</v>
      </c>
      <c r="W16" s="442">
        <v>1.9784211028915637</v>
      </c>
      <c r="X16" s="443">
        <v>433.50889500000096</v>
      </c>
      <c r="Y16" s="444">
        <v>455</v>
      </c>
      <c r="Z16" s="445"/>
      <c r="AA16" s="442">
        <v>88.255693376714532</v>
      </c>
      <c r="AB16" s="442">
        <v>1.8984472472941132</v>
      </c>
      <c r="AC16" s="442">
        <v>84.528020633498727</v>
      </c>
      <c r="AD16" s="442">
        <v>91.983366119930352</v>
      </c>
      <c r="AE16" s="442">
        <v>2.1510762361706188</v>
      </c>
      <c r="AF16" s="444">
        <v>1445.579032000001</v>
      </c>
      <c r="AG16" s="444">
        <v>1937</v>
      </c>
      <c r="AH16" s="442"/>
      <c r="AI16" s="442">
        <v>94.904985968961498</v>
      </c>
      <c r="AJ16" s="442">
        <v>0.7620324828377415</v>
      </c>
      <c r="AK16" s="442">
        <v>93.409752506799947</v>
      </c>
      <c r="AL16" s="442">
        <v>96.400219431123048</v>
      </c>
      <c r="AM16" s="442">
        <v>0.80294251672611039</v>
      </c>
      <c r="AN16" s="443">
        <v>1701.5276399999955</v>
      </c>
      <c r="AO16" s="447">
        <v>2062</v>
      </c>
      <c r="AP16" s="442"/>
      <c r="AQ16" s="442">
        <v>93.709011683483055</v>
      </c>
      <c r="AR16" s="442">
        <v>1.0257224834324561</v>
      </c>
      <c r="AS16" s="442">
        <v>91.696368631413094</v>
      </c>
      <c r="AT16" s="442">
        <v>95.721654735553017</v>
      </c>
      <c r="AU16" s="442">
        <v>1.0945825433491876</v>
      </c>
      <c r="AV16" s="443">
        <v>1646.380438000004</v>
      </c>
      <c r="AW16" s="444">
        <v>1935</v>
      </c>
      <c r="AX16" s="442"/>
      <c r="AY16" s="442">
        <v>96.016670839522959</v>
      </c>
      <c r="AZ16" s="442">
        <v>0.9787849210316949</v>
      </c>
      <c r="BA16" s="442">
        <v>94.093768583435647</v>
      </c>
      <c r="BB16" s="442">
        <v>97.939573095610271</v>
      </c>
      <c r="BC16" s="442">
        <v>1.0193906042291165</v>
      </c>
      <c r="BD16" s="443">
        <v>758.84072800000081</v>
      </c>
      <c r="BE16" s="444">
        <v>893</v>
      </c>
      <c r="BF16" s="442"/>
      <c r="BG16" s="528">
        <v>94.710385596481146</v>
      </c>
      <c r="BH16" s="442">
        <v>0.91277416279490065</v>
      </c>
      <c r="BI16" s="442">
        <v>92.919360840236308</v>
      </c>
      <c r="BJ16" s="442">
        <v>96.501410352725998</v>
      </c>
      <c r="BK16" s="442">
        <v>0.96375297919683878</v>
      </c>
      <c r="BL16" s="443">
        <v>1604.350402999999</v>
      </c>
      <c r="BM16" s="447">
        <v>1854</v>
      </c>
      <c r="BN16" s="442"/>
      <c r="BO16" s="448">
        <v>93.22</v>
      </c>
      <c r="BP16" s="448">
        <v>1.5740000000000001</v>
      </c>
      <c r="BQ16" s="448">
        <v>90.13</v>
      </c>
      <c r="BR16" s="448">
        <v>96.32</v>
      </c>
      <c r="BS16" s="448">
        <v>1.7000000000000002</v>
      </c>
      <c r="BT16" s="444">
        <v>1021.377</v>
      </c>
      <c r="BU16" s="444">
        <v>1229</v>
      </c>
      <c r="BV16" s="444"/>
      <c r="BW16" s="450">
        <v>94.053178730515825</v>
      </c>
      <c r="BX16" s="450">
        <v>0.94254873092578773</v>
      </c>
      <c r="BY16" s="450">
        <v>92.204163100067561</v>
      </c>
      <c r="BZ16" s="450">
        <v>95.902194360964074</v>
      </c>
      <c r="CA16" s="450">
        <v>1.0021444715084098</v>
      </c>
      <c r="CB16" s="451">
        <v>1716.0851550000016</v>
      </c>
      <c r="CC16" s="451">
        <v>2051</v>
      </c>
      <c r="CD16" s="444"/>
      <c r="CE16" s="450">
        <v>95.485328060299452</v>
      </c>
      <c r="CF16" s="450">
        <v>0</v>
      </c>
      <c r="CG16" s="450">
        <v>92.43013638851258</v>
      </c>
      <c r="CH16" s="450">
        <v>98.54051973208631</v>
      </c>
      <c r="CI16" s="450">
        <v>1.6294291408250998</v>
      </c>
      <c r="CJ16" s="451">
        <v>882.94167399999799</v>
      </c>
      <c r="CK16" s="451">
        <v>1013</v>
      </c>
      <c r="CL16" s="444"/>
      <c r="CM16" s="453">
        <v>95.487225149337831</v>
      </c>
      <c r="CN16" s="450">
        <v>1.0480461409037605</v>
      </c>
      <c r="CO16" s="450">
        <v>93.431229835257113</v>
      </c>
      <c r="CP16" s="450">
        <v>97.54322046341855</v>
      </c>
      <c r="CQ16" s="450">
        <v>1.0975773348368458</v>
      </c>
      <c r="CR16" s="451">
        <v>1816.5454229999934</v>
      </c>
      <c r="CS16" s="451">
        <v>2074</v>
      </c>
      <c r="CT16" s="444"/>
      <c r="CU16" s="453">
        <v>96.683682544621703</v>
      </c>
      <c r="CV16" s="450">
        <v>0.72641961622048112</v>
      </c>
      <c r="CW16" s="450">
        <v>95.257522187358973</v>
      </c>
      <c r="CX16" s="450">
        <v>98.109842901884448</v>
      </c>
      <c r="CY16" s="450">
        <v>0.75133631353483255</v>
      </c>
      <c r="CZ16" s="451">
        <v>986.31290399999796</v>
      </c>
      <c r="DA16" s="451">
        <v>1089</v>
      </c>
      <c r="DB16" s="444"/>
      <c r="DC16" s="453">
        <v>96.328933033605779</v>
      </c>
      <c r="DD16" s="450">
        <v>1.006871356118219</v>
      </c>
      <c r="DE16" s="450">
        <v>94.353879660294254</v>
      </c>
      <c r="DF16" s="450">
        <v>98.303986406917303</v>
      </c>
      <c r="DG16" s="450">
        <v>1.0452429238128871</v>
      </c>
      <c r="DH16" s="451">
        <v>1977.834664000002</v>
      </c>
      <c r="DI16" s="451">
        <v>2164</v>
      </c>
      <c r="DJ16" s="444"/>
      <c r="DK16" s="453">
        <v>97.172420675768336</v>
      </c>
      <c r="DL16" s="450">
        <v>0.43151684790615674</v>
      </c>
      <c r="DM16" s="449">
        <v>96.32633922791895</v>
      </c>
      <c r="DN16" s="449">
        <v>98.018502123617722</v>
      </c>
      <c r="DO16" s="450">
        <v>0.44407337483747916</v>
      </c>
      <c r="DP16" s="451">
        <v>4497.2456090000105</v>
      </c>
      <c r="DQ16" s="653">
        <v>6171</v>
      </c>
      <c r="DR16" s="444"/>
      <c r="DS16" s="834">
        <f>IF(EI25&lt;0.15,EE25*100,CONCATENATE("(",FIXED(EE25*100,1),")"))</f>
        <v>96.941987638290868</v>
      </c>
      <c r="DT16" s="786">
        <f>+EF25*100</f>
        <v>0.47419143947537035</v>
      </c>
      <c r="DU16" s="786">
        <f>IF(EG25&lt;0,0,EG25*100)</f>
        <v>96.012233489372079</v>
      </c>
      <c r="DV16" s="787">
        <f>IF(EH25&gt;1,100,EH25*100)</f>
        <v>97.871741787209672</v>
      </c>
      <c r="DW16" s="786">
        <f>IF(EI25&gt;1,100,EI25*100)</f>
        <v>0.48914969769824557</v>
      </c>
      <c r="DX16" s="788">
        <f>+EJ25</f>
        <v>2192.2261609999982</v>
      </c>
      <c r="DY16" s="788">
        <f>+EK25</f>
        <v>6171</v>
      </c>
      <c r="DZ16" s="123">
        <f t="shared" si="0"/>
        <v>-4007</v>
      </c>
      <c r="EA16" s="3"/>
      <c r="EB16" s="2253"/>
      <c r="EC16" s="2254"/>
      <c r="ED16" s="2255"/>
      <c r="EE16" s="2257"/>
      <c r="EF16" s="2259"/>
      <c r="EG16" s="907" t="s">
        <v>3</v>
      </c>
      <c r="EH16" s="907" t="s">
        <v>4</v>
      </c>
      <c r="EI16" s="2259"/>
      <c r="EJ16" s="2259"/>
      <c r="EK16" s="2261"/>
      <c r="EL16"/>
      <c r="EM16" s="321"/>
    </row>
    <row r="17" spans="1:143" s="44" customFormat="1" ht="24.95" customHeight="1" thickTop="1">
      <c r="A17" s="454" t="s">
        <v>12</v>
      </c>
      <c r="B17" s="437"/>
      <c r="C17" s="458">
        <v>39.694728141008724</v>
      </c>
      <c r="D17" s="458">
        <v>1.2692830012180942</v>
      </c>
      <c r="E17" s="458">
        <v>37.202725092084066</v>
      </c>
      <c r="F17" s="458">
        <v>42.186731189933383</v>
      </c>
      <c r="G17" s="458">
        <v>3.1976110195519762</v>
      </c>
      <c r="H17" s="529">
        <v>3737.8260930000492</v>
      </c>
      <c r="I17" s="530">
        <v>4733</v>
      </c>
      <c r="J17" s="527"/>
      <c r="K17" s="458">
        <v>54.360525927366844</v>
      </c>
      <c r="L17" s="458">
        <v>3.6321412233130985</v>
      </c>
      <c r="M17" s="458">
        <v>47.204166530443736</v>
      </c>
      <c r="N17" s="458">
        <v>61.516885324289952</v>
      </c>
      <c r="O17" s="458">
        <v>6.6815785192478456</v>
      </c>
      <c r="P17" s="529">
        <v>1017.3758450000149</v>
      </c>
      <c r="Q17" s="530">
        <v>1215</v>
      </c>
      <c r="R17" s="529"/>
      <c r="S17" s="459">
        <v>68.197144318539941</v>
      </c>
      <c r="T17" s="459">
        <v>3.0851426595212694</v>
      </c>
      <c r="U17" s="459">
        <v>62.11782059695998</v>
      </c>
      <c r="V17" s="459">
        <v>74.276468040119894</v>
      </c>
      <c r="W17" s="459">
        <v>4.5238590124990745</v>
      </c>
      <c r="X17" s="460">
        <v>857.00153700000328</v>
      </c>
      <c r="Y17" s="461">
        <v>995</v>
      </c>
      <c r="Z17" s="462"/>
      <c r="AA17" s="459">
        <v>70.733749660917383</v>
      </c>
      <c r="AB17" s="459">
        <v>2.2502098415033318</v>
      </c>
      <c r="AC17" s="459">
        <v>66.315377802208346</v>
      </c>
      <c r="AD17" s="459">
        <v>75.152121519626419</v>
      </c>
      <c r="AE17" s="459">
        <v>3.1812392984824944</v>
      </c>
      <c r="AF17" s="461">
        <v>2377.1468429999563</v>
      </c>
      <c r="AG17" s="461">
        <v>2395</v>
      </c>
      <c r="AH17" s="459"/>
      <c r="AI17" s="459">
        <v>75.255490580742716</v>
      </c>
      <c r="AJ17" s="459">
        <v>1.4746680534422263</v>
      </c>
      <c r="AK17" s="459">
        <v>72.361948548418411</v>
      </c>
      <c r="AL17" s="459">
        <v>78.149032613067021</v>
      </c>
      <c r="AM17" s="459">
        <v>1.9595487878190543</v>
      </c>
      <c r="AN17" s="460">
        <v>2848.6553120000158</v>
      </c>
      <c r="AO17" s="463">
        <v>3438</v>
      </c>
      <c r="AP17" s="442"/>
      <c r="AQ17" s="459">
        <v>80.425990676789013</v>
      </c>
      <c r="AR17" s="459">
        <v>1.3710155540017925</v>
      </c>
      <c r="AS17" s="459">
        <v>77.735823527671187</v>
      </c>
      <c r="AT17" s="459">
        <v>83.116157825906839</v>
      </c>
      <c r="AU17" s="459">
        <v>1.7046921554395826</v>
      </c>
      <c r="AV17" s="460">
        <v>2641.4805800000026</v>
      </c>
      <c r="AW17" s="461">
        <v>3202</v>
      </c>
      <c r="AX17" s="442"/>
      <c r="AY17" s="459">
        <v>78.635880546599211</v>
      </c>
      <c r="AZ17" s="459">
        <v>1.8235822119409038</v>
      </c>
      <c r="BA17" s="459">
        <v>75.053305586407021</v>
      </c>
      <c r="BB17" s="459">
        <v>82.218455506791415</v>
      </c>
      <c r="BC17" s="459">
        <v>2.3190205276079516</v>
      </c>
      <c r="BD17" s="460">
        <v>1353.0188249999997</v>
      </c>
      <c r="BE17" s="461">
        <v>1592</v>
      </c>
      <c r="BF17" s="442"/>
      <c r="BG17" s="531">
        <v>80.727047960219494</v>
      </c>
      <c r="BH17" s="459">
        <v>1.3917890322738067</v>
      </c>
      <c r="BI17" s="459">
        <v>77.996111093382964</v>
      </c>
      <c r="BJ17" s="459">
        <v>83.457984827056023</v>
      </c>
      <c r="BK17" s="459">
        <v>1.7240677907108031</v>
      </c>
      <c r="BL17" s="460">
        <v>2492.9438210000162</v>
      </c>
      <c r="BM17" s="463">
        <v>2997</v>
      </c>
      <c r="BN17" s="442"/>
      <c r="BO17" s="464">
        <v>81.820000000000007</v>
      </c>
      <c r="BP17" s="464">
        <v>1.833</v>
      </c>
      <c r="BQ17" s="464">
        <v>78.22</v>
      </c>
      <c r="BR17" s="464">
        <v>85.42</v>
      </c>
      <c r="BS17" s="464">
        <v>2.1999999999999997</v>
      </c>
      <c r="BT17" s="461">
        <v>1538.165</v>
      </c>
      <c r="BU17" s="461">
        <v>1832</v>
      </c>
      <c r="BV17" s="461"/>
      <c r="BW17" s="466">
        <v>82.807265748598965</v>
      </c>
      <c r="BX17" s="466">
        <v>1.2991735656680321</v>
      </c>
      <c r="BY17" s="466">
        <v>80.258652450668038</v>
      </c>
      <c r="BZ17" s="466">
        <v>85.355879046529907</v>
      </c>
      <c r="CA17" s="466">
        <v>1.5689125270870488</v>
      </c>
      <c r="CB17" s="467">
        <v>2610.8383659999968</v>
      </c>
      <c r="CC17" s="467">
        <v>3127</v>
      </c>
      <c r="CD17" s="461"/>
      <c r="CE17" s="466">
        <v>84.250620553110522</v>
      </c>
      <c r="CF17" s="466">
        <v>0</v>
      </c>
      <c r="CG17" s="466">
        <v>80.410655507581268</v>
      </c>
      <c r="CH17" s="466">
        <v>88.090585598639777</v>
      </c>
      <c r="CI17" s="466">
        <v>2.3210677895991214</v>
      </c>
      <c r="CJ17" s="467">
        <v>1004.9760279999981</v>
      </c>
      <c r="CK17" s="467">
        <v>1346</v>
      </c>
      <c r="CL17" s="461"/>
      <c r="CM17" s="469">
        <v>85.204360216436541</v>
      </c>
      <c r="CN17" s="466">
        <v>1.3249209686665182</v>
      </c>
      <c r="CO17" s="466">
        <v>82.605208140215325</v>
      </c>
      <c r="CP17" s="466">
        <v>87.803512292657771</v>
      </c>
      <c r="CQ17" s="466">
        <v>1.5549919808105446</v>
      </c>
      <c r="CR17" s="467">
        <v>2145.0385629999969</v>
      </c>
      <c r="CS17" s="467">
        <v>2828</v>
      </c>
      <c r="CT17" s="461"/>
      <c r="CU17" s="469">
        <v>87.428007894176346</v>
      </c>
      <c r="CV17" s="466">
        <v>1.572894483699</v>
      </c>
      <c r="CW17" s="466">
        <v>84.339985890475504</v>
      </c>
      <c r="CX17" s="466">
        <v>90.516029897877175</v>
      </c>
      <c r="CY17" s="466">
        <v>1.7990739141658652</v>
      </c>
      <c r="CZ17" s="467">
        <v>1212.3858790000008</v>
      </c>
      <c r="DA17" s="467">
        <v>1574</v>
      </c>
      <c r="DB17" s="461"/>
      <c r="DC17" s="469">
        <v>87.104110387562983</v>
      </c>
      <c r="DD17" s="466">
        <v>1.2338739085530748</v>
      </c>
      <c r="DE17" s="466">
        <v>84.683774551688131</v>
      </c>
      <c r="DF17" s="466">
        <v>89.524446223437835</v>
      </c>
      <c r="DG17" s="466">
        <v>1.4165507265536019</v>
      </c>
      <c r="DH17" s="467">
        <v>2372.6568480000115</v>
      </c>
      <c r="DI17" s="467">
        <v>3018</v>
      </c>
      <c r="DJ17" s="461"/>
      <c r="DK17" s="469">
        <v>91.121245106330747</v>
      </c>
      <c r="DL17" s="466">
        <v>0.69604182621018607</v>
      </c>
      <c r="DM17" s="465">
        <v>89.75650563221474</v>
      </c>
      <c r="DN17" s="465">
        <v>92.485984580446768</v>
      </c>
      <c r="DO17" s="466">
        <v>0.76386338377835417</v>
      </c>
      <c r="DP17" s="467">
        <v>4673.7679659999858</v>
      </c>
      <c r="DQ17" s="654">
        <v>6618</v>
      </c>
      <c r="DR17" s="461"/>
      <c r="DS17" s="835">
        <f>IF(EI18&lt;0.15,EE18*100,CONCATENATE("(",FIXED(EE18*100,1),")"))</f>
        <v>90.599283605991872</v>
      </c>
      <c r="DT17" s="789">
        <f>+EF18*100</f>
        <v>0.78557685176606429</v>
      </c>
      <c r="DU17" s="789">
        <f>IF(EG18&lt;0,0,EG18*100)</f>
        <v>89.058991486774914</v>
      </c>
      <c r="DV17" s="790">
        <f>IF(EH18&gt;1,100,EH18*100)</f>
        <v>92.139575725208829</v>
      </c>
      <c r="DW17" s="789">
        <f>IF(EI18&gt;1,100,EI18*100)</f>
        <v>0.86708947410938397</v>
      </c>
      <c r="DX17" s="791">
        <f>+EJ18</f>
        <v>2206.7387239999857</v>
      </c>
      <c r="DY17" s="791">
        <f>+EK18</f>
        <v>6618</v>
      </c>
      <c r="DZ17" s="123">
        <f t="shared" si="0"/>
        <v>-3600</v>
      </c>
      <c r="EA17" s="3"/>
      <c r="EB17" s="908" t="s">
        <v>248</v>
      </c>
      <c r="EC17" s="296" t="s">
        <v>217</v>
      </c>
      <c r="ED17" s="297" t="s">
        <v>319</v>
      </c>
      <c r="EE17" s="298">
        <v>0.98266197250884879</v>
      </c>
      <c r="EF17" s="299">
        <v>2.4107106674195358E-3</v>
      </c>
      <c r="EG17" s="300">
        <v>0.97793525654924418</v>
      </c>
      <c r="EH17" s="300">
        <v>0.9873886884684534</v>
      </c>
      <c r="EI17" s="301">
        <v>2.453245098377741E-3</v>
      </c>
      <c r="EJ17" s="302">
        <v>4876.6160419999378</v>
      </c>
      <c r="EK17" s="303">
        <v>8520</v>
      </c>
      <c r="EL17"/>
      <c r="EM17" s="321"/>
    </row>
    <row r="18" spans="1:143" s="44" customFormat="1" ht="24.95" customHeight="1">
      <c r="A18" s="436" t="s">
        <v>59</v>
      </c>
      <c r="B18" s="437"/>
      <c r="C18" s="441">
        <v>75.881969941131317</v>
      </c>
      <c r="D18" s="441">
        <v>2.0115451359268532</v>
      </c>
      <c r="E18" s="441">
        <v>71.932672103715504</v>
      </c>
      <c r="F18" s="441">
        <v>79.831267778547144</v>
      </c>
      <c r="G18" s="441">
        <v>2.6508868147300277</v>
      </c>
      <c r="H18" s="527">
        <v>1125.4291430000089</v>
      </c>
      <c r="I18" s="505">
        <v>1369</v>
      </c>
      <c r="J18" s="532"/>
      <c r="K18" s="441">
        <v>89.305150040390799</v>
      </c>
      <c r="L18" s="441">
        <v>2.2517917832191543</v>
      </c>
      <c r="M18" s="441">
        <v>84.868474730432581</v>
      </c>
      <c r="N18" s="441">
        <v>93.741825350349018</v>
      </c>
      <c r="O18" s="441">
        <v>2.5214579251036668</v>
      </c>
      <c r="P18" s="527">
        <v>302.74247999999966</v>
      </c>
      <c r="Q18" s="505">
        <v>299</v>
      </c>
      <c r="R18" s="527"/>
      <c r="S18" s="442">
        <v>91.071077061174563</v>
      </c>
      <c r="T18" s="442">
        <v>2.619453494377467</v>
      </c>
      <c r="U18" s="442">
        <v>85.909401403551826</v>
      </c>
      <c r="V18" s="442">
        <v>96.232752718797315</v>
      </c>
      <c r="W18" s="442">
        <v>2.8762737621055248</v>
      </c>
      <c r="X18" s="443">
        <v>292.60475399999871</v>
      </c>
      <c r="Y18" s="444">
        <v>284</v>
      </c>
      <c r="Z18" s="445"/>
      <c r="AA18" s="442">
        <v>91.313348256024923</v>
      </c>
      <c r="AB18" s="442">
        <v>1.9896688141621253</v>
      </c>
      <c r="AC18" s="442">
        <v>87.406558527129377</v>
      </c>
      <c r="AD18" s="442">
        <v>95.220137984920484</v>
      </c>
      <c r="AE18" s="442">
        <v>2.1789462900686543</v>
      </c>
      <c r="AF18" s="444">
        <v>868.46575900000209</v>
      </c>
      <c r="AG18" s="444">
        <v>879</v>
      </c>
      <c r="AH18" s="442"/>
      <c r="AI18" s="442">
        <v>90.597658062857022</v>
      </c>
      <c r="AJ18" s="442">
        <v>1.3424149574913466</v>
      </c>
      <c r="AK18" s="442">
        <v>87.963618425763727</v>
      </c>
      <c r="AL18" s="442">
        <v>93.231697699950317</v>
      </c>
      <c r="AM18" s="442">
        <v>1.4817325151605727</v>
      </c>
      <c r="AN18" s="443">
        <v>1121.9492409999987</v>
      </c>
      <c r="AO18" s="447">
        <v>1271</v>
      </c>
      <c r="AP18" s="442"/>
      <c r="AQ18" s="442">
        <v>95.335759750293036</v>
      </c>
      <c r="AR18" s="442">
        <v>0.94256283604883373</v>
      </c>
      <c r="AS18" s="442">
        <v>93.48629015812341</v>
      </c>
      <c r="AT18" s="442">
        <v>97.185229342462662</v>
      </c>
      <c r="AU18" s="442">
        <v>0.98867711183886231</v>
      </c>
      <c r="AV18" s="443">
        <v>1069.5389029999972</v>
      </c>
      <c r="AW18" s="444">
        <v>1184</v>
      </c>
      <c r="AX18" s="442"/>
      <c r="AY18" s="442">
        <v>94.327107985473788</v>
      </c>
      <c r="AZ18" s="442">
        <v>1.6183656529914419</v>
      </c>
      <c r="BA18" s="442">
        <v>91.147697577279857</v>
      </c>
      <c r="BB18" s="442">
        <v>97.506518393667733</v>
      </c>
      <c r="BC18" s="442">
        <v>1.7156951883234535</v>
      </c>
      <c r="BD18" s="443">
        <v>546.82904099999962</v>
      </c>
      <c r="BE18" s="444">
        <v>529</v>
      </c>
      <c r="BF18" s="442"/>
      <c r="BG18" s="528">
        <v>94.715423352175094</v>
      </c>
      <c r="BH18" s="442">
        <v>1.0419730101088478</v>
      </c>
      <c r="BI18" s="442">
        <v>92.670887548565545</v>
      </c>
      <c r="BJ18" s="442">
        <v>96.759959155784642</v>
      </c>
      <c r="BK18" s="442">
        <v>1.100109119751846</v>
      </c>
      <c r="BL18" s="443">
        <v>1047.5009010000015</v>
      </c>
      <c r="BM18" s="447">
        <v>1077</v>
      </c>
      <c r="BN18" s="442"/>
      <c r="BO18" s="448">
        <v>94.3</v>
      </c>
      <c r="BP18" s="448">
        <v>1.3089999999999999</v>
      </c>
      <c r="BQ18" s="448">
        <v>91.73</v>
      </c>
      <c r="BR18" s="448">
        <v>96.87</v>
      </c>
      <c r="BS18" s="448">
        <v>1.4000000000000001</v>
      </c>
      <c r="BT18" s="444">
        <v>560.33199999999999</v>
      </c>
      <c r="BU18" s="444">
        <v>671</v>
      </c>
      <c r="BV18" s="444"/>
      <c r="BW18" s="450">
        <v>94.540787348241835</v>
      </c>
      <c r="BX18" s="450">
        <v>0.95120283141789752</v>
      </c>
      <c r="BY18" s="450">
        <v>92.674794805563636</v>
      </c>
      <c r="BZ18" s="450">
        <v>96.406779890920049</v>
      </c>
      <c r="CA18" s="450">
        <v>1.0061295850161827</v>
      </c>
      <c r="CB18" s="451">
        <v>1014.9100710000034</v>
      </c>
      <c r="CC18" s="451">
        <v>1184</v>
      </c>
      <c r="CD18" s="444"/>
      <c r="CE18" s="450">
        <v>95.42384597795089</v>
      </c>
      <c r="CF18" s="450" t="e">
        <v>#VALUE!</v>
      </c>
      <c r="CG18" s="450">
        <v>93.429575658295761</v>
      </c>
      <c r="CH18" s="450">
        <v>97.418116297606034</v>
      </c>
      <c r="CI18" s="450">
        <v>1.0642919354827616</v>
      </c>
      <c r="CJ18" s="451">
        <v>406.95970700000049</v>
      </c>
      <c r="CK18" s="451">
        <v>493</v>
      </c>
      <c r="CL18" s="444"/>
      <c r="CM18" s="453">
        <v>94.505250004916689</v>
      </c>
      <c r="CN18" s="450">
        <v>1.808514765055282</v>
      </c>
      <c r="CO18" s="450">
        <v>90.957412045041139</v>
      </c>
      <c r="CP18" s="450">
        <v>98.053087964792255</v>
      </c>
      <c r="CQ18" s="450">
        <v>1.9136659232806565</v>
      </c>
      <c r="CR18" s="451">
        <v>918.27914000000044</v>
      </c>
      <c r="CS18" s="451">
        <v>1056</v>
      </c>
      <c r="CT18" s="444"/>
      <c r="CU18" s="453">
        <v>97.160270583395658</v>
      </c>
      <c r="CV18" s="450">
        <v>0.82475067891974663</v>
      </c>
      <c r="CW18" s="450">
        <v>95.541059459912077</v>
      </c>
      <c r="CX18" s="450">
        <v>98.779481706879238</v>
      </c>
      <c r="CY18" s="450">
        <v>0.84885588931315048</v>
      </c>
      <c r="CZ18" s="451">
        <v>562.71213399999965</v>
      </c>
      <c r="DA18" s="451">
        <v>624</v>
      </c>
      <c r="DB18" s="444"/>
      <c r="DC18" s="453">
        <v>95.386680206613931</v>
      </c>
      <c r="DD18" s="450">
        <v>0.90247822906166886</v>
      </c>
      <c r="DE18" s="450">
        <v>93.616401749671525</v>
      </c>
      <c r="DF18" s="450">
        <v>97.156958663556352</v>
      </c>
      <c r="DG18" s="450">
        <v>0.94612604936752231</v>
      </c>
      <c r="DH18" s="451">
        <v>1138.8010879999945</v>
      </c>
      <c r="DI18" s="451">
        <v>1209</v>
      </c>
      <c r="DJ18" s="444"/>
      <c r="DK18" s="453">
        <v>96.907627623688072</v>
      </c>
      <c r="DL18" s="450">
        <v>0.43979356642331696</v>
      </c>
      <c r="DM18" s="449">
        <v>96.045317891774189</v>
      </c>
      <c r="DN18" s="449">
        <v>97.769937355601968</v>
      </c>
      <c r="DO18" s="450">
        <v>0.4538276059456583</v>
      </c>
      <c r="DP18" s="451">
        <v>2522.7875400000103</v>
      </c>
      <c r="DQ18" s="653">
        <v>3253</v>
      </c>
      <c r="DR18" s="444"/>
      <c r="DS18" s="834">
        <f>IF(EI26&lt;0.15,EE26*100,CONCATENATE("(",FIXED(EE26*100,1),")"))</f>
        <v>97.061484848287236</v>
      </c>
      <c r="DT18" s="786">
        <f>+EF26*100</f>
        <v>0.42948539664407154</v>
      </c>
      <c r="DU18" s="786">
        <f>IF(EG26&lt;0,0,EG26*100)</f>
        <v>96.219386496887964</v>
      </c>
      <c r="DV18" s="787">
        <f>IF(EH26&gt;1,100,EH26*100)</f>
        <v>97.903583199686523</v>
      </c>
      <c r="DW18" s="786">
        <f>IF(EI26&gt;1,100,EI26*100)</f>
        <v>0.44248797276837687</v>
      </c>
      <c r="DX18" s="788">
        <f>+EJ26</f>
        <v>1116.8688370000029</v>
      </c>
      <c r="DY18" s="788">
        <f>+EK26</f>
        <v>3253</v>
      </c>
      <c r="DZ18" s="123">
        <f t="shared" si="0"/>
        <v>-2044</v>
      </c>
      <c r="EA18" s="3"/>
      <c r="EB18" s="909" t="s">
        <v>249</v>
      </c>
      <c r="EC18" s="304" t="s">
        <v>217</v>
      </c>
      <c r="ED18" s="305" t="s">
        <v>319</v>
      </c>
      <c r="EE18" s="306">
        <v>0.90599283605991876</v>
      </c>
      <c r="EF18" s="307">
        <v>7.8557685176606426E-3</v>
      </c>
      <c r="EG18" s="308">
        <v>0.89058991486774919</v>
      </c>
      <c r="EH18" s="308">
        <v>0.92139575725208833</v>
      </c>
      <c r="EI18" s="309">
        <v>8.6708947410938392E-3</v>
      </c>
      <c r="EJ18" s="310">
        <v>2206.7387239999857</v>
      </c>
      <c r="EK18" s="311">
        <v>6618</v>
      </c>
      <c r="EL18"/>
      <c r="EM18" s="321"/>
    </row>
    <row r="19" spans="1:143" s="44" customFormat="1" ht="24.95" customHeight="1" thickBot="1">
      <c r="A19" s="436" t="s">
        <v>60</v>
      </c>
      <c r="B19" s="437"/>
      <c r="C19" s="441">
        <v>24.105146118777462</v>
      </c>
      <c r="D19" s="441">
        <v>1.2451230199675916</v>
      </c>
      <c r="E19" s="441">
        <v>21.660576736639829</v>
      </c>
      <c r="F19" s="441">
        <v>26.549715500915095</v>
      </c>
      <c r="G19" s="441">
        <v>5.1653825860763556</v>
      </c>
      <c r="H19" s="527">
        <v>2612.3969500000394</v>
      </c>
      <c r="I19" s="505">
        <v>3364</v>
      </c>
      <c r="J19" s="527"/>
      <c r="K19" s="441">
        <v>39.556820020570811</v>
      </c>
      <c r="L19" s="441">
        <v>4.1880136674030135</v>
      </c>
      <c r="M19" s="441">
        <v>31.305232562794693</v>
      </c>
      <c r="N19" s="441">
        <v>47.808407478346929</v>
      </c>
      <c r="O19" s="441">
        <v>10.587336558462264</v>
      </c>
      <c r="P19" s="527">
        <v>714.63336500000128</v>
      </c>
      <c r="Q19" s="505">
        <v>916</v>
      </c>
      <c r="R19" s="527"/>
      <c r="S19" s="442">
        <v>56.338427782994962</v>
      </c>
      <c r="T19" s="442">
        <v>3.9148993062919279</v>
      </c>
      <c r="U19" s="442">
        <v>48.6240551114795</v>
      </c>
      <c r="V19" s="442">
        <v>64.052800454510418</v>
      </c>
      <c r="W19" s="442">
        <v>6.9488969791123472</v>
      </c>
      <c r="X19" s="443">
        <v>564.39678299999809</v>
      </c>
      <c r="Y19" s="444">
        <v>711</v>
      </c>
      <c r="Z19" s="445"/>
      <c r="AA19" s="442">
        <v>58.887192490311648</v>
      </c>
      <c r="AB19" s="442">
        <v>2.7926249292697656</v>
      </c>
      <c r="AC19" s="442">
        <v>53.403768157240805</v>
      </c>
      <c r="AD19" s="442">
        <v>64.370616823382491</v>
      </c>
      <c r="AE19" s="442">
        <v>4.7423298873167017</v>
      </c>
      <c r="AF19" s="444">
        <v>1508.6810839999973</v>
      </c>
      <c r="AG19" s="444">
        <v>1516</v>
      </c>
      <c r="AH19" s="442"/>
      <c r="AI19" s="442">
        <v>65.286722038750995</v>
      </c>
      <c r="AJ19" s="442">
        <v>2.1769004258155751</v>
      </c>
      <c r="AK19" s="442">
        <v>61.015284227659365</v>
      </c>
      <c r="AL19" s="442">
        <v>69.558159849842639</v>
      </c>
      <c r="AM19" s="442">
        <v>3.3343693140597161</v>
      </c>
      <c r="AN19" s="443">
        <v>1726.7060709999928</v>
      </c>
      <c r="AO19" s="447">
        <v>2167</v>
      </c>
      <c r="AP19" s="442"/>
      <c r="AQ19" s="442">
        <v>70.281480678624746</v>
      </c>
      <c r="AR19" s="442">
        <v>2.047790063214038</v>
      </c>
      <c r="AS19" s="442">
        <v>66.263366120938898</v>
      </c>
      <c r="AT19" s="442">
        <v>74.299595236310594</v>
      </c>
      <c r="AU19" s="442">
        <v>2.9136979520649864</v>
      </c>
      <c r="AV19" s="443">
        <v>1571.9416769999948</v>
      </c>
      <c r="AW19" s="444">
        <v>2018</v>
      </c>
      <c r="AX19" s="442"/>
      <c r="AY19" s="442">
        <v>67.992705672886714</v>
      </c>
      <c r="AZ19" s="442">
        <v>2.526563127048076</v>
      </c>
      <c r="BA19" s="442">
        <v>63.02906776556506</v>
      </c>
      <c r="BB19" s="442">
        <v>72.956343580208355</v>
      </c>
      <c r="BC19" s="442">
        <v>3.7159326166594773</v>
      </c>
      <c r="BD19" s="443">
        <v>806.18978399999639</v>
      </c>
      <c r="BE19" s="444">
        <v>1063</v>
      </c>
      <c r="BF19" s="442"/>
      <c r="BG19" s="528">
        <v>70.589784410165493</v>
      </c>
      <c r="BH19" s="442">
        <v>2.0516467503072158</v>
      </c>
      <c r="BI19" s="442">
        <v>66.564089697666091</v>
      </c>
      <c r="BJ19" s="442">
        <v>74.615479122664894</v>
      </c>
      <c r="BK19" s="442">
        <v>2.9064357788458723</v>
      </c>
      <c r="BL19" s="443">
        <v>1445.4429199999977</v>
      </c>
      <c r="BM19" s="447">
        <v>1920</v>
      </c>
      <c r="BN19" s="442"/>
      <c r="BO19" s="448">
        <v>74.660000000000011</v>
      </c>
      <c r="BP19" s="448">
        <v>2.6149999999999998</v>
      </c>
      <c r="BQ19" s="448">
        <v>69.53</v>
      </c>
      <c r="BR19" s="448">
        <v>79.800000000000011</v>
      </c>
      <c r="BS19" s="448">
        <v>3.5000000000000004</v>
      </c>
      <c r="BT19" s="444">
        <v>977.83299999999997</v>
      </c>
      <c r="BU19" s="444">
        <v>1161</v>
      </c>
      <c r="BV19" s="444"/>
      <c r="BW19" s="450">
        <v>75.345483613973798</v>
      </c>
      <c r="BX19" s="450">
        <v>1.9586748162300591</v>
      </c>
      <c r="BY19" s="450">
        <v>71.503114268658862</v>
      </c>
      <c r="BZ19" s="450">
        <v>79.187852959288733</v>
      </c>
      <c r="CA19" s="450">
        <v>2.5995915379150842</v>
      </c>
      <c r="CB19" s="451">
        <v>1595.9282950000004</v>
      </c>
      <c r="CC19" s="451">
        <v>1943</v>
      </c>
      <c r="CD19" s="444"/>
      <c r="CE19" s="450">
        <v>76.647061276442798</v>
      </c>
      <c r="CF19" s="450">
        <v>0</v>
      </c>
      <c r="CG19" s="450">
        <v>70.773502364748538</v>
      </c>
      <c r="CH19" s="450">
        <v>82.520620188137059</v>
      </c>
      <c r="CI19" s="450">
        <v>3.9024691889350072</v>
      </c>
      <c r="CJ19" s="451">
        <v>598.01632100000143</v>
      </c>
      <c r="CK19" s="451">
        <v>853</v>
      </c>
      <c r="CL19" s="444"/>
      <c r="CM19" s="453">
        <v>78.242267310466644</v>
      </c>
      <c r="CN19" s="450">
        <v>1.9048117161091171</v>
      </c>
      <c r="CO19" s="450">
        <v>74.505519652439617</v>
      </c>
      <c r="CP19" s="450">
        <v>81.979014968493672</v>
      </c>
      <c r="CQ19" s="450">
        <v>2.4345047524642816</v>
      </c>
      <c r="CR19" s="451">
        <v>1226.7594229999986</v>
      </c>
      <c r="CS19" s="451">
        <v>1772</v>
      </c>
      <c r="CT19" s="444"/>
      <c r="CU19" s="453">
        <v>78.998450214422462</v>
      </c>
      <c r="CV19" s="450">
        <v>2.6958550154464791</v>
      </c>
      <c r="CW19" s="450">
        <v>73.705749596064209</v>
      </c>
      <c r="CX19" s="450">
        <v>84.291150832780701</v>
      </c>
      <c r="CY19" s="450">
        <v>3.4125416487655436</v>
      </c>
      <c r="CZ19" s="451">
        <v>649.67374500000028</v>
      </c>
      <c r="DA19" s="451">
        <v>950</v>
      </c>
      <c r="DB19" s="444"/>
      <c r="DC19" s="453">
        <v>79.459619169747754</v>
      </c>
      <c r="DD19" s="450">
        <v>2.1277904543575961</v>
      </c>
      <c r="DE19" s="450">
        <v>75.285799258154569</v>
      </c>
      <c r="DF19" s="450">
        <v>83.633439081340939</v>
      </c>
      <c r="DG19" s="450">
        <v>2.6778261418696792</v>
      </c>
      <c r="DH19" s="451">
        <v>1233.8557600000024</v>
      </c>
      <c r="DI19" s="451">
        <v>1809</v>
      </c>
      <c r="DJ19" s="444"/>
      <c r="DK19" s="453">
        <v>84.334659073276072</v>
      </c>
      <c r="DL19" s="450">
        <v>1.3246537072349389</v>
      </c>
      <c r="DM19" s="449">
        <v>81.73739101304929</v>
      </c>
      <c r="DN19" s="449">
        <v>86.931927133502867</v>
      </c>
      <c r="DO19" s="450">
        <v>1.5707109292799579</v>
      </c>
      <c r="DP19" s="451">
        <v>2150.9804259999928</v>
      </c>
      <c r="DQ19" s="653">
        <v>3365</v>
      </c>
      <c r="DR19" s="444"/>
      <c r="DS19" s="834">
        <f>IF(EI27&lt;0.15,EE27*100,CONCATENATE("(",FIXED(EE27*100,1),")"))</f>
        <v>83.976996604550138</v>
      </c>
      <c r="DT19" s="786">
        <f>+EF27*100</f>
        <v>1.4183127745992201</v>
      </c>
      <c r="DU19" s="786">
        <f>IF(EG27&lt;0,0,EG27*100)</f>
        <v>81.196089829625876</v>
      </c>
      <c r="DV19" s="787">
        <f>IF(EH27&gt;1,100,EH27*100)</f>
        <v>86.757903379474399</v>
      </c>
      <c r="DW19" s="786">
        <f>IF(EI27&gt;1,100,EI27*100)</f>
        <v>1.6889301022256034</v>
      </c>
      <c r="DX19" s="788">
        <f>+EJ27</f>
        <v>1089.8698870000001</v>
      </c>
      <c r="DY19" s="788">
        <f>+EK27</f>
        <v>3365</v>
      </c>
      <c r="DZ19" s="123">
        <f t="shared" si="0"/>
        <v>-1556</v>
      </c>
      <c r="EA19" s="3"/>
      <c r="EB19" s="910" t="s">
        <v>250</v>
      </c>
      <c r="EC19" s="313" t="s">
        <v>217</v>
      </c>
      <c r="ED19" s="314" t="s">
        <v>319</v>
      </c>
      <c r="EE19" s="315">
        <v>0.80020283304529605</v>
      </c>
      <c r="EF19" s="316">
        <v>1.5941169318462966E-2</v>
      </c>
      <c r="EG19" s="317">
        <v>0.76894674725670453</v>
      </c>
      <c r="EH19" s="317">
        <v>0.83145891883388756</v>
      </c>
      <c r="EI19" s="318">
        <v>1.9921410747568053E-2</v>
      </c>
      <c r="EJ19" s="319">
        <v>1396.7862070000081</v>
      </c>
      <c r="EK19" s="320">
        <v>5077</v>
      </c>
      <c r="EL19"/>
      <c r="EM19" s="321"/>
    </row>
    <row r="20" spans="1:143" s="44" customFormat="1" ht="24.95" customHeight="1" thickTop="1">
      <c r="A20" s="454" t="s">
        <v>13</v>
      </c>
      <c r="B20" s="437"/>
      <c r="C20" s="458">
        <v>44.351273827696424</v>
      </c>
      <c r="D20" s="458">
        <v>1.994757529226054</v>
      </c>
      <c r="E20" s="458">
        <v>40.434935359501175</v>
      </c>
      <c r="F20" s="458">
        <v>48.267612295891674</v>
      </c>
      <c r="G20" s="458">
        <v>4.4976330036779473</v>
      </c>
      <c r="H20" s="529">
        <v>1360.9582789999972</v>
      </c>
      <c r="I20" s="530">
        <v>2634</v>
      </c>
      <c r="J20" s="527"/>
      <c r="K20" s="458">
        <v>57.819101104488134</v>
      </c>
      <c r="L20" s="458">
        <v>4.9400694060683659</v>
      </c>
      <c r="M20" s="458">
        <v>48.085748257782974</v>
      </c>
      <c r="N20" s="458">
        <v>67.552453951193286</v>
      </c>
      <c r="O20" s="458">
        <v>8.5440093527931023</v>
      </c>
      <c r="P20" s="529">
        <v>387.04649799999771</v>
      </c>
      <c r="Q20" s="530">
        <v>742</v>
      </c>
      <c r="R20" s="529"/>
      <c r="S20" s="459">
        <v>60.643705528286738</v>
      </c>
      <c r="T20" s="459">
        <v>3.619871293899938</v>
      </c>
      <c r="U20" s="459">
        <v>53.510690347236093</v>
      </c>
      <c r="V20" s="459">
        <v>67.776720709337397</v>
      </c>
      <c r="W20" s="459">
        <v>5.969079993325078</v>
      </c>
      <c r="X20" s="460">
        <v>272.5051009999986</v>
      </c>
      <c r="Y20" s="461">
        <v>562</v>
      </c>
      <c r="Z20" s="462"/>
      <c r="AA20" s="459">
        <v>69.771887452351052</v>
      </c>
      <c r="AB20" s="459">
        <v>3.2120563330095622</v>
      </c>
      <c r="AC20" s="459">
        <v>63.464893745099261</v>
      </c>
      <c r="AD20" s="459">
        <v>76.078881159602858</v>
      </c>
      <c r="AE20" s="459">
        <v>4.6036540651177811</v>
      </c>
      <c r="AF20" s="461">
        <v>939.06715000001941</v>
      </c>
      <c r="AG20" s="461">
        <v>1955</v>
      </c>
      <c r="AH20" s="459"/>
      <c r="AI20" s="459">
        <v>68.303275358197197</v>
      </c>
      <c r="AJ20" s="459">
        <v>1.8483869525636742</v>
      </c>
      <c r="AK20" s="459">
        <v>64.676435184397803</v>
      </c>
      <c r="AL20" s="459">
        <v>71.930115531996591</v>
      </c>
      <c r="AM20" s="459">
        <v>2.7061468763691519</v>
      </c>
      <c r="AN20" s="460">
        <v>1174.3196219999954</v>
      </c>
      <c r="AO20" s="463">
        <v>2310</v>
      </c>
      <c r="AP20" s="442"/>
      <c r="AQ20" s="459">
        <v>67.805614697307533</v>
      </c>
      <c r="AR20" s="459">
        <v>2.0513290237038957</v>
      </c>
      <c r="AS20" s="459">
        <v>63.780556093491747</v>
      </c>
      <c r="AT20" s="459">
        <v>71.830673301123298</v>
      </c>
      <c r="AU20" s="459">
        <v>3.0253084982140148</v>
      </c>
      <c r="AV20" s="460">
        <v>1033.884193999997</v>
      </c>
      <c r="AW20" s="461">
        <v>1988</v>
      </c>
      <c r="AX20" s="442"/>
      <c r="AY20" s="459">
        <v>69.652898870928254</v>
      </c>
      <c r="AZ20" s="459">
        <v>2.8037406289104241</v>
      </c>
      <c r="BA20" s="459">
        <v>64.144723310629729</v>
      </c>
      <c r="BB20" s="459">
        <v>75.161074431226766</v>
      </c>
      <c r="BC20" s="459">
        <v>4.0253035758152063</v>
      </c>
      <c r="BD20" s="460">
        <v>516.81574900000078</v>
      </c>
      <c r="BE20" s="461">
        <v>1059</v>
      </c>
      <c r="BF20" s="442"/>
      <c r="BG20" s="531">
        <v>68.300301328046487</v>
      </c>
      <c r="BH20" s="459">
        <v>2.2160406536687192</v>
      </c>
      <c r="BI20" s="459">
        <v>63.952036627594502</v>
      </c>
      <c r="BJ20" s="459">
        <v>72.648566028498479</v>
      </c>
      <c r="BK20" s="459">
        <v>3.2445547246198392</v>
      </c>
      <c r="BL20" s="460">
        <v>1070.221986999991</v>
      </c>
      <c r="BM20" s="463">
        <v>2126</v>
      </c>
      <c r="BN20" s="442"/>
      <c r="BO20" s="464">
        <v>70.88</v>
      </c>
      <c r="BP20" s="464">
        <v>3.2210000000000001</v>
      </c>
      <c r="BQ20" s="464">
        <v>64.55</v>
      </c>
      <c r="BR20" s="464">
        <v>77.2</v>
      </c>
      <c r="BS20" s="464">
        <v>4.5</v>
      </c>
      <c r="BT20" s="461">
        <v>770.15099999999995</v>
      </c>
      <c r="BU20" s="461">
        <v>1403</v>
      </c>
      <c r="BV20" s="461"/>
      <c r="BW20" s="466">
        <v>76.432834519030393</v>
      </c>
      <c r="BX20" s="466">
        <v>1.7337987595696454</v>
      </c>
      <c r="BY20" s="466">
        <v>73.031608777261837</v>
      </c>
      <c r="BZ20" s="466">
        <v>79.83406026079895</v>
      </c>
      <c r="CA20" s="466">
        <v>2.2683952132351717</v>
      </c>
      <c r="CB20" s="467">
        <v>1210.2841269999958</v>
      </c>
      <c r="CC20" s="467">
        <v>2215</v>
      </c>
      <c r="CD20" s="461"/>
      <c r="CE20" s="466">
        <v>78.973896033235832</v>
      </c>
      <c r="CF20" s="466">
        <v>0</v>
      </c>
      <c r="CG20" s="466">
        <v>74.582015974818361</v>
      </c>
      <c r="CH20" s="466">
        <v>83.365776091653316</v>
      </c>
      <c r="CI20" s="466">
        <v>2.8320477363568988</v>
      </c>
      <c r="CJ20" s="467">
        <v>533.2183849999999</v>
      </c>
      <c r="CK20" s="467">
        <v>968</v>
      </c>
      <c r="CL20" s="461"/>
      <c r="CM20" s="469">
        <v>76.38489469450414</v>
      </c>
      <c r="CN20" s="466">
        <v>1.6908577523234491</v>
      </c>
      <c r="CO20" s="466">
        <v>73.067869346215303</v>
      </c>
      <c r="CP20" s="466">
        <v>79.701920042792977</v>
      </c>
      <c r="CQ20" s="466">
        <v>2.2136022561606095</v>
      </c>
      <c r="CR20" s="467">
        <v>1108.9863229999969</v>
      </c>
      <c r="CS20" s="467">
        <v>2050</v>
      </c>
      <c r="CT20" s="461"/>
      <c r="CU20" s="469">
        <v>79.966239038196719</v>
      </c>
      <c r="CV20" s="466">
        <v>2.6725072135111918</v>
      </c>
      <c r="CW20" s="466">
        <v>74.719376539853158</v>
      </c>
      <c r="CX20" s="466">
        <v>85.213101536540279</v>
      </c>
      <c r="CY20" s="466">
        <v>3.3420443998055736</v>
      </c>
      <c r="CZ20" s="467">
        <v>606.3322519999997</v>
      </c>
      <c r="DA20" s="467">
        <v>1033</v>
      </c>
      <c r="DB20" s="461"/>
      <c r="DC20" s="469">
        <v>77.850121975147971</v>
      </c>
      <c r="DD20" s="466">
        <v>1.9595179041316886</v>
      </c>
      <c r="DE20" s="466">
        <v>74.006381239946009</v>
      </c>
      <c r="DF20" s="466">
        <v>81.693862710349933</v>
      </c>
      <c r="DG20" s="466">
        <v>2.5170389646367206</v>
      </c>
      <c r="DH20" s="467">
        <v>1197.0721270000033</v>
      </c>
      <c r="DI20" s="467">
        <v>2042</v>
      </c>
      <c r="DJ20" s="461"/>
      <c r="DK20" s="469">
        <v>81.925219686194467</v>
      </c>
      <c r="DL20" s="466">
        <v>1.4008262015424355</v>
      </c>
      <c r="DM20" s="465">
        <v>79.178599092960667</v>
      </c>
      <c r="DN20" s="465">
        <v>84.671840279428253</v>
      </c>
      <c r="DO20" s="466">
        <v>1.7098839733456268</v>
      </c>
      <c r="DP20" s="467">
        <v>2557.6273789999964</v>
      </c>
      <c r="DQ20" s="654">
        <v>5077</v>
      </c>
      <c r="DR20" s="461"/>
      <c r="DS20" s="835">
        <f>IF(EI19&lt;0.15,EE19*100,CONCATENATE("(",FIXED(EE19*100,1),")"))</f>
        <v>80.020283304529599</v>
      </c>
      <c r="DT20" s="789">
        <f>+EF19*100</f>
        <v>1.5941169318462967</v>
      </c>
      <c r="DU20" s="789">
        <f>IF(EG19&lt;0,0,EG19*100)</f>
        <v>76.894674725670455</v>
      </c>
      <c r="DV20" s="790">
        <f>IF(EH19&gt;1,100,EH19*100)</f>
        <v>83.145891883388757</v>
      </c>
      <c r="DW20" s="789">
        <f>IF(EI19&gt;1,100,EI19*100)</f>
        <v>1.9921410747568054</v>
      </c>
      <c r="DX20" s="791">
        <f>+EJ19</f>
        <v>1396.7862070000081</v>
      </c>
      <c r="DY20" s="791">
        <f>+EK19</f>
        <v>5077</v>
      </c>
      <c r="DZ20" s="123">
        <f t="shared" si="0"/>
        <v>-3035</v>
      </c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21"/>
      <c r="EM20" s="321"/>
    </row>
    <row r="21" spans="1:143" s="44" customFormat="1" ht="24.95" customHeight="1" thickBot="1">
      <c r="A21" s="436" t="s">
        <v>61</v>
      </c>
      <c r="B21" s="437"/>
      <c r="C21" s="441">
        <v>70.46785591793855</v>
      </c>
      <c r="D21" s="441">
        <v>2.3791155076633261</v>
      </c>
      <c r="E21" s="441">
        <v>65.796901455339366</v>
      </c>
      <c r="F21" s="441">
        <v>75.138810380537734</v>
      </c>
      <c r="G21" s="441">
        <v>3.3761712722377437</v>
      </c>
      <c r="H21" s="527">
        <v>558.05122899999594</v>
      </c>
      <c r="I21" s="505">
        <v>1161</v>
      </c>
      <c r="J21" s="527"/>
      <c r="K21" s="441">
        <v>78.261547189681693</v>
      </c>
      <c r="L21" s="441">
        <v>5.9567955637124648</v>
      </c>
      <c r="M21" s="441">
        <v>66.524952358427001</v>
      </c>
      <c r="N21" s="441">
        <v>89.998142020936385</v>
      </c>
      <c r="O21" s="441">
        <v>7.6113950945475715</v>
      </c>
      <c r="P21" s="527">
        <v>182.95371499999879</v>
      </c>
      <c r="Q21" s="505">
        <v>371</v>
      </c>
      <c r="R21" s="527"/>
      <c r="S21" s="442">
        <v>79.821700745270135</v>
      </c>
      <c r="T21" s="442">
        <v>4.8889776219861956</v>
      </c>
      <c r="U21" s="442">
        <v>70.187890931034119</v>
      </c>
      <c r="V21" s="442">
        <v>89.455510559506152</v>
      </c>
      <c r="W21" s="442">
        <v>6.1248727806340231</v>
      </c>
      <c r="X21" s="443">
        <v>121.73679600000011</v>
      </c>
      <c r="Y21" s="444">
        <v>255</v>
      </c>
      <c r="Z21" s="445"/>
      <c r="AA21" s="442">
        <v>91.113796315472328</v>
      </c>
      <c r="AB21" s="442">
        <v>1.852959616632242</v>
      </c>
      <c r="AC21" s="442">
        <v>87.47544024998534</v>
      </c>
      <c r="AD21" s="442">
        <v>94.752152380959316</v>
      </c>
      <c r="AE21" s="442">
        <v>2.0336762285884302</v>
      </c>
      <c r="AF21" s="442">
        <v>438.93369300000791</v>
      </c>
      <c r="AG21" s="444">
        <v>1009</v>
      </c>
      <c r="AH21" s="442"/>
      <c r="AI21" s="442">
        <v>86.23592196663013</v>
      </c>
      <c r="AJ21" s="442">
        <v>1.9667224668582199</v>
      </c>
      <c r="AK21" s="442">
        <v>82.376887989127795</v>
      </c>
      <c r="AL21" s="442">
        <v>90.094955944132479</v>
      </c>
      <c r="AM21" s="442">
        <v>2.2806301852020128</v>
      </c>
      <c r="AN21" s="443">
        <v>601.10970599999882</v>
      </c>
      <c r="AO21" s="447">
        <v>1175</v>
      </c>
      <c r="AP21" s="442"/>
      <c r="AQ21" s="442">
        <v>84.879280213563874</v>
      </c>
      <c r="AR21" s="442">
        <v>2.6929537221312128</v>
      </c>
      <c r="AS21" s="442">
        <v>79.595244145390637</v>
      </c>
      <c r="AT21" s="442">
        <v>90.16331628173711</v>
      </c>
      <c r="AU21" s="442">
        <v>3.1726868033700333</v>
      </c>
      <c r="AV21" s="443">
        <v>496.08114600000124</v>
      </c>
      <c r="AW21" s="444">
        <v>986</v>
      </c>
      <c r="AX21" s="442"/>
      <c r="AY21" s="442">
        <v>89.655256276621088</v>
      </c>
      <c r="AZ21" s="442">
        <v>1.7766065816604499</v>
      </c>
      <c r="BA21" s="442">
        <v>86.164968747003726</v>
      </c>
      <c r="BB21" s="442">
        <v>93.14554380623845</v>
      </c>
      <c r="BC21" s="442">
        <v>1.9815977952022497</v>
      </c>
      <c r="BD21" s="443">
        <v>249.83326500000038</v>
      </c>
      <c r="BE21" s="444">
        <v>521</v>
      </c>
      <c r="BF21" s="442"/>
      <c r="BG21" s="528">
        <v>89.018139566740146</v>
      </c>
      <c r="BH21" s="442">
        <v>1.8702930430956535</v>
      </c>
      <c r="BI21" s="442">
        <v>85.348292984580155</v>
      </c>
      <c r="BJ21" s="442">
        <v>92.687986148900151</v>
      </c>
      <c r="BK21" s="442">
        <v>2.1010246363253033</v>
      </c>
      <c r="BL21" s="443">
        <v>494.83497200000187</v>
      </c>
      <c r="BM21" s="447">
        <v>1017</v>
      </c>
      <c r="BN21" s="442"/>
      <c r="BO21" s="448">
        <v>87.71</v>
      </c>
      <c r="BP21" s="448">
        <v>2.448</v>
      </c>
      <c r="BQ21" s="448">
        <v>82.899999999999991</v>
      </c>
      <c r="BR21" s="448">
        <v>92.51</v>
      </c>
      <c r="BS21" s="448">
        <v>2.8000000000000003</v>
      </c>
      <c r="BT21" s="444">
        <v>395.37200000000001</v>
      </c>
      <c r="BU21" s="444">
        <v>711</v>
      </c>
      <c r="BV21" s="444"/>
      <c r="BW21" s="450">
        <v>90.770885155397863</v>
      </c>
      <c r="BX21" s="450">
        <v>1.5495064375515568</v>
      </c>
      <c r="BY21" s="450">
        <v>87.731189139151667</v>
      </c>
      <c r="BZ21" s="450">
        <v>93.81058117164406</v>
      </c>
      <c r="CA21" s="450">
        <v>1.7070522501778342</v>
      </c>
      <c r="CB21" s="451">
        <v>639.89152799999886</v>
      </c>
      <c r="CC21" s="451">
        <v>1180</v>
      </c>
      <c r="CD21" s="444"/>
      <c r="CE21" s="450">
        <v>94.821895268090231</v>
      </c>
      <c r="CF21" s="450">
        <v>1.9555140161956257</v>
      </c>
      <c r="CG21" s="450">
        <v>92.298523837095587</v>
      </c>
      <c r="CH21" s="450">
        <v>97.345266699084874</v>
      </c>
      <c r="CI21" s="450">
        <v>1.3552087972878166</v>
      </c>
      <c r="CJ21" s="451">
        <v>288.59943499999918</v>
      </c>
      <c r="CK21" s="451">
        <v>500</v>
      </c>
      <c r="CL21" s="444"/>
      <c r="CM21" s="453">
        <v>94.633926061607696</v>
      </c>
      <c r="CN21" s="450">
        <v>0.86711126226693913</v>
      </c>
      <c r="CO21" s="450">
        <v>92.932878156913262</v>
      </c>
      <c r="CP21" s="450">
        <v>96.334973966302144</v>
      </c>
      <c r="CQ21" s="450">
        <v>0.9162794975899452</v>
      </c>
      <c r="CR21" s="451">
        <v>570.73296700000151</v>
      </c>
      <c r="CS21" s="451">
        <v>1054</v>
      </c>
      <c r="CT21" s="444"/>
      <c r="CU21" s="453">
        <v>92.214605270405812</v>
      </c>
      <c r="CV21" s="450">
        <v>1.9508532570784924</v>
      </c>
      <c r="CW21" s="450">
        <v>88.38454683591857</v>
      </c>
      <c r="CX21" s="450">
        <v>96.044663704893068</v>
      </c>
      <c r="CY21" s="450">
        <v>2.1155577810672193</v>
      </c>
      <c r="CZ21" s="451">
        <v>333.82645200000024</v>
      </c>
      <c r="DA21" s="451">
        <v>546</v>
      </c>
      <c r="DB21" s="444"/>
      <c r="DC21" s="453">
        <v>93.892683605581354</v>
      </c>
      <c r="DD21" s="450">
        <v>1.1627784863443009</v>
      </c>
      <c r="DE21" s="450">
        <v>91.611806750843655</v>
      </c>
      <c r="DF21" s="450">
        <v>96.173560460319038</v>
      </c>
      <c r="DG21" s="450">
        <v>1.2384122401153532</v>
      </c>
      <c r="DH21" s="451">
        <v>627.6366660000017</v>
      </c>
      <c r="DI21" s="451">
        <v>1063</v>
      </c>
      <c r="DJ21" s="444"/>
      <c r="DK21" s="453">
        <v>94.641678089251641</v>
      </c>
      <c r="DL21" s="450">
        <v>0.64779411769242679</v>
      </c>
      <c r="DM21" s="449">
        <v>93.371538608800293</v>
      </c>
      <c r="DN21" s="449">
        <v>95.911817569702976</v>
      </c>
      <c r="DO21" s="450">
        <v>0.68447023633871529</v>
      </c>
      <c r="DP21" s="451">
        <v>1512.0147380000049</v>
      </c>
      <c r="DQ21" s="653">
        <v>3073</v>
      </c>
      <c r="DR21" s="444"/>
      <c r="DS21" s="834">
        <f>IF(EI28&lt;0.15,EE28*100,CONCATENATE("(",FIXED(EE28*100,1),")"))</f>
        <v>94.377590961283857</v>
      </c>
      <c r="DT21" s="786">
        <f>+EF28*100</f>
        <v>0.6805023816252842</v>
      </c>
      <c r="DU21" s="786">
        <f>IF(EG28&lt;0,0,EG28*100)</f>
        <v>93.043319905346564</v>
      </c>
      <c r="DV21" s="787">
        <f>IF(EH28&gt;1,100,EH28*100)</f>
        <v>95.711862017221137</v>
      </c>
      <c r="DW21" s="786">
        <f>IF(EI28&gt;1,100,EI28*100)</f>
        <v>0.7210423308054601</v>
      </c>
      <c r="DX21" s="788">
        <f>+EJ28</f>
        <v>788.40718799999411</v>
      </c>
      <c r="DY21" s="788">
        <f>+EK28</f>
        <v>3073</v>
      </c>
      <c r="DZ21" s="123">
        <f t="shared" si="0"/>
        <v>-2010</v>
      </c>
      <c r="EA21" s="3"/>
      <c r="EB21" s="2249" t="s">
        <v>210</v>
      </c>
      <c r="EC21" s="2249"/>
      <c r="ED21" s="2249"/>
      <c r="EE21" s="2249"/>
      <c r="EF21" s="2249"/>
      <c r="EG21" s="2249"/>
      <c r="EH21" s="2249"/>
      <c r="EI21" s="2249"/>
      <c r="EJ21" s="2249"/>
      <c r="EK21" s="2249"/>
      <c r="EL21"/>
      <c r="EM21" s="321"/>
    </row>
    <row r="22" spans="1:143" s="44" customFormat="1" ht="24.95" customHeight="1" thickTop="1">
      <c r="A22" s="471" t="s">
        <v>62</v>
      </c>
      <c r="B22" s="397"/>
      <c r="C22" s="366">
        <v>26.199246475666367</v>
      </c>
      <c r="D22" s="366">
        <v>2.2217036494002662</v>
      </c>
      <c r="E22" s="366">
        <v>21.837341161564396</v>
      </c>
      <c r="F22" s="366">
        <v>30.561151789768331</v>
      </c>
      <c r="G22" s="366">
        <v>8.4800288109956359</v>
      </c>
      <c r="H22" s="515">
        <v>802.90704999999741</v>
      </c>
      <c r="I22" s="475">
        <v>1473</v>
      </c>
      <c r="J22" s="515"/>
      <c r="K22" s="366">
        <v>39.493997198323051</v>
      </c>
      <c r="L22" s="366">
        <v>5.9364015712146667</v>
      </c>
      <c r="M22" s="366">
        <v>27.797584378416278</v>
      </c>
      <c r="N22" s="366">
        <v>51.190410018229812</v>
      </c>
      <c r="O22" s="366">
        <v>15.031149015898373</v>
      </c>
      <c r="P22" s="515">
        <v>204.09278300000091</v>
      </c>
      <c r="Q22" s="475">
        <v>371</v>
      </c>
      <c r="R22" s="515"/>
      <c r="S22" s="367">
        <v>45.158569634380378</v>
      </c>
      <c r="T22" s="367">
        <v>6.5215499646566881</v>
      </c>
      <c r="U22" s="367">
        <v>32.307749501557623</v>
      </c>
      <c r="V22" s="367">
        <v>58.009389767203146</v>
      </c>
      <c r="W22" s="367">
        <v>14.44144492940641</v>
      </c>
      <c r="X22" s="368">
        <v>150.76830500000008</v>
      </c>
      <c r="Y22" s="369">
        <v>307</v>
      </c>
      <c r="Z22" s="370"/>
      <c r="AA22" s="367">
        <v>51.041521103435784</v>
      </c>
      <c r="AB22" s="367">
        <v>5.0420824801105626</v>
      </c>
      <c r="AC22" s="367">
        <v>41.141202062733825</v>
      </c>
      <c r="AD22" s="367">
        <v>60.941840144137736</v>
      </c>
      <c r="AE22" s="367">
        <v>9.8783938470265582</v>
      </c>
      <c r="AF22" s="367">
        <v>500.13345700000298</v>
      </c>
      <c r="AG22" s="369">
        <v>946</v>
      </c>
      <c r="AH22" s="367"/>
      <c r="AI22" s="367">
        <v>49.497794800884229</v>
      </c>
      <c r="AJ22" s="367">
        <v>2.7996629122955508</v>
      </c>
      <c r="AK22" s="367">
        <v>44.004394239207237</v>
      </c>
      <c r="AL22" s="367">
        <v>54.991195362561221</v>
      </c>
      <c r="AM22" s="367">
        <v>5.6561366492341953</v>
      </c>
      <c r="AN22" s="368">
        <v>573.20991599999763</v>
      </c>
      <c r="AO22" s="372">
        <v>1135</v>
      </c>
      <c r="AP22" s="367"/>
      <c r="AQ22" s="367">
        <v>52.056496898098374</v>
      </c>
      <c r="AR22" s="367">
        <v>2.9812831078631188</v>
      </c>
      <c r="AS22" s="367">
        <v>46.206709231150576</v>
      </c>
      <c r="AT22" s="367">
        <v>57.906284565046164</v>
      </c>
      <c r="AU22" s="367">
        <v>5.7270144660310889</v>
      </c>
      <c r="AV22" s="368">
        <v>537.80304800000147</v>
      </c>
      <c r="AW22" s="369">
        <v>1002</v>
      </c>
      <c r="AX22" s="367"/>
      <c r="AY22" s="367">
        <v>50.935362860733449</v>
      </c>
      <c r="AZ22" s="367">
        <v>5.1809823274185662</v>
      </c>
      <c r="BA22" s="367">
        <v>40.756903434079675</v>
      </c>
      <c r="BB22" s="367">
        <v>61.113822287387222</v>
      </c>
      <c r="BC22" s="367">
        <v>10.171680413044891</v>
      </c>
      <c r="BD22" s="368">
        <v>266.98248400000114</v>
      </c>
      <c r="BE22" s="369">
        <v>538</v>
      </c>
      <c r="BF22" s="367"/>
      <c r="BG22" s="517">
        <v>50.482883420648839</v>
      </c>
      <c r="BH22" s="367">
        <v>3.4759495718153262</v>
      </c>
      <c r="BI22" s="367">
        <v>43.662454021642318</v>
      </c>
      <c r="BJ22" s="367">
        <v>57.30331281965536</v>
      </c>
      <c r="BK22" s="367">
        <v>6.8854022121754843</v>
      </c>
      <c r="BL22" s="368">
        <v>575.3870149999982</v>
      </c>
      <c r="BM22" s="372">
        <v>1109</v>
      </c>
      <c r="BN22" s="367"/>
      <c r="BO22" s="398">
        <v>53.12</v>
      </c>
      <c r="BP22" s="398">
        <v>5.4420000000000002</v>
      </c>
      <c r="BQ22" s="398">
        <v>42.44</v>
      </c>
      <c r="BR22" s="398">
        <v>63.81</v>
      </c>
      <c r="BS22" s="398">
        <v>10.199999999999999</v>
      </c>
      <c r="BT22" s="369">
        <v>374.77800000000002</v>
      </c>
      <c r="BU22" s="369">
        <v>692</v>
      </c>
      <c r="BV22" s="369"/>
      <c r="BW22" s="374">
        <v>60.347778109932925</v>
      </c>
      <c r="BX22" s="374">
        <v>3.1753293258278048</v>
      </c>
      <c r="BY22" s="374">
        <v>54.118674656035637</v>
      </c>
      <c r="BZ22" s="374">
        <v>66.576881563830213</v>
      </c>
      <c r="CA22" s="374">
        <v>5.2617170429099236</v>
      </c>
      <c r="CB22" s="375">
        <v>570.39259900000013</v>
      </c>
      <c r="CC22" s="375">
        <v>1035</v>
      </c>
      <c r="CD22" s="369"/>
      <c r="CE22" s="374">
        <v>60.276556252080802</v>
      </c>
      <c r="CF22" s="374">
        <v>2.2365784349221061</v>
      </c>
      <c r="CG22" s="374">
        <v>51.747996203915271</v>
      </c>
      <c r="CH22" s="374">
        <v>68.80511630024634</v>
      </c>
      <c r="CI22" s="374">
        <v>7.2054472245913352</v>
      </c>
      <c r="CJ22" s="375">
        <v>244.61895000000078</v>
      </c>
      <c r="CK22" s="375">
        <v>468</v>
      </c>
      <c r="CL22" s="369"/>
      <c r="CM22" s="377">
        <v>57.034669190246554</v>
      </c>
      <c r="CN22" s="374">
        <v>3.0756074888032181</v>
      </c>
      <c r="CO22" s="374">
        <v>51.00112320583208</v>
      </c>
      <c r="CP22" s="374">
        <v>63.068215174661034</v>
      </c>
      <c r="CQ22" s="374">
        <v>5.3925227102556335</v>
      </c>
      <c r="CR22" s="375">
        <v>538.25335599999948</v>
      </c>
      <c r="CS22" s="375">
        <v>996</v>
      </c>
      <c r="CT22" s="369"/>
      <c r="CU22" s="377">
        <v>64.961682650424393</v>
      </c>
      <c r="CV22" s="374">
        <v>5.1258824346054617</v>
      </c>
      <c r="CW22" s="374">
        <v>54.898173679866922</v>
      </c>
      <c r="CX22" s="374">
        <v>75.025191620981857</v>
      </c>
      <c r="CY22" s="374">
        <v>7.8906244811871034</v>
      </c>
      <c r="CZ22" s="375">
        <v>272.50579999999945</v>
      </c>
      <c r="DA22" s="375">
        <v>487</v>
      </c>
      <c r="DB22" s="369"/>
      <c r="DC22" s="377">
        <v>60.167872474664918</v>
      </c>
      <c r="DD22" s="374">
        <v>3.5102913349337932</v>
      </c>
      <c r="DE22" s="374">
        <v>53.282173819877464</v>
      </c>
      <c r="DF22" s="374">
        <v>67.053571129452365</v>
      </c>
      <c r="DG22" s="412">
        <v>5.8341623038306416</v>
      </c>
      <c r="DH22" s="375">
        <v>569.43546100000003</v>
      </c>
      <c r="DI22" s="375">
        <v>979</v>
      </c>
      <c r="DJ22" s="369"/>
      <c r="DK22" s="377">
        <v>63.536505006733016</v>
      </c>
      <c r="DL22" s="374">
        <v>2.6147249619133976</v>
      </c>
      <c r="DM22" s="373">
        <v>58.409775211040916</v>
      </c>
      <c r="DN22" s="373">
        <v>68.663234802425109</v>
      </c>
      <c r="DO22" s="412">
        <v>4.1153112870094342</v>
      </c>
      <c r="DP22" s="375">
        <v>1045.6126410000047</v>
      </c>
      <c r="DQ22" s="648">
        <v>2004</v>
      </c>
      <c r="DR22" s="369"/>
      <c r="DS22" s="830">
        <f>IF(EI29&lt;0.15,EE29*100,CONCATENATE("(",FIXED(EE29*100,1),")"))</f>
        <v>61.414440230721048</v>
      </c>
      <c r="DT22" s="774">
        <f t="shared" ref="DT22" si="1">+EF29*100</f>
        <v>2.7316968513522246</v>
      </c>
      <c r="DU22" s="774">
        <f>IF(EG29&lt;0,0,EG29*100)</f>
        <v>56.058361926264332</v>
      </c>
      <c r="DV22" s="775">
        <f>IF(EH29&gt;1,100,EH29*100)</f>
        <v>66.770518535177757</v>
      </c>
      <c r="DW22" s="779">
        <f>IF(EI29&gt;1,100,EI29*100)</f>
        <v>4.4479715863074194</v>
      </c>
      <c r="DX22" s="778">
        <f>+EJ29</f>
        <v>608.37901899999724</v>
      </c>
      <c r="DY22" s="778">
        <f>+EK29</f>
        <v>2004</v>
      </c>
      <c r="DZ22" s="123">
        <f t="shared" si="0"/>
        <v>-1025</v>
      </c>
      <c r="EA22" s="3"/>
      <c r="EB22" s="2250" t="s">
        <v>287</v>
      </c>
      <c r="EC22" s="2251"/>
      <c r="ED22" s="2252"/>
      <c r="EE22" s="2256" t="s">
        <v>211</v>
      </c>
      <c r="EF22" s="2258" t="s">
        <v>212</v>
      </c>
      <c r="EG22" s="2258" t="s">
        <v>213</v>
      </c>
      <c r="EH22" s="2258"/>
      <c r="EI22" s="2258" t="s">
        <v>214</v>
      </c>
      <c r="EJ22" s="2258" t="s">
        <v>215</v>
      </c>
      <c r="EK22" s="2260" t="s">
        <v>216</v>
      </c>
      <c r="EL22"/>
      <c r="EM22" s="321"/>
    </row>
    <row r="23" spans="1:143" s="44" customFormat="1" ht="5.0999999999999996" customHeight="1" thickBot="1">
      <c r="A23" s="472"/>
      <c r="B23" s="397"/>
      <c r="C23" s="366"/>
      <c r="D23" s="366"/>
      <c r="E23" s="366"/>
      <c r="F23" s="366"/>
      <c r="G23" s="366"/>
      <c r="H23" s="515"/>
      <c r="I23" s="475"/>
      <c r="J23" s="515"/>
      <c r="K23" s="366"/>
      <c r="L23" s="366"/>
      <c r="M23" s="366"/>
      <c r="N23" s="366"/>
      <c r="O23" s="366"/>
      <c r="P23" s="515"/>
      <c r="Q23" s="475"/>
      <c r="R23" s="515"/>
      <c r="S23" s="367"/>
      <c r="T23" s="367"/>
      <c r="U23" s="367"/>
      <c r="V23" s="367"/>
      <c r="W23" s="367"/>
      <c r="X23" s="368"/>
      <c r="Y23" s="369"/>
      <c r="Z23" s="370"/>
      <c r="AA23" s="367"/>
      <c r="AB23" s="367"/>
      <c r="AC23" s="367"/>
      <c r="AD23" s="367"/>
      <c r="AE23" s="367"/>
      <c r="AF23" s="367"/>
      <c r="AG23" s="369"/>
      <c r="AH23" s="367"/>
      <c r="AI23" s="367"/>
      <c r="AJ23" s="367"/>
      <c r="AK23" s="367"/>
      <c r="AL23" s="367"/>
      <c r="AM23" s="367"/>
      <c r="AN23" s="368"/>
      <c r="AO23" s="372"/>
      <c r="AP23" s="367"/>
      <c r="AQ23" s="367"/>
      <c r="AR23" s="367"/>
      <c r="AS23" s="367"/>
      <c r="AT23" s="367"/>
      <c r="AU23" s="367"/>
      <c r="AV23" s="368"/>
      <c r="AW23" s="369"/>
      <c r="AX23" s="367"/>
      <c r="AY23" s="367"/>
      <c r="AZ23" s="367"/>
      <c r="BA23" s="367"/>
      <c r="BB23" s="367"/>
      <c r="BC23" s="367"/>
      <c r="BD23" s="368"/>
      <c r="BE23" s="369"/>
      <c r="BF23" s="367"/>
      <c r="BG23" s="517"/>
      <c r="BH23" s="367"/>
      <c r="BI23" s="367"/>
      <c r="BJ23" s="367"/>
      <c r="BK23" s="367"/>
      <c r="BL23" s="368"/>
      <c r="BM23" s="372"/>
      <c r="BN23" s="367"/>
      <c r="BO23" s="367"/>
      <c r="BP23" s="367"/>
      <c r="BQ23" s="367"/>
      <c r="BR23" s="367"/>
      <c r="BS23" s="367"/>
      <c r="BT23" s="368"/>
      <c r="BU23" s="369"/>
      <c r="BV23" s="369"/>
      <c r="BW23" s="374"/>
      <c r="BX23" s="374"/>
      <c r="BY23" s="374"/>
      <c r="BZ23" s="374"/>
      <c r="CA23" s="374"/>
      <c r="CB23" s="375"/>
      <c r="CC23" s="375"/>
      <c r="CD23" s="369"/>
      <c r="CE23" s="374"/>
      <c r="CF23" s="374"/>
      <c r="CG23" s="374"/>
      <c r="CH23" s="374"/>
      <c r="CI23" s="374"/>
      <c r="CJ23" s="375"/>
      <c r="CK23" s="375"/>
      <c r="CL23" s="369"/>
      <c r="CM23" s="377"/>
      <c r="CN23" s="374"/>
      <c r="CO23" s="374"/>
      <c r="CP23" s="374"/>
      <c r="CQ23" s="374"/>
      <c r="CR23" s="375"/>
      <c r="CS23" s="375"/>
      <c r="CT23" s="369"/>
      <c r="CU23" s="377"/>
      <c r="CV23" s="374"/>
      <c r="CW23" s="374"/>
      <c r="CX23" s="374"/>
      <c r="CY23" s="374"/>
      <c r="CZ23" s="375"/>
      <c r="DA23" s="375"/>
      <c r="DB23" s="369"/>
      <c r="DC23" s="377"/>
      <c r="DD23" s="374"/>
      <c r="DE23" s="374"/>
      <c r="DF23" s="374"/>
      <c r="DG23" s="374"/>
      <c r="DH23" s="375"/>
      <c r="DI23" s="375"/>
      <c r="DJ23" s="369"/>
      <c r="DK23" s="377"/>
      <c r="DL23" s="374"/>
      <c r="DM23" s="373"/>
      <c r="DN23" s="373"/>
      <c r="DO23" s="374"/>
      <c r="DP23" s="375"/>
      <c r="DQ23" s="648"/>
      <c r="DR23" s="369"/>
      <c r="DS23" s="830"/>
      <c r="DT23" s="774"/>
      <c r="DU23" s="774"/>
      <c r="DV23" s="775"/>
      <c r="DW23" s="774"/>
      <c r="DX23" s="778"/>
      <c r="DY23" s="778"/>
      <c r="DZ23" s="123">
        <f t="shared" si="0"/>
        <v>0</v>
      </c>
      <c r="EA23" s="3"/>
      <c r="EB23" s="2253"/>
      <c r="EC23" s="2254"/>
      <c r="ED23" s="2255"/>
      <c r="EE23" s="2257"/>
      <c r="EF23" s="2259"/>
      <c r="EG23" s="907" t="s">
        <v>3</v>
      </c>
      <c r="EH23" s="907" t="s">
        <v>4</v>
      </c>
      <c r="EI23" s="2259"/>
      <c r="EJ23" s="2259"/>
      <c r="EK23" s="2261"/>
      <c r="EL23"/>
      <c r="EM23" s="321"/>
    </row>
    <row r="24" spans="1:143" s="44" customFormat="1" ht="24.95" customHeight="1" thickTop="1">
      <c r="A24" s="417" t="s">
        <v>66</v>
      </c>
      <c r="B24" s="644"/>
      <c r="C24" s="632"/>
      <c r="D24" s="632"/>
      <c r="E24" s="632"/>
      <c r="F24" s="632"/>
      <c r="G24" s="632"/>
      <c r="H24" s="633"/>
      <c r="I24" s="634"/>
      <c r="J24" s="633"/>
      <c r="K24" s="632"/>
      <c r="L24" s="632"/>
      <c r="M24" s="632"/>
      <c r="N24" s="632"/>
      <c r="O24" s="632"/>
      <c r="P24" s="633"/>
      <c r="Q24" s="634"/>
      <c r="R24" s="633"/>
      <c r="S24" s="636"/>
      <c r="T24" s="636"/>
      <c r="U24" s="636"/>
      <c r="V24" s="636"/>
      <c r="W24" s="636"/>
      <c r="X24" s="637"/>
      <c r="Y24" s="638"/>
      <c r="Z24" s="639"/>
      <c r="AA24" s="636"/>
      <c r="AB24" s="636"/>
      <c r="AC24" s="636"/>
      <c r="AD24" s="636"/>
      <c r="AE24" s="636"/>
      <c r="AF24" s="636"/>
      <c r="AG24" s="638"/>
      <c r="AH24" s="636"/>
      <c r="AI24" s="636"/>
      <c r="AJ24" s="636"/>
      <c r="AK24" s="636"/>
      <c r="AL24" s="636"/>
      <c r="AM24" s="636"/>
      <c r="AN24" s="637"/>
      <c r="AO24" s="646"/>
      <c r="AP24" s="636"/>
      <c r="AQ24" s="636"/>
      <c r="AR24" s="636"/>
      <c r="AS24" s="636"/>
      <c r="AT24" s="636"/>
      <c r="AU24" s="636"/>
      <c r="AV24" s="637"/>
      <c r="AW24" s="638"/>
      <c r="AX24" s="636"/>
      <c r="AY24" s="636"/>
      <c r="AZ24" s="636"/>
      <c r="BA24" s="636"/>
      <c r="BB24" s="636"/>
      <c r="BC24" s="636"/>
      <c r="BD24" s="637"/>
      <c r="BE24" s="638"/>
      <c r="BF24" s="636"/>
      <c r="BG24" s="645"/>
      <c r="BH24" s="636"/>
      <c r="BI24" s="636"/>
      <c r="BJ24" s="636"/>
      <c r="BK24" s="636"/>
      <c r="BL24" s="637"/>
      <c r="BM24" s="646"/>
      <c r="BN24" s="636"/>
      <c r="BO24" s="636"/>
      <c r="BP24" s="636"/>
      <c r="BQ24" s="636"/>
      <c r="BR24" s="636"/>
      <c r="BS24" s="636"/>
      <c r="BT24" s="637"/>
      <c r="BU24" s="638"/>
      <c r="BV24" s="638"/>
      <c r="BW24" s="640"/>
      <c r="BX24" s="640"/>
      <c r="BY24" s="640"/>
      <c r="BZ24" s="640"/>
      <c r="CA24" s="640"/>
      <c r="CB24" s="641"/>
      <c r="CC24" s="641"/>
      <c r="CD24" s="638"/>
      <c r="CE24" s="640"/>
      <c r="CF24" s="640"/>
      <c r="CG24" s="640"/>
      <c r="CH24" s="640"/>
      <c r="CI24" s="640"/>
      <c r="CJ24" s="641"/>
      <c r="CK24" s="641"/>
      <c r="CL24" s="638"/>
      <c r="CM24" s="647"/>
      <c r="CN24" s="640"/>
      <c r="CO24" s="640"/>
      <c r="CP24" s="640"/>
      <c r="CQ24" s="640"/>
      <c r="CR24" s="641"/>
      <c r="CS24" s="641"/>
      <c r="CT24" s="638"/>
      <c r="CU24" s="647"/>
      <c r="CV24" s="640"/>
      <c r="CW24" s="640"/>
      <c r="CX24" s="640"/>
      <c r="CY24" s="640"/>
      <c r="CZ24" s="641"/>
      <c r="DA24" s="641"/>
      <c r="DB24" s="638"/>
      <c r="DC24" s="395"/>
      <c r="DD24" s="392"/>
      <c r="DE24" s="392"/>
      <c r="DF24" s="392"/>
      <c r="DG24" s="392"/>
      <c r="DH24" s="393"/>
      <c r="DI24" s="393"/>
      <c r="DJ24" s="638"/>
      <c r="DK24" s="395"/>
      <c r="DL24" s="392"/>
      <c r="DM24" s="391"/>
      <c r="DN24" s="391"/>
      <c r="DO24" s="392"/>
      <c r="DP24" s="393"/>
      <c r="DQ24" s="651"/>
      <c r="DR24" s="638"/>
      <c r="DS24" s="831"/>
      <c r="DT24" s="776"/>
      <c r="DU24" s="776"/>
      <c r="DV24" s="777"/>
      <c r="DW24" s="776"/>
      <c r="DX24" s="782"/>
      <c r="DY24" s="782"/>
      <c r="DZ24" s="123">
        <f t="shared" si="0"/>
        <v>0</v>
      </c>
      <c r="EA24" s="3"/>
      <c r="EB24" s="908" t="s">
        <v>251</v>
      </c>
      <c r="EC24" s="296" t="s">
        <v>217</v>
      </c>
      <c r="ED24" s="297" t="s">
        <v>319</v>
      </c>
      <c r="EE24" s="298">
        <v>0.9934762248494704</v>
      </c>
      <c r="EF24" s="299">
        <v>1.8629925032719358E-3</v>
      </c>
      <c r="EG24" s="300">
        <v>0.98982342797224698</v>
      </c>
      <c r="EH24" s="300">
        <v>0.99712902172669382</v>
      </c>
      <c r="EI24" s="301">
        <v>1.8752260564204371E-3</v>
      </c>
      <c r="EJ24" s="302">
        <v>2684.3898810000101</v>
      </c>
      <c r="EK24" s="303">
        <v>2349</v>
      </c>
      <c r="EL24"/>
      <c r="EM24" s="321"/>
    </row>
    <row r="25" spans="1:143" s="44" customFormat="1" ht="24.95" customHeight="1">
      <c r="A25" s="473" t="s">
        <v>134</v>
      </c>
      <c r="B25" s="397"/>
      <c r="C25" s="366">
        <v>32.677339626058696</v>
      </c>
      <c r="D25" s="366">
        <v>1.1377970922075857</v>
      </c>
      <c r="E25" s="366">
        <v>30.443484906411573</v>
      </c>
      <c r="F25" s="366">
        <v>34.911194345705823</v>
      </c>
      <c r="G25" s="366">
        <v>3.4819147006087485</v>
      </c>
      <c r="H25" s="515">
        <v>4197.8135910002347</v>
      </c>
      <c r="I25" s="475">
        <v>5267</v>
      </c>
      <c r="J25" s="515"/>
      <c r="K25" s="366">
        <v>45.198075315095586</v>
      </c>
      <c r="L25" s="366">
        <v>3.1876832876628751</v>
      </c>
      <c r="M25" s="366">
        <v>38.917425459396263</v>
      </c>
      <c r="N25" s="366">
        <v>51.478725170794903</v>
      </c>
      <c r="O25" s="366">
        <v>7.0526969687097028</v>
      </c>
      <c r="P25" s="515">
        <v>946.44479000000217</v>
      </c>
      <c r="Q25" s="475">
        <v>1239</v>
      </c>
      <c r="R25" s="515"/>
      <c r="S25" s="367">
        <v>59.719297456245343</v>
      </c>
      <c r="T25" s="367">
        <v>2.9774860791884676</v>
      </c>
      <c r="U25" s="367">
        <v>53.852112774842851</v>
      </c>
      <c r="V25" s="367">
        <v>65.586482137647835</v>
      </c>
      <c r="W25" s="367">
        <v>4.9858022549076164</v>
      </c>
      <c r="X25" s="368">
        <v>785.52676100000167</v>
      </c>
      <c r="Y25" s="369">
        <v>938</v>
      </c>
      <c r="Z25" s="370"/>
      <c r="AA25" s="367">
        <v>60.521157654973869</v>
      </c>
      <c r="AB25" s="367">
        <v>2.1975648241663239</v>
      </c>
      <c r="AC25" s="367">
        <v>56.206156272570141</v>
      </c>
      <c r="AD25" s="367">
        <v>64.836159037377598</v>
      </c>
      <c r="AE25" s="367">
        <v>3.6310687192972408</v>
      </c>
      <c r="AF25" s="367">
        <v>2295.7687919999876</v>
      </c>
      <c r="AG25" s="369">
        <v>2670</v>
      </c>
      <c r="AH25" s="367"/>
      <c r="AI25" s="367">
        <v>65.90495796222136</v>
      </c>
      <c r="AJ25" s="367">
        <v>1.5152390274020147</v>
      </c>
      <c r="AK25" s="367">
        <v>62.931808985018201</v>
      </c>
      <c r="AL25" s="367">
        <v>68.878106939424512</v>
      </c>
      <c r="AM25" s="367">
        <v>2.2991275228042691</v>
      </c>
      <c r="AN25" s="368">
        <v>2526.9890209999912</v>
      </c>
      <c r="AO25" s="372">
        <v>3225</v>
      </c>
      <c r="AP25" s="367"/>
      <c r="AQ25" s="367">
        <v>69.545852755911596</v>
      </c>
      <c r="AR25" s="367">
        <v>1.5309294470044099</v>
      </c>
      <c r="AS25" s="367">
        <v>66.541907181459706</v>
      </c>
      <c r="AT25" s="367">
        <v>72.549798330363487</v>
      </c>
      <c r="AU25" s="367">
        <v>2.2013238551802452</v>
      </c>
      <c r="AV25" s="368">
        <v>2333.6289580000062</v>
      </c>
      <c r="AW25" s="369">
        <v>2894</v>
      </c>
      <c r="AX25" s="367"/>
      <c r="AY25" s="367">
        <v>67.75010439226952</v>
      </c>
      <c r="AZ25" s="367">
        <v>2.0332806196656743</v>
      </c>
      <c r="BA25" s="367">
        <v>63.755559925143302</v>
      </c>
      <c r="BB25" s="367">
        <v>71.744648859395738</v>
      </c>
      <c r="BC25" s="367">
        <v>3.0011475818444309</v>
      </c>
      <c r="BD25" s="368">
        <v>1116.3709779999958</v>
      </c>
      <c r="BE25" s="369">
        <v>1437</v>
      </c>
      <c r="BF25" s="367"/>
      <c r="BG25" s="517">
        <v>68.941100506159188</v>
      </c>
      <c r="BH25" s="367">
        <v>1.5689417213376546</v>
      </c>
      <c r="BI25" s="367">
        <v>65.862558651493927</v>
      </c>
      <c r="BJ25" s="367">
        <v>72.019642360824434</v>
      </c>
      <c r="BK25" s="367">
        <v>2.2757712160360506</v>
      </c>
      <c r="BL25" s="368">
        <v>2222.6842619999989</v>
      </c>
      <c r="BM25" s="372">
        <v>2829</v>
      </c>
      <c r="BN25" s="367"/>
      <c r="BO25" s="398">
        <v>68.23</v>
      </c>
      <c r="BP25" s="398">
        <v>2.2200000000000002</v>
      </c>
      <c r="BQ25" s="398">
        <v>63.88</v>
      </c>
      <c r="BR25" s="398">
        <v>72.59</v>
      </c>
      <c r="BS25" s="398">
        <v>3.3000000000000003</v>
      </c>
      <c r="BT25" s="369">
        <v>1378.633</v>
      </c>
      <c r="BU25" s="369">
        <v>1705</v>
      </c>
      <c r="BV25" s="369"/>
      <c r="BW25" s="374">
        <v>71.090251126649477</v>
      </c>
      <c r="BX25" s="374">
        <v>1.4538905327002369</v>
      </c>
      <c r="BY25" s="374">
        <v>68.238126635130598</v>
      </c>
      <c r="BZ25" s="374">
        <v>73.942375618168356</v>
      </c>
      <c r="CA25" s="374">
        <v>2.0451334882895353</v>
      </c>
      <c r="CB25" s="375">
        <v>2202.3846170000065</v>
      </c>
      <c r="CC25" s="375">
        <v>2705</v>
      </c>
      <c r="CD25" s="369"/>
      <c r="CE25" s="374">
        <v>75.234143658762846</v>
      </c>
      <c r="CF25" s="374" t="e">
        <v>#REF!</v>
      </c>
      <c r="CG25" s="374">
        <v>70.944796861007717</v>
      </c>
      <c r="CH25" s="374">
        <v>79.52349045651799</v>
      </c>
      <c r="CI25" s="374">
        <v>2.9034198439352363</v>
      </c>
      <c r="CJ25" s="375">
        <v>913.68073400000151</v>
      </c>
      <c r="CK25" s="375">
        <v>1194</v>
      </c>
      <c r="CL25" s="369"/>
      <c r="CM25" s="377">
        <v>75.078209431160388</v>
      </c>
      <c r="CN25" s="374">
        <v>1.6029072632429298</v>
      </c>
      <c r="CO25" s="374">
        <v>71.933720182536717</v>
      </c>
      <c r="CP25" s="374">
        <v>78.22269867978406</v>
      </c>
      <c r="CQ25" s="374">
        <v>2.1349833398899105</v>
      </c>
      <c r="CR25" s="375">
        <v>1901.4001609999937</v>
      </c>
      <c r="CS25" s="375">
        <v>2432</v>
      </c>
      <c r="CT25" s="369"/>
      <c r="CU25" s="377">
        <v>77.115166670416642</v>
      </c>
      <c r="CV25" s="374">
        <v>1.9133437748141549</v>
      </c>
      <c r="CW25" s="374">
        <v>73.358749607159396</v>
      </c>
      <c r="CX25" s="374">
        <v>80.871583733673873</v>
      </c>
      <c r="CY25" s="374">
        <v>2.4811510594169057</v>
      </c>
      <c r="CZ25" s="375">
        <v>948.95073900000034</v>
      </c>
      <c r="DA25" s="375">
        <v>1249</v>
      </c>
      <c r="DB25" s="369"/>
      <c r="DC25" s="377">
        <v>75.124744488952771</v>
      </c>
      <c r="DD25" s="374">
        <v>1.5584131452195724</v>
      </c>
      <c r="DE25" s="374">
        <v>72.067800698888732</v>
      </c>
      <c r="DF25" s="374">
        <v>78.181688279016825</v>
      </c>
      <c r="DG25" s="374">
        <v>2.0744338710512884</v>
      </c>
      <c r="DH25" s="375">
        <v>1874.4096590000029</v>
      </c>
      <c r="DI25" s="375">
        <v>2381</v>
      </c>
      <c r="DJ25" s="369"/>
      <c r="DK25" s="377">
        <v>81.63056559908064</v>
      </c>
      <c r="DL25" s="374">
        <v>1.0033564028263937</v>
      </c>
      <c r="DM25" s="373">
        <v>79.66326990221151</v>
      </c>
      <c r="DN25" s="373">
        <v>83.59786129594977</v>
      </c>
      <c r="DO25" s="374">
        <v>1.2291430243841088</v>
      </c>
      <c r="DP25" s="375">
        <v>3716.0923199999988</v>
      </c>
      <c r="DQ25" s="648">
        <v>5014</v>
      </c>
      <c r="DR25" s="369"/>
      <c r="DS25" s="830">
        <f>IF(EI34&lt;0.15,EE34*100,CONCATENATE("(",FIXED(EE34*100,1),")"))</f>
        <v>80.145661289485631</v>
      </c>
      <c r="DT25" s="774">
        <f>EF34*100</f>
        <v>1.1322478407015604</v>
      </c>
      <c r="DU25" s="774">
        <f>IF(EG34&lt;0,0,EG34*100)</f>
        <v>77.92564624943914</v>
      </c>
      <c r="DV25" s="775">
        <f>IF(EH34&gt;1,100,EH34*100)</f>
        <v>82.365676329532135</v>
      </c>
      <c r="DW25" s="774">
        <f>IF(EI34&gt;1,100,EI34*100)</f>
        <v>1.4127375362365384</v>
      </c>
      <c r="DX25" s="778">
        <f>+EJ34</f>
        <v>1898.8909199999975</v>
      </c>
      <c r="DY25" s="778">
        <f>+EK34</f>
        <v>5014</v>
      </c>
      <c r="DZ25" s="123">
        <f t="shared" si="0"/>
        <v>-2633</v>
      </c>
      <c r="EA25" s="3"/>
      <c r="EB25" s="909" t="s">
        <v>252</v>
      </c>
      <c r="EC25" s="304" t="s">
        <v>217</v>
      </c>
      <c r="ED25" s="305" t="s">
        <v>319</v>
      </c>
      <c r="EE25" s="306">
        <v>0.96941987638290872</v>
      </c>
      <c r="EF25" s="307">
        <v>4.7419143947537035E-3</v>
      </c>
      <c r="EG25" s="308">
        <v>0.96012233489372079</v>
      </c>
      <c r="EH25" s="308">
        <v>0.97871741787209665</v>
      </c>
      <c r="EI25" s="309">
        <v>4.8914969769824554E-3</v>
      </c>
      <c r="EJ25" s="310">
        <v>2192.2261609999982</v>
      </c>
      <c r="EK25" s="311">
        <v>6171</v>
      </c>
      <c r="EL25"/>
      <c r="EM25" s="321"/>
    </row>
    <row r="26" spans="1:143" s="44" customFormat="1" ht="24.95" customHeight="1">
      <c r="A26" s="474" t="s">
        <v>65</v>
      </c>
      <c r="B26" s="437"/>
      <c r="C26" s="441">
        <v>81.210441424630758</v>
      </c>
      <c r="D26" s="441">
        <v>0.85461457633631899</v>
      </c>
      <c r="E26" s="441">
        <v>79.532563340829327</v>
      </c>
      <c r="F26" s="441">
        <v>82.888319508432204</v>
      </c>
      <c r="G26" s="441">
        <v>1.052345685289082</v>
      </c>
      <c r="H26" s="527">
        <v>3674.8746610001326</v>
      </c>
      <c r="I26" s="505">
        <v>3616</v>
      </c>
      <c r="J26" s="527"/>
      <c r="K26" s="441">
        <v>84.154764482821946</v>
      </c>
      <c r="L26" s="441">
        <v>1.8273558100204506</v>
      </c>
      <c r="M26" s="441">
        <v>80.554349708576638</v>
      </c>
      <c r="N26" s="441">
        <v>87.755179257067255</v>
      </c>
      <c r="O26" s="441">
        <v>2.1714228793230821</v>
      </c>
      <c r="P26" s="527">
        <v>931.98995899999898</v>
      </c>
      <c r="Q26" s="505">
        <v>963</v>
      </c>
      <c r="R26" s="527"/>
      <c r="S26" s="442">
        <v>88.821969221185043</v>
      </c>
      <c r="T26" s="442">
        <v>1.5229974762243024</v>
      </c>
      <c r="U26" s="442">
        <v>85.820877956720309</v>
      </c>
      <c r="V26" s="442">
        <v>91.823060485649791</v>
      </c>
      <c r="W26" s="442">
        <v>1.7146630384108283</v>
      </c>
      <c r="X26" s="443">
        <v>764.93256900000313</v>
      </c>
      <c r="Y26" s="444">
        <v>790</v>
      </c>
      <c r="Z26" s="445"/>
      <c r="AA26" s="442">
        <v>90.555938727869176</v>
      </c>
      <c r="AB26" s="442">
        <v>0.89434029358508371</v>
      </c>
      <c r="AC26" s="442">
        <v>88.799867843988437</v>
      </c>
      <c r="AD26" s="442">
        <v>92.312009611749929</v>
      </c>
      <c r="AE26" s="442">
        <v>0.98761086920282204</v>
      </c>
      <c r="AF26" s="442">
        <v>2399.1106629999235</v>
      </c>
      <c r="AG26" s="444">
        <v>2542</v>
      </c>
      <c r="AH26" s="442"/>
      <c r="AI26" s="442">
        <v>91.280519665570324</v>
      </c>
      <c r="AJ26" s="442">
        <v>0.61503378975338108</v>
      </c>
      <c r="AK26" s="442">
        <v>90.073721893151614</v>
      </c>
      <c r="AL26" s="442">
        <v>92.487317437989034</v>
      </c>
      <c r="AM26" s="442">
        <v>0.67378427730989654</v>
      </c>
      <c r="AN26" s="443">
        <v>3372.7774559999957</v>
      </c>
      <c r="AO26" s="447">
        <v>3538</v>
      </c>
      <c r="AP26" s="442"/>
      <c r="AQ26" s="442">
        <v>92.336112259589541</v>
      </c>
      <c r="AR26" s="442">
        <v>0.6365173269427189</v>
      </c>
      <c r="AS26" s="442">
        <v>91.087156332147629</v>
      </c>
      <c r="AT26" s="442">
        <v>93.585068187031453</v>
      </c>
      <c r="AU26" s="442">
        <v>0.68934819905915368</v>
      </c>
      <c r="AV26" s="443">
        <v>3136.9505810000051</v>
      </c>
      <c r="AW26" s="444">
        <v>3228</v>
      </c>
      <c r="AX26" s="442"/>
      <c r="AY26" s="442">
        <v>93.42145396934211</v>
      </c>
      <c r="AZ26" s="442">
        <v>0.79402256151979433</v>
      </c>
      <c r="BA26" s="442">
        <v>91.861532333727553</v>
      </c>
      <c r="BB26" s="442">
        <v>94.981375604956682</v>
      </c>
      <c r="BC26" s="442">
        <v>0.84993599198356173</v>
      </c>
      <c r="BD26" s="443">
        <v>1639.0741890000011</v>
      </c>
      <c r="BE26" s="444">
        <v>1599</v>
      </c>
      <c r="BF26" s="442"/>
      <c r="BG26" s="528">
        <v>93.500920807536374</v>
      </c>
      <c r="BH26" s="442">
        <v>0.52315223916181541</v>
      </c>
      <c r="BI26" s="442">
        <v>92.474403351395068</v>
      </c>
      <c r="BJ26" s="442">
        <v>94.527438263677681</v>
      </c>
      <c r="BK26" s="442">
        <v>0.5595156011764626</v>
      </c>
      <c r="BL26" s="443">
        <v>3175.616927999979</v>
      </c>
      <c r="BM26" s="447">
        <v>3191</v>
      </c>
      <c r="BN26" s="442"/>
      <c r="BO26" s="448">
        <v>93.46</v>
      </c>
      <c r="BP26" s="448">
        <v>0.77100000000000002</v>
      </c>
      <c r="BQ26" s="448">
        <v>91.94</v>
      </c>
      <c r="BR26" s="448">
        <v>94.97</v>
      </c>
      <c r="BS26" s="448">
        <v>0.8</v>
      </c>
      <c r="BT26" s="444">
        <v>1996.0450000000001</v>
      </c>
      <c r="BU26" s="444">
        <v>2077</v>
      </c>
      <c r="BV26" s="444"/>
      <c r="BW26" s="450">
        <v>94.170709951114191</v>
      </c>
      <c r="BX26" s="450">
        <v>0.52506225566895481</v>
      </c>
      <c r="BY26" s="450">
        <v>93.140685416746891</v>
      </c>
      <c r="BZ26" s="450">
        <v>95.200734485481476</v>
      </c>
      <c r="CA26" s="450">
        <v>0.55756429567274657</v>
      </c>
      <c r="CB26" s="451">
        <v>3401.4924860000151</v>
      </c>
      <c r="CC26" s="451">
        <v>3536</v>
      </c>
      <c r="CD26" s="444"/>
      <c r="CE26" s="450">
        <v>95.117039292648187</v>
      </c>
      <c r="CF26" s="450" t="e">
        <v>#REF!</v>
      </c>
      <c r="CG26" s="450">
        <v>93.971564829802574</v>
      </c>
      <c r="CH26" s="450">
        <v>96.262513755493799</v>
      </c>
      <c r="CI26" s="450">
        <v>0.61328275093645324</v>
      </c>
      <c r="CJ26" s="451">
        <v>1546.720515000002</v>
      </c>
      <c r="CK26" s="451">
        <v>1600</v>
      </c>
      <c r="CL26" s="444"/>
      <c r="CM26" s="453">
        <v>94.579386648984553</v>
      </c>
      <c r="CN26" s="450">
        <v>0.45152000716178242</v>
      </c>
      <c r="CO26" s="450">
        <v>93.693621239708008</v>
      </c>
      <c r="CP26" s="450">
        <v>95.465152058261097</v>
      </c>
      <c r="CQ26" s="450">
        <v>0.47739790155070766</v>
      </c>
      <c r="CR26" s="451">
        <v>3256.7804890000016</v>
      </c>
      <c r="CS26" s="451">
        <v>3382</v>
      </c>
      <c r="CT26" s="444"/>
      <c r="CU26" s="453">
        <v>95.214403147851399</v>
      </c>
      <c r="CV26" s="450">
        <v>0.61189444987463504</v>
      </c>
      <c r="CW26" s="450">
        <v>94.013087010794578</v>
      </c>
      <c r="CX26" s="450">
        <v>96.415719284908235</v>
      </c>
      <c r="CY26" s="450">
        <v>0.64264904220894958</v>
      </c>
      <c r="CZ26" s="451">
        <v>1915.7092799999991</v>
      </c>
      <c r="DA26" s="451">
        <v>1949</v>
      </c>
      <c r="DB26" s="444"/>
      <c r="DC26" s="453">
        <v>95.192092900862164</v>
      </c>
      <c r="DD26" s="450">
        <v>0.47996055166626139</v>
      </c>
      <c r="DE26" s="450">
        <v>94.25061442810123</v>
      </c>
      <c r="DF26" s="450">
        <v>96.133571373623113</v>
      </c>
      <c r="DG26" s="450">
        <v>0.50420212124773478</v>
      </c>
      <c r="DH26" s="451">
        <v>3710.4820730000297</v>
      </c>
      <c r="DI26" s="451">
        <v>3805</v>
      </c>
      <c r="DJ26" s="444"/>
      <c r="DK26" s="453">
        <v>95.930651626377369</v>
      </c>
      <c r="DL26" s="450">
        <v>0.30653693452282399</v>
      </c>
      <c r="DM26" s="449">
        <v>95.329620137945696</v>
      </c>
      <c r="DN26" s="449">
        <v>96.531683114809056</v>
      </c>
      <c r="DO26" s="450">
        <v>0.31954013584385754</v>
      </c>
      <c r="DP26" s="451">
        <v>7870.709916999981</v>
      </c>
      <c r="DQ26" s="653">
        <v>9503</v>
      </c>
      <c r="DR26" s="444"/>
      <c r="DS26" s="834">
        <f t="shared" ref="DS26:DS27" si="2">IF(EI35&lt;0.15,EE35*100,CONCATENATE("(",FIXED(EE35*100,1),")"))</f>
        <v>95.546899674929875</v>
      </c>
      <c r="DT26" s="786">
        <f t="shared" ref="DT26:DT27" si="3">EF35*100</f>
        <v>0.35564932916155156</v>
      </c>
      <c r="DU26" s="786">
        <f t="shared" ref="DU26:DU27" si="4">IF(EG35&lt;0,0,EG35*100)</f>
        <v>94.84957279000345</v>
      </c>
      <c r="DV26" s="787">
        <f t="shared" ref="DV26:DW27" si="5">IF(EH35&gt;1,100,EH35*100)</f>
        <v>96.244226559856301</v>
      </c>
      <c r="DW26" s="786">
        <f t="shared" si="5"/>
        <v>0.37222487633983253</v>
      </c>
      <c r="DX26" s="788">
        <f t="shared" ref="DX26:DY27" si="6">+EJ35</f>
        <v>3955.1562089999948</v>
      </c>
      <c r="DY26" s="788">
        <f t="shared" si="6"/>
        <v>9503</v>
      </c>
      <c r="DZ26" s="123">
        <f t="shared" si="0"/>
        <v>-5698</v>
      </c>
      <c r="EA26" s="3"/>
      <c r="EB26" s="909" t="s">
        <v>253</v>
      </c>
      <c r="EC26" s="304" t="s">
        <v>217</v>
      </c>
      <c r="ED26" s="305" t="s">
        <v>319</v>
      </c>
      <c r="EE26" s="306">
        <v>0.97061484848287238</v>
      </c>
      <c r="EF26" s="307">
        <v>4.2948539664407152E-3</v>
      </c>
      <c r="EG26" s="308">
        <v>0.9621938649688796</v>
      </c>
      <c r="EH26" s="308">
        <v>0.97903583199686517</v>
      </c>
      <c r="EI26" s="309">
        <v>4.4248797276837688E-3</v>
      </c>
      <c r="EJ26" s="310">
        <v>1116.8688370000029</v>
      </c>
      <c r="EK26" s="311">
        <v>3253</v>
      </c>
      <c r="EL26"/>
      <c r="EM26" s="321"/>
    </row>
    <row r="27" spans="1:143" s="44" customFormat="1" ht="24.95" customHeight="1">
      <c r="A27" s="473" t="s">
        <v>4</v>
      </c>
      <c r="B27" s="397"/>
      <c r="C27" s="366">
        <v>96.704993364827317</v>
      </c>
      <c r="D27" s="366">
        <v>0.51651707077405429</v>
      </c>
      <c r="E27" s="366">
        <v>95.690907369855879</v>
      </c>
      <c r="F27" s="366">
        <v>97.719079359798755</v>
      </c>
      <c r="G27" s="366">
        <v>0.53411623619625559</v>
      </c>
      <c r="H27" s="515">
        <v>1662.7216290000192</v>
      </c>
      <c r="I27" s="475">
        <v>1616</v>
      </c>
      <c r="J27" s="515"/>
      <c r="K27" s="366">
        <v>98.312488240965564</v>
      </c>
      <c r="L27" s="366">
        <v>0.75850204167105639</v>
      </c>
      <c r="M27" s="366">
        <v>96.81802178722269</v>
      </c>
      <c r="N27" s="366">
        <v>99.806954694708438</v>
      </c>
      <c r="O27" s="366">
        <v>0.77152155869756356</v>
      </c>
      <c r="P27" s="515">
        <v>502.60823099999868</v>
      </c>
      <c r="Q27" s="475">
        <v>429</v>
      </c>
      <c r="R27" s="515"/>
      <c r="S27" s="367">
        <v>98.442532153247654</v>
      </c>
      <c r="T27" s="367">
        <v>0.55071371738077946</v>
      </c>
      <c r="U27" s="367">
        <v>97.357341828080664</v>
      </c>
      <c r="V27" s="367">
        <v>99.527722478414645</v>
      </c>
      <c r="W27" s="367">
        <v>0.55942660690957369</v>
      </c>
      <c r="X27" s="368">
        <v>482.21932900000036</v>
      </c>
      <c r="Y27" s="369">
        <v>421</v>
      </c>
      <c r="Z27" s="370"/>
      <c r="AA27" s="367">
        <v>98.340562452654083</v>
      </c>
      <c r="AB27" s="367">
        <v>0.55283843432949586</v>
      </c>
      <c r="AC27" s="367">
        <v>97.255043344346262</v>
      </c>
      <c r="AD27" s="367">
        <v>99.426081560961919</v>
      </c>
      <c r="AE27" s="367">
        <v>0.56216724873386714</v>
      </c>
      <c r="AF27" s="367">
        <v>1273.5885140000005</v>
      </c>
      <c r="AG27" s="369">
        <v>1331</v>
      </c>
      <c r="AH27" s="367"/>
      <c r="AI27" s="367">
        <v>98.269563366263057</v>
      </c>
      <c r="AJ27" s="367">
        <v>0.39396111620834134</v>
      </c>
      <c r="AK27" s="367">
        <v>97.49654665501788</v>
      </c>
      <c r="AL27" s="367">
        <v>99.042580077508234</v>
      </c>
      <c r="AM27" s="367">
        <v>0.40089840914424191</v>
      </c>
      <c r="AN27" s="368">
        <v>1837.6383959999978</v>
      </c>
      <c r="AO27" s="372">
        <v>1683</v>
      </c>
      <c r="AP27" s="367"/>
      <c r="AQ27" s="367">
        <v>98.774160144395836</v>
      </c>
      <c r="AR27" s="367">
        <v>0.28543435401674361</v>
      </c>
      <c r="AS27" s="367">
        <v>98.214089093294916</v>
      </c>
      <c r="AT27" s="367">
        <v>99.33423119549677</v>
      </c>
      <c r="AU27" s="367">
        <v>0.28897674614440982</v>
      </c>
      <c r="AV27" s="368">
        <v>1580.4099460000057</v>
      </c>
      <c r="AW27" s="369">
        <v>1543</v>
      </c>
      <c r="AX27" s="367"/>
      <c r="AY27" s="367">
        <v>98.216436955803218</v>
      </c>
      <c r="AZ27" s="367">
        <v>0.56524508148794306</v>
      </c>
      <c r="BA27" s="367">
        <v>97.105967210019074</v>
      </c>
      <c r="BB27" s="367">
        <v>99.326906701587376</v>
      </c>
      <c r="BC27" s="367">
        <v>0.57550965908313279</v>
      </c>
      <c r="BD27" s="368">
        <v>896.27563499999974</v>
      </c>
      <c r="BE27" s="369">
        <v>825</v>
      </c>
      <c r="BF27" s="367"/>
      <c r="BG27" s="517">
        <v>98.609727566850353</v>
      </c>
      <c r="BH27" s="367">
        <v>0.34520341968055918</v>
      </c>
      <c r="BI27" s="367">
        <v>97.932377247582835</v>
      </c>
      <c r="BJ27" s="367">
        <v>99.287077886117856</v>
      </c>
      <c r="BK27" s="367">
        <v>0.3500703512709088</v>
      </c>
      <c r="BL27" s="368">
        <v>1654.6081510000035</v>
      </c>
      <c r="BM27" s="372">
        <v>1541</v>
      </c>
      <c r="BN27" s="367"/>
      <c r="BO27" s="398">
        <v>98.92</v>
      </c>
      <c r="BP27" s="398">
        <v>0.50800000000000001</v>
      </c>
      <c r="BQ27" s="398">
        <v>97.92</v>
      </c>
      <c r="BR27" s="398">
        <v>99.92</v>
      </c>
      <c r="BS27" s="398">
        <v>0.5</v>
      </c>
      <c r="BT27" s="369">
        <v>1049.605</v>
      </c>
      <c r="BU27" s="369">
        <v>1032</v>
      </c>
      <c r="BV27" s="369"/>
      <c r="BW27" s="374">
        <v>98.946019522489792</v>
      </c>
      <c r="BX27" s="374">
        <v>0.36558497201741402</v>
      </c>
      <c r="BY27" s="374">
        <v>98.228844584645216</v>
      </c>
      <c r="BZ27" s="374">
        <v>99.663194460334367</v>
      </c>
      <c r="CA27" s="374">
        <v>0.36947921076736073</v>
      </c>
      <c r="CB27" s="375">
        <v>1800.2212000000011</v>
      </c>
      <c r="CC27" s="375">
        <v>1759</v>
      </c>
      <c r="CD27" s="369"/>
      <c r="CE27" s="374">
        <v>98.988825890425233</v>
      </c>
      <c r="CF27" s="374" t="e">
        <v>#REF!</v>
      </c>
      <c r="CG27" s="374">
        <v>98.321150261179071</v>
      </c>
      <c r="CH27" s="374">
        <v>99.656501519671409</v>
      </c>
      <c r="CI27" s="374">
        <v>0.3434891421122197</v>
      </c>
      <c r="CJ27" s="375">
        <v>835.44929800000011</v>
      </c>
      <c r="CK27" s="375">
        <v>818</v>
      </c>
      <c r="CL27" s="369"/>
      <c r="CM27" s="377">
        <v>99.166639345114248</v>
      </c>
      <c r="CN27" s="374">
        <v>0.2097921454145642</v>
      </c>
      <c r="CO27" s="374">
        <v>98.755081446020867</v>
      </c>
      <c r="CP27" s="374">
        <v>99.57819724420763</v>
      </c>
      <c r="CQ27" s="374">
        <v>0.21155516290559895</v>
      </c>
      <c r="CR27" s="375">
        <v>1784.9461589999971</v>
      </c>
      <c r="CS27" s="375">
        <v>1725</v>
      </c>
      <c r="CT27" s="369"/>
      <c r="CU27" s="377">
        <v>99.641883821782102</v>
      </c>
      <c r="CV27" s="374">
        <v>0.18944175635416677</v>
      </c>
      <c r="CW27" s="374">
        <v>99.269957848295533</v>
      </c>
      <c r="CX27" s="374">
        <v>100</v>
      </c>
      <c r="CY27" s="374">
        <v>0.19012261620123455</v>
      </c>
      <c r="CZ27" s="375">
        <v>1047.8046589999985</v>
      </c>
      <c r="DA27" s="375">
        <v>975</v>
      </c>
      <c r="DB27" s="369"/>
      <c r="DC27" s="377">
        <v>99.095924814554024</v>
      </c>
      <c r="DD27" s="374">
        <v>0.27453511191349428</v>
      </c>
      <c r="DE27" s="374">
        <v>98.557403686127415</v>
      </c>
      <c r="DF27" s="374">
        <v>99.634445942980634</v>
      </c>
      <c r="DG27" s="374">
        <v>0.27703975963416594</v>
      </c>
      <c r="DH27" s="375">
        <v>2117.6155820000013</v>
      </c>
      <c r="DI27" s="375">
        <v>1949</v>
      </c>
      <c r="DJ27" s="369"/>
      <c r="DK27" s="377">
        <v>99.330950087934966</v>
      </c>
      <c r="DL27" s="374">
        <v>0.13421500274639575</v>
      </c>
      <c r="DM27" s="373">
        <v>99.067792752600809</v>
      </c>
      <c r="DN27" s="373">
        <v>99.594107423269122</v>
      </c>
      <c r="DO27" s="374">
        <v>0.1351190164068489</v>
      </c>
      <c r="DP27" s="375">
        <v>5408.1805180000065</v>
      </c>
      <c r="DQ27" s="648">
        <v>5697</v>
      </c>
      <c r="DR27" s="369"/>
      <c r="DS27" s="830">
        <f t="shared" si="2"/>
        <v>99.316952388556317</v>
      </c>
      <c r="DT27" s="774">
        <f t="shared" si="3"/>
        <v>0.13334428827821107</v>
      </c>
      <c r="DU27" s="774">
        <f t="shared" si="4"/>
        <v>99.055502275921512</v>
      </c>
      <c r="DV27" s="775">
        <f t="shared" si="5"/>
        <v>99.578402501191107</v>
      </c>
      <c r="DW27" s="774">
        <f t="shared" si="5"/>
        <v>0.13426135727215036</v>
      </c>
      <c r="DX27" s="778">
        <f t="shared" si="6"/>
        <v>2625.6983699999964</v>
      </c>
      <c r="DY27" s="778">
        <f t="shared" si="6"/>
        <v>5697</v>
      </c>
      <c r="DZ27" s="123">
        <f t="shared" si="0"/>
        <v>-3748</v>
      </c>
      <c r="EA27" s="3"/>
      <c r="EB27" s="909" t="s">
        <v>254</v>
      </c>
      <c r="EC27" s="304" t="s">
        <v>217</v>
      </c>
      <c r="ED27" s="305" t="s">
        <v>319</v>
      </c>
      <c r="EE27" s="306">
        <v>0.83976996604550136</v>
      </c>
      <c r="EF27" s="307">
        <v>1.4183127745992201E-2</v>
      </c>
      <c r="EG27" s="308">
        <v>0.81196089829625873</v>
      </c>
      <c r="EH27" s="308">
        <v>0.86757903379474399</v>
      </c>
      <c r="EI27" s="309">
        <v>1.6889301022256033E-2</v>
      </c>
      <c r="EJ27" s="310">
        <v>1089.8698870000001</v>
      </c>
      <c r="EK27" s="311">
        <v>3365</v>
      </c>
      <c r="EL27"/>
      <c r="EM27" s="321"/>
    </row>
    <row r="28" spans="1:143" s="44" customFormat="1" ht="5.25" customHeight="1">
      <c r="A28" s="472"/>
      <c r="B28" s="397"/>
      <c r="C28" s="366"/>
      <c r="D28" s="366"/>
      <c r="E28" s="366"/>
      <c r="F28" s="366"/>
      <c r="G28" s="366"/>
      <c r="H28" s="515"/>
      <c r="I28" s="475"/>
      <c r="J28" s="515"/>
      <c r="K28" s="366"/>
      <c r="L28" s="366"/>
      <c r="M28" s="366"/>
      <c r="N28" s="366"/>
      <c r="O28" s="366"/>
      <c r="P28" s="515"/>
      <c r="Q28" s="475"/>
      <c r="R28" s="515"/>
      <c r="S28" s="367"/>
      <c r="T28" s="367"/>
      <c r="U28" s="367"/>
      <c r="V28" s="367"/>
      <c r="W28" s="367"/>
      <c r="X28" s="368"/>
      <c r="Y28" s="369"/>
      <c r="Z28" s="370"/>
      <c r="AA28" s="367"/>
      <c r="AB28" s="367"/>
      <c r="AC28" s="367"/>
      <c r="AD28" s="367"/>
      <c r="AE28" s="367"/>
      <c r="AF28" s="367"/>
      <c r="AG28" s="369"/>
      <c r="AH28" s="367"/>
      <c r="AI28" s="367"/>
      <c r="AJ28" s="367"/>
      <c r="AK28" s="367"/>
      <c r="AL28" s="367"/>
      <c r="AM28" s="367"/>
      <c r="AN28" s="368"/>
      <c r="AO28" s="372"/>
      <c r="AP28" s="367"/>
      <c r="AQ28" s="367"/>
      <c r="AR28" s="367"/>
      <c r="AS28" s="367"/>
      <c r="AT28" s="367"/>
      <c r="AU28" s="367"/>
      <c r="AV28" s="368"/>
      <c r="AW28" s="369"/>
      <c r="AX28" s="367"/>
      <c r="AY28" s="367"/>
      <c r="AZ28" s="367"/>
      <c r="BA28" s="367"/>
      <c r="BB28" s="367"/>
      <c r="BC28" s="367"/>
      <c r="BD28" s="368"/>
      <c r="BE28" s="369"/>
      <c r="BF28" s="367"/>
      <c r="BG28" s="517"/>
      <c r="BH28" s="367"/>
      <c r="BI28" s="367"/>
      <c r="BJ28" s="367"/>
      <c r="BK28" s="367"/>
      <c r="BL28" s="368"/>
      <c r="BM28" s="372"/>
      <c r="BN28" s="367"/>
      <c r="BO28" s="367"/>
      <c r="BP28" s="367"/>
      <c r="BQ28" s="367"/>
      <c r="BR28" s="367"/>
      <c r="BS28" s="367"/>
      <c r="BT28" s="368"/>
      <c r="BU28" s="369"/>
      <c r="BV28" s="369"/>
      <c r="BW28" s="369"/>
      <c r="BX28" s="369"/>
      <c r="BY28" s="369"/>
      <c r="BZ28" s="369"/>
      <c r="CA28" s="369"/>
      <c r="CB28" s="369"/>
      <c r="CC28" s="369"/>
      <c r="CD28" s="369"/>
      <c r="CE28" s="374"/>
      <c r="CF28" s="374"/>
      <c r="CG28" s="374"/>
      <c r="CH28" s="374"/>
      <c r="CI28" s="374"/>
      <c r="CJ28" s="375"/>
      <c r="CK28" s="375"/>
      <c r="CL28" s="369"/>
      <c r="CM28" s="377"/>
      <c r="CN28" s="374"/>
      <c r="CO28" s="374"/>
      <c r="CP28" s="374"/>
      <c r="CQ28" s="374"/>
      <c r="CR28" s="375"/>
      <c r="CS28" s="375"/>
      <c r="CT28" s="369"/>
      <c r="CU28" s="377"/>
      <c r="CV28" s="374"/>
      <c r="CW28" s="374"/>
      <c r="CX28" s="374"/>
      <c r="CY28" s="374"/>
      <c r="CZ28" s="375"/>
      <c r="DA28" s="375"/>
      <c r="DB28" s="369"/>
      <c r="DC28" s="377"/>
      <c r="DD28" s="374"/>
      <c r="DE28" s="374"/>
      <c r="DF28" s="374"/>
      <c r="DG28" s="374"/>
      <c r="DH28" s="375"/>
      <c r="DI28" s="375"/>
      <c r="DJ28" s="369"/>
      <c r="DK28" s="377"/>
      <c r="DL28" s="374"/>
      <c r="DM28" s="373"/>
      <c r="DN28" s="373"/>
      <c r="DO28" s="374"/>
      <c r="DP28" s="375"/>
      <c r="DQ28" s="648"/>
      <c r="DR28" s="369"/>
      <c r="DS28" s="830"/>
      <c r="DT28" s="774"/>
      <c r="DU28" s="774"/>
      <c r="DV28" s="775"/>
      <c r="DW28" s="774"/>
      <c r="DX28" s="778"/>
      <c r="DY28" s="778"/>
      <c r="DZ28" s="123">
        <f t="shared" si="0"/>
        <v>0</v>
      </c>
      <c r="EA28" s="3"/>
      <c r="EB28" s="909" t="s">
        <v>255</v>
      </c>
      <c r="EC28" s="304" t="s">
        <v>217</v>
      </c>
      <c r="ED28" s="305" t="s">
        <v>319</v>
      </c>
      <c r="EE28" s="306">
        <v>0.94377590961283853</v>
      </c>
      <c r="EF28" s="307">
        <v>6.8050238162528425E-3</v>
      </c>
      <c r="EG28" s="308">
        <v>0.93043319905346566</v>
      </c>
      <c r="EH28" s="308">
        <v>0.95711862017221139</v>
      </c>
      <c r="EI28" s="309">
        <v>7.2104233080546006E-3</v>
      </c>
      <c r="EJ28" s="310">
        <v>788.40718799999411</v>
      </c>
      <c r="EK28" s="311">
        <v>3073</v>
      </c>
      <c r="EL28"/>
      <c r="EM28" s="321"/>
    </row>
    <row r="29" spans="1:143" s="44" customFormat="1" ht="24.95" customHeight="1" thickBot="1">
      <c r="A29" s="476" t="s">
        <v>133</v>
      </c>
      <c r="B29" s="644"/>
      <c r="C29" s="632"/>
      <c r="D29" s="632"/>
      <c r="E29" s="632"/>
      <c r="F29" s="632"/>
      <c r="G29" s="632"/>
      <c r="H29" s="633"/>
      <c r="I29" s="634"/>
      <c r="J29" s="633"/>
      <c r="K29" s="632"/>
      <c r="L29" s="632"/>
      <c r="M29" s="632"/>
      <c r="N29" s="632"/>
      <c r="O29" s="632"/>
      <c r="P29" s="633"/>
      <c r="Q29" s="634"/>
      <c r="R29" s="633"/>
      <c r="S29" s="636"/>
      <c r="T29" s="636"/>
      <c r="U29" s="636"/>
      <c r="V29" s="636"/>
      <c r="W29" s="636"/>
      <c r="X29" s="637"/>
      <c r="Y29" s="638"/>
      <c r="Z29" s="639"/>
      <c r="AA29" s="636"/>
      <c r="AB29" s="636"/>
      <c r="AC29" s="636"/>
      <c r="AD29" s="636"/>
      <c r="AE29" s="636"/>
      <c r="AF29" s="636"/>
      <c r="AG29" s="638"/>
      <c r="AH29" s="636"/>
      <c r="AI29" s="636"/>
      <c r="AJ29" s="636"/>
      <c r="AK29" s="636"/>
      <c r="AL29" s="636"/>
      <c r="AM29" s="636"/>
      <c r="AN29" s="637"/>
      <c r="AO29" s="646"/>
      <c r="AP29" s="636"/>
      <c r="AQ29" s="636"/>
      <c r="AR29" s="636"/>
      <c r="AS29" s="636"/>
      <c r="AT29" s="636"/>
      <c r="AU29" s="636"/>
      <c r="AV29" s="637"/>
      <c r="AW29" s="638"/>
      <c r="AX29" s="636"/>
      <c r="AY29" s="636"/>
      <c r="AZ29" s="636"/>
      <c r="BA29" s="636"/>
      <c r="BB29" s="636"/>
      <c r="BC29" s="636"/>
      <c r="BD29" s="637"/>
      <c r="BE29" s="638"/>
      <c r="BF29" s="636"/>
      <c r="BG29" s="645"/>
      <c r="BH29" s="636"/>
      <c r="BI29" s="636"/>
      <c r="BJ29" s="636"/>
      <c r="BK29" s="636"/>
      <c r="BL29" s="637"/>
      <c r="BM29" s="646"/>
      <c r="BN29" s="636"/>
      <c r="BO29" s="636"/>
      <c r="BP29" s="636"/>
      <c r="BQ29" s="636"/>
      <c r="BR29" s="636"/>
      <c r="BS29" s="636"/>
      <c r="BT29" s="637"/>
      <c r="BU29" s="638"/>
      <c r="BV29" s="638"/>
      <c r="BW29" s="638"/>
      <c r="BX29" s="638"/>
      <c r="BY29" s="638"/>
      <c r="BZ29" s="638"/>
      <c r="CA29" s="638"/>
      <c r="CB29" s="638"/>
      <c r="CC29" s="638"/>
      <c r="CD29" s="638"/>
      <c r="CE29" s="640"/>
      <c r="CF29" s="640"/>
      <c r="CG29" s="640"/>
      <c r="CH29" s="640"/>
      <c r="CI29" s="640"/>
      <c r="CJ29" s="641"/>
      <c r="CK29" s="641"/>
      <c r="CL29" s="638"/>
      <c r="CM29" s="647"/>
      <c r="CN29" s="640"/>
      <c r="CO29" s="640"/>
      <c r="CP29" s="640"/>
      <c r="CQ29" s="640"/>
      <c r="CR29" s="641"/>
      <c r="CS29" s="641"/>
      <c r="CT29" s="638"/>
      <c r="CU29" s="647"/>
      <c r="CV29" s="640"/>
      <c r="CW29" s="640"/>
      <c r="CX29" s="640"/>
      <c r="CY29" s="640"/>
      <c r="CZ29" s="641"/>
      <c r="DA29" s="641"/>
      <c r="DB29" s="638"/>
      <c r="DC29" s="395"/>
      <c r="DD29" s="392"/>
      <c r="DE29" s="392"/>
      <c r="DF29" s="392"/>
      <c r="DG29" s="392"/>
      <c r="DH29" s="393"/>
      <c r="DI29" s="393"/>
      <c r="DJ29" s="638"/>
      <c r="DK29" s="395"/>
      <c r="DL29" s="392"/>
      <c r="DM29" s="391"/>
      <c r="DN29" s="391"/>
      <c r="DO29" s="392"/>
      <c r="DP29" s="393"/>
      <c r="DQ29" s="651"/>
      <c r="DR29" s="638"/>
      <c r="DS29" s="831"/>
      <c r="DT29" s="776"/>
      <c r="DU29" s="776"/>
      <c r="DV29" s="777"/>
      <c r="DW29" s="776"/>
      <c r="DX29" s="782"/>
      <c r="DY29" s="782"/>
      <c r="DZ29" s="123">
        <f t="shared" si="0"/>
        <v>0</v>
      </c>
      <c r="EA29" s="3"/>
      <c r="EB29" s="910" t="s">
        <v>256</v>
      </c>
      <c r="EC29" s="313" t="s">
        <v>217</v>
      </c>
      <c r="ED29" s="314" t="s">
        <v>319</v>
      </c>
      <c r="EE29" s="315">
        <v>0.61414440230721046</v>
      </c>
      <c r="EF29" s="316">
        <v>2.7316968513522246E-2</v>
      </c>
      <c r="EG29" s="317">
        <v>0.56058361926264333</v>
      </c>
      <c r="EH29" s="317">
        <v>0.66770518535177759</v>
      </c>
      <c r="EI29" s="318">
        <v>4.4479715863074192E-2</v>
      </c>
      <c r="EJ29" s="319">
        <v>608.37901899999724</v>
      </c>
      <c r="EK29" s="320">
        <v>2004</v>
      </c>
      <c r="EL29"/>
      <c r="EM29" s="321"/>
    </row>
    <row r="30" spans="1:143" s="44" customFormat="1" ht="24.95" customHeight="1" thickTop="1">
      <c r="A30" s="473" t="s">
        <v>14</v>
      </c>
      <c r="B30" s="397"/>
      <c r="C30" s="366">
        <v>19.623609609735997</v>
      </c>
      <c r="D30" s="366">
        <v>1.0395563998340533</v>
      </c>
      <c r="E30" s="366">
        <v>17.582632368703464</v>
      </c>
      <c r="F30" s="366">
        <v>21.664586850768533</v>
      </c>
      <c r="G30" s="366">
        <v>5.2974779895656452</v>
      </c>
      <c r="H30" s="515">
        <v>2338.7682650000238</v>
      </c>
      <c r="I30" s="475">
        <v>3315</v>
      </c>
      <c r="J30" s="515"/>
      <c r="K30" s="366">
        <v>33.189816308626504</v>
      </c>
      <c r="L30" s="366">
        <v>3.2307487084971527</v>
      </c>
      <c r="M30" s="366">
        <v>26.824315228781032</v>
      </c>
      <c r="N30" s="366">
        <v>39.555317388471984</v>
      </c>
      <c r="O30" s="366">
        <v>9.7341566414678677</v>
      </c>
      <c r="P30" s="515">
        <v>679.5813960000014</v>
      </c>
      <c r="Q30" s="475">
        <v>945</v>
      </c>
      <c r="R30" s="515"/>
      <c r="S30" s="367">
        <v>46.634087159250008</v>
      </c>
      <c r="T30" s="367">
        <v>3.1441879993235973</v>
      </c>
      <c r="U30" s="367">
        <v>40.438413636534854</v>
      </c>
      <c r="V30" s="367">
        <v>52.829760681965169</v>
      </c>
      <c r="W30" s="367">
        <v>6.7422526972310175</v>
      </c>
      <c r="X30" s="368">
        <v>487.72069500000003</v>
      </c>
      <c r="Y30" s="369">
        <v>680</v>
      </c>
      <c r="Z30" s="370"/>
      <c r="AA30" s="367">
        <v>51.65033201001382</v>
      </c>
      <c r="AB30" s="367">
        <v>2.5479123019048067</v>
      </c>
      <c r="AC30" s="367">
        <v>46.647410146658316</v>
      </c>
      <c r="AD30" s="367">
        <v>56.653253873369337</v>
      </c>
      <c r="AE30" s="367">
        <v>4.9330027567118542</v>
      </c>
      <c r="AF30" s="367">
        <v>1566.0121020000042</v>
      </c>
      <c r="AG30" s="369">
        <v>1892</v>
      </c>
      <c r="AH30" s="367"/>
      <c r="AI30" s="367">
        <v>55.719870767237047</v>
      </c>
      <c r="AJ30" s="367">
        <v>1.9443905752646324</v>
      </c>
      <c r="AK30" s="367">
        <v>51.904655645670807</v>
      </c>
      <c r="AL30" s="367">
        <v>59.535085888803287</v>
      </c>
      <c r="AM30" s="367">
        <v>3.4895819902151008</v>
      </c>
      <c r="AN30" s="368">
        <v>1712.702523999988</v>
      </c>
      <c r="AO30" s="372">
        <v>2337</v>
      </c>
      <c r="AP30" s="367"/>
      <c r="AQ30" s="367">
        <v>59.108747093717248</v>
      </c>
      <c r="AR30" s="367">
        <v>1.9090378957694503</v>
      </c>
      <c r="AS30" s="367">
        <v>55.362888034255917</v>
      </c>
      <c r="AT30" s="367">
        <v>62.85460615317858</v>
      </c>
      <c r="AU30" s="367">
        <v>3.2297045524288643</v>
      </c>
      <c r="AV30" s="368">
        <v>1602.8539710000052</v>
      </c>
      <c r="AW30" s="369">
        <v>2223</v>
      </c>
      <c r="AX30" s="367"/>
      <c r="AY30" s="367">
        <v>56.695761904037724</v>
      </c>
      <c r="AZ30" s="367">
        <v>2.5180067829183215</v>
      </c>
      <c r="BA30" s="367">
        <v>51.748933627797868</v>
      </c>
      <c r="BB30" s="367">
        <v>61.64259018027758</v>
      </c>
      <c r="BC30" s="367">
        <v>4.4412610367248559</v>
      </c>
      <c r="BD30" s="368">
        <v>798.78663199999562</v>
      </c>
      <c r="BE30" s="369">
        <v>1120</v>
      </c>
      <c r="BF30" s="367"/>
      <c r="BG30" s="517">
        <v>59.173216726728242</v>
      </c>
      <c r="BH30" s="367">
        <v>1.9741901414433005</v>
      </c>
      <c r="BI30" s="367">
        <v>55.299505615063097</v>
      </c>
      <c r="BJ30" s="367">
        <v>63.046927838393387</v>
      </c>
      <c r="BK30" s="367">
        <v>3.3362900491964784</v>
      </c>
      <c r="BL30" s="368">
        <v>1573.0713259999998</v>
      </c>
      <c r="BM30" s="372">
        <v>2232</v>
      </c>
      <c r="BN30" s="367"/>
      <c r="BO30" s="398">
        <v>61.06</v>
      </c>
      <c r="BP30" s="398">
        <v>2.5979999999999999</v>
      </c>
      <c r="BQ30" s="398">
        <v>55.95</v>
      </c>
      <c r="BR30" s="398">
        <v>66.16</v>
      </c>
      <c r="BS30" s="398">
        <v>4.3</v>
      </c>
      <c r="BT30" s="369">
        <v>1059.9549999999999</v>
      </c>
      <c r="BU30" s="369">
        <v>1418</v>
      </c>
      <c r="BV30" s="369"/>
      <c r="BW30" s="374">
        <v>63.538376714140021</v>
      </c>
      <c r="BX30" s="374">
        <v>1.7561978562417857</v>
      </c>
      <c r="BY30" s="374">
        <v>60.093210241780248</v>
      </c>
      <c r="BZ30" s="374">
        <v>66.983543186499787</v>
      </c>
      <c r="CA30" s="374">
        <v>2.7639954733860179</v>
      </c>
      <c r="CB30" s="375">
        <v>1604.0283379999962</v>
      </c>
      <c r="CC30" s="375">
        <v>2162</v>
      </c>
      <c r="CD30" s="369"/>
      <c r="CE30" s="374">
        <v>68.66836741679009</v>
      </c>
      <c r="CF30" s="374" t="e">
        <v>#REF!</v>
      </c>
      <c r="CG30" s="374">
        <v>63.519390981961308</v>
      </c>
      <c r="CH30" s="374">
        <v>73.817343851618872</v>
      </c>
      <c r="CI30" s="374">
        <v>3.8185443939767931</v>
      </c>
      <c r="CJ30" s="375">
        <v>734.28423300000134</v>
      </c>
      <c r="CK30" s="375">
        <v>1091</v>
      </c>
      <c r="CL30" s="369"/>
      <c r="CM30" s="377">
        <v>68.698762277196266</v>
      </c>
      <c r="CN30" s="374">
        <v>1.7583124588084815</v>
      </c>
      <c r="CO30" s="374">
        <v>65.249408250776597</v>
      </c>
      <c r="CP30" s="374">
        <v>72.148116303615936</v>
      </c>
      <c r="CQ30" s="374">
        <v>2.5594528933633094</v>
      </c>
      <c r="CR30" s="375">
        <v>1597.5890520000009</v>
      </c>
      <c r="CS30" s="375">
        <v>2327</v>
      </c>
      <c r="CT30" s="369"/>
      <c r="CU30" s="377">
        <v>72.4472397443527</v>
      </c>
      <c r="CV30" s="374">
        <v>2.4909757477020058</v>
      </c>
      <c r="CW30" s="374">
        <v>67.556773155965232</v>
      </c>
      <c r="CX30" s="374">
        <v>77.337706332740169</v>
      </c>
      <c r="CY30" s="374">
        <v>3.4383307859512735</v>
      </c>
      <c r="CZ30" s="375">
        <v>845.58432199999993</v>
      </c>
      <c r="DA30" s="375">
        <v>1257</v>
      </c>
      <c r="DB30" s="369"/>
      <c r="DC30" s="377">
        <v>70.699263681802705</v>
      </c>
      <c r="DD30" s="374">
        <v>1.8896834937681104</v>
      </c>
      <c r="DE30" s="374">
        <v>66.992508358812245</v>
      </c>
      <c r="DF30" s="374">
        <v>74.406019004793166</v>
      </c>
      <c r="DG30" s="374">
        <v>2.6728474885863576</v>
      </c>
      <c r="DH30" s="375">
        <v>1670.8749080000043</v>
      </c>
      <c r="DI30" s="375">
        <v>2441</v>
      </c>
      <c r="DJ30" s="369"/>
      <c r="DK30" s="377">
        <v>75.241818422929228</v>
      </c>
      <c r="DL30" s="374">
        <v>1.299537359255432</v>
      </c>
      <c r="DM30" s="373">
        <v>72.693796356610449</v>
      </c>
      <c r="DN30" s="373">
        <v>77.789840489248007</v>
      </c>
      <c r="DO30" s="374">
        <v>1.7271477304692708</v>
      </c>
      <c r="DP30" s="375">
        <v>3210.6339979999998</v>
      </c>
      <c r="DQ30" s="648">
        <v>5122</v>
      </c>
      <c r="DR30" s="369"/>
      <c r="DS30" s="830">
        <f>IF(EI42&lt;0.15,EE42*100,CONCATENATE("(",FIXED(EE42*100,1),")"))</f>
        <v>73.691896156774519</v>
      </c>
      <c r="DT30" s="774">
        <f>EF42*100</f>
        <v>1.4277752102969568</v>
      </c>
      <c r="DU30" s="774">
        <f>IF(EG42&lt;0,0,EG42*100)</f>
        <v>70.892436244622431</v>
      </c>
      <c r="DV30" s="775">
        <f>IF(EH42&gt;1,100,EH42*100)</f>
        <v>76.491356068926606</v>
      </c>
      <c r="DW30" s="774">
        <f>IF(EI42&gt;1,100,EI42*100)</f>
        <v>1.9374928380991334</v>
      </c>
      <c r="DX30" s="778">
        <f>+EJ42</f>
        <v>1724.0649789999991</v>
      </c>
      <c r="DY30" s="778">
        <f>+EK42</f>
        <v>5122</v>
      </c>
      <c r="DZ30" s="123">
        <f t="shared" si="0"/>
        <v>-2681</v>
      </c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21"/>
      <c r="EM30" s="321"/>
    </row>
    <row r="31" spans="1:143" s="44" customFormat="1" ht="24.95" customHeight="1" thickBot="1">
      <c r="A31" s="474" t="s">
        <v>15</v>
      </c>
      <c r="B31" s="437"/>
      <c r="C31" s="441">
        <v>47.025028321507598</v>
      </c>
      <c r="D31" s="441">
        <v>1.5190548821593166</v>
      </c>
      <c r="E31" s="441">
        <v>44.042644255706605</v>
      </c>
      <c r="F31" s="441">
        <v>50.007412387308591</v>
      </c>
      <c r="G31" s="441">
        <v>3.2303114668504183</v>
      </c>
      <c r="H31" s="527">
        <v>2204.8719480000423</v>
      </c>
      <c r="I31" s="505">
        <v>2739</v>
      </c>
      <c r="J31" s="527"/>
      <c r="K31" s="441">
        <v>66.137044719135091</v>
      </c>
      <c r="L31" s="441">
        <v>3.7946160036472989</v>
      </c>
      <c r="M31" s="441">
        <v>58.660563430049692</v>
      </c>
      <c r="N31" s="441">
        <v>73.613526008220504</v>
      </c>
      <c r="O31" s="441">
        <v>5.7375046311215385</v>
      </c>
      <c r="P31" s="527">
        <v>535.29503699999873</v>
      </c>
      <c r="Q31" s="505">
        <v>715</v>
      </c>
      <c r="R31" s="527"/>
      <c r="S31" s="442">
        <v>75.442505428836029</v>
      </c>
      <c r="T31" s="442">
        <v>2.7104375549394084</v>
      </c>
      <c r="U31" s="442">
        <v>70.101544202050746</v>
      </c>
      <c r="V31" s="442">
        <v>80.783466655621311</v>
      </c>
      <c r="W31" s="442">
        <v>3.5927194351944349</v>
      </c>
      <c r="X31" s="443">
        <v>472.1357330000011</v>
      </c>
      <c r="Y31" s="444">
        <v>608</v>
      </c>
      <c r="Z31" s="445"/>
      <c r="AA31" s="442">
        <v>78.500866494672806</v>
      </c>
      <c r="AB31" s="442">
        <v>2.0421987355720863</v>
      </c>
      <c r="AC31" s="442">
        <v>74.490932284663927</v>
      </c>
      <c r="AD31" s="442">
        <v>82.510800704681685</v>
      </c>
      <c r="AE31" s="442">
        <v>2.6014983359587163</v>
      </c>
      <c r="AF31" s="442">
        <v>1354.9067730000022</v>
      </c>
      <c r="AG31" s="444">
        <v>1670</v>
      </c>
      <c r="AH31" s="442"/>
      <c r="AI31" s="442">
        <v>81.676600844211009</v>
      </c>
      <c r="AJ31" s="442">
        <v>1.1268411712554871</v>
      </c>
      <c r="AK31" s="442">
        <v>79.465552544106885</v>
      </c>
      <c r="AL31" s="442">
        <v>83.887649144315134</v>
      </c>
      <c r="AM31" s="442">
        <v>1.379637692568537</v>
      </c>
      <c r="AN31" s="443">
        <v>1763.5266319999996</v>
      </c>
      <c r="AO31" s="447">
        <v>2300</v>
      </c>
      <c r="AP31" s="442"/>
      <c r="AQ31" s="442">
        <v>85.292867628008281</v>
      </c>
      <c r="AR31" s="442">
        <v>1.1216126712426426</v>
      </c>
      <c r="AS31" s="442">
        <v>83.09207161704829</v>
      </c>
      <c r="AT31" s="442">
        <v>87.493663638968272</v>
      </c>
      <c r="AU31" s="442">
        <v>1.3150134383268526</v>
      </c>
      <c r="AV31" s="443">
        <v>1615.9212550000013</v>
      </c>
      <c r="AW31" s="444">
        <v>1942</v>
      </c>
      <c r="AX31" s="442"/>
      <c r="AY31" s="442">
        <v>87.177971462883747</v>
      </c>
      <c r="AZ31" s="442">
        <v>1.4885289583866474</v>
      </c>
      <c r="BA31" s="442">
        <v>84.253635757634058</v>
      </c>
      <c r="BB31" s="442">
        <v>90.102307168133422</v>
      </c>
      <c r="BC31" s="442">
        <v>1.7074599619703159</v>
      </c>
      <c r="BD31" s="443">
        <v>817.19322099999818</v>
      </c>
      <c r="BE31" s="444">
        <v>995</v>
      </c>
      <c r="BF31" s="442"/>
      <c r="BG31" s="528">
        <v>87.07999095346706</v>
      </c>
      <c r="BH31" s="442">
        <v>1.1374741517504661</v>
      </c>
      <c r="BI31" s="442">
        <v>84.84806497614133</v>
      </c>
      <c r="BJ31" s="442">
        <v>89.31191693079279</v>
      </c>
      <c r="BK31" s="442">
        <v>1.3062405488286033</v>
      </c>
      <c r="BL31" s="443">
        <v>1606.7857480000025</v>
      </c>
      <c r="BM31" s="447">
        <v>1999</v>
      </c>
      <c r="BN31" s="442"/>
      <c r="BO31" s="448">
        <v>88.039999999999992</v>
      </c>
      <c r="BP31" s="448">
        <v>1.2919999999999998</v>
      </c>
      <c r="BQ31" s="448">
        <v>85.509999999999991</v>
      </c>
      <c r="BR31" s="448">
        <v>90.58</v>
      </c>
      <c r="BS31" s="448">
        <v>1.5</v>
      </c>
      <c r="BT31" s="444">
        <v>1021.941</v>
      </c>
      <c r="BU31" s="444">
        <v>1269</v>
      </c>
      <c r="BV31" s="444"/>
      <c r="BW31" s="450">
        <v>88.362739626144332</v>
      </c>
      <c r="BX31" s="450">
        <v>0.94946137951244847</v>
      </c>
      <c r="BY31" s="450">
        <v>86.500163322528579</v>
      </c>
      <c r="BZ31" s="450">
        <v>90.2253159297601</v>
      </c>
      <c r="CA31" s="450">
        <v>1.0745042350763945</v>
      </c>
      <c r="CB31" s="451">
        <v>1754.0379990000031</v>
      </c>
      <c r="CC31" s="451">
        <v>2160</v>
      </c>
      <c r="CD31" s="444"/>
      <c r="CE31" s="450">
        <v>93.33450623173313</v>
      </c>
      <c r="CF31" s="450" t="e">
        <v>#REF!</v>
      </c>
      <c r="CG31" s="450">
        <v>91.396676752709951</v>
      </c>
      <c r="CH31" s="450">
        <v>95.272335710756309</v>
      </c>
      <c r="CI31" s="450">
        <v>1.057321311630363</v>
      </c>
      <c r="CJ31" s="451">
        <v>788.12168799999938</v>
      </c>
      <c r="CK31" s="451">
        <v>976</v>
      </c>
      <c r="CL31" s="444"/>
      <c r="CM31" s="453">
        <v>92.848749929390351</v>
      </c>
      <c r="CN31" s="450">
        <v>0.7520877548328283</v>
      </c>
      <c r="CO31" s="450">
        <v>91.373348380389501</v>
      </c>
      <c r="CP31" s="450">
        <v>94.324151478391201</v>
      </c>
      <c r="CQ31" s="450">
        <v>0.81001387245900058</v>
      </c>
      <c r="CR31" s="451">
        <v>1625.6790889999977</v>
      </c>
      <c r="CS31" s="451">
        <v>2088</v>
      </c>
      <c r="CT31" s="444"/>
      <c r="CU31" s="453">
        <v>93.221718226269275</v>
      </c>
      <c r="CV31" s="450">
        <v>0.98911176042538929</v>
      </c>
      <c r="CW31" s="450">
        <v>91.27982135272326</v>
      </c>
      <c r="CX31" s="450">
        <v>95.163615099815274</v>
      </c>
      <c r="CY31" s="450">
        <v>1.0610314626733237</v>
      </c>
      <c r="CZ31" s="451">
        <v>959.65916100000015</v>
      </c>
      <c r="DA31" s="451">
        <v>1194</v>
      </c>
      <c r="DB31" s="444"/>
      <c r="DC31" s="453">
        <v>92.894431261691111</v>
      </c>
      <c r="DD31" s="450">
        <v>0.80266799756002849</v>
      </c>
      <c r="DE31" s="450">
        <v>91.319938029167361</v>
      </c>
      <c r="DF31" s="450">
        <v>94.46892449421486</v>
      </c>
      <c r="DG31" s="450">
        <v>0.86406470943220259</v>
      </c>
      <c r="DH31" s="451">
        <v>1829.3754770000048</v>
      </c>
      <c r="DI31" s="451">
        <v>2211</v>
      </c>
      <c r="DJ31" s="444"/>
      <c r="DK31" s="453">
        <v>95.655152198831956</v>
      </c>
      <c r="DL31" s="450">
        <v>0.37709015627692538</v>
      </c>
      <c r="DM31" s="449">
        <v>94.915785967963686</v>
      </c>
      <c r="DN31" s="449">
        <v>96.394518429700241</v>
      </c>
      <c r="DO31" s="450">
        <v>0.39421834329748728</v>
      </c>
      <c r="DP31" s="451">
        <v>3729.716239000009</v>
      </c>
      <c r="DQ31" s="653">
        <v>5294</v>
      </c>
      <c r="DR31" s="444"/>
      <c r="DS31" s="834">
        <f t="shared" ref="DS31:DS34" si="7">IF(EI43&lt;0.15,EE43*100,CONCATENATE("(",FIXED(EE43*100,1),")"))</f>
        <v>95.812293314221378</v>
      </c>
      <c r="DT31" s="786">
        <f t="shared" ref="DT31:DT34" si="8">EF43*100</f>
        <v>0.35365313481166377</v>
      </c>
      <c r="DU31" s="786">
        <f t="shared" ref="DU31:DU34" si="9">IF(EG43&lt;0,0,EG43*100)</f>
        <v>95.118880396997341</v>
      </c>
      <c r="DV31" s="787">
        <f t="shared" ref="DV31:DW34" si="10">IF(EH43&gt;1,100,EH43*100)</f>
        <v>96.505706231445416</v>
      </c>
      <c r="DW31" s="786">
        <f t="shared" si="10"/>
        <v>0.36911039552287933</v>
      </c>
      <c r="DX31" s="788">
        <f t="shared" ref="DX31:DY34" si="11">+EJ43</f>
        <v>1849.7765200000006</v>
      </c>
      <c r="DY31" s="788">
        <f t="shared" si="11"/>
        <v>5294</v>
      </c>
      <c r="DZ31" s="123">
        <f t="shared" si="0"/>
        <v>-3083</v>
      </c>
      <c r="EA31" s="3"/>
      <c r="EB31" s="2249" t="s">
        <v>210</v>
      </c>
      <c r="EC31" s="2249"/>
      <c r="ED31" s="2249"/>
      <c r="EE31" s="2249"/>
      <c r="EF31" s="2249"/>
      <c r="EG31" s="2249"/>
      <c r="EH31" s="2249"/>
      <c r="EI31" s="2249"/>
      <c r="EJ31" s="2249"/>
      <c r="EK31" s="2249"/>
      <c r="EL31"/>
      <c r="EM31" s="321"/>
    </row>
    <row r="32" spans="1:143" s="44" customFormat="1" ht="24.95" customHeight="1" thickTop="1">
      <c r="A32" s="474" t="s">
        <v>16</v>
      </c>
      <c r="B32" s="437"/>
      <c r="C32" s="441">
        <v>80.064841427748874</v>
      </c>
      <c r="D32" s="441">
        <v>1.296632192435893</v>
      </c>
      <c r="E32" s="441">
        <v>77.519143286528049</v>
      </c>
      <c r="F32" s="441">
        <v>82.610539568969713</v>
      </c>
      <c r="G32" s="441">
        <v>1.6194776250271898</v>
      </c>
      <c r="H32" s="527">
        <v>1991.7827920000225</v>
      </c>
      <c r="I32" s="505">
        <v>2086</v>
      </c>
      <c r="J32" s="527"/>
      <c r="K32" s="441">
        <v>93.723262374103101</v>
      </c>
      <c r="L32" s="441">
        <v>1.4642422961215951</v>
      </c>
      <c r="M32" s="441">
        <v>90.838285312097838</v>
      </c>
      <c r="N32" s="441">
        <v>96.608239436108363</v>
      </c>
      <c r="O32" s="441">
        <v>1.562304020401005</v>
      </c>
      <c r="P32" s="527">
        <v>480.39885999999893</v>
      </c>
      <c r="Q32" s="505">
        <v>486</v>
      </c>
      <c r="R32" s="527"/>
      <c r="S32" s="442">
        <v>94.182824499253869</v>
      </c>
      <c r="T32" s="442">
        <v>1.546606882801238</v>
      </c>
      <c r="U32" s="442">
        <v>91.135210515649177</v>
      </c>
      <c r="V32" s="442">
        <v>97.23043848285856</v>
      </c>
      <c r="W32" s="442">
        <v>1.6421326192160339</v>
      </c>
      <c r="X32" s="443">
        <v>456.47551800000014</v>
      </c>
      <c r="Y32" s="444">
        <v>413</v>
      </c>
      <c r="Z32" s="445"/>
      <c r="AA32" s="442">
        <v>94.284417360328277</v>
      </c>
      <c r="AB32" s="442">
        <v>0.90018798571874226</v>
      </c>
      <c r="AC32" s="442">
        <v>92.516864312479882</v>
      </c>
      <c r="AD32" s="442">
        <v>96.051970408176672</v>
      </c>
      <c r="AE32" s="442">
        <v>0.95475796629095055</v>
      </c>
      <c r="AF32" s="442">
        <v>1338.2794339999989</v>
      </c>
      <c r="AG32" s="444">
        <v>1488</v>
      </c>
      <c r="AH32" s="442"/>
      <c r="AI32" s="442">
        <v>95.467977978827165</v>
      </c>
      <c r="AJ32" s="442">
        <v>0.6389528611040316</v>
      </c>
      <c r="AK32" s="442">
        <v>94.214247041913765</v>
      </c>
      <c r="AL32" s="442">
        <v>96.721708915740564</v>
      </c>
      <c r="AM32" s="442">
        <v>0.66928500491100607</v>
      </c>
      <c r="AN32" s="443">
        <v>1737.2386239999983</v>
      </c>
      <c r="AO32" s="447">
        <v>1907</v>
      </c>
      <c r="AP32" s="442"/>
      <c r="AQ32" s="442">
        <v>96.316717567443789</v>
      </c>
      <c r="AR32" s="442">
        <v>0.49120125814335386</v>
      </c>
      <c r="AS32" s="442">
        <v>95.352896636014094</v>
      </c>
      <c r="AT32" s="442">
        <v>97.280538498873483</v>
      </c>
      <c r="AU32" s="442">
        <v>0.50998546311485371</v>
      </c>
      <c r="AV32" s="443">
        <v>1599.2797749999979</v>
      </c>
      <c r="AW32" s="444">
        <v>1735</v>
      </c>
      <c r="AX32" s="442"/>
      <c r="AY32" s="442">
        <v>96.874314738195338</v>
      </c>
      <c r="AZ32" s="442">
        <v>0.74669925735333353</v>
      </c>
      <c r="BA32" s="442">
        <v>95.407363566665254</v>
      </c>
      <c r="BB32" s="442">
        <v>98.341265909725436</v>
      </c>
      <c r="BC32" s="442">
        <v>0.77079178249807734</v>
      </c>
      <c r="BD32" s="443">
        <v>866.86303099999941</v>
      </c>
      <c r="BE32" s="444">
        <v>887</v>
      </c>
      <c r="BF32" s="442"/>
      <c r="BG32" s="528">
        <v>96.76466729284985</v>
      </c>
      <c r="BH32" s="442">
        <v>0.52965412344734397</v>
      </c>
      <c r="BI32" s="442">
        <v>95.72539198685665</v>
      </c>
      <c r="BJ32" s="442">
        <v>97.803942598843037</v>
      </c>
      <c r="BK32" s="442">
        <v>0.54736314221428772</v>
      </c>
      <c r="BL32" s="443">
        <v>1619.611420000004</v>
      </c>
      <c r="BM32" s="447">
        <v>1645</v>
      </c>
      <c r="BN32" s="442"/>
      <c r="BO32" s="448">
        <v>96.289999999999992</v>
      </c>
      <c r="BP32" s="448">
        <v>0.82199999999999995</v>
      </c>
      <c r="BQ32" s="448">
        <v>94.67</v>
      </c>
      <c r="BR32" s="448">
        <v>97.899999999999991</v>
      </c>
      <c r="BS32" s="448">
        <v>0.89999999999999991</v>
      </c>
      <c r="BT32" s="444">
        <v>972.2</v>
      </c>
      <c r="BU32" s="444">
        <v>1019</v>
      </c>
      <c r="BV32" s="444"/>
      <c r="BW32" s="450">
        <v>97.28922444734161</v>
      </c>
      <c r="BX32" s="450">
        <v>0.44683463969113679</v>
      </c>
      <c r="BY32" s="450">
        <v>96.412660503318151</v>
      </c>
      <c r="BZ32" s="450">
        <v>98.165788391365083</v>
      </c>
      <c r="CA32" s="450">
        <v>0.45928482031737106</v>
      </c>
      <c r="CB32" s="451">
        <v>1706.7337410000018</v>
      </c>
      <c r="CC32" s="451">
        <v>1762</v>
      </c>
      <c r="CD32" s="444"/>
      <c r="CE32" s="450">
        <v>96.865777021286704</v>
      </c>
      <c r="CF32" s="450" t="e">
        <v>#REF!</v>
      </c>
      <c r="CG32" s="450">
        <v>95.476243245892263</v>
      </c>
      <c r="CH32" s="450">
        <v>98.255310796681144</v>
      </c>
      <c r="CI32" s="450">
        <v>0.73052049227790439</v>
      </c>
      <c r="CJ32" s="451">
        <v>747.73531299999991</v>
      </c>
      <c r="CK32" s="451">
        <v>753</v>
      </c>
      <c r="CL32" s="444"/>
      <c r="CM32" s="453">
        <v>97.808622644299561</v>
      </c>
      <c r="CN32" s="450">
        <v>0.44218074224891835</v>
      </c>
      <c r="CO32" s="450">
        <v>96.941178455958237</v>
      </c>
      <c r="CP32" s="450">
        <v>98.676066832640871</v>
      </c>
      <c r="CQ32" s="450">
        <v>0.45208768950463218</v>
      </c>
      <c r="CR32" s="451">
        <v>1538.7338429999959</v>
      </c>
      <c r="CS32" s="451">
        <v>1485</v>
      </c>
      <c r="CT32" s="444"/>
      <c r="CU32" s="453">
        <v>98.835607928507187</v>
      </c>
      <c r="CV32" s="450">
        <v>0.442356116616613</v>
      </c>
      <c r="CW32" s="450">
        <v>97.967141902501879</v>
      </c>
      <c r="CX32" s="450">
        <v>99.704073954512495</v>
      </c>
      <c r="CY32" s="450">
        <v>0.44756755777390633</v>
      </c>
      <c r="CZ32" s="451">
        <v>853.92594500000087</v>
      </c>
      <c r="DA32" s="451">
        <v>780</v>
      </c>
      <c r="DB32" s="444"/>
      <c r="DC32" s="453">
        <v>98.356366805560299</v>
      </c>
      <c r="DD32" s="450">
        <v>0.4552813892493161</v>
      </c>
      <c r="DE32" s="450">
        <v>97.463298353290966</v>
      </c>
      <c r="DF32" s="450">
        <v>99.249435257829631</v>
      </c>
      <c r="DG32" s="450">
        <v>0.46288959630783966</v>
      </c>
      <c r="DH32" s="451">
        <v>1720.9064099999996</v>
      </c>
      <c r="DI32" s="451">
        <v>1620</v>
      </c>
      <c r="DJ32" s="444"/>
      <c r="DK32" s="453">
        <v>98.669592837565503</v>
      </c>
      <c r="DL32" s="450">
        <v>0.22987786418738762</v>
      </c>
      <c r="DM32" s="449">
        <v>98.218867918935004</v>
      </c>
      <c r="DN32" s="449">
        <v>99.120317756196002</v>
      </c>
      <c r="DO32" s="450">
        <v>0.23297741236839126</v>
      </c>
      <c r="DP32" s="451">
        <v>3685.4548280000004</v>
      </c>
      <c r="DQ32" s="653">
        <v>4164</v>
      </c>
      <c r="DR32" s="444"/>
      <c r="DS32" s="834">
        <f t="shared" si="7"/>
        <v>98.689517928925781</v>
      </c>
      <c r="DT32" s="786">
        <f t="shared" si="8"/>
        <v>0.22717771238465029</v>
      </c>
      <c r="DU32" s="786">
        <f t="shared" si="9"/>
        <v>98.244087237757697</v>
      </c>
      <c r="DV32" s="787">
        <f t="shared" si="10"/>
        <v>99.13494862009388</v>
      </c>
      <c r="DW32" s="786">
        <f t="shared" si="10"/>
        <v>0.23019436830997506</v>
      </c>
      <c r="DX32" s="788">
        <f t="shared" si="11"/>
        <v>1795.9171300000066</v>
      </c>
      <c r="DY32" s="788">
        <f t="shared" si="11"/>
        <v>4164</v>
      </c>
      <c r="DZ32" s="123">
        <f t="shared" si="0"/>
        <v>-2544</v>
      </c>
      <c r="EA32" s="3"/>
      <c r="EB32" s="2250" t="s">
        <v>288</v>
      </c>
      <c r="EC32" s="2251"/>
      <c r="ED32" s="2252"/>
      <c r="EE32" s="2256" t="s">
        <v>211</v>
      </c>
      <c r="EF32" s="2258" t="s">
        <v>212</v>
      </c>
      <c r="EG32" s="2258" t="s">
        <v>213</v>
      </c>
      <c r="EH32" s="2258"/>
      <c r="EI32" s="2258" t="s">
        <v>214</v>
      </c>
      <c r="EJ32" s="2258" t="s">
        <v>215</v>
      </c>
      <c r="EK32" s="2260" t="s">
        <v>216</v>
      </c>
      <c r="EL32"/>
      <c r="EM32" s="321"/>
    </row>
    <row r="33" spans="1:143" s="44" customFormat="1" ht="24.95" customHeight="1" thickBot="1">
      <c r="A33" s="474" t="s">
        <v>50</v>
      </c>
      <c r="B33" s="437"/>
      <c r="C33" s="441">
        <v>93.659496527064761</v>
      </c>
      <c r="D33" s="441">
        <v>0.75548058557552999</v>
      </c>
      <c r="E33" s="441">
        <v>92.176249748489099</v>
      </c>
      <c r="F33" s="441">
        <v>95.142743305640437</v>
      </c>
      <c r="G33" s="441">
        <v>0.80662464948999468</v>
      </c>
      <c r="H33" s="527">
        <v>1683.6418820000147</v>
      </c>
      <c r="I33" s="505">
        <v>1463</v>
      </c>
      <c r="J33" s="527"/>
      <c r="K33" s="441">
        <v>98.00007356238153</v>
      </c>
      <c r="L33" s="441">
        <v>0.83577694979477812</v>
      </c>
      <c r="M33" s="441">
        <v>96.353353388065216</v>
      </c>
      <c r="N33" s="441">
        <v>99.64679373669783</v>
      </c>
      <c r="O33" s="441">
        <v>0.85283298207196534</v>
      </c>
      <c r="P33" s="527">
        <v>364.09914199999969</v>
      </c>
      <c r="Q33" s="505">
        <v>301</v>
      </c>
      <c r="R33" s="527"/>
      <c r="S33" s="442">
        <v>98.417094632096024</v>
      </c>
      <c r="T33" s="442">
        <v>0.66236194034872775</v>
      </c>
      <c r="U33" s="442">
        <v>97.111899670104023</v>
      </c>
      <c r="V33" s="442">
        <v>99.722289594088025</v>
      </c>
      <c r="W33" s="442">
        <v>0.67301513301604476</v>
      </c>
      <c r="X33" s="443">
        <v>320.91065600000019</v>
      </c>
      <c r="Y33" s="444">
        <v>249</v>
      </c>
      <c r="Z33" s="445"/>
      <c r="AA33" s="442">
        <v>97.41518453114513</v>
      </c>
      <c r="AB33" s="442">
        <v>0.89026729099380886</v>
      </c>
      <c r="AC33" s="442">
        <v>95.667111141408185</v>
      </c>
      <c r="AD33" s="442">
        <v>99.163257920882074</v>
      </c>
      <c r="AE33" s="442">
        <v>0.91388965208927653</v>
      </c>
      <c r="AF33" s="442">
        <v>976.10855800000843</v>
      </c>
      <c r="AG33" s="444">
        <v>959</v>
      </c>
      <c r="AH33" s="442"/>
      <c r="AI33" s="442">
        <v>98.529122072253756</v>
      </c>
      <c r="AJ33" s="442">
        <v>0.41323959331590659</v>
      </c>
      <c r="AK33" s="442">
        <v>97.718277808089312</v>
      </c>
      <c r="AL33" s="442">
        <v>99.3399663364182</v>
      </c>
      <c r="AM33" s="442">
        <v>0.41940858156928279</v>
      </c>
      <c r="AN33" s="443">
        <v>1402.775689999999</v>
      </c>
      <c r="AO33" s="447">
        <v>1183</v>
      </c>
      <c r="AP33" s="442"/>
      <c r="AQ33" s="442">
        <v>98.882617240756716</v>
      </c>
      <c r="AR33" s="442">
        <v>0.38737045397127945</v>
      </c>
      <c r="AS33" s="442">
        <v>98.122530116456275</v>
      </c>
      <c r="AT33" s="442">
        <v>99.642704365057142</v>
      </c>
      <c r="AU33" s="442">
        <v>0.3917477760809267</v>
      </c>
      <c r="AV33" s="443">
        <v>1272.6178100000025</v>
      </c>
      <c r="AW33" s="444">
        <v>1121</v>
      </c>
      <c r="AX33" s="442"/>
      <c r="AY33" s="442">
        <v>99.082887607690765</v>
      </c>
      <c r="AZ33" s="442">
        <v>0.42359558060367508</v>
      </c>
      <c r="BA33" s="442">
        <v>98.250699779589709</v>
      </c>
      <c r="BB33" s="442">
        <v>99.915075435791806</v>
      </c>
      <c r="BC33" s="442">
        <v>0.42751638636215505</v>
      </c>
      <c r="BD33" s="443">
        <v>660.41447599999969</v>
      </c>
      <c r="BE33" s="444">
        <v>554</v>
      </c>
      <c r="BF33" s="442"/>
      <c r="BG33" s="528">
        <v>98.758557303359638</v>
      </c>
      <c r="BH33" s="442">
        <v>0.34027923210155198</v>
      </c>
      <c r="BI33" s="442">
        <v>98.090869113256034</v>
      </c>
      <c r="BJ33" s="442">
        <v>99.426245493463256</v>
      </c>
      <c r="BK33" s="442">
        <v>0.34455670616603479</v>
      </c>
      <c r="BL33" s="443">
        <v>1283.001144000003</v>
      </c>
      <c r="BM33" s="447">
        <v>1082</v>
      </c>
      <c r="BN33" s="442"/>
      <c r="BO33" s="448">
        <v>99.460000000000008</v>
      </c>
      <c r="BP33" s="448">
        <v>0.26600000000000001</v>
      </c>
      <c r="BQ33" s="448">
        <v>98.94</v>
      </c>
      <c r="BR33" s="448">
        <v>99.98</v>
      </c>
      <c r="BS33" s="448">
        <v>0.3</v>
      </c>
      <c r="BT33" s="444">
        <v>793.17600000000004</v>
      </c>
      <c r="BU33" s="444">
        <v>727</v>
      </c>
      <c r="BV33" s="444"/>
      <c r="BW33" s="450">
        <v>99.201185595044166</v>
      </c>
      <c r="BX33" s="450">
        <v>0.32195828423491446</v>
      </c>
      <c r="BY33" s="450">
        <v>98.569593953816309</v>
      </c>
      <c r="BZ33" s="450">
        <v>99.832777236272037</v>
      </c>
      <c r="CA33" s="450">
        <v>0.32455084312117199</v>
      </c>
      <c r="CB33" s="451">
        <v>1348.5656910000034</v>
      </c>
      <c r="CC33" s="451">
        <v>1237</v>
      </c>
      <c r="CD33" s="444"/>
      <c r="CE33" s="450">
        <v>99.224427556985091</v>
      </c>
      <c r="CF33" s="450" t="e">
        <v>#REF!</v>
      </c>
      <c r="CG33" s="450">
        <v>98.490181945546794</v>
      </c>
      <c r="CH33" s="450">
        <v>99.958673168423374</v>
      </c>
      <c r="CI33" s="450">
        <v>0.3768395004455915</v>
      </c>
      <c r="CJ33" s="451">
        <v>544.54332899999986</v>
      </c>
      <c r="CK33" s="451">
        <v>485</v>
      </c>
      <c r="CL33" s="444"/>
      <c r="CM33" s="453">
        <v>98.868038819860232</v>
      </c>
      <c r="CN33" s="450">
        <v>0.41913259096451327</v>
      </c>
      <c r="CO33" s="450">
        <v>98.0458091399165</v>
      </c>
      <c r="CP33" s="450">
        <v>99.690268499803949</v>
      </c>
      <c r="CQ33" s="450">
        <v>0.42393132903969322</v>
      </c>
      <c r="CR33" s="451">
        <v>1229.0546040000004</v>
      </c>
      <c r="CS33" s="451">
        <v>1018</v>
      </c>
      <c r="CT33" s="444"/>
      <c r="CU33" s="453">
        <v>99.769101433378566</v>
      </c>
      <c r="CV33" s="450">
        <v>0.23173956136766949</v>
      </c>
      <c r="CW33" s="450">
        <v>99.314133301664853</v>
      </c>
      <c r="CX33" s="450">
        <v>100</v>
      </c>
      <c r="CY33" s="450">
        <v>0.23227588305224436</v>
      </c>
      <c r="CZ33" s="451">
        <v>702.24385699999971</v>
      </c>
      <c r="DA33" s="451">
        <v>562</v>
      </c>
      <c r="DB33" s="444"/>
      <c r="DC33" s="453">
        <v>99.343726962990814</v>
      </c>
      <c r="DD33" s="450">
        <v>0.33526204205889171</v>
      </c>
      <c r="DE33" s="450">
        <v>98.686085425084173</v>
      </c>
      <c r="DF33" s="450">
        <v>100</v>
      </c>
      <c r="DG33" s="450">
        <v>0.33747681137812474</v>
      </c>
      <c r="DH33" s="451">
        <v>1408.5419450000024</v>
      </c>
      <c r="DI33" s="451">
        <v>1117</v>
      </c>
      <c r="DJ33" s="444"/>
      <c r="DK33" s="453">
        <v>99.2219226307611</v>
      </c>
      <c r="DL33" s="450">
        <v>0.20557077991075487</v>
      </c>
      <c r="DM33" s="449">
        <v>98.81885697076109</v>
      </c>
      <c r="DN33" s="449">
        <v>99.624988290761124</v>
      </c>
      <c r="DO33" s="450">
        <v>0.207182822566092</v>
      </c>
      <c r="DP33" s="451">
        <v>3286.3041660000035</v>
      </c>
      <c r="DQ33" s="653">
        <v>3218</v>
      </c>
      <c r="DR33" s="444"/>
      <c r="DS33" s="834">
        <f t="shared" si="7"/>
        <v>99.28070415513524</v>
      </c>
      <c r="DT33" s="786">
        <f t="shared" si="8"/>
        <v>0.18904944929912648</v>
      </c>
      <c r="DU33" s="786">
        <f t="shared" si="9"/>
        <v>98.910032111727745</v>
      </c>
      <c r="DV33" s="787">
        <f t="shared" si="10"/>
        <v>99.651376198542735</v>
      </c>
      <c r="DW33" s="786">
        <f t="shared" si="10"/>
        <v>0.19041912616143344</v>
      </c>
      <c r="DX33" s="788">
        <f t="shared" si="11"/>
        <v>1602.5114120000014</v>
      </c>
      <c r="DY33" s="788">
        <f t="shared" si="11"/>
        <v>3218</v>
      </c>
      <c r="DZ33" s="123">
        <f t="shared" si="0"/>
        <v>-2101</v>
      </c>
      <c r="EA33" s="3"/>
      <c r="EB33" s="2253"/>
      <c r="EC33" s="2254"/>
      <c r="ED33" s="2255"/>
      <c r="EE33" s="2257"/>
      <c r="EF33" s="2259"/>
      <c r="EG33" s="907" t="s">
        <v>3</v>
      </c>
      <c r="EH33" s="907" t="s">
        <v>4</v>
      </c>
      <c r="EI33" s="2259"/>
      <c r="EJ33" s="2259"/>
      <c r="EK33" s="2261"/>
      <c r="EL33"/>
      <c r="EM33" s="321"/>
    </row>
    <row r="34" spans="1:143" s="44" customFormat="1" ht="24.95" customHeight="1" thickTop="1">
      <c r="A34" s="473" t="s">
        <v>17</v>
      </c>
      <c r="B34" s="397"/>
      <c r="C34" s="366">
        <v>98.503806290161606</v>
      </c>
      <c r="D34" s="366">
        <v>0.4171212759251206</v>
      </c>
      <c r="E34" s="366">
        <v>97.68486560445227</v>
      </c>
      <c r="F34" s="366">
        <v>99.322746975870942</v>
      </c>
      <c r="G34" s="366">
        <v>0.42345701311928075</v>
      </c>
      <c r="H34" s="515">
        <v>1316.344994000003</v>
      </c>
      <c r="I34" s="475">
        <v>896</v>
      </c>
      <c r="J34" s="515"/>
      <c r="K34" s="366">
        <v>99.348351266363338</v>
      </c>
      <c r="L34" s="366">
        <v>0.40740572433616873</v>
      </c>
      <c r="M34" s="366">
        <v>98.545645202788549</v>
      </c>
      <c r="N34" s="366">
        <v>100.15105732993814</v>
      </c>
      <c r="O34" s="366">
        <v>0.41007799238043852</v>
      </c>
      <c r="P34" s="515">
        <v>321.66854499999994</v>
      </c>
      <c r="Q34" s="475">
        <v>184</v>
      </c>
      <c r="R34" s="515"/>
      <c r="S34" s="367">
        <v>99.466718783076615</v>
      </c>
      <c r="T34" s="367">
        <v>0.33836957788370575</v>
      </c>
      <c r="U34" s="367">
        <v>98.799956033827087</v>
      </c>
      <c r="V34" s="367">
        <v>100.13348153232616</v>
      </c>
      <c r="W34" s="367">
        <v>0.34018371373207135</v>
      </c>
      <c r="X34" s="368">
        <v>295.43605700000046</v>
      </c>
      <c r="Y34" s="369">
        <v>199</v>
      </c>
      <c r="Z34" s="370"/>
      <c r="AA34" s="367">
        <v>99.471481917217147</v>
      </c>
      <c r="AB34" s="367">
        <v>0.30891171692959807</v>
      </c>
      <c r="AC34" s="367">
        <v>98.864922114778736</v>
      </c>
      <c r="AD34" s="367">
        <v>100.07804171965556</v>
      </c>
      <c r="AE34" s="367">
        <v>0.31055304593399213</v>
      </c>
      <c r="AF34" s="367">
        <v>733.16110200000469</v>
      </c>
      <c r="AG34" s="369">
        <v>534</v>
      </c>
      <c r="AH34" s="367"/>
      <c r="AI34" s="367">
        <v>99.413489085299872</v>
      </c>
      <c r="AJ34" s="367">
        <v>0.35305654285166749</v>
      </c>
      <c r="AK34" s="367">
        <v>98.720733895992169</v>
      </c>
      <c r="AL34" s="367">
        <v>100.10624427460759</v>
      </c>
      <c r="AM34" s="367">
        <v>0.35513947463279749</v>
      </c>
      <c r="AN34" s="368">
        <v>1121.1614030000007</v>
      </c>
      <c r="AO34" s="372">
        <v>719</v>
      </c>
      <c r="AP34" s="367"/>
      <c r="AQ34" s="367">
        <v>99.556009687696005</v>
      </c>
      <c r="AR34" s="367">
        <v>0.29689947535937022</v>
      </c>
      <c r="AS34" s="367">
        <v>98.973442106408697</v>
      </c>
      <c r="AT34" s="367">
        <v>100.1385772689833</v>
      </c>
      <c r="AU34" s="367">
        <v>0.29822355907065212</v>
      </c>
      <c r="AV34" s="368">
        <v>960.31667399999913</v>
      </c>
      <c r="AW34" s="369">
        <v>644</v>
      </c>
      <c r="AX34" s="367"/>
      <c r="AY34" s="367">
        <v>100</v>
      </c>
      <c r="AZ34" s="367">
        <v>0</v>
      </c>
      <c r="BA34" s="367">
        <v>100</v>
      </c>
      <c r="BB34" s="367">
        <v>100</v>
      </c>
      <c r="BC34" s="367">
        <v>0</v>
      </c>
      <c r="BD34" s="368">
        <v>508.46344200000021</v>
      </c>
      <c r="BE34" s="369">
        <v>305</v>
      </c>
      <c r="BF34" s="367"/>
      <c r="BG34" s="517">
        <v>99.838025588283259</v>
      </c>
      <c r="BH34" s="367">
        <v>0.14252483290459914</v>
      </c>
      <c r="BI34" s="367">
        <v>99.558366594288316</v>
      </c>
      <c r="BJ34" s="367">
        <v>100</v>
      </c>
      <c r="BK34" s="367">
        <v>0.14275606119490961</v>
      </c>
      <c r="BL34" s="368">
        <v>970.43970300000001</v>
      </c>
      <c r="BM34" s="372">
        <v>603</v>
      </c>
      <c r="BN34" s="367"/>
      <c r="BO34" s="398">
        <v>99.22</v>
      </c>
      <c r="BP34" s="398">
        <v>0.77200000000000002</v>
      </c>
      <c r="BQ34" s="398">
        <v>97.71</v>
      </c>
      <c r="BR34" s="398">
        <v>100</v>
      </c>
      <c r="BS34" s="398">
        <v>0.8</v>
      </c>
      <c r="BT34" s="369">
        <v>577.01</v>
      </c>
      <c r="BU34" s="369">
        <v>381</v>
      </c>
      <c r="BV34" s="369"/>
      <c r="BW34" s="374">
        <v>99.197996661326954</v>
      </c>
      <c r="BX34" s="374">
        <v>0.56391370179807176</v>
      </c>
      <c r="BY34" s="374">
        <v>98.091756511998625</v>
      </c>
      <c r="BZ34" s="374">
        <v>100</v>
      </c>
      <c r="CA34" s="374">
        <v>0.56847287322075268</v>
      </c>
      <c r="CB34" s="375">
        <v>990.73253400000021</v>
      </c>
      <c r="CC34" s="375">
        <v>679</v>
      </c>
      <c r="CD34" s="369"/>
      <c r="CE34" s="374">
        <v>100</v>
      </c>
      <c r="CF34" s="374" t="e">
        <v>#REF!</v>
      </c>
      <c r="CG34" s="374">
        <v>100</v>
      </c>
      <c r="CH34" s="374">
        <v>100</v>
      </c>
      <c r="CI34" s="374">
        <v>0</v>
      </c>
      <c r="CJ34" s="375">
        <v>481.16598400000009</v>
      </c>
      <c r="CK34" s="375">
        <v>307</v>
      </c>
      <c r="CL34" s="369"/>
      <c r="CM34" s="377">
        <v>99.861137028462949</v>
      </c>
      <c r="CN34" s="374">
        <v>0.13891124409936259</v>
      </c>
      <c r="CO34" s="374">
        <v>99.58862911512324</v>
      </c>
      <c r="CP34" s="374">
        <v>100</v>
      </c>
      <c r="CQ34" s="374">
        <v>0.13910440861470402</v>
      </c>
      <c r="CR34" s="375">
        <v>952.07022099999904</v>
      </c>
      <c r="CS34" s="375">
        <v>621</v>
      </c>
      <c r="CT34" s="369"/>
      <c r="CU34" s="377">
        <v>99.455307429011441</v>
      </c>
      <c r="CV34" s="374">
        <v>0.34266916991596102</v>
      </c>
      <c r="CW34" s="374">
        <v>98.782554140309031</v>
      </c>
      <c r="CX34" s="374">
        <v>100</v>
      </c>
      <c r="CY34" s="374">
        <v>0.34454588575933887</v>
      </c>
      <c r="CZ34" s="375">
        <v>551.0513930000003</v>
      </c>
      <c r="DA34" s="375">
        <v>380</v>
      </c>
      <c r="DB34" s="369"/>
      <c r="DC34" s="415">
        <v>99.374528954873909</v>
      </c>
      <c r="DD34" s="412">
        <v>0.35484133335153673</v>
      </c>
      <c r="DE34" s="412">
        <v>98.678481174620998</v>
      </c>
      <c r="DF34" s="412">
        <v>100</v>
      </c>
      <c r="DG34" s="412">
        <v>0.35707473241223675</v>
      </c>
      <c r="DH34" s="413">
        <v>1072.8085740000008</v>
      </c>
      <c r="DI34" s="413">
        <v>746</v>
      </c>
      <c r="DJ34" s="369"/>
      <c r="DK34" s="415">
        <v>99.7552047950701</v>
      </c>
      <c r="DL34" s="412">
        <v>0.12041962556407886</v>
      </c>
      <c r="DM34" s="411">
        <v>99.519096259236292</v>
      </c>
      <c r="DN34" s="411">
        <v>99.991313330903893</v>
      </c>
      <c r="DO34" s="412">
        <v>0.12071513041495956</v>
      </c>
      <c r="DP34" s="413">
        <v>3083.6147309999928</v>
      </c>
      <c r="DQ34" s="650">
        <v>2417</v>
      </c>
      <c r="DR34" s="369"/>
      <c r="DS34" s="832">
        <f t="shared" si="7"/>
        <v>99.669727103672315</v>
      </c>
      <c r="DT34" s="779">
        <f t="shared" si="8"/>
        <v>0.15882018799587963</v>
      </c>
      <c r="DU34" s="779">
        <f t="shared" si="9"/>
        <v>99.358326018733706</v>
      </c>
      <c r="DV34" s="780">
        <f t="shared" si="10"/>
        <v>99.981128188610924</v>
      </c>
      <c r="DW34" s="779">
        <f t="shared" si="10"/>
        <v>0.15934646618494447</v>
      </c>
      <c r="DX34" s="781">
        <f t="shared" si="11"/>
        <v>1507.8709319999998</v>
      </c>
      <c r="DY34" s="781">
        <f t="shared" si="11"/>
        <v>2417</v>
      </c>
      <c r="DZ34" s="123">
        <f t="shared" si="0"/>
        <v>-1671</v>
      </c>
      <c r="EA34" s="3"/>
      <c r="EB34" s="908" t="s">
        <v>257</v>
      </c>
      <c r="EC34" s="296" t="s">
        <v>217</v>
      </c>
      <c r="ED34" s="297" t="s">
        <v>319</v>
      </c>
      <c r="EE34" s="298">
        <v>0.80145661289485637</v>
      </c>
      <c r="EF34" s="299">
        <v>1.1322478407015604E-2</v>
      </c>
      <c r="EG34" s="300">
        <v>0.7792564624943914</v>
      </c>
      <c r="EH34" s="300">
        <v>0.82365676329532134</v>
      </c>
      <c r="EI34" s="301">
        <v>1.4127375362365384E-2</v>
      </c>
      <c r="EJ34" s="302">
        <v>1898.8909199999975</v>
      </c>
      <c r="EK34" s="303">
        <v>5014</v>
      </c>
      <c r="EL34"/>
      <c r="EM34" s="321"/>
    </row>
    <row r="35" spans="1:143" s="44" customFormat="1" ht="5.0999999999999996" customHeight="1">
      <c r="A35" s="473"/>
      <c r="B35" s="397"/>
      <c r="C35" s="367"/>
      <c r="D35" s="367"/>
      <c r="E35" s="367"/>
      <c r="F35" s="367"/>
      <c r="G35" s="367"/>
      <c r="H35" s="368"/>
      <c r="I35" s="369"/>
      <c r="J35" s="368"/>
      <c r="K35" s="367"/>
      <c r="L35" s="367"/>
      <c r="M35" s="367"/>
      <c r="N35" s="367"/>
      <c r="O35" s="367"/>
      <c r="P35" s="368"/>
      <c r="Q35" s="369"/>
      <c r="R35" s="368"/>
      <c r="S35" s="367"/>
      <c r="T35" s="367"/>
      <c r="U35" s="367"/>
      <c r="V35" s="367"/>
      <c r="W35" s="367"/>
      <c r="X35" s="368"/>
      <c r="Y35" s="369"/>
      <c r="Z35" s="370"/>
      <c r="AA35" s="367"/>
      <c r="AB35" s="367"/>
      <c r="AC35" s="367"/>
      <c r="AD35" s="367"/>
      <c r="AE35" s="367"/>
      <c r="AF35" s="367"/>
      <c r="AG35" s="369"/>
      <c r="AH35" s="367"/>
      <c r="AI35" s="367"/>
      <c r="AJ35" s="367"/>
      <c r="AK35" s="367"/>
      <c r="AL35" s="367"/>
      <c r="AM35" s="367"/>
      <c r="AN35" s="368"/>
      <c r="AO35" s="372"/>
      <c r="AP35" s="367"/>
      <c r="AQ35" s="367"/>
      <c r="AR35" s="367"/>
      <c r="AS35" s="367"/>
      <c r="AT35" s="367"/>
      <c r="AU35" s="367"/>
      <c r="AV35" s="368"/>
      <c r="AW35" s="369"/>
      <c r="AX35" s="367"/>
      <c r="AY35" s="367"/>
      <c r="AZ35" s="367"/>
      <c r="BA35" s="367"/>
      <c r="BB35" s="367"/>
      <c r="BC35" s="367"/>
      <c r="BD35" s="368"/>
      <c r="BE35" s="369"/>
      <c r="BF35" s="367"/>
      <c r="BG35" s="517"/>
      <c r="BH35" s="367"/>
      <c r="BI35" s="367"/>
      <c r="BJ35" s="367"/>
      <c r="BK35" s="367"/>
      <c r="BL35" s="368"/>
      <c r="BM35" s="372"/>
      <c r="BN35" s="367"/>
      <c r="BO35" s="367"/>
      <c r="BP35" s="367"/>
      <c r="BQ35" s="367"/>
      <c r="BR35" s="367"/>
      <c r="BS35" s="367"/>
      <c r="BT35" s="368"/>
      <c r="BU35" s="369"/>
      <c r="BV35" s="369"/>
      <c r="BW35" s="369"/>
      <c r="BX35" s="369"/>
      <c r="BY35" s="369"/>
      <c r="BZ35" s="369"/>
      <c r="CA35" s="369"/>
      <c r="CB35" s="369"/>
      <c r="CC35" s="369"/>
      <c r="CD35" s="369"/>
      <c r="CE35" s="369"/>
      <c r="CF35" s="369"/>
      <c r="CG35" s="369"/>
      <c r="CH35" s="369"/>
      <c r="CI35" s="369"/>
      <c r="CJ35" s="369"/>
      <c r="CK35" s="369"/>
      <c r="CL35" s="369"/>
      <c r="CM35" s="377"/>
      <c r="CN35" s="374"/>
      <c r="CO35" s="374"/>
      <c r="CP35" s="374"/>
      <c r="CQ35" s="374"/>
      <c r="CR35" s="375"/>
      <c r="CS35" s="375"/>
      <c r="CT35" s="369"/>
      <c r="CU35" s="377"/>
      <c r="CV35" s="374"/>
      <c r="CW35" s="374"/>
      <c r="CX35" s="374"/>
      <c r="CY35" s="374"/>
      <c r="CZ35" s="375"/>
      <c r="DA35" s="375"/>
      <c r="DB35" s="369"/>
      <c r="DC35" s="377"/>
      <c r="DD35" s="374"/>
      <c r="DE35" s="374"/>
      <c r="DF35" s="374"/>
      <c r="DG35" s="374"/>
      <c r="DH35" s="375"/>
      <c r="DI35" s="375"/>
      <c r="DJ35" s="369"/>
      <c r="DK35" s="369"/>
      <c r="DL35" s="369"/>
      <c r="DM35" s="369"/>
      <c r="DN35" s="369"/>
      <c r="DO35" s="369"/>
      <c r="DP35" s="369"/>
      <c r="DQ35" s="369"/>
      <c r="DR35" s="369"/>
      <c r="DS35" s="830"/>
      <c r="DT35" s="774"/>
      <c r="DU35" s="774"/>
      <c r="DV35" s="775"/>
      <c r="DW35" s="774"/>
      <c r="DX35" s="778"/>
      <c r="DY35" s="778"/>
      <c r="DZ35" s="2"/>
      <c r="EA35" s="3"/>
      <c r="EB35" s="909" t="s">
        <v>258</v>
      </c>
      <c r="EC35" s="304" t="s">
        <v>217</v>
      </c>
      <c r="ED35" s="305" t="s">
        <v>319</v>
      </c>
      <c r="EE35" s="306">
        <v>0.95546899674929875</v>
      </c>
      <c r="EF35" s="307">
        <v>3.5564932916155156E-3</v>
      </c>
      <c r="EG35" s="308">
        <v>0.94849572790003445</v>
      </c>
      <c r="EH35" s="308">
        <v>0.96244226559856305</v>
      </c>
      <c r="EI35" s="309">
        <v>3.7222487633983251E-3</v>
      </c>
      <c r="EJ35" s="310">
        <v>3955.1562089999948</v>
      </c>
      <c r="EK35" s="311">
        <v>9503</v>
      </c>
      <c r="EL35"/>
      <c r="EM35" s="321"/>
    </row>
    <row r="36" spans="1:143" s="44" customFormat="1" ht="24.95" hidden="1" customHeight="1" thickBot="1">
      <c r="A36" s="533" t="s">
        <v>71</v>
      </c>
      <c r="B36" s="397"/>
      <c r="C36" s="367">
        <v>20.046953226711867</v>
      </c>
      <c r="D36" s="367">
        <v>0.95235064146776738</v>
      </c>
      <c r="E36" s="367">
        <v>18.149773462478887</v>
      </c>
      <c r="F36" s="367">
        <v>21.944132990944848</v>
      </c>
      <c r="G36" s="367">
        <v>4.7506004064437741</v>
      </c>
      <c r="H36" s="368">
        <v>1883.7359260000592</v>
      </c>
      <c r="I36" s="369">
        <v>2523</v>
      </c>
      <c r="J36" s="368"/>
      <c r="K36" s="367">
        <v>36.52523566476242</v>
      </c>
      <c r="L36" s="367">
        <v>3.6838570299964042</v>
      </c>
      <c r="M36" s="367">
        <v>29.266981303857175</v>
      </c>
      <c r="N36" s="367">
        <v>43.783490025667668</v>
      </c>
      <c r="O36" s="367">
        <v>10.085785794259476</v>
      </c>
      <c r="P36" s="368">
        <v>708.83306100000141</v>
      </c>
      <c r="Q36" s="369">
        <v>946</v>
      </c>
      <c r="R36" s="368"/>
      <c r="S36" s="367">
        <v>50.771168555877907</v>
      </c>
      <c r="T36" s="367">
        <v>2.146737819712794</v>
      </c>
      <c r="U36" s="367">
        <v>46.559760552614179</v>
      </c>
      <c r="V36" s="367">
        <v>54.982576559141648</v>
      </c>
      <c r="W36" s="367">
        <v>4.2282615917144577</v>
      </c>
      <c r="X36" s="368">
        <v>2021.0877869999706</v>
      </c>
      <c r="Y36" s="369">
        <v>2252</v>
      </c>
      <c r="Z36" s="370"/>
      <c r="AA36" s="367">
        <v>54.298787552471907</v>
      </c>
      <c r="AB36" s="367">
        <v>2.8065684299422813</v>
      </c>
      <c r="AC36" s="367">
        <v>48.787984630148181</v>
      </c>
      <c r="AD36" s="367">
        <v>59.809590474795641</v>
      </c>
      <c r="AE36" s="367">
        <v>5.168749720663909</v>
      </c>
      <c r="AF36" s="367">
        <v>1656.5864939999901</v>
      </c>
      <c r="AG36" s="369">
        <v>1836</v>
      </c>
      <c r="AH36" s="367"/>
      <c r="AI36" s="367">
        <v>65.093333170454997</v>
      </c>
      <c r="AJ36" s="367">
        <v>2.3729013716848422</v>
      </c>
      <c r="AK36" s="367">
        <v>60.424478826529601</v>
      </c>
      <c r="AL36" s="367">
        <v>69.762187514380386</v>
      </c>
      <c r="AM36" s="367">
        <v>3.6453831077771124</v>
      </c>
      <c r="AN36" s="368">
        <v>1424.5378609999962</v>
      </c>
      <c r="AO36" s="372">
        <v>1841</v>
      </c>
      <c r="AP36" s="367"/>
      <c r="AQ36" s="367">
        <v>69.265771894330882</v>
      </c>
      <c r="AR36" s="367">
        <v>2.3598710987483931</v>
      </c>
      <c r="AS36" s="367">
        <v>64.621899016105459</v>
      </c>
      <c r="AT36" s="367">
        <v>73.909644772556305</v>
      </c>
      <c r="AU36" s="367">
        <v>3.4069801493709169</v>
      </c>
      <c r="AV36" s="368">
        <v>1197.0168169999997</v>
      </c>
      <c r="AW36" s="369">
        <v>1590</v>
      </c>
      <c r="AX36" s="367"/>
      <c r="AY36" s="367">
        <v>66.423725937476448</v>
      </c>
      <c r="AZ36" s="367">
        <v>3.1660771392658904</v>
      </c>
      <c r="BA36" s="367">
        <v>60.203710954385301</v>
      </c>
      <c r="BB36" s="367">
        <v>72.643740920567595</v>
      </c>
      <c r="BC36" s="367">
        <v>4.7664853101526798</v>
      </c>
      <c r="BD36" s="368">
        <v>704.71317799999963</v>
      </c>
      <c r="BE36" s="369">
        <v>933</v>
      </c>
      <c r="BF36" s="367"/>
      <c r="BG36" s="517">
        <v>68.611830385817569</v>
      </c>
      <c r="BH36" s="367">
        <v>2.3159766992352186</v>
      </c>
      <c r="BI36" s="367">
        <v>64.055091731226071</v>
      </c>
      <c r="BJ36" s="367">
        <v>73.168569040409054</v>
      </c>
      <c r="BK36" s="367">
        <v>3.3754772117461882</v>
      </c>
      <c r="BL36" s="368">
        <v>1282.9918849999979</v>
      </c>
      <c r="BM36" s="372">
        <v>1719</v>
      </c>
      <c r="BN36" s="367"/>
      <c r="BO36" s="398"/>
      <c r="BP36" s="398"/>
      <c r="BQ36" s="398"/>
      <c r="BR36" s="398"/>
      <c r="BS36" s="398"/>
      <c r="BT36" s="369"/>
      <c r="BU36" s="369"/>
      <c r="BV36" s="369"/>
      <c r="BW36" s="374">
        <v>73.792252253277752</v>
      </c>
      <c r="BX36" s="374">
        <v>1.4530961973425733</v>
      </c>
      <c r="BY36" s="374">
        <v>70.934296515849695</v>
      </c>
      <c r="BZ36" s="374">
        <v>76.650207990705823</v>
      </c>
      <c r="CA36" s="374">
        <v>1.9691717666444157</v>
      </c>
      <c r="CB36" s="375">
        <v>2187.5825329999952</v>
      </c>
      <c r="CC36" s="375">
        <v>2824</v>
      </c>
      <c r="CD36" s="369"/>
      <c r="CE36" s="374"/>
      <c r="CF36" s="374"/>
      <c r="CG36" s="374"/>
      <c r="CH36" s="374"/>
      <c r="CI36" s="374"/>
      <c r="CJ36" s="375"/>
      <c r="CK36" s="375"/>
      <c r="CL36" s="369"/>
      <c r="CM36" s="377">
        <v>74.36681455268112</v>
      </c>
      <c r="CN36" s="374">
        <v>1.5584170324494981</v>
      </c>
      <c r="CO36" s="374">
        <v>71.301396856785303</v>
      </c>
      <c r="CP36" s="374">
        <v>77.432232248576923</v>
      </c>
      <c r="CQ36" s="374">
        <v>2.0955812640670826</v>
      </c>
      <c r="CR36" s="375">
        <v>1831.6861669999869</v>
      </c>
      <c r="CS36" s="375">
        <v>2557</v>
      </c>
      <c r="CT36" s="369"/>
      <c r="CU36" s="377">
        <v>0</v>
      </c>
      <c r="CV36" s="374">
        <v>0</v>
      </c>
      <c r="CW36" s="374">
        <v>0</v>
      </c>
      <c r="CX36" s="374">
        <v>0</v>
      </c>
      <c r="CY36" s="374">
        <v>0</v>
      </c>
      <c r="CZ36" s="375">
        <v>0</v>
      </c>
      <c r="DA36" s="375">
        <v>0</v>
      </c>
      <c r="DB36" s="369"/>
      <c r="DC36" s="377">
        <v>78.907533418580869</v>
      </c>
      <c r="DD36" s="374">
        <v>1.4939022663904387</v>
      </c>
      <c r="DE36" s="374">
        <v>75.971406948875781</v>
      </c>
      <c r="DF36" s="374">
        <v>81.843659888285941</v>
      </c>
      <c r="DG36" s="374">
        <v>1.8932314845855513</v>
      </c>
      <c r="DH36" s="375">
        <v>2352.1390070000043</v>
      </c>
      <c r="DI36" s="375">
        <v>3178</v>
      </c>
      <c r="DJ36" s="369"/>
      <c r="DK36" s="369"/>
      <c r="DL36" s="369"/>
      <c r="DM36" s="369"/>
      <c r="DN36" s="369"/>
      <c r="DO36" s="369"/>
      <c r="DP36" s="369"/>
      <c r="DQ36" s="369"/>
      <c r="DR36" s="369"/>
      <c r="DS36" s="830">
        <f>IF(EI52&lt;0.15,EE52*100,CONCATENATE("(",FIXED(EE52*100,1),")"))</f>
        <v>82.150061514967959</v>
      </c>
      <c r="DT36" s="774">
        <f>EF52*100</f>
        <v>1.1069179752684712</v>
      </c>
      <c r="DU36" s="774">
        <f>IF(EG52&lt;0,0,EG52*100)</f>
        <v>79.978055046485068</v>
      </c>
      <c r="DV36" s="775">
        <f>IF(EH52&gt;1,100,EH52*100)</f>
        <v>84.32206798345085</v>
      </c>
      <c r="DW36" s="774">
        <f>+EI52*100</f>
        <v>1.3474341404684012</v>
      </c>
      <c r="DX36" s="778">
        <f>+EJ52</f>
        <v>2497.4482370000101</v>
      </c>
      <c r="DY36" s="778">
        <f>+EK52</f>
        <v>7202</v>
      </c>
      <c r="DZ36" s="2"/>
      <c r="EA36" s="3"/>
      <c r="EB36" s="910" t="s">
        <v>259</v>
      </c>
      <c r="EC36" s="313" t="s">
        <v>217</v>
      </c>
      <c r="ED36" s="314" t="s">
        <v>319</v>
      </c>
      <c r="EE36" s="315">
        <v>0.99316952388556312</v>
      </c>
      <c r="EF36" s="316">
        <v>1.3334428827821107E-3</v>
      </c>
      <c r="EG36" s="317">
        <v>0.99055502275921514</v>
      </c>
      <c r="EH36" s="317">
        <v>0.9957840250119111</v>
      </c>
      <c r="EI36" s="318">
        <v>1.3426135727215036E-3</v>
      </c>
      <c r="EJ36" s="319">
        <v>2625.6983699999964</v>
      </c>
      <c r="EK36" s="320">
        <v>5697</v>
      </c>
      <c r="EL36"/>
      <c r="EM36" s="321"/>
    </row>
    <row r="37" spans="1:143" s="81" customFormat="1" ht="5.0999999999999996" customHeight="1" thickBot="1">
      <c r="A37" s="153"/>
      <c r="B37" s="154"/>
      <c r="C37" s="182"/>
      <c r="D37" s="182"/>
      <c r="E37" s="182"/>
      <c r="F37" s="182"/>
      <c r="G37" s="182"/>
      <c r="H37" s="182"/>
      <c r="I37" s="182"/>
      <c r="J37" s="182"/>
      <c r="K37" s="182"/>
      <c r="L37" s="182"/>
      <c r="M37" s="182"/>
      <c r="N37" s="182"/>
      <c r="O37" s="182"/>
      <c r="P37" s="182"/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44"/>
      <c r="AB37" s="144"/>
      <c r="AC37" s="144"/>
      <c r="AD37" s="144"/>
      <c r="AE37" s="144"/>
      <c r="AF37" s="144"/>
      <c r="AG37" s="144"/>
      <c r="AH37" s="144"/>
      <c r="AI37" s="144"/>
      <c r="AJ37" s="144"/>
      <c r="AK37" s="144"/>
      <c r="AL37" s="144"/>
      <c r="AM37" s="144"/>
      <c r="AN37" s="144"/>
      <c r="AO37" s="144"/>
      <c r="AP37" s="144"/>
      <c r="AQ37" s="144"/>
      <c r="AR37" s="144"/>
      <c r="AS37" s="144"/>
      <c r="AT37" s="144"/>
      <c r="AU37" s="144"/>
      <c r="AV37" s="144"/>
      <c r="AW37" s="144"/>
      <c r="AX37" s="144"/>
      <c r="AY37" s="144"/>
      <c r="AZ37" s="144"/>
      <c r="BA37" s="144"/>
      <c r="BB37" s="144"/>
      <c r="BC37" s="144"/>
      <c r="BD37" s="144"/>
      <c r="BE37" s="144"/>
      <c r="BF37" s="144"/>
      <c r="BG37" s="144"/>
      <c r="BH37" s="144"/>
      <c r="BI37" s="144"/>
      <c r="BJ37" s="144"/>
      <c r="BK37" s="144"/>
      <c r="BL37" s="144"/>
      <c r="BM37" s="144"/>
      <c r="BN37" s="144"/>
      <c r="BO37" s="144"/>
      <c r="BP37" s="144"/>
      <c r="BQ37" s="144"/>
      <c r="BR37" s="144"/>
      <c r="BS37" s="144"/>
      <c r="BT37" s="144"/>
      <c r="BU37" s="144"/>
      <c r="BV37" s="144"/>
      <c r="BW37" s="144"/>
      <c r="BX37" s="144"/>
      <c r="BY37" s="144"/>
      <c r="BZ37" s="144"/>
      <c r="CA37" s="144"/>
      <c r="CB37" s="144"/>
      <c r="CC37" s="144"/>
      <c r="CD37" s="144"/>
      <c r="CE37" s="144"/>
      <c r="CF37" s="144"/>
      <c r="CG37" s="144"/>
      <c r="CH37" s="144"/>
      <c r="CI37" s="144"/>
      <c r="CJ37" s="144"/>
      <c r="CK37" s="144"/>
      <c r="CL37" s="144"/>
      <c r="CM37" s="156"/>
      <c r="CN37" s="156"/>
      <c r="CO37" s="156"/>
      <c r="CP37" s="156"/>
      <c r="CQ37" s="156"/>
      <c r="CR37" s="157"/>
      <c r="CS37" s="157"/>
      <c r="CT37" s="144"/>
      <c r="CU37" s="144"/>
      <c r="CV37" s="144"/>
      <c r="CW37" s="144"/>
      <c r="CX37" s="144"/>
      <c r="CY37" s="144"/>
      <c r="CZ37" s="144"/>
      <c r="DA37" s="144"/>
      <c r="DB37" s="144"/>
      <c r="DC37" s="156"/>
      <c r="DD37" s="156"/>
      <c r="DE37" s="156"/>
      <c r="DF37" s="156"/>
      <c r="DG37" s="156"/>
      <c r="DH37" s="157"/>
      <c r="DI37" s="157"/>
      <c r="DJ37" s="144"/>
      <c r="DK37" s="836"/>
      <c r="DL37" s="836"/>
      <c r="DM37" s="836"/>
      <c r="DN37" s="836"/>
      <c r="DO37" s="836"/>
      <c r="DP37" s="836"/>
      <c r="DQ37" s="836"/>
      <c r="DR37" s="836"/>
      <c r="DS37" s="793"/>
      <c r="DT37" s="793"/>
      <c r="DU37" s="793"/>
      <c r="DV37" s="793"/>
      <c r="DW37" s="793"/>
      <c r="DX37" s="770"/>
      <c r="DY37" s="770"/>
      <c r="DZ37" s="2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12"/>
      <c r="EM37" s="12"/>
    </row>
    <row r="38" spans="1:143" ht="73.5" customHeight="1" thickTop="1">
      <c r="A38" s="2307" t="s">
        <v>282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</row>
    <row r="39" spans="1:143" ht="12.75" customHeight="1" thickBot="1">
      <c r="A39" s="2440"/>
      <c r="B39" s="2440"/>
      <c r="C39" s="2440"/>
      <c r="D39" s="2440"/>
      <c r="E39" s="2440"/>
      <c r="F39" s="2440"/>
      <c r="G39" s="2440"/>
      <c r="H39" s="2440"/>
      <c r="I39" s="2440"/>
      <c r="J39" s="2440"/>
      <c r="K39" s="2440"/>
      <c r="L39" s="2440"/>
      <c r="M39" s="2440"/>
      <c r="N39" s="2440"/>
      <c r="O39" s="2440"/>
      <c r="P39" s="2440"/>
      <c r="Q39" s="2440"/>
      <c r="R39" s="2440"/>
      <c r="S39" s="2440"/>
      <c r="T39" s="2440"/>
      <c r="U39" s="2440"/>
      <c r="V39" s="2440"/>
      <c r="W39" s="2440"/>
      <c r="X39" s="2440"/>
      <c r="Y39" s="2440"/>
      <c r="Z39" s="2440"/>
      <c r="AA39" s="2440"/>
      <c r="AB39" s="2440"/>
      <c r="AC39" s="2440"/>
      <c r="AD39" s="2440"/>
      <c r="AE39" s="2440"/>
      <c r="AF39" s="2440"/>
      <c r="AG39" s="2440"/>
      <c r="AH39" s="2440"/>
      <c r="AI39" s="2440"/>
      <c r="AJ39" s="2440"/>
      <c r="AK39" s="2440"/>
      <c r="AL39" s="2440"/>
      <c r="AM39" s="2440"/>
      <c r="AN39" s="2440"/>
      <c r="AO39" s="2440"/>
      <c r="AP39" s="2440"/>
      <c r="AQ39" s="2440"/>
      <c r="AR39" s="2440"/>
      <c r="AS39" s="2440"/>
      <c r="AT39" s="2440"/>
      <c r="AU39" s="2440"/>
      <c r="AV39" s="2440"/>
      <c r="AW39" s="2440"/>
      <c r="AX39" s="2440"/>
      <c r="AY39" s="2440"/>
      <c r="AZ39" s="2440"/>
      <c r="BA39" s="2440"/>
      <c r="BB39" s="2440"/>
      <c r="BC39" s="2440"/>
      <c r="BD39" s="2440"/>
      <c r="BE39" s="244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EB39" s="2249" t="s">
        <v>210</v>
      </c>
      <c r="EC39" s="2249"/>
      <c r="ED39" s="2249"/>
      <c r="EE39" s="2249"/>
      <c r="EF39" s="2249"/>
      <c r="EG39" s="2249"/>
      <c r="EH39" s="2249"/>
      <c r="EI39" s="2249"/>
      <c r="EJ39" s="2249"/>
      <c r="EK39" s="2249"/>
      <c r="EL39"/>
    </row>
    <row r="40" spans="1:143" ht="14.25" customHeight="1" thickTop="1">
      <c r="A40" s="61"/>
      <c r="Z40" s="15"/>
      <c r="EB40" s="2250" t="s">
        <v>289</v>
      </c>
      <c r="EC40" s="2251"/>
      <c r="ED40" s="2252"/>
      <c r="EE40" s="2256" t="s">
        <v>211</v>
      </c>
      <c r="EF40" s="2258" t="s">
        <v>212</v>
      </c>
      <c r="EG40" s="2258" t="s">
        <v>213</v>
      </c>
      <c r="EH40" s="2258"/>
      <c r="EI40" s="2258" t="s">
        <v>214</v>
      </c>
      <c r="EJ40" s="2258" t="s">
        <v>215</v>
      </c>
      <c r="EK40" s="2260" t="s">
        <v>216</v>
      </c>
      <c r="EL40"/>
    </row>
    <row r="41" spans="1:143" ht="13.5" thickBot="1">
      <c r="Z41" s="15"/>
      <c r="EB41" s="2253"/>
      <c r="EC41" s="2254"/>
      <c r="ED41" s="2255"/>
      <c r="EE41" s="2257"/>
      <c r="EF41" s="2259"/>
      <c r="EG41" s="907" t="s">
        <v>3</v>
      </c>
      <c r="EH41" s="907" t="s">
        <v>4</v>
      </c>
      <c r="EI41" s="2259"/>
      <c r="EJ41" s="2259"/>
      <c r="EK41" s="2261"/>
      <c r="EL41"/>
    </row>
    <row r="42" spans="1:143" ht="24.75" thickTop="1">
      <c r="Z42" s="15"/>
      <c r="EB42" s="908" t="s">
        <v>260</v>
      </c>
      <c r="EC42" s="296" t="s">
        <v>217</v>
      </c>
      <c r="ED42" s="297" t="s">
        <v>319</v>
      </c>
      <c r="EE42" s="298">
        <v>0.73691896156774517</v>
      </c>
      <c r="EF42" s="299">
        <v>1.4277752102969568E-2</v>
      </c>
      <c r="EG42" s="300">
        <v>0.70892436244622425</v>
      </c>
      <c r="EH42" s="300">
        <v>0.76491356068926608</v>
      </c>
      <c r="EI42" s="301">
        <v>1.9374928380991335E-2</v>
      </c>
      <c r="EJ42" s="302">
        <v>1724.0649789999991</v>
      </c>
      <c r="EK42" s="303">
        <v>5122</v>
      </c>
      <c r="EL42"/>
    </row>
    <row r="43" spans="1:143" ht="24">
      <c r="Z43" s="15"/>
      <c r="EB43" s="909" t="s">
        <v>261</v>
      </c>
      <c r="EC43" s="304" t="s">
        <v>217</v>
      </c>
      <c r="ED43" s="305" t="s">
        <v>319</v>
      </c>
      <c r="EE43" s="306">
        <v>0.95812293314221375</v>
      </c>
      <c r="EF43" s="307">
        <v>3.5365313481166378E-3</v>
      </c>
      <c r="EG43" s="308">
        <v>0.95118880396997341</v>
      </c>
      <c r="EH43" s="308">
        <v>0.96505706231445409</v>
      </c>
      <c r="EI43" s="309">
        <v>3.6911039552287935E-3</v>
      </c>
      <c r="EJ43" s="310">
        <v>1849.7765200000006</v>
      </c>
      <c r="EK43" s="311">
        <v>5294</v>
      </c>
      <c r="EL43"/>
    </row>
    <row r="44" spans="1:143" ht="24">
      <c r="Z44" s="15"/>
      <c r="EB44" s="909" t="s">
        <v>262</v>
      </c>
      <c r="EC44" s="304" t="s">
        <v>217</v>
      </c>
      <c r="ED44" s="305" t="s">
        <v>319</v>
      </c>
      <c r="EE44" s="306">
        <v>0.98689517928925785</v>
      </c>
      <c r="EF44" s="307">
        <v>2.2717771238465029E-3</v>
      </c>
      <c r="EG44" s="308">
        <v>0.98244087237757693</v>
      </c>
      <c r="EH44" s="308">
        <v>0.99134948620093877</v>
      </c>
      <c r="EI44" s="309">
        <v>2.3019436830997507E-3</v>
      </c>
      <c r="EJ44" s="310">
        <v>1795.9171300000066</v>
      </c>
      <c r="EK44" s="311">
        <v>4164</v>
      </c>
      <c r="EL44"/>
    </row>
    <row r="45" spans="1:143" ht="24">
      <c r="Z45" s="15"/>
      <c r="EB45" s="909" t="s">
        <v>263</v>
      </c>
      <c r="EC45" s="304" t="s">
        <v>217</v>
      </c>
      <c r="ED45" s="305" t="s">
        <v>319</v>
      </c>
      <c r="EE45" s="306">
        <v>0.99280704155135235</v>
      </c>
      <c r="EF45" s="307">
        <v>1.8904944929912647E-3</v>
      </c>
      <c r="EG45" s="308">
        <v>0.98910032111727741</v>
      </c>
      <c r="EH45" s="308">
        <v>0.99651376198542729</v>
      </c>
      <c r="EI45" s="309">
        <v>1.9041912616143345E-3</v>
      </c>
      <c r="EJ45" s="310">
        <v>1602.5114120000014</v>
      </c>
      <c r="EK45" s="311">
        <v>3218</v>
      </c>
      <c r="EL45"/>
    </row>
    <row r="46" spans="1:143" ht="14.25" customHeight="1" thickBot="1">
      <c r="Z46" s="15"/>
      <c r="EB46" s="910" t="s">
        <v>264</v>
      </c>
      <c r="EC46" s="313" t="s">
        <v>217</v>
      </c>
      <c r="ED46" s="314" t="s">
        <v>319</v>
      </c>
      <c r="EE46" s="315">
        <v>0.99669727103672312</v>
      </c>
      <c r="EF46" s="316">
        <v>1.5882018799587962E-3</v>
      </c>
      <c r="EG46" s="317">
        <v>0.993583260187337</v>
      </c>
      <c r="EH46" s="317">
        <v>0.99981128188610924</v>
      </c>
      <c r="EI46" s="318">
        <v>1.5934646618494446E-3</v>
      </c>
      <c r="EJ46" s="319">
        <v>1507.8709319999998</v>
      </c>
      <c r="EK46" s="320">
        <v>2417</v>
      </c>
      <c r="EL46"/>
    </row>
    <row r="47" spans="1:143" ht="14.25" customHeight="1" thickTop="1">
      <c r="Z47" s="15"/>
    </row>
    <row r="48" spans="1:143" ht="12.95" customHeight="1">
      <c r="Z48" s="15"/>
    </row>
    <row r="49" spans="26:141" ht="12.95" customHeight="1" thickBot="1">
      <c r="Z49" s="15"/>
      <c r="EC49" s="2249" t="s">
        <v>210</v>
      </c>
      <c r="ED49" s="2249"/>
      <c r="EE49" s="2249"/>
      <c r="EF49" s="2249"/>
      <c r="EG49" s="2249"/>
      <c r="EH49" s="2249"/>
      <c r="EI49" s="2249"/>
      <c r="EJ49" s="2249"/>
      <c r="EK49" s="2249"/>
    </row>
    <row r="50" spans="26:141" ht="14.25" customHeight="1" thickTop="1">
      <c r="Z50" s="15"/>
      <c r="EC50" s="2250"/>
      <c r="ED50" s="2252"/>
      <c r="EE50" s="2256" t="s">
        <v>211</v>
      </c>
      <c r="EF50" s="2258" t="s">
        <v>212</v>
      </c>
      <c r="EG50" s="2258" t="s">
        <v>213</v>
      </c>
      <c r="EH50" s="2258"/>
      <c r="EI50" s="2258" t="s">
        <v>214</v>
      </c>
      <c r="EJ50" s="2258" t="s">
        <v>215</v>
      </c>
      <c r="EK50" s="2260" t="s">
        <v>216</v>
      </c>
    </row>
    <row r="51" spans="26:141" ht="13.5" thickBot="1">
      <c r="Z51" s="15"/>
      <c r="EC51" s="2253"/>
      <c r="ED51" s="2255"/>
      <c r="EE51" s="2257"/>
      <c r="EF51" s="2259"/>
      <c r="EG51" s="907" t="s">
        <v>3</v>
      </c>
      <c r="EH51" s="907" t="s">
        <v>4</v>
      </c>
      <c r="EI51" s="2259"/>
      <c r="EJ51" s="2259"/>
      <c r="EK51" s="2261"/>
    </row>
    <row r="52" spans="26:141" ht="25.5" thickTop="1" thickBot="1">
      <c r="Z52" s="15"/>
      <c r="EC52" s="282" t="s">
        <v>217</v>
      </c>
      <c r="ED52" s="283" t="s">
        <v>319</v>
      </c>
      <c r="EE52" s="284">
        <v>0.82150061514967954</v>
      </c>
      <c r="EF52" s="285">
        <v>1.1069179752684712E-2</v>
      </c>
      <c r="EG52" s="286">
        <v>0.79978055046485064</v>
      </c>
      <c r="EH52" s="286">
        <v>0.84322067983450844</v>
      </c>
      <c r="EI52" s="287">
        <v>1.3474341404684011E-2</v>
      </c>
      <c r="EJ52" s="288">
        <v>2497.4482370000101</v>
      </c>
      <c r="EK52" s="289">
        <v>7202</v>
      </c>
    </row>
    <row r="53" spans="26:141" ht="13.5" thickTop="1">
      <c r="Z53" s="15"/>
    </row>
    <row r="54" spans="26:141">
      <c r="Z54" s="15"/>
    </row>
    <row r="55" spans="26:141">
      <c r="Z55" s="15"/>
    </row>
    <row r="56" spans="26:141">
      <c r="Z56" s="15"/>
    </row>
    <row r="57" spans="26:141">
      <c r="Z57" s="15"/>
    </row>
  </sheetData>
  <mergeCells count="172">
    <mergeCell ref="EJ50:EJ51"/>
    <mergeCell ref="EK50:EK51"/>
    <mergeCell ref="EE32:EE33"/>
    <mergeCell ref="EF32:EF33"/>
    <mergeCell ref="EG32:EH32"/>
    <mergeCell ref="EI32:EI33"/>
    <mergeCell ref="EJ32:EJ33"/>
    <mergeCell ref="EK32:EK33"/>
    <mergeCell ref="EB39:EK39"/>
    <mergeCell ref="EB40:ED41"/>
    <mergeCell ref="EE40:EE41"/>
    <mergeCell ref="EF40:EF41"/>
    <mergeCell ref="EG40:EH40"/>
    <mergeCell ref="EI40:EI41"/>
    <mergeCell ref="EJ40:EJ41"/>
    <mergeCell ref="EK40:EK41"/>
    <mergeCell ref="EB32:ED33"/>
    <mergeCell ref="EC49:EK49"/>
    <mergeCell ref="EC50:ED51"/>
    <mergeCell ref="EE50:EE51"/>
    <mergeCell ref="EF50:EF51"/>
    <mergeCell ref="EG50:EH50"/>
    <mergeCell ref="EI50:EI51"/>
    <mergeCell ref="EB8:ED9"/>
    <mergeCell ref="EE8:EE9"/>
    <mergeCell ref="EF8:EF9"/>
    <mergeCell ref="EG8:EH8"/>
    <mergeCell ref="EI8:EI9"/>
    <mergeCell ref="EJ8:EJ9"/>
    <mergeCell ref="EK8:EK9"/>
    <mergeCell ref="EB14:EK14"/>
    <mergeCell ref="EB15:ED16"/>
    <mergeCell ref="EE15:EE16"/>
    <mergeCell ref="EF15:EF16"/>
    <mergeCell ref="EG15:EH15"/>
    <mergeCell ref="EI15:EI16"/>
    <mergeCell ref="EJ15:EJ16"/>
    <mergeCell ref="EK15:EK16"/>
    <mergeCell ref="DK3:DQ3"/>
    <mergeCell ref="DK4:DK5"/>
    <mergeCell ref="DL4:DL5"/>
    <mergeCell ref="DM4:DN4"/>
    <mergeCell ref="DO4:DO5"/>
    <mergeCell ref="DP4:DP5"/>
    <mergeCell ref="DQ4:DQ5"/>
    <mergeCell ref="DS3:DY3"/>
    <mergeCell ref="DS4:DS5"/>
    <mergeCell ref="DT4:DT5"/>
    <mergeCell ref="DU4:DV4"/>
    <mergeCell ref="DW4:DW5"/>
    <mergeCell ref="DX4:DX5"/>
    <mergeCell ref="DY4:DY5"/>
    <mergeCell ref="CE3:CK3"/>
    <mergeCell ref="CG4:CH4"/>
    <mergeCell ref="CU3:DA3"/>
    <mergeCell ref="CU4:CU5"/>
    <mergeCell ref="CV4:CV5"/>
    <mergeCell ref="CW4:CX4"/>
    <mergeCell ref="CY4:CY5"/>
    <mergeCell ref="CZ4:CZ5"/>
    <mergeCell ref="DA4:DA5"/>
    <mergeCell ref="CR4:CR5"/>
    <mergeCell ref="CS4:CS5"/>
    <mergeCell ref="CE4:CE5"/>
    <mergeCell ref="CF4:CF5"/>
    <mergeCell ref="CI4:CI5"/>
    <mergeCell ref="CK4:CK5"/>
    <mergeCell ref="CN4:CN5"/>
    <mergeCell ref="CO4:CP4"/>
    <mergeCell ref="CQ4:CQ5"/>
    <mergeCell ref="O4:O5"/>
    <mergeCell ref="S4:S5"/>
    <mergeCell ref="Q4:Q5"/>
    <mergeCell ref="DC3:DI3"/>
    <mergeCell ref="DC4:DC5"/>
    <mergeCell ref="DD4:DD5"/>
    <mergeCell ref="DE4:DF4"/>
    <mergeCell ref="DG4:DG5"/>
    <mergeCell ref="DH4:DH5"/>
    <mergeCell ref="DI4:DI5"/>
    <mergeCell ref="CM4:CM5"/>
    <mergeCell ref="K3:Q3"/>
    <mergeCell ref="P4:P5"/>
    <mergeCell ref="AQ3:AW3"/>
    <mergeCell ref="AQ4:AQ5"/>
    <mergeCell ref="AR4:AR5"/>
    <mergeCell ref="AS4:AT4"/>
    <mergeCell ref="AB4:AB5"/>
    <mergeCell ref="Y4:Y5"/>
    <mergeCell ref="U4:V4"/>
    <mergeCell ref="AI3:AO3"/>
    <mergeCell ref="AE4:AE5"/>
    <mergeCell ref="K4:K5"/>
    <mergeCell ref="M4:N4"/>
    <mergeCell ref="AV4:AV5"/>
    <mergeCell ref="AC4:AD4"/>
    <mergeCell ref="AM4:AM5"/>
    <mergeCell ref="AN4:AN5"/>
    <mergeCell ref="AU4:AU5"/>
    <mergeCell ref="AA4:AA5"/>
    <mergeCell ref="AO4:AO5"/>
    <mergeCell ref="T4:T5"/>
    <mergeCell ref="AW4:AW5"/>
    <mergeCell ref="W4:W5"/>
    <mergeCell ref="X4:X5"/>
    <mergeCell ref="AK4:AL4"/>
    <mergeCell ref="BL4:BL5"/>
    <mergeCell ref="BM4:BM5"/>
    <mergeCell ref="A38:DY38"/>
    <mergeCell ref="A39:BE39"/>
    <mergeCell ref="BO4:BO5"/>
    <mergeCell ref="BP4:BP5"/>
    <mergeCell ref="BQ4:BR4"/>
    <mergeCell ref="BS4:BS5"/>
    <mergeCell ref="BT4:BT5"/>
    <mergeCell ref="BU4:BU5"/>
    <mergeCell ref="BH4:BH5"/>
    <mergeCell ref="BG4:BG5"/>
    <mergeCell ref="BI4:BJ4"/>
    <mergeCell ref="AY4:AY5"/>
    <mergeCell ref="AZ4:AZ5"/>
    <mergeCell ref="BA4:BB4"/>
    <mergeCell ref="BC4:BC5"/>
    <mergeCell ref="BD4:BD5"/>
    <mergeCell ref="BE4:BE5"/>
    <mergeCell ref="AF4:AF5"/>
    <mergeCell ref="L4:L5"/>
    <mergeCell ref="AG4:AG5"/>
    <mergeCell ref="AJ4:AJ5"/>
    <mergeCell ref="AI4:AI5"/>
    <mergeCell ref="A1:DQ1"/>
    <mergeCell ref="AA3:AG3"/>
    <mergeCell ref="BO3:BU3"/>
    <mergeCell ref="BG3:BM3"/>
    <mergeCell ref="BW3:CC3"/>
    <mergeCell ref="CM3:CS3"/>
    <mergeCell ref="AY3:BE3"/>
    <mergeCell ref="S3:Y3"/>
    <mergeCell ref="A3:A5"/>
    <mergeCell ref="I4:I5"/>
    <mergeCell ref="H4:H5"/>
    <mergeCell ref="E4:F4"/>
    <mergeCell ref="C3:I3"/>
    <mergeCell ref="C4:C5"/>
    <mergeCell ref="D4:D5"/>
    <mergeCell ref="G4:G5"/>
    <mergeCell ref="BK4:BK5"/>
    <mergeCell ref="CJ4:CJ5"/>
    <mergeCell ref="BW4:BW5"/>
    <mergeCell ref="BX4:BX5"/>
    <mergeCell ref="BY4:BZ4"/>
    <mergeCell ref="CA4:CA5"/>
    <mergeCell ref="CB4:CB5"/>
    <mergeCell ref="CC4:CC5"/>
    <mergeCell ref="EC1:EK1"/>
    <mergeCell ref="EC2:ED3"/>
    <mergeCell ref="EE2:EE3"/>
    <mergeCell ref="EF2:EF3"/>
    <mergeCell ref="EG2:EH2"/>
    <mergeCell ref="EI2:EI3"/>
    <mergeCell ref="EJ2:EJ3"/>
    <mergeCell ref="EK2:EK3"/>
    <mergeCell ref="EB7:EK7"/>
    <mergeCell ref="EB21:EK21"/>
    <mergeCell ref="EB22:ED23"/>
    <mergeCell ref="EE22:EE23"/>
    <mergeCell ref="EF22:EF23"/>
    <mergeCell ref="EG22:EH22"/>
    <mergeCell ref="EI22:EI23"/>
    <mergeCell ref="EJ22:EJ23"/>
    <mergeCell ref="EK22:EK23"/>
    <mergeCell ref="EB31:EK31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9" tint="-0.249977111117893"/>
  </sheetPr>
  <dimension ref="A1:EE53"/>
  <sheetViews>
    <sheetView showGridLines="0" view="pageBreakPreview" topLeftCell="BA31" zoomScale="60" zoomScaleNormal="80" workbookViewId="0">
      <selection activeCell="EJ42" sqref="EJ42:ER45"/>
    </sheetView>
  </sheetViews>
  <sheetFormatPr baseColWidth="10" defaultRowHeight="12.75"/>
  <cols>
    <col min="1" max="1" width="29.85546875" style="3" customWidth="1"/>
    <col min="2" max="2" width="7.28515625" style="3" hidden="1" customWidth="1"/>
    <col min="3" max="3" width="9" style="3" hidden="1" customWidth="1"/>
    <col min="4" max="5" width="9.7109375" style="3" hidden="1" customWidth="1"/>
    <col min="6" max="6" width="8.85546875" style="3" hidden="1" customWidth="1"/>
    <col min="7" max="7" width="9.7109375" style="3" hidden="1" customWidth="1"/>
    <col min="8" max="8" width="9.42578125" style="3" hidden="1" customWidth="1"/>
    <col min="9" max="9" width="0.85546875" style="3" hidden="1" customWidth="1"/>
    <col min="10" max="10" width="9.28515625" style="3" hidden="1" customWidth="1"/>
    <col min="11" max="11" width="8.5703125" style="3" hidden="1" customWidth="1"/>
    <col min="12" max="12" width="8.140625" style="3" hidden="1" customWidth="1"/>
    <col min="13" max="13" width="8.28515625" style="3" hidden="1" customWidth="1"/>
    <col min="14" max="14" width="11.7109375" style="3" hidden="1" customWidth="1"/>
    <col min="15" max="15" width="9.7109375" style="3" hidden="1" customWidth="1"/>
    <col min="16" max="16" width="11.28515625" style="3" hidden="1" customWidth="1"/>
    <col min="17" max="17" width="0.85546875" style="3" hidden="1" customWidth="1"/>
    <col min="18" max="18" width="11.7109375" style="3" customWidth="1"/>
    <col min="19" max="19" width="8.28515625" style="3" hidden="1" customWidth="1"/>
    <col min="20" max="20" width="7.85546875" style="3" hidden="1" customWidth="1"/>
    <col min="21" max="21" width="9.42578125" style="3" hidden="1" customWidth="1"/>
    <col min="22" max="22" width="11.7109375" style="3" customWidth="1"/>
    <col min="23" max="23" width="10.7109375" style="3" hidden="1" customWidth="1"/>
    <col min="24" max="24" width="11.7109375" style="3" customWidth="1"/>
    <col min="25" max="25" width="0.85546875" style="3" customWidth="1"/>
    <col min="26" max="26" width="11.7109375" style="3" customWidth="1"/>
    <col min="27" max="29" width="8.7109375" style="3" hidden="1" customWidth="1"/>
    <col min="30" max="30" width="11.7109375" style="3" customWidth="1"/>
    <col min="31" max="31" width="8.7109375" style="3" hidden="1" customWidth="1"/>
    <col min="32" max="32" width="11.7109375" style="3" customWidth="1"/>
    <col min="33" max="33" width="6.140625" style="3" hidden="1" customWidth="1"/>
    <col min="34" max="34" width="15.140625" style="3" hidden="1" customWidth="1"/>
    <col min="35" max="35" width="6.140625" style="3" hidden="1" customWidth="1"/>
    <col min="36" max="36" width="6.85546875" style="3" hidden="1" customWidth="1"/>
    <col min="37" max="37" width="5.140625" style="3" hidden="1" customWidth="1"/>
    <col min="38" max="38" width="6.7109375" style="3" hidden="1" customWidth="1"/>
    <col min="39" max="39" width="0" style="3" hidden="1" customWidth="1"/>
    <col min="40" max="40" width="0.85546875" style="3" customWidth="1"/>
    <col min="41" max="41" width="11.7109375" style="3" customWidth="1"/>
    <col min="42" max="42" width="8.7109375" style="3" hidden="1" customWidth="1"/>
    <col min="43" max="44" width="9.85546875" style="3" hidden="1" customWidth="1"/>
    <col min="45" max="45" width="11.7109375" style="3" customWidth="1"/>
    <col min="46" max="46" width="8.7109375" style="3" hidden="1" customWidth="1"/>
    <col min="47" max="47" width="11.7109375" style="3" customWidth="1"/>
    <col min="48" max="48" width="0.85546875" style="3" customWidth="1"/>
    <col min="49" max="49" width="11.7109375" style="3" customWidth="1"/>
    <col min="50" max="50" width="6.85546875" style="3" hidden="1" customWidth="1"/>
    <col min="51" max="52" width="10.28515625" style="3" hidden="1" customWidth="1"/>
    <col min="53" max="53" width="11.7109375" style="3" customWidth="1"/>
    <col min="54" max="54" width="6.85546875" style="3" hidden="1" customWidth="1"/>
    <col min="55" max="55" width="11.7109375" style="3" customWidth="1"/>
    <col min="56" max="56" width="0.85546875" style="3" customWidth="1"/>
    <col min="57" max="64" width="6" style="3" hidden="1" customWidth="1"/>
    <col min="65" max="65" width="11.7109375" style="3" customWidth="1"/>
    <col min="66" max="66" width="11.42578125" style="3" hidden="1" customWidth="1"/>
    <col min="67" max="67" width="9" style="3" hidden="1" customWidth="1"/>
    <col min="68" max="68" width="10" style="3" hidden="1" customWidth="1"/>
    <col min="69" max="69" width="11.7109375" style="3" customWidth="1"/>
    <col min="70" max="70" width="8.85546875" style="3" hidden="1" customWidth="1"/>
    <col min="71" max="71" width="11.7109375" style="16" customWidth="1"/>
    <col min="72" max="72" width="0.85546875" style="3" customWidth="1"/>
    <col min="73" max="88" width="6" style="3" hidden="1" customWidth="1"/>
    <col min="89" max="89" width="11.7109375" style="3" customWidth="1"/>
    <col min="90" max="90" width="11.42578125" style="3" hidden="1" customWidth="1"/>
    <col min="91" max="93" width="11.7109375" style="3" customWidth="1"/>
    <col min="94" max="94" width="8.7109375" style="3" hidden="1" customWidth="1"/>
    <col min="95" max="95" width="11.7109375" style="16" customWidth="1"/>
    <col min="96" max="96" width="2" style="16" customWidth="1"/>
    <col min="97" max="104" width="8.7109375" style="16" hidden="1" customWidth="1"/>
    <col min="105" max="109" width="8.7109375" style="16" customWidth="1"/>
    <col min="110" max="110" width="8.7109375" style="16" hidden="1" customWidth="1"/>
    <col min="111" max="112" width="8.7109375" style="16" customWidth="1"/>
    <col min="113" max="113" width="12.28515625" style="766" customWidth="1"/>
    <col min="114" max="114" width="11.42578125" style="766" hidden="1" customWidth="1"/>
    <col min="115" max="117" width="12.28515625" style="766" customWidth="1"/>
    <col min="118" max="118" width="8.7109375" style="766" hidden="1" customWidth="1"/>
    <col min="119" max="119" width="12.28515625" style="767" customWidth="1"/>
    <col min="120" max="120" width="12.42578125" style="715" customWidth="1"/>
    <col min="121" max="121" width="7.140625" style="3" customWidth="1"/>
    <col min="122" max="124" width="11.42578125" style="3" customWidth="1"/>
    <col min="125" max="125" width="8.7109375" style="3" customWidth="1"/>
    <col min="126" max="126" width="11.42578125" style="3" customWidth="1"/>
    <col min="127" max="127" width="8.7109375" style="3" customWidth="1"/>
    <col min="128" max="128" width="11.42578125" style="3" customWidth="1"/>
    <col min="129" max="129" width="7.140625" style="3" customWidth="1"/>
    <col min="130" max="130" width="11.42578125" style="3" customWidth="1"/>
    <col min="131" max="131" width="7.28515625" style="3" customWidth="1"/>
    <col min="132" max="132" width="7.140625" style="3" customWidth="1"/>
    <col min="133" max="133" width="8.7109375" style="3" customWidth="1"/>
    <col min="134" max="134" width="7.140625" style="3" customWidth="1"/>
    <col min="135" max="135" width="8.7109375" style="3" customWidth="1"/>
    <col min="136" max="16384" width="11.42578125" style="3"/>
  </cols>
  <sheetData>
    <row r="1" spans="1:135" ht="54.95" customHeight="1">
      <c r="A1" s="2369" t="s">
        <v>266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534"/>
      <c r="CS1" s="763"/>
      <c r="CT1" s="763"/>
      <c r="CU1" s="763"/>
      <c r="CV1" s="763"/>
      <c r="CW1" s="763"/>
      <c r="CX1" s="763"/>
      <c r="CY1" s="763"/>
      <c r="CZ1" s="763"/>
      <c r="DA1" s="906"/>
      <c r="DB1" s="906"/>
      <c r="DC1" s="906"/>
      <c r="DD1" s="906"/>
      <c r="DE1" s="906"/>
      <c r="DF1" s="906"/>
      <c r="DG1" s="906"/>
      <c r="DH1" s="906"/>
      <c r="DI1" s="796"/>
      <c r="DJ1" s="796"/>
      <c r="DK1" s="796"/>
      <c r="DL1" s="796"/>
      <c r="DM1" s="796"/>
      <c r="DN1" s="796"/>
      <c r="DO1" s="796"/>
      <c r="DP1" s="714"/>
      <c r="DQ1" s="277"/>
      <c r="DR1" s="277"/>
      <c r="DS1" s="277"/>
      <c r="DT1" s="277"/>
      <c r="DU1" s="278"/>
      <c r="DV1" s="278"/>
      <c r="DW1" s="278"/>
      <c r="DX1" s="278"/>
      <c r="DY1" s="278"/>
      <c r="DZ1" s="278"/>
      <c r="EA1" s="278"/>
      <c r="EB1" s="277"/>
      <c r="EC1" s="277"/>
      <c r="ED1" s="535"/>
      <c r="EE1" s="277"/>
    </row>
    <row r="2" spans="1:135" ht="10.5" customHeight="1" thickBot="1"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DR2" s="2249" t="s">
        <v>210</v>
      </c>
      <c r="DS2" s="2249"/>
      <c r="DT2" s="2249"/>
      <c r="DU2" s="2249"/>
      <c r="DV2" s="2249"/>
      <c r="DW2" s="2249"/>
      <c r="DX2" s="2249"/>
      <c r="DY2" s="2249"/>
      <c r="DZ2" s="2249"/>
    </row>
    <row r="3" spans="1:135" s="17" customFormat="1" ht="21.95" customHeight="1" thickTop="1">
      <c r="A3" s="2461" t="s">
        <v>19</v>
      </c>
      <c r="B3" s="2464">
        <v>2000</v>
      </c>
      <c r="C3" s="2464"/>
      <c r="D3" s="2464"/>
      <c r="E3" s="2464"/>
      <c r="F3" s="2464"/>
      <c r="G3" s="2464"/>
      <c r="H3" s="2464"/>
      <c r="I3" s="142"/>
      <c r="J3" s="2313" t="s">
        <v>77</v>
      </c>
      <c r="K3" s="2313"/>
      <c r="L3" s="2313"/>
      <c r="M3" s="2313"/>
      <c r="N3" s="2313"/>
      <c r="O3" s="2313"/>
      <c r="P3" s="2313"/>
      <c r="Q3" s="584"/>
      <c r="R3" s="2313">
        <v>2009</v>
      </c>
      <c r="S3" s="2313"/>
      <c r="T3" s="2313"/>
      <c r="U3" s="2313"/>
      <c r="V3" s="2313"/>
      <c r="W3" s="2313"/>
      <c r="X3" s="2313"/>
      <c r="Y3" s="585"/>
      <c r="Z3" s="2313">
        <v>2010</v>
      </c>
      <c r="AA3" s="2313"/>
      <c r="AB3" s="2313"/>
      <c r="AC3" s="2313"/>
      <c r="AD3" s="2313"/>
      <c r="AE3" s="2313"/>
      <c r="AF3" s="2313"/>
      <c r="AG3" s="2322" t="s">
        <v>73</v>
      </c>
      <c r="AH3" s="2322"/>
      <c r="AI3" s="2322"/>
      <c r="AJ3" s="2322"/>
      <c r="AK3" s="2322"/>
      <c r="AL3" s="2322"/>
      <c r="AM3" s="2322"/>
      <c r="AN3" s="585"/>
      <c r="AO3" s="2313">
        <v>2011</v>
      </c>
      <c r="AP3" s="2313"/>
      <c r="AQ3" s="2313"/>
      <c r="AR3" s="2313"/>
      <c r="AS3" s="2313"/>
      <c r="AT3" s="2313"/>
      <c r="AU3" s="2313"/>
      <c r="AV3" s="584"/>
      <c r="AW3" s="2282">
        <v>2012</v>
      </c>
      <c r="AX3" s="2282"/>
      <c r="AY3" s="2282"/>
      <c r="AZ3" s="2282"/>
      <c r="BA3" s="2282"/>
      <c r="BB3" s="2282"/>
      <c r="BC3" s="2282"/>
      <c r="BD3" s="584"/>
      <c r="BE3" s="2322" t="s">
        <v>81</v>
      </c>
      <c r="BF3" s="2322"/>
      <c r="BG3" s="2322"/>
      <c r="BH3" s="2322"/>
      <c r="BI3" s="2322"/>
      <c r="BJ3" s="2322"/>
      <c r="BK3" s="2322"/>
      <c r="BL3" s="584"/>
      <c r="BM3" s="2313">
        <v>2013</v>
      </c>
      <c r="BN3" s="2313"/>
      <c r="BO3" s="2313"/>
      <c r="BP3" s="2313"/>
      <c r="BQ3" s="2313"/>
      <c r="BR3" s="2313"/>
      <c r="BS3" s="2313"/>
      <c r="BT3" s="584"/>
      <c r="BU3" s="2322" t="s">
        <v>81</v>
      </c>
      <c r="BV3" s="2322"/>
      <c r="BW3" s="2322"/>
      <c r="BX3" s="2322"/>
      <c r="BY3" s="2322"/>
      <c r="BZ3" s="2322"/>
      <c r="CA3" s="2322"/>
      <c r="CB3" s="584"/>
      <c r="CC3" s="2313" t="s">
        <v>84</v>
      </c>
      <c r="CD3" s="2313"/>
      <c r="CE3" s="2313"/>
      <c r="CF3" s="2313"/>
      <c r="CG3" s="2313"/>
      <c r="CH3" s="2313"/>
      <c r="CI3" s="2313"/>
      <c r="CJ3" s="584"/>
      <c r="CK3" s="2313" t="s">
        <v>189</v>
      </c>
      <c r="CL3" s="2313"/>
      <c r="CM3" s="2313"/>
      <c r="CN3" s="2313"/>
      <c r="CO3" s="2313"/>
      <c r="CP3" s="2313"/>
      <c r="CQ3" s="2313"/>
      <c r="CR3" s="270"/>
      <c r="CS3" s="2326" t="s">
        <v>280</v>
      </c>
      <c r="CT3" s="2326"/>
      <c r="CU3" s="2326"/>
      <c r="CV3" s="2326"/>
      <c r="CW3" s="2326"/>
      <c r="CX3" s="2326"/>
      <c r="CY3" s="2326"/>
      <c r="CZ3" s="270"/>
      <c r="DA3" s="2466" t="s">
        <v>335</v>
      </c>
      <c r="DB3" s="2466"/>
      <c r="DC3" s="2466"/>
      <c r="DD3" s="2466"/>
      <c r="DE3" s="2466"/>
      <c r="DF3" s="2466"/>
      <c r="DG3" s="2466"/>
      <c r="DH3" s="270"/>
      <c r="DI3" s="2466" t="s">
        <v>336</v>
      </c>
      <c r="DJ3" s="2466"/>
      <c r="DK3" s="2466"/>
      <c r="DL3" s="2466"/>
      <c r="DM3" s="2466"/>
      <c r="DN3" s="2466"/>
      <c r="DO3" s="2466"/>
      <c r="DP3" s="716"/>
      <c r="DQ3" s="279"/>
      <c r="DR3" s="2250"/>
      <c r="DS3" s="2252"/>
      <c r="DT3" s="2256" t="s">
        <v>211</v>
      </c>
      <c r="DU3" s="2258" t="s">
        <v>212</v>
      </c>
      <c r="DV3" s="2258" t="s">
        <v>213</v>
      </c>
      <c r="DW3" s="2258"/>
      <c r="DX3" s="2258" t="s">
        <v>214</v>
      </c>
      <c r="DY3" s="2258" t="s">
        <v>215</v>
      </c>
      <c r="DZ3" s="2260" t="s">
        <v>216</v>
      </c>
      <c r="EA3" s="280"/>
      <c r="EB3" s="279"/>
      <c r="EC3" s="277"/>
      <c r="ED3" s="279"/>
      <c r="EE3" s="277"/>
    </row>
    <row r="4" spans="1:135" s="17" customFormat="1" ht="27" customHeight="1" thickBot="1">
      <c r="A4" s="2462"/>
      <c r="B4" s="2425" t="s">
        <v>0</v>
      </c>
      <c r="C4" s="2423" t="s">
        <v>56</v>
      </c>
      <c r="D4" s="2311" t="s">
        <v>1</v>
      </c>
      <c r="E4" s="2311"/>
      <c r="F4" s="2311" t="s">
        <v>2</v>
      </c>
      <c r="G4" s="2323" t="s">
        <v>57</v>
      </c>
      <c r="H4" s="2311" t="s">
        <v>43</v>
      </c>
      <c r="I4" s="5"/>
      <c r="J4" s="2262" t="s">
        <v>0</v>
      </c>
      <c r="K4" s="2266" t="s">
        <v>56</v>
      </c>
      <c r="L4" s="2262" t="s">
        <v>1</v>
      </c>
      <c r="M4" s="2262"/>
      <c r="N4" s="2262" t="s">
        <v>2</v>
      </c>
      <c r="O4" s="2266" t="s">
        <v>57</v>
      </c>
      <c r="P4" s="2262" t="s">
        <v>43</v>
      </c>
      <c r="Q4" s="226"/>
      <c r="R4" s="2262" t="s">
        <v>0</v>
      </c>
      <c r="S4" s="2266" t="s">
        <v>56</v>
      </c>
      <c r="T4" s="2262" t="s">
        <v>1</v>
      </c>
      <c r="U4" s="2262"/>
      <c r="V4" s="2262" t="s">
        <v>2</v>
      </c>
      <c r="W4" s="2266" t="s">
        <v>57</v>
      </c>
      <c r="X4" s="2262" t="s">
        <v>43</v>
      </c>
      <c r="Y4" s="181"/>
      <c r="Z4" s="2262" t="s">
        <v>0</v>
      </c>
      <c r="AA4" s="2266" t="s">
        <v>56</v>
      </c>
      <c r="AB4" s="2262" t="s">
        <v>1</v>
      </c>
      <c r="AC4" s="2262"/>
      <c r="AD4" s="2262" t="s">
        <v>2</v>
      </c>
      <c r="AE4" s="2266" t="s">
        <v>57</v>
      </c>
      <c r="AF4" s="2262" t="s">
        <v>43</v>
      </c>
      <c r="AG4" s="2262" t="s">
        <v>0</v>
      </c>
      <c r="AH4" s="2266" t="s">
        <v>56</v>
      </c>
      <c r="AI4" s="2262" t="s">
        <v>1</v>
      </c>
      <c r="AJ4" s="2262"/>
      <c r="AK4" s="2262" t="s">
        <v>2</v>
      </c>
      <c r="AL4" s="2266" t="s">
        <v>57</v>
      </c>
      <c r="AM4" s="2262" t="s">
        <v>43</v>
      </c>
      <c r="AN4" s="181"/>
      <c r="AO4" s="2262" t="s">
        <v>0</v>
      </c>
      <c r="AP4" s="2266" t="s">
        <v>56</v>
      </c>
      <c r="AQ4" s="2262" t="s">
        <v>1</v>
      </c>
      <c r="AR4" s="2262"/>
      <c r="AS4" s="2262" t="s">
        <v>2</v>
      </c>
      <c r="AT4" s="2266" t="s">
        <v>57</v>
      </c>
      <c r="AU4" s="2262" t="s">
        <v>43</v>
      </c>
      <c r="AV4" s="226"/>
      <c r="AW4" s="2262" t="s">
        <v>0</v>
      </c>
      <c r="AX4" s="2266" t="s">
        <v>56</v>
      </c>
      <c r="AY4" s="2262" t="s">
        <v>1</v>
      </c>
      <c r="AZ4" s="2262"/>
      <c r="BA4" s="2262" t="s">
        <v>2</v>
      </c>
      <c r="BB4" s="2266" t="s">
        <v>57</v>
      </c>
      <c r="BC4" s="2262" t="s">
        <v>43</v>
      </c>
      <c r="BD4" s="226"/>
      <c r="BE4" s="2262" t="s">
        <v>0</v>
      </c>
      <c r="BF4" s="2266" t="s">
        <v>56</v>
      </c>
      <c r="BG4" s="2262" t="s">
        <v>1</v>
      </c>
      <c r="BH4" s="2262"/>
      <c r="BI4" s="2262" t="s">
        <v>2</v>
      </c>
      <c r="BJ4" s="2266" t="s">
        <v>57</v>
      </c>
      <c r="BK4" s="2262" t="s">
        <v>43</v>
      </c>
      <c r="BL4" s="226"/>
      <c r="BM4" s="2262" t="s">
        <v>0</v>
      </c>
      <c r="BN4" s="2266" t="s">
        <v>56</v>
      </c>
      <c r="BO4" s="2270" t="s">
        <v>1</v>
      </c>
      <c r="BP4" s="2270"/>
      <c r="BQ4" s="2262" t="s">
        <v>2</v>
      </c>
      <c r="BR4" s="2266" t="s">
        <v>57</v>
      </c>
      <c r="BS4" s="2263" t="s">
        <v>43</v>
      </c>
      <c r="BT4" s="226"/>
      <c r="BU4" s="2262" t="s">
        <v>0</v>
      </c>
      <c r="BV4" s="2266" t="s">
        <v>56</v>
      </c>
      <c r="BW4" s="2262" t="s">
        <v>1</v>
      </c>
      <c r="BX4" s="2262"/>
      <c r="BY4" s="2262" t="s">
        <v>2</v>
      </c>
      <c r="BZ4" s="2266" t="s">
        <v>57</v>
      </c>
      <c r="CA4" s="2262" t="s">
        <v>43</v>
      </c>
      <c r="CB4" s="226"/>
      <c r="CC4" s="2262" t="s">
        <v>0</v>
      </c>
      <c r="CD4" s="2266" t="s">
        <v>56</v>
      </c>
      <c r="CE4" s="2270" t="s">
        <v>1</v>
      </c>
      <c r="CF4" s="2270"/>
      <c r="CG4" s="2262" t="s">
        <v>2</v>
      </c>
      <c r="CH4" s="2266" t="s">
        <v>57</v>
      </c>
      <c r="CI4" s="2263" t="s">
        <v>43</v>
      </c>
      <c r="CJ4" s="238"/>
      <c r="CK4" s="2262" t="s">
        <v>0</v>
      </c>
      <c r="CL4" s="2266" t="s">
        <v>56</v>
      </c>
      <c r="CM4" s="2270" t="s">
        <v>1</v>
      </c>
      <c r="CN4" s="2270"/>
      <c r="CO4" s="2262" t="s">
        <v>2</v>
      </c>
      <c r="CP4" s="2266" t="s">
        <v>57</v>
      </c>
      <c r="CQ4" s="2263" t="s">
        <v>43</v>
      </c>
      <c r="CR4" s="274"/>
      <c r="CS4" s="2280" t="s">
        <v>0</v>
      </c>
      <c r="CT4" s="2283" t="s">
        <v>56</v>
      </c>
      <c r="CU4" s="2325" t="s">
        <v>1</v>
      </c>
      <c r="CV4" s="2325"/>
      <c r="CW4" s="2280" t="s">
        <v>2</v>
      </c>
      <c r="CX4" s="2283" t="s">
        <v>57</v>
      </c>
      <c r="CY4" s="2314" t="s">
        <v>43</v>
      </c>
      <c r="CZ4" s="761"/>
      <c r="DA4" s="2331" t="s">
        <v>0</v>
      </c>
      <c r="DB4" s="2333" t="s">
        <v>56</v>
      </c>
      <c r="DC4" s="2335" t="s">
        <v>1</v>
      </c>
      <c r="DD4" s="2335"/>
      <c r="DE4" s="2331" t="s">
        <v>2</v>
      </c>
      <c r="DF4" s="2333" t="s">
        <v>57</v>
      </c>
      <c r="DG4" s="2336" t="s">
        <v>43</v>
      </c>
      <c r="DH4" s="905"/>
      <c r="DI4" s="2331" t="s">
        <v>0</v>
      </c>
      <c r="DJ4" s="2333" t="s">
        <v>56</v>
      </c>
      <c r="DK4" s="2335" t="s">
        <v>1</v>
      </c>
      <c r="DL4" s="2335"/>
      <c r="DM4" s="2331" t="s">
        <v>2</v>
      </c>
      <c r="DN4" s="2333" t="s">
        <v>57</v>
      </c>
      <c r="DO4" s="2336" t="s">
        <v>43</v>
      </c>
      <c r="DP4" s="717"/>
      <c r="DQ4" s="109"/>
      <c r="DR4" s="2253"/>
      <c r="DS4" s="2255"/>
      <c r="DT4" s="2257"/>
      <c r="DU4" s="2259"/>
      <c r="DV4" s="907" t="s">
        <v>3</v>
      </c>
      <c r="DW4" s="907" t="s">
        <v>4</v>
      </c>
      <c r="DX4" s="2259"/>
      <c r="DY4" s="2259"/>
      <c r="DZ4" s="2261"/>
      <c r="EA4" s="109"/>
      <c r="EB4" s="109"/>
      <c r="EC4" s="281"/>
      <c r="ED4" s="109"/>
      <c r="EE4" s="281"/>
    </row>
    <row r="5" spans="1:135" s="17" customFormat="1" ht="21.95" customHeight="1" thickTop="1" thickBot="1">
      <c r="A5" s="2463"/>
      <c r="B5" s="2426"/>
      <c r="C5" s="2424"/>
      <c r="D5" s="149" t="s">
        <v>3</v>
      </c>
      <c r="E5" s="149" t="s">
        <v>4</v>
      </c>
      <c r="F5" s="2312"/>
      <c r="G5" s="2324"/>
      <c r="H5" s="2312"/>
      <c r="I5" s="150"/>
      <c r="J5" s="2265"/>
      <c r="K5" s="2267"/>
      <c r="L5" s="228" t="s">
        <v>3</v>
      </c>
      <c r="M5" s="228" t="s">
        <v>4</v>
      </c>
      <c r="N5" s="2265"/>
      <c r="O5" s="2267"/>
      <c r="P5" s="2265"/>
      <c r="Q5" s="228"/>
      <c r="R5" s="2265"/>
      <c r="S5" s="2267"/>
      <c r="T5" s="228" t="s">
        <v>3</v>
      </c>
      <c r="U5" s="228" t="s">
        <v>4</v>
      </c>
      <c r="V5" s="2265"/>
      <c r="W5" s="2267"/>
      <c r="X5" s="2265"/>
      <c r="Y5" s="230"/>
      <c r="Z5" s="2265"/>
      <c r="AA5" s="2267"/>
      <c r="AB5" s="228" t="s">
        <v>3</v>
      </c>
      <c r="AC5" s="228" t="s">
        <v>4</v>
      </c>
      <c r="AD5" s="2265"/>
      <c r="AE5" s="2267"/>
      <c r="AF5" s="2265"/>
      <c r="AG5" s="2265"/>
      <c r="AH5" s="2267"/>
      <c r="AI5" s="228" t="s">
        <v>3</v>
      </c>
      <c r="AJ5" s="228" t="s">
        <v>4</v>
      </c>
      <c r="AK5" s="2265"/>
      <c r="AL5" s="2267"/>
      <c r="AM5" s="2265"/>
      <c r="AN5" s="230"/>
      <c r="AO5" s="2265"/>
      <c r="AP5" s="2267"/>
      <c r="AQ5" s="228" t="s">
        <v>3</v>
      </c>
      <c r="AR5" s="228" t="s">
        <v>4</v>
      </c>
      <c r="AS5" s="2265"/>
      <c r="AT5" s="2267"/>
      <c r="AU5" s="2265"/>
      <c r="AV5" s="228"/>
      <c r="AW5" s="2265"/>
      <c r="AX5" s="2267"/>
      <c r="AY5" s="228" t="s">
        <v>3</v>
      </c>
      <c r="AZ5" s="228" t="s">
        <v>4</v>
      </c>
      <c r="BA5" s="2265"/>
      <c r="BB5" s="2267"/>
      <c r="BC5" s="2265"/>
      <c r="BD5" s="228"/>
      <c r="BE5" s="2265"/>
      <c r="BF5" s="2267"/>
      <c r="BG5" s="228" t="s">
        <v>3</v>
      </c>
      <c r="BH5" s="228" t="s">
        <v>4</v>
      </c>
      <c r="BI5" s="2265"/>
      <c r="BJ5" s="2267"/>
      <c r="BK5" s="2265"/>
      <c r="BL5" s="228"/>
      <c r="BM5" s="2265"/>
      <c r="BN5" s="2267"/>
      <c r="BO5" s="228" t="s">
        <v>3</v>
      </c>
      <c r="BP5" s="228" t="s">
        <v>4</v>
      </c>
      <c r="BQ5" s="2265"/>
      <c r="BR5" s="2267"/>
      <c r="BS5" s="2264"/>
      <c r="BT5" s="228"/>
      <c r="BU5" s="2265"/>
      <c r="BV5" s="2267"/>
      <c r="BW5" s="228" t="s">
        <v>3</v>
      </c>
      <c r="BX5" s="228" t="s">
        <v>4</v>
      </c>
      <c r="BY5" s="2265"/>
      <c r="BZ5" s="2267"/>
      <c r="CA5" s="2265"/>
      <c r="CB5" s="228"/>
      <c r="CC5" s="2265"/>
      <c r="CD5" s="2267"/>
      <c r="CE5" s="239" t="s">
        <v>3</v>
      </c>
      <c r="CF5" s="239" t="s">
        <v>4</v>
      </c>
      <c r="CG5" s="2265"/>
      <c r="CH5" s="2267"/>
      <c r="CI5" s="2264"/>
      <c r="CJ5" s="239"/>
      <c r="CK5" s="2265"/>
      <c r="CL5" s="2267"/>
      <c r="CM5" s="273" t="s">
        <v>3</v>
      </c>
      <c r="CN5" s="273" t="s">
        <v>4</v>
      </c>
      <c r="CO5" s="2265"/>
      <c r="CP5" s="2267"/>
      <c r="CQ5" s="2264"/>
      <c r="CR5" s="274"/>
      <c r="CS5" s="2281"/>
      <c r="CT5" s="2284"/>
      <c r="CU5" s="764" t="s">
        <v>3</v>
      </c>
      <c r="CV5" s="764" t="s">
        <v>4</v>
      </c>
      <c r="CW5" s="2281"/>
      <c r="CX5" s="2284"/>
      <c r="CY5" s="2315"/>
      <c r="CZ5" s="761"/>
      <c r="DA5" s="2332"/>
      <c r="DB5" s="2334"/>
      <c r="DC5" s="911" t="s">
        <v>3</v>
      </c>
      <c r="DD5" s="911" t="s">
        <v>4</v>
      </c>
      <c r="DE5" s="2332"/>
      <c r="DF5" s="2334"/>
      <c r="DG5" s="2337"/>
      <c r="DH5" s="905"/>
      <c r="DI5" s="2332"/>
      <c r="DJ5" s="2334"/>
      <c r="DK5" s="797" t="s">
        <v>3</v>
      </c>
      <c r="DL5" s="797" t="s">
        <v>4</v>
      </c>
      <c r="DM5" s="2332"/>
      <c r="DN5" s="2334"/>
      <c r="DO5" s="2337"/>
      <c r="DP5" s="717"/>
      <c r="DQ5" s="109"/>
      <c r="DR5" s="282" t="s">
        <v>217</v>
      </c>
      <c r="DS5" s="283" t="s">
        <v>319</v>
      </c>
      <c r="DT5" s="284">
        <v>0.93265747812232802</v>
      </c>
      <c r="DU5" s="285">
        <v>3.9203716867656294E-3</v>
      </c>
      <c r="DV5" s="286">
        <v>0.92497074753708841</v>
      </c>
      <c r="DW5" s="286">
        <v>0.94034420870756763</v>
      </c>
      <c r="DX5" s="287">
        <v>4.203442076782909E-3</v>
      </c>
      <c r="DY5" s="288">
        <v>8480.1409729999687</v>
      </c>
      <c r="DZ5" s="289">
        <v>20215</v>
      </c>
      <c r="EA5" s="109"/>
      <c r="EB5" s="109"/>
      <c r="EC5" s="281"/>
      <c r="ED5" s="109"/>
      <c r="EE5" s="281"/>
    </row>
    <row r="6" spans="1:135" s="17" customFormat="1" ht="8.1" customHeight="1" thickTop="1">
      <c r="A6" s="5"/>
      <c r="B6" s="19"/>
      <c r="C6" s="19"/>
      <c r="D6" s="5"/>
      <c r="E6" s="5"/>
      <c r="F6" s="5"/>
      <c r="G6" s="5"/>
      <c r="H6" s="5"/>
      <c r="I6" s="5"/>
      <c r="J6" s="5"/>
      <c r="K6" s="5"/>
      <c r="L6" s="5"/>
      <c r="M6" s="20"/>
      <c r="N6" s="20"/>
      <c r="O6" s="20"/>
      <c r="P6" s="19"/>
      <c r="Q6" s="19"/>
      <c r="R6" s="5"/>
      <c r="S6" s="5"/>
      <c r="T6" s="5"/>
      <c r="U6" s="20"/>
      <c r="V6" s="20"/>
      <c r="W6" s="20"/>
      <c r="X6" s="19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110"/>
      <c r="BF6" s="110"/>
      <c r="BG6" s="110"/>
      <c r="BH6" s="110"/>
      <c r="BI6" s="110"/>
      <c r="BJ6" s="110"/>
      <c r="BK6" s="110"/>
      <c r="BL6" s="20"/>
      <c r="BM6" s="110"/>
      <c r="BN6" s="110"/>
      <c r="BO6" s="110"/>
      <c r="BP6" s="110"/>
      <c r="BQ6" s="110"/>
      <c r="BR6" s="110"/>
      <c r="BS6" s="130"/>
      <c r="BT6" s="20"/>
      <c r="BU6" s="110"/>
      <c r="BV6" s="110"/>
      <c r="BW6" s="110"/>
      <c r="BX6" s="110"/>
      <c r="BY6" s="110"/>
      <c r="BZ6" s="110"/>
      <c r="CA6" s="110"/>
      <c r="CB6" s="20"/>
      <c r="CC6" s="110"/>
      <c r="CD6" s="110"/>
      <c r="CE6" s="110"/>
      <c r="CF6" s="110"/>
      <c r="CG6" s="110"/>
      <c r="CH6" s="110"/>
      <c r="CI6" s="130"/>
      <c r="CJ6" s="20"/>
      <c r="CK6" s="110"/>
      <c r="CL6" s="110"/>
      <c r="CM6" s="110"/>
      <c r="CN6" s="110"/>
      <c r="CO6" s="110"/>
      <c r="CP6" s="110"/>
      <c r="CQ6" s="130"/>
      <c r="CR6" s="130"/>
      <c r="CS6" s="110"/>
      <c r="CT6" s="110"/>
      <c r="CU6" s="110"/>
      <c r="CV6" s="110"/>
      <c r="CW6" s="110"/>
      <c r="CX6" s="110"/>
      <c r="CY6" s="130"/>
      <c r="CZ6" s="130"/>
      <c r="DA6" s="798"/>
      <c r="DB6" s="798"/>
      <c r="DC6" s="798"/>
      <c r="DD6" s="798"/>
      <c r="DE6" s="798"/>
      <c r="DF6" s="798"/>
      <c r="DG6" s="799"/>
      <c r="DH6" s="130"/>
      <c r="DI6" s="798"/>
      <c r="DJ6" s="798"/>
      <c r="DK6" s="798"/>
      <c r="DL6" s="798"/>
      <c r="DM6" s="798"/>
      <c r="DN6" s="798"/>
      <c r="DO6" s="799"/>
      <c r="DP6" s="718"/>
      <c r="DQ6" s="21"/>
      <c r="DT6" s="290"/>
      <c r="DU6" s="21"/>
      <c r="DV6" s="21"/>
      <c r="DW6" s="21"/>
      <c r="DX6" s="21"/>
      <c r="DY6" s="21"/>
      <c r="DZ6" s="21"/>
      <c r="EA6" s="21"/>
      <c r="EB6" s="21"/>
      <c r="EC6" s="8"/>
      <c r="ED6" s="21"/>
      <c r="EE6" s="8"/>
    </row>
    <row r="7" spans="1:135" s="22" customFormat="1" ht="24" customHeight="1">
      <c r="A7" s="553" t="s">
        <v>6</v>
      </c>
      <c r="B7" s="485">
        <v>62.546347282711864</v>
      </c>
      <c r="C7" s="485">
        <v>0.83803254397685945</v>
      </c>
      <c r="D7" s="488">
        <v>60.901024960830732</v>
      </c>
      <c r="E7" s="488">
        <v>64.191669604593002</v>
      </c>
      <c r="F7" s="488">
        <v>1.3398584895596226</v>
      </c>
      <c r="G7" s="488">
        <v>9535.4098809999887</v>
      </c>
      <c r="H7" s="513">
        <v>10499</v>
      </c>
      <c r="I7" s="587"/>
      <c r="J7" s="485">
        <v>79.857588154075287</v>
      </c>
      <c r="K7" s="485">
        <v>1.6939447136167838</v>
      </c>
      <c r="L7" s="485">
        <v>76.519642581686924</v>
      </c>
      <c r="M7" s="485">
        <v>83.195533726463651</v>
      </c>
      <c r="N7" s="485">
        <v>2.1212069544957055</v>
      </c>
      <c r="O7" s="485">
        <v>2032.6786589999929</v>
      </c>
      <c r="P7" s="347">
        <v>2149</v>
      </c>
      <c r="Q7" s="347"/>
      <c r="R7" s="557">
        <v>84.652918859865451</v>
      </c>
      <c r="S7" s="557">
        <v>0.69043793085648764</v>
      </c>
      <c r="T7" s="557">
        <v>83.298165721366999</v>
      </c>
      <c r="U7" s="557">
        <v>86.007671998363904</v>
      </c>
      <c r="V7" s="557">
        <v>0.81561030636101206</v>
      </c>
      <c r="W7" s="557">
        <v>7737.4048730000659</v>
      </c>
      <c r="X7" s="588">
        <v>8446</v>
      </c>
      <c r="Y7" s="559"/>
      <c r="Z7" s="557">
        <v>86.236364880921698</v>
      </c>
      <c r="AA7" s="557">
        <v>0.68413590219509224</v>
      </c>
      <c r="AB7" s="557">
        <v>84.893973159510992</v>
      </c>
      <c r="AC7" s="557">
        <v>87.578756602332405</v>
      </c>
      <c r="AD7" s="557">
        <v>0.79332646168443188</v>
      </c>
      <c r="AE7" s="560">
        <v>7050.9894849999437</v>
      </c>
      <c r="AF7" s="561">
        <v>7665</v>
      </c>
      <c r="AG7" s="557"/>
      <c r="AH7" s="557"/>
      <c r="AI7" s="557"/>
      <c r="AJ7" s="557"/>
      <c r="AK7" s="557"/>
      <c r="AL7" s="560"/>
      <c r="AM7" s="561"/>
      <c r="AN7" s="559"/>
      <c r="AO7" s="562">
        <v>86.959556028128262</v>
      </c>
      <c r="AP7" s="557">
        <v>0.66586690905330026</v>
      </c>
      <c r="AQ7" s="557">
        <v>85.653007084162738</v>
      </c>
      <c r="AR7" s="557">
        <v>88.266104972093785</v>
      </c>
      <c r="AS7" s="557">
        <v>0.76572022612203372</v>
      </c>
      <c r="AT7" s="560">
        <v>7052.9093409999978</v>
      </c>
      <c r="AU7" s="563">
        <v>7561</v>
      </c>
      <c r="AV7" s="561"/>
      <c r="AW7" s="565">
        <v>88.466378078016319</v>
      </c>
      <c r="AX7" s="565">
        <v>0.60314849249272517</v>
      </c>
      <c r="AY7" s="565">
        <v>87.283170299459385</v>
      </c>
      <c r="AZ7" s="565">
        <v>89.649585856573239</v>
      </c>
      <c r="BA7" s="565">
        <v>0.68178273553917113</v>
      </c>
      <c r="BB7" s="561">
        <v>7404.0983029999661</v>
      </c>
      <c r="BC7" s="561">
        <v>8000</v>
      </c>
      <c r="BD7" s="561"/>
      <c r="BE7" s="485">
        <v>90.586513084387235</v>
      </c>
      <c r="BF7" s="485">
        <v>0.75452082195427372</v>
      </c>
      <c r="BG7" s="485">
        <v>89.104890575710428</v>
      </c>
      <c r="BH7" s="485">
        <v>92.068135593064042</v>
      </c>
      <c r="BI7" s="485">
        <v>0.83292843080447143</v>
      </c>
      <c r="BJ7" s="348">
        <v>3295.8505470000159</v>
      </c>
      <c r="BK7" s="348">
        <v>3612</v>
      </c>
      <c r="BL7" s="561"/>
      <c r="BM7" s="486">
        <v>90.418215001666866</v>
      </c>
      <c r="BN7" s="485">
        <v>0.56894947765261705</v>
      </c>
      <c r="BO7" s="488">
        <v>89.302083359796853</v>
      </c>
      <c r="BP7" s="485">
        <v>91.534346643536892</v>
      </c>
      <c r="BQ7" s="485">
        <v>0.62924210308965778</v>
      </c>
      <c r="BR7" s="348">
        <v>6943.1268090000276</v>
      </c>
      <c r="BS7" s="356">
        <v>7539</v>
      </c>
      <c r="BT7" s="561"/>
      <c r="BU7" s="485">
        <v>90.586513084387235</v>
      </c>
      <c r="BV7" s="485">
        <v>0.75452082195427372</v>
      </c>
      <c r="BW7" s="485">
        <v>89.104890575710428</v>
      </c>
      <c r="BX7" s="485">
        <v>92.068135593064042</v>
      </c>
      <c r="BY7" s="485">
        <v>0.83292843080447143</v>
      </c>
      <c r="BZ7" s="348">
        <v>3295.8505470000159</v>
      </c>
      <c r="CA7" s="348">
        <v>3612</v>
      </c>
      <c r="CB7" s="561"/>
      <c r="CC7" s="486">
        <v>92.010246692890433</v>
      </c>
      <c r="CD7" s="485">
        <v>0.68548776023877778</v>
      </c>
      <c r="CE7" s="488">
        <v>90.664446762365642</v>
      </c>
      <c r="CF7" s="485">
        <v>93.356046623415224</v>
      </c>
      <c r="CG7" s="485">
        <v>0.74501241424423326</v>
      </c>
      <c r="CH7" s="348">
        <v>3912.4646780000135</v>
      </c>
      <c r="CI7" s="356">
        <v>4173</v>
      </c>
      <c r="CJ7" s="561"/>
      <c r="CK7" s="486">
        <v>91.381954824067634</v>
      </c>
      <c r="CL7" s="485">
        <v>0.57268257127826794</v>
      </c>
      <c r="CM7" s="488">
        <v>90.258595183963749</v>
      </c>
      <c r="CN7" s="485">
        <v>92.505314464171519</v>
      </c>
      <c r="CO7" s="485">
        <v>0.62669109276642243</v>
      </c>
      <c r="CP7" s="348">
        <v>7702.5073139999267</v>
      </c>
      <c r="CQ7" s="356">
        <v>8135</v>
      </c>
      <c r="CR7" s="163"/>
      <c r="CS7" s="719">
        <v>93.978195166109828</v>
      </c>
      <c r="CT7" s="208">
        <v>0.47779014924041263</v>
      </c>
      <c r="CU7" s="720">
        <v>93.04102485828939</v>
      </c>
      <c r="CV7" s="208">
        <v>94.915365473930251</v>
      </c>
      <c r="CW7" s="208">
        <v>0.50840532572039876</v>
      </c>
      <c r="CX7" s="162">
        <v>8989.2218850000281</v>
      </c>
      <c r="CY7" s="163">
        <v>10036</v>
      </c>
      <c r="CZ7" s="163"/>
      <c r="DA7" s="800">
        <v>93.886137617183223</v>
      </c>
      <c r="DB7" s="801">
        <v>0.33079188398080334</v>
      </c>
      <c r="DC7" s="802">
        <v>93.237549091628892</v>
      </c>
      <c r="DD7" s="801">
        <v>94.53472614273754</v>
      </c>
      <c r="DE7" s="801">
        <v>0.35233304125215309</v>
      </c>
      <c r="DF7" s="803">
        <v>16995.723962000109</v>
      </c>
      <c r="DG7" s="804">
        <v>20215</v>
      </c>
      <c r="DH7" s="163"/>
      <c r="DI7" s="800">
        <f>IF(DX5&lt;0.15,DT5*100,CONCATENATE("(",FIXED(DT5*100,1),")"))</f>
        <v>93.265747812232803</v>
      </c>
      <c r="DJ7" s="801">
        <f t="shared" ref="DJ7:DL7" si="0">+DU5*100</f>
        <v>0.39203716867656291</v>
      </c>
      <c r="DK7" s="802">
        <f>IF(DV5&lt;0,0,DV5*100)</f>
        <v>92.497074753708844</v>
      </c>
      <c r="DL7" s="801">
        <f t="shared" si="0"/>
        <v>94.034420870756762</v>
      </c>
      <c r="DM7" s="801">
        <f>IF(DX5&gt;1,100,DX5*100)</f>
        <v>0.42034420767829089</v>
      </c>
      <c r="DN7" s="803">
        <f>+DY5</f>
        <v>8480.1409729999687</v>
      </c>
      <c r="DO7" s="804">
        <f>+DZ5</f>
        <v>20215</v>
      </c>
      <c r="DP7" s="721"/>
      <c r="DQ7" s="291"/>
      <c r="DR7" s="292"/>
      <c r="DS7" s="292"/>
      <c r="DT7" s="293"/>
      <c r="DU7" s="294"/>
      <c r="DV7" s="294"/>
      <c r="DW7" s="294"/>
      <c r="DX7" s="294"/>
      <c r="DY7" s="294"/>
      <c r="DZ7" s="294"/>
      <c r="EA7" s="294"/>
      <c r="EB7" s="291"/>
      <c r="EC7" s="295"/>
      <c r="ED7" s="291"/>
      <c r="EE7" s="295"/>
    </row>
    <row r="8" spans="1:135" s="17" customFormat="1" ht="5.0999999999999996" customHeight="1">
      <c r="A8" s="566"/>
      <c r="B8" s="570"/>
      <c r="C8" s="570"/>
      <c r="D8" s="589"/>
      <c r="E8" s="589"/>
      <c r="F8" s="589"/>
      <c r="G8" s="589"/>
      <c r="H8" s="472"/>
      <c r="I8" s="589"/>
      <c r="J8" s="569"/>
      <c r="K8" s="569"/>
      <c r="L8" s="569"/>
      <c r="M8" s="493"/>
      <c r="N8" s="493"/>
      <c r="O8" s="493"/>
      <c r="P8" s="493"/>
      <c r="Q8" s="493"/>
      <c r="R8" s="570"/>
      <c r="S8" s="570"/>
      <c r="T8" s="569"/>
      <c r="U8" s="569"/>
      <c r="V8" s="569"/>
      <c r="W8" s="569"/>
      <c r="X8" s="494"/>
      <c r="Y8" s="493"/>
      <c r="Z8" s="570"/>
      <c r="AA8" s="570"/>
      <c r="AB8" s="569"/>
      <c r="AC8" s="569"/>
      <c r="AD8" s="569"/>
      <c r="AE8" s="571"/>
      <c r="AF8" s="375"/>
      <c r="AG8" s="570"/>
      <c r="AH8" s="570"/>
      <c r="AI8" s="569"/>
      <c r="AJ8" s="569"/>
      <c r="AK8" s="569"/>
      <c r="AL8" s="571"/>
      <c r="AM8" s="375"/>
      <c r="AN8" s="493"/>
      <c r="AO8" s="572"/>
      <c r="AP8" s="570"/>
      <c r="AQ8" s="569"/>
      <c r="AR8" s="569"/>
      <c r="AS8" s="569"/>
      <c r="AT8" s="571"/>
      <c r="AU8" s="573"/>
      <c r="AV8" s="375"/>
      <c r="AW8" s="374"/>
      <c r="AX8" s="374"/>
      <c r="AY8" s="374"/>
      <c r="AZ8" s="374"/>
      <c r="BA8" s="374"/>
      <c r="BB8" s="375"/>
      <c r="BC8" s="375"/>
      <c r="BD8" s="375"/>
      <c r="BE8" s="430"/>
      <c r="BF8" s="430"/>
      <c r="BG8" s="430"/>
      <c r="BH8" s="430"/>
      <c r="BI8" s="430"/>
      <c r="BJ8" s="433"/>
      <c r="BK8" s="433"/>
      <c r="BL8" s="375"/>
      <c r="BM8" s="495"/>
      <c r="BN8" s="430"/>
      <c r="BO8" s="496"/>
      <c r="BP8" s="430"/>
      <c r="BQ8" s="430"/>
      <c r="BR8" s="433"/>
      <c r="BS8" s="433"/>
      <c r="BT8" s="375"/>
      <c r="BU8" s="430"/>
      <c r="BV8" s="430"/>
      <c r="BW8" s="430"/>
      <c r="BX8" s="430"/>
      <c r="BY8" s="430"/>
      <c r="BZ8" s="433"/>
      <c r="CA8" s="433"/>
      <c r="CB8" s="375"/>
      <c r="CC8" s="495"/>
      <c r="CD8" s="430"/>
      <c r="CE8" s="496"/>
      <c r="CF8" s="430"/>
      <c r="CG8" s="430"/>
      <c r="CH8" s="433"/>
      <c r="CI8" s="433"/>
      <c r="CJ8" s="375"/>
      <c r="CK8" s="495"/>
      <c r="CL8" s="430"/>
      <c r="CM8" s="496"/>
      <c r="CN8" s="430"/>
      <c r="CO8" s="430"/>
      <c r="CP8" s="433"/>
      <c r="CQ8" s="433"/>
      <c r="CR8" s="49"/>
      <c r="CS8" s="722"/>
      <c r="CT8" s="32"/>
      <c r="CU8" s="723"/>
      <c r="CV8" s="32"/>
      <c r="CW8" s="32"/>
      <c r="CX8" s="49"/>
      <c r="CY8" s="49"/>
      <c r="CZ8" s="49"/>
      <c r="DA8" s="805"/>
      <c r="DB8" s="806"/>
      <c r="DC8" s="807"/>
      <c r="DD8" s="806"/>
      <c r="DE8" s="806"/>
      <c r="DF8" s="808"/>
      <c r="DG8" s="808"/>
      <c r="DH8" s="49"/>
      <c r="DI8" s="805"/>
      <c r="DJ8" s="806"/>
      <c r="DK8" s="807"/>
      <c r="DL8" s="806"/>
      <c r="DM8" s="806"/>
      <c r="DN8" s="808"/>
      <c r="DO8" s="808"/>
      <c r="DP8" s="721"/>
      <c r="DQ8" s="291"/>
      <c r="DR8" s="292"/>
      <c r="DS8" s="292"/>
      <c r="DT8" s="293"/>
      <c r="DU8" s="291"/>
      <c r="DV8" s="291"/>
      <c r="DW8" s="291"/>
      <c r="DX8" s="291"/>
      <c r="DY8" s="291"/>
      <c r="DZ8" s="291"/>
      <c r="EA8" s="291"/>
      <c r="EB8" s="291"/>
      <c r="EC8" s="295"/>
      <c r="ED8" s="291"/>
      <c r="EE8" s="295"/>
    </row>
    <row r="9" spans="1:135" s="17" customFormat="1" ht="20.25" customHeight="1" thickBot="1">
      <c r="A9" s="497" t="s">
        <v>20</v>
      </c>
      <c r="B9" s="398">
        <v>29.718875502008281</v>
      </c>
      <c r="C9" s="398">
        <v>3.3578935701051025</v>
      </c>
      <c r="D9" s="501">
        <v>23.126270853056074</v>
      </c>
      <c r="E9" s="501">
        <v>36.311480150960485</v>
      </c>
      <c r="F9" s="501">
        <v>11.298858094002211</v>
      </c>
      <c r="G9" s="501">
        <v>165.46448399999903</v>
      </c>
      <c r="H9" s="475">
        <v>498</v>
      </c>
      <c r="I9" s="590"/>
      <c r="J9" s="398">
        <v>54.711350108621559</v>
      </c>
      <c r="K9" s="398">
        <v>4.4954277210377587</v>
      </c>
      <c r="L9" s="398">
        <v>45.892350364626303</v>
      </c>
      <c r="M9" s="398">
        <v>63.530349852616816</v>
      </c>
      <c r="N9" s="398">
        <v>8.2166272850381681</v>
      </c>
      <c r="O9" s="398">
        <v>178.31705999999843</v>
      </c>
      <c r="P9" s="369">
        <v>436</v>
      </c>
      <c r="Q9" s="369"/>
      <c r="R9" s="398">
        <v>66.066691496838743</v>
      </c>
      <c r="S9" s="398">
        <v>3.9988856093105198</v>
      </c>
      <c r="T9" s="398">
        <v>58.220218138995641</v>
      </c>
      <c r="U9" s="398">
        <v>73.913164854681838</v>
      </c>
      <c r="V9" s="398">
        <v>6.0528013719316718</v>
      </c>
      <c r="W9" s="398">
        <v>128.13174700000002</v>
      </c>
      <c r="X9" s="372">
        <v>389</v>
      </c>
      <c r="Y9" s="398"/>
      <c r="Z9" s="398">
        <v>71.164244247752649</v>
      </c>
      <c r="AA9" s="398">
        <v>4.0974803364475587</v>
      </c>
      <c r="AB9" s="398">
        <v>63.124286595125547</v>
      </c>
      <c r="AC9" s="398">
        <v>79.204201900379758</v>
      </c>
      <c r="AD9" s="398">
        <v>5.7577795981118092</v>
      </c>
      <c r="AE9" s="370">
        <v>119.77731500000009</v>
      </c>
      <c r="AF9" s="375">
        <v>363</v>
      </c>
      <c r="AG9" s="398">
        <v>66.17084275015884</v>
      </c>
      <c r="AH9" s="398">
        <v>3.1329663641933134</v>
      </c>
      <c r="AI9" s="398">
        <v>60.025814651532393</v>
      </c>
      <c r="AJ9" s="398">
        <v>72.315870848785295</v>
      </c>
      <c r="AK9" s="398">
        <v>4.7346629330722747</v>
      </c>
      <c r="AL9" s="370">
        <v>295.68218699999858</v>
      </c>
      <c r="AM9" s="375">
        <v>902</v>
      </c>
      <c r="AN9" s="398"/>
      <c r="AO9" s="500">
        <v>58.57053117032688</v>
      </c>
      <c r="AP9" s="398">
        <v>5.0963401303928224</v>
      </c>
      <c r="AQ9" s="398">
        <v>48.570608175323578</v>
      </c>
      <c r="AR9" s="398">
        <v>68.570454165330176</v>
      </c>
      <c r="AS9" s="398">
        <v>8.7012018306139947</v>
      </c>
      <c r="AT9" s="370">
        <v>115.94751600000032</v>
      </c>
      <c r="AU9" s="573">
        <v>366</v>
      </c>
      <c r="AV9" s="375"/>
      <c r="AW9" s="374">
        <v>64.833930630822238</v>
      </c>
      <c r="AX9" s="374">
        <v>5.7753687899609769</v>
      </c>
      <c r="AY9" s="374">
        <v>53.504280699882301</v>
      </c>
      <c r="AZ9" s="374">
        <v>76.163580561762174</v>
      </c>
      <c r="BA9" s="374">
        <v>8.9079417733395161</v>
      </c>
      <c r="BB9" s="375">
        <v>130.41547100000003</v>
      </c>
      <c r="BC9" s="375">
        <v>346</v>
      </c>
      <c r="BD9" s="375"/>
      <c r="BE9" s="398">
        <v>62.506401355228917</v>
      </c>
      <c r="BF9" s="398">
        <v>8.6168365425129725</v>
      </c>
      <c r="BG9" s="398">
        <v>45.585862380693158</v>
      </c>
      <c r="BH9" s="398">
        <v>79.426940329764676</v>
      </c>
      <c r="BI9" s="398">
        <v>13.785526531183256</v>
      </c>
      <c r="BJ9" s="375">
        <v>58.575486999999995</v>
      </c>
      <c r="BK9" s="375">
        <v>163</v>
      </c>
      <c r="BL9" s="375"/>
      <c r="BM9" s="500">
        <v>66.382056581794942</v>
      </c>
      <c r="BN9" s="398">
        <v>5.8214402967022298</v>
      </c>
      <c r="BO9" s="501">
        <v>54.961897197495944</v>
      </c>
      <c r="BP9" s="398">
        <v>77.802215966093939</v>
      </c>
      <c r="BQ9" s="398">
        <v>8.7695991906022694</v>
      </c>
      <c r="BR9" s="375">
        <v>110.45333599999991</v>
      </c>
      <c r="BS9" s="375">
        <v>302</v>
      </c>
      <c r="BT9" s="375"/>
      <c r="BU9" s="398">
        <v>62.506401355228917</v>
      </c>
      <c r="BV9" s="398">
        <v>8.6168365425129725</v>
      </c>
      <c r="BW9" s="398">
        <v>45.585862380693158</v>
      </c>
      <c r="BX9" s="398">
        <v>79.426940329764676</v>
      </c>
      <c r="BY9" s="398">
        <v>13.785526531183256</v>
      </c>
      <c r="BZ9" s="375">
        <v>58.575486999999995</v>
      </c>
      <c r="CA9" s="375">
        <v>163</v>
      </c>
      <c r="CB9" s="375"/>
      <c r="CC9" s="500">
        <v>63.639177852974505</v>
      </c>
      <c r="CD9" s="398">
        <v>6.2428864568360289</v>
      </c>
      <c r="CE9" s="501">
        <v>51.382684524840506</v>
      </c>
      <c r="CF9" s="398">
        <v>75.895671181108497</v>
      </c>
      <c r="CG9" s="398">
        <v>9.8098163229873272</v>
      </c>
      <c r="CH9" s="375">
        <v>68.257329000000183</v>
      </c>
      <c r="CI9" s="375">
        <v>184</v>
      </c>
      <c r="CJ9" s="375"/>
      <c r="CK9" s="500">
        <v>69.544759477213148</v>
      </c>
      <c r="CL9" s="398">
        <v>4.2937253421196688</v>
      </c>
      <c r="CM9" s="501">
        <v>61.122296498704323</v>
      </c>
      <c r="CN9" s="398">
        <v>77.967222455721981</v>
      </c>
      <c r="CO9" s="398">
        <v>6.1740458582311151</v>
      </c>
      <c r="CP9" s="375">
        <v>120.65002399999993</v>
      </c>
      <c r="CQ9" s="375">
        <v>314</v>
      </c>
      <c r="CR9" s="40"/>
      <c r="CS9" s="724">
        <v>78.75669303734901</v>
      </c>
      <c r="CT9" s="725">
        <v>4.6182878571987249</v>
      </c>
      <c r="CU9" s="726">
        <v>69.698067070247944</v>
      </c>
      <c r="CV9" s="725">
        <v>87.815319004450089</v>
      </c>
      <c r="CW9" s="725">
        <v>5.8639941306430687</v>
      </c>
      <c r="CX9" s="727">
        <v>128.32103800000007</v>
      </c>
      <c r="CY9" s="727">
        <v>401</v>
      </c>
      <c r="CZ9" s="40"/>
      <c r="DA9" s="809">
        <v>77.994673003256082</v>
      </c>
      <c r="DB9" s="810">
        <v>3.0615483489695903</v>
      </c>
      <c r="DC9" s="811">
        <v>71.991850002656989</v>
      </c>
      <c r="DD9" s="810">
        <v>83.99749600385519</v>
      </c>
      <c r="DE9" s="810">
        <v>3.9253300656081707</v>
      </c>
      <c r="DF9" s="812">
        <v>252.14657800000001</v>
      </c>
      <c r="DG9" s="812">
        <v>815</v>
      </c>
      <c r="DH9" s="40"/>
      <c r="DI9" s="809">
        <f>IF(DY12&lt;0.15,DU12*100,CONCATENATE("(",FIXED(DU12*100,1),")"))</f>
        <v>76.683574859475499</v>
      </c>
      <c r="DJ9" s="810">
        <f t="shared" ref="DJ9:DJ33" si="1">+DV12*100</f>
        <v>3.1769798420299278</v>
      </c>
      <c r="DK9" s="811">
        <f>IF(DW12&lt;0,0,DW12*100)</f>
        <v>70.454423628009394</v>
      </c>
      <c r="DL9" s="810">
        <f>IF(DX12&gt;1,100,DX12*100)</f>
        <v>82.912726090941618</v>
      </c>
      <c r="DM9" s="810">
        <f>IF(DY12&gt;1,100,DY12*100)</f>
        <v>4.1429730523802775</v>
      </c>
      <c r="DN9" s="812">
        <f>+DZ12</f>
        <v>122.2917999999998</v>
      </c>
      <c r="DO9" s="812">
        <f>+EA12</f>
        <v>815</v>
      </c>
      <c r="DP9" s="721"/>
      <c r="DQ9" s="292"/>
      <c r="DR9" s="2249" t="s">
        <v>210</v>
      </c>
      <c r="DS9" s="2249"/>
      <c r="DT9" s="2249"/>
      <c r="DU9" s="2249"/>
      <c r="DV9" s="2249"/>
      <c r="DW9" s="2249"/>
      <c r="DX9" s="2249"/>
      <c r="DY9" s="2249"/>
      <c r="DZ9" s="2249"/>
      <c r="EA9" s="2249"/>
      <c r="EB9"/>
      <c r="EC9" s="295"/>
      <c r="ED9" s="292"/>
      <c r="EE9" s="295"/>
    </row>
    <row r="10" spans="1:135" s="17" customFormat="1" ht="20.25" customHeight="1" thickTop="1">
      <c r="A10" s="502" t="s">
        <v>21</v>
      </c>
      <c r="B10" s="448">
        <v>46.233766233766431</v>
      </c>
      <c r="C10" s="448">
        <v>4.3490257258251619</v>
      </c>
      <c r="D10" s="509">
        <v>37.695256415067718</v>
      </c>
      <c r="E10" s="509">
        <v>54.772276052465152</v>
      </c>
      <c r="F10" s="509">
        <v>9.40660058675663</v>
      </c>
      <c r="G10" s="509">
        <v>418.05301999999716</v>
      </c>
      <c r="H10" s="505">
        <v>385</v>
      </c>
      <c r="I10" s="591"/>
      <c r="J10" s="448">
        <v>75.588276532730916</v>
      </c>
      <c r="K10" s="448">
        <v>3.3983659104435064</v>
      </c>
      <c r="L10" s="448">
        <v>68.92146083598449</v>
      </c>
      <c r="M10" s="448">
        <v>82.255092229477327</v>
      </c>
      <c r="N10" s="448">
        <v>4.4958901913472795</v>
      </c>
      <c r="O10" s="448">
        <v>400.01060199999688</v>
      </c>
      <c r="P10" s="444">
        <v>394</v>
      </c>
      <c r="Q10" s="444"/>
      <c r="R10" s="448">
        <v>83.835332719319922</v>
      </c>
      <c r="S10" s="448">
        <v>3.1787443128250894</v>
      </c>
      <c r="T10" s="448">
        <v>77.598111903624272</v>
      </c>
      <c r="U10" s="448">
        <v>90.072553535015558</v>
      </c>
      <c r="V10" s="448">
        <v>3.7916522899330549</v>
      </c>
      <c r="W10" s="448">
        <v>319.07120700000002</v>
      </c>
      <c r="X10" s="447">
        <v>347</v>
      </c>
      <c r="Y10" s="448"/>
      <c r="Z10" s="448">
        <v>86.825332762768383</v>
      </c>
      <c r="AA10" s="448">
        <v>2.2904027555582274</v>
      </c>
      <c r="AB10" s="448">
        <v>82.331170582575027</v>
      </c>
      <c r="AC10" s="448">
        <v>91.31949494296174</v>
      </c>
      <c r="AD10" s="448">
        <v>2.6379429628173865</v>
      </c>
      <c r="AE10" s="445">
        <v>284.35219900000061</v>
      </c>
      <c r="AF10" s="451">
        <v>322</v>
      </c>
      <c r="AG10" s="448">
        <v>84.442360082124665</v>
      </c>
      <c r="AH10" s="448">
        <v>2.3608100982889417</v>
      </c>
      <c r="AI10" s="448">
        <v>79.811846152798779</v>
      </c>
      <c r="AJ10" s="448">
        <v>89.072874011450551</v>
      </c>
      <c r="AK10" s="448">
        <v>2.795765177563641</v>
      </c>
      <c r="AL10" s="445">
        <v>718.99101400000177</v>
      </c>
      <c r="AM10" s="451">
        <v>800</v>
      </c>
      <c r="AN10" s="448"/>
      <c r="AO10" s="508">
        <v>89.591537106529273</v>
      </c>
      <c r="AP10" s="448">
        <v>2.0567319088384708</v>
      </c>
      <c r="AQ10" s="448">
        <v>85.555864411315042</v>
      </c>
      <c r="AR10" s="448">
        <v>93.627209801743504</v>
      </c>
      <c r="AS10" s="448">
        <v>2.2956765507805756</v>
      </c>
      <c r="AT10" s="445">
        <v>291.03351099999963</v>
      </c>
      <c r="AU10" s="580">
        <v>319</v>
      </c>
      <c r="AV10" s="451"/>
      <c r="AW10" s="450">
        <v>89.160260216605494</v>
      </c>
      <c r="AX10" s="450">
        <v>1.9527606244828009</v>
      </c>
      <c r="AY10" s="450">
        <v>85.329492852836282</v>
      </c>
      <c r="AZ10" s="450">
        <v>92.991027580374691</v>
      </c>
      <c r="BA10" s="450">
        <v>2.1901692746732389</v>
      </c>
      <c r="BB10" s="451">
        <v>347.7960980000002</v>
      </c>
      <c r="BC10" s="451">
        <v>345</v>
      </c>
      <c r="BD10" s="451"/>
      <c r="BE10" s="448">
        <v>90.026387479791353</v>
      </c>
      <c r="BF10" s="448">
        <v>2.8924453651305129</v>
      </c>
      <c r="BG10" s="448">
        <v>84.346607633563337</v>
      </c>
      <c r="BH10" s="448">
        <v>95.706167326019354</v>
      </c>
      <c r="BI10" s="448">
        <v>3.2128861838200429</v>
      </c>
      <c r="BJ10" s="451">
        <v>140.42379300000005</v>
      </c>
      <c r="BK10" s="451">
        <v>166</v>
      </c>
      <c r="BL10" s="451"/>
      <c r="BM10" s="508">
        <v>93.596773376583513</v>
      </c>
      <c r="BN10" s="448">
        <v>1.6947844704272685</v>
      </c>
      <c r="BO10" s="509">
        <v>90.272044823534813</v>
      </c>
      <c r="BP10" s="448">
        <v>96.9215019296322</v>
      </c>
      <c r="BQ10" s="448">
        <v>1.8107295895857003</v>
      </c>
      <c r="BR10" s="451">
        <v>317.75756499999994</v>
      </c>
      <c r="BS10" s="451">
        <v>377</v>
      </c>
      <c r="BT10" s="451"/>
      <c r="BU10" s="448">
        <v>90.026387479791353</v>
      </c>
      <c r="BV10" s="448">
        <v>2.8924453651305129</v>
      </c>
      <c r="BW10" s="448">
        <v>84.346607633563337</v>
      </c>
      <c r="BX10" s="448">
        <v>95.706167326019354</v>
      </c>
      <c r="BY10" s="448">
        <v>3.2128861838200429</v>
      </c>
      <c r="BZ10" s="451">
        <v>140.42379300000005</v>
      </c>
      <c r="CA10" s="451">
        <v>166</v>
      </c>
      <c r="CB10" s="451"/>
      <c r="CC10" s="508">
        <v>90.795839398603007</v>
      </c>
      <c r="CD10" s="448">
        <v>3.5128938620727328</v>
      </c>
      <c r="CE10" s="509">
        <v>83.899068092472518</v>
      </c>
      <c r="CF10" s="448">
        <v>97.692610704733497</v>
      </c>
      <c r="CG10" s="448">
        <v>3.8690031232056463</v>
      </c>
      <c r="CH10" s="451">
        <v>161.86900300000008</v>
      </c>
      <c r="CI10" s="451">
        <v>186</v>
      </c>
      <c r="CJ10" s="451"/>
      <c r="CK10" s="508">
        <v>94.288260579669156</v>
      </c>
      <c r="CL10" s="448">
        <v>2.0276970307065247</v>
      </c>
      <c r="CM10" s="509">
        <v>90.310781395048792</v>
      </c>
      <c r="CN10" s="448">
        <v>98.265739764289535</v>
      </c>
      <c r="CO10" s="448">
        <v>2.150529682317361</v>
      </c>
      <c r="CP10" s="451">
        <v>316.85265500000031</v>
      </c>
      <c r="CQ10" s="451">
        <v>363</v>
      </c>
      <c r="CR10" s="40"/>
      <c r="CS10" s="724">
        <v>94.806743769734638</v>
      </c>
      <c r="CT10" s="725">
        <v>1.7591374276232914</v>
      </c>
      <c r="CU10" s="726">
        <v>91.356251190167811</v>
      </c>
      <c r="CV10" s="725">
        <v>98.257236349301451</v>
      </c>
      <c r="CW10" s="725">
        <v>1.8554982036888232</v>
      </c>
      <c r="CX10" s="727">
        <v>323.75209800000073</v>
      </c>
      <c r="CY10" s="727">
        <v>330</v>
      </c>
      <c r="CZ10" s="40"/>
      <c r="DA10" s="809">
        <v>95.402838547053832</v>
      </c>
      <c r="DB10" s="810">
        <v>1.1096084257114722</v>
      </c>
      <c r="DC10" s="811">
        <v>93.227212941872338</v>
      </c>
      <c r="DD10" s="810">
        <v>97.578464152235327</v>
      </c>
      <c r="DE10" s="810">
        <v>1.1630769509695458</v>
      </c>
      <c r="DF10" s="812">
        <v>593.25597500000015</v>
      </c>
      <c r="DG10" s="812">
        <v>693</v>
      </c>
      <c r="DH10" s="40"/>
      <c r="DI10" s="809">
        <f t="shared" ref="DI10:DI33" si="2">IF(DY13&lt;0.15,DU13*100,CONCATENATE("(",FIXED(DU13*100,1),")"))</f>
        <v>95.389894914448448</v>
      </c>
      <c r="DJ10" s="810">
        <f t="shared" si="1"/>
        <v>1.1058138282960575</v>
      </c>
      <c r="DK10" s="811">
        <f t="shared" ref="DK10:DK33" si="3">IF(DW13&lt;0,0,DW13*100)</f>
        <v>93.221709432383378</v>
      </c>
      <c r="DL10" s="810">
        <f t="shared" ref="DL10:DM25" si="4">IF(DX13&gt;1,100,DX13*100)</f>
        <v>97.558080396513517</v>
      </c>
      <c r="DM10" s="810">
        <f t="shared" si="4"/>
        <v>1.1592567842619175</v>
      </c>
      <c r="DN10" s="812">
        <f t="shared" ref="DN10:DO25" si="5">+DZ13</f>
        <v>290.90469199999978</v>
      </c>
      <c r="DO10" s="812">
        <f t="shared" si="5"/>
        <v>693</v>
      </c>
      <c r="DP10" s="721"/>
      <c r="DQ10" s="292"/>
      <c r="DR10" s="2250" t="s">
        <v>290</v>
      </c>
      <c r="DS10" s="2251"/>
      <c r="DT10" s="2252"/>
      <c r="DU10" s="2256" t="s">
        <v>211</v>
      </c>
      <c r="DV10" s="2258" t="s">
        <v>212</v>
      </c>
      <c r="DW10" s="2258" t="s">
        <v>213</v>
      </c>
      <c r="DX10" s="2258"/>
      <c r="DY10" s="2258" t="s">
        <v>214</v>
      </c>
      <c r="DZ10" s="2258" t="s">
        <v>215</v>
      </c>
      <c r="EA10" s="2260" t="s">
        <v>216</v>
      </c>
      <c r="EB10"/>
      <c r="EC10" s="295"/>
      <c r="ED10" s="292"/>
      <c r="EE10" s="295"/>
    </row>
    <row r="11" spans="1:135" s="17" customFormat="1" ht="20.25" customHeight="1" thickBot="1">
      <c r="A11" s="502" t="s">
        <v>49</v>
      </c>
      <c r="B11" s="448">
        <v>50.88062622309225</v>
      </c>
      <c r="C11" s="448">
        <v>2.6684233154796888</v>
      </c>
      <c r="D11" s="509">
        <v>45.641669243746051</v>
      </c>
      <c r="E11" s="509">
        <v>56.119583202438449</v>
      </c>
      <c r="F11" s="509">
        <v>5.2444781315773605</v>
      </c>
      <c r="G11" s="509">
        <v>176.33587999999889</v>
      </c>
      <c r="H11" s="505">
        <v>511</v>
      </c>
      <c r="I11" s="591"/>
      <c r="J11" s="448">
        <v>87.310104552275263</v>
      </c>
      <c r="K11" s="448">
        <v>2.3293254826853373</v>
      </c>
      <c r="L11" s="448">
        <v>82.740501366498449</v>
      </c>
      <c r="M11" s="448">
        <v>91.87970773805209</v>
      </c>
      <c r="N11" s="448">
        <v>2.6678761806895994</v>
      </c>
      <c r="O11" s="448">
        <v>194.06646099999867</v>
      </c>
      <c r="P11" s="444">
        <v>405</v>
      </c>
      <c r="Q11" s="444"/>
      <c r="R11" s="448">
        <v>95.159861053988891</v>
      </c>
      <c r="S11" s="448">
        <v>1.4090705051065811</v>
      </c>
      <c r="T11" s="448">
        <v>92.395032234705013</v>
      </c>
      <c r="U11" s="448">
        <v>97.924689873272769</v>
      </c>
      <c r="V11" s="448">
        <v>1.480740397789301</v>
      </c>
      <c r="W11" s="448">
        <v>138.75921899999963</v>
      </c>
      <c r="X11" s="447">
        <v>315</v>
      </c>
      <c r="Y11" s="448"/>
      <c r="Z11" s="448">
        <v>98.098845178657996</v>
      </c>
      <c r="AA11" s="448">
        <v>0.70443898551387596</v>
      </c>
      <c r="AB11" s="448">
        <v>96.716615333157023</v>
      </c>
      <c r="AC11" s="448">
        <v>99.481075024158969</v>
      </c>
      <c r="AD11" s="448">
        <v>0.71809100732118603</v>
      </c>
      <c r="AE11" s="445">
        <v>131.89841100000018</v>
      </c>
      <c r="AF11" s="451">
        <v>276</v>
      </c>
      <c r="AG11" s="448">
        <v>95.99137733750652</v>
      </c>
      <c r="AH11" s="448">
        <v>0.75229987213579808</v>
      </c>
      <c r="AI11" s="448">
        <v>94.515809675592649</v>
      </c>
      <c r="AJ11" s="448">
        <v>97.466944999420406</v>
      </c>
      <c r="AK11" s="448">
        <v>0.78371609305146772</v>
      </c>
      <c r="AL11" s="445">
        <v>334.60894500000165</v>
      </c>
      <c r="AM11" s="451">
        <v>733</v>
      </c>
      <c r="AN11" s="448"/>
      <c r="AO11" s="508">
        <v>96.747792208140666</v>
      </c>
      <c r="AP11" s="448">
        <v>1.1162134200954155</v>
      </c>
      <c r="AQ11" s="448">
        <v>94.557583556175544</v>
      </c>
      <c r="AR11" s="448">
        <v>98.938000860105774</v>
      </c>
      <c r="AS11" s="448">
        <v>1.1537352890637786</v>
      </c>
      <c r="AT11" s="445">
        <v>128.21453200000002</v>
      </c>
      <c r="AU11" s="580">
        <v>263</v>
      </c>
      <c r="AV11" s="451"/>
      <c r="AW11" s="450">
        <v>98.516274281479383</v>
      </c>
      <c r="AX11" s="450">
        <v>0.69209007422797786</v>
      </c>
      <c r="AY11" s="450">
        <v>97.158588123790011</v>
      </c>
      <c r="AZ11" s="450">
        <v>99.873960439168769</v>
      </c>
      <c r="BA11" s="450">
        <v>0.7025134469159352</v>
      </c>
      <c r="BB11" s="451">
        <v>130.01102400000008</v>
      </c>
      <c r="BC11" s="451">
        <v>275</v>
      </c>
      <c r="BD11" s="451"/>
      <c r="BE11" s="448">
        <v>97.350033824512678</v>
      </c>
      <c r="BF11" s="448">
        <v>1.5012918220105054</v>
      </c>
      <c r="BG11" s="448">
        <v>94.40200682398283</v>
      </c>
      <c r="BH11" s="448">
        <v>100.29806082504254</v>
      </c>
      <c r="BI11" s="448">
        <v>1.5421585006501364</v>
      </c>
      <c r="BJ11" s="451">
        <v>45.297030999999997</v>
      </c>
      <c r="BK11" s="451">
        <v>120</v>
      </c>
      <c r="BL11" s="451"/>
      <c r="BM11" s="508">
        <v>97.892986822505151</v>
      </c>
      <c r="BN11" s="448">
        <v>0.92439590992789422</v>
      </c>
      <c r="BO11" s="509">
        <v>96.079561263275266</v>
      </c>
      <c r="BP11" s="448">
        <v>99.706412381735049</v>
      </c>
      <c r="BQ11" s="448">
        <v>0.94429227254447179</v>
      </c>
      <c r="BR11" s="451">
        <v>92.626330999999951</v>
      </c>
      <c r="BS11" s="451">
        <v>240</v>
      </c>
      <c r="BT11" s="451"/>
      <c r="BU11" s="448">
        <v>97.350033824512678</v>
      </c>
      <c r="BV11" s="448">
        <v>1.5012918220105054</v>
      </c>
      <c r="BW11" s="448">
        <v>94.40200682398283</v>
      </c>
      <c r="BX11" s="448">
        <v>100.29806082504254</v>
      </c>
      <c r="BY11" s="448">
        <v>1.5421585006501364</v>
      </c>
      <c r="BZ11" s="451">
        <v>45.297030999999997</v>
      </c>
      <c r="CA11" s="451">
        <v>120</v>
      </c>
      <c r="CB11" s="451"/>
      <c r="CC11" s="508">
        <v>99.130955327067554</v>
      </c>
      <c r="CD11" s="448">
        <v>0.64838691506673374</v>
      </c>
      <c r="CE11" s="509">
        <v>97.857994501412492</v>
      </c>
      <c r="CF11" s="448">
        <v>100</v>
      </c>
      <c r="CG11" s="448">
        <v>0.65407108498801336</v>
      </c>
      <c r="CH11" s="451">
        <v>56.810082999999985</v>
      </c>
      <c r="CI11" s="451">
        <v>128</v>
      </c>
      <c r="CJ11" s="451"/>
      <c r="CK11" s="508">
        <v>96.650621207420258</v>
      </c>
      <c r="CL11" s="448">
        <v>1.0718124367345543</v>
      </c>
      <c r="CM11" s="509">
        <v>94.548181053703857</v>
      </c>
      <c r="CN11" s="448">
        <v>98.753061361136673</v>
      </c>
      <c r="CO11" s="448">
        <v>1.1089555590484574</v>
      </c>
      <c r="CP11" s="451">
        <v>105.87252799999976</v>
      </c>
      <c r="CQ11" s="451">
        <v>248</v>
      </c>
      <c r="CR11" s="40"/>
      <c r="CS11" s="724">
        <v>98.965608351318295</v>
      </c>
      <c r="CT11" s="725">
        <v>0.52570259359113614</v>
      </c>
      <c r="CU11" s="726">
        <v>97.934459295103863</v>
      </c>
      <c r="CV11" s="725">
        <v>99.996757407532726</v>
      </c>
      <c r="CW11" s="725">
        <v>0.53119725362061432</v>
      </c>
      <c r="CX11" s="727">
        <v>135.36507199999974</v>
      </c>
      <c r="CY11" s="727">
        <v>322</v>
      </c>
      <c r="CZ11" s="40"/>
      <c r="DA11" s="809">
        <v>98.987563257953099</v>
      </c>
      <c r="DB11" s="810">
        <v>0.43001623910865389</v>
      </c>
      <c r="DC11" s="811">
        <v>98.144424075904467</v>
      </c>
      <c r="DD11" s="810">
        <v>99.830702440001716</v>
      </c>
      <c r="DE11" s="810">
        <v>0.43441441021036997</v>
      </c>
      <c r="DF11" s="812">
        <v>253.64142699999988</v>
      </c>
      <c r="DG11" s="812">
        <v>665</v>
      </c>
      <c r="DH11" s="40"/>
      <c r="DI11" s="809">
        <f t="shared" si="2"/>
        <v>98.921920899143927</v>
      </c>
      <c r="DJ11" s="810">
        <f t="shared" si="1"/>
        <v>0.41911815990231682</v>
      </c>
      <c r="DK11" s="811">
        <f t="shared" si="3"/>
        <v>98.100149741723797</v>
      </c>
      <c r="DL11" s="810">
        <f t="shared" si="4"/>
        <v>99.743692056564043</v>
      </c>
      <c r="DM11" s="810">
        <f t="shared" si="4"/>
        <v>0.42368582827018669</v>
      </c>
      <c r="DN11" s="812">
        <f t="shared" si="5"/>
        <v>119.00991300000059</v>
      </c>
      <c r="DO11" s="812">
        <f t="shared" si="5"/>
        <v>665</v>
      </c>
      <c r="DP11" s="721"/>
      <c r="DQ11" s="292"/>
      <c r="DR11" s="2253"/>
      <c r="DS11" s="2254"/>
      <c r="DT11" s="2255"/>
      <c r="DU11" s="2257"/>
      <c r="DV11" s="2259"/>
      <c r="DW11" s="907" t="s">
        <v>3</v>
      </c>
      <c r="DX11" s="907" t="s">
        <v>4</v>
      </c>
      <c r="DY11" s="2259"/>
      <c r="DZ11" s="2259"/>
      <c r="EA11" s="2261"/>
      <c r="EB11"/>
      <c r="EC11" s="295"/>
      <c r="ED11" s="292"/>
      <c r="EE11" s="295"/>
    </row>
    <row r="12" spans="1:135" s="17" customFormat="1" ht="20.25" customHeight="1" thickTop="1">
      <c r="A12" s="502" t="s">
        <v>22</v>
      </c>
      <c r="B12" s="448">
        <v>81.962025316456049</v>
      </c>
      <c r="C12" s="448">
        <v>4.759501259743657</v>
      </c>
      <c r="D12" s="509">
        <v>72.617622500646192</v>
      </c>
      <c r="E12" s="509">
        <v>91.306428132265893</v>
      </c>
      <c r="F12" s="509">
        <v>5.8069590659420429</v>
      </c>
      <c r="G12" s="509">
        <v>338.41387999999881</v>
      </c>
      <c r="H12" s="505">
        <v>316</v>
      </c>
      <c r="I12" s="591"/>
      <c r="J12" s="448">
        <v>90.648823392825761</v>
      </c>
      <c r="K12" s="448">
        <v>2.963598937482554</v>
      </c>
      <c r="L12" s="448">
        <v>84.83492093619148</v>
      </c>
      <c r="M12" s="448">
        <v>96.462725849460043</v>
      </c>
      <c r="N12" s="448">
        <v>3.2693187032774027</v>
      </c>
      <c r="O12" s="448">
        <v>344.44112599999767</v>
      </c>
      <c r="P12" s="444">
        <v>395</v>
      </c>
      <c r="Q12" s="444"/>
      <c r="R12" s="448">
        <v>94.872156853872085</v>
      </c>
      <c r="S12" s="448">
        <v>1.5034019282757738</v>
      </c>
      <c r="T12" s="448">
        <v>91.922234218205674</v>
      </c>
      <c r="U12" s="448">
        <v>97.822079489538496</v>
      </c>
      <c r="V12" s="448">
        <v>1.5846608511192657</v>
      </c>
      <c r="W12" s="448">
        <v>262.52893500000005</v>
      </c>
      <c r="X12" s="447">
        <v>226</v>
      </c>
      <c r="Y12" s="448"/>
      <c r="Z12" s="448">
        <v>95.261016754322554</v>
      </c>
      <c r="AA12" s="448">
        <v>1.7339724559983001</v>
      </c>
      <c r="AB12" s="448">
        <v>91.858666047952894</v>
      </c>
      <c r="AC12" s="448">
        <v>98.663367460692214</v>
      </c>
      <c r="AD12" s="448">
        <v>1.8202329925474152</v>
      </c>
      <c r="AE12" s="445">
        <v>291.53622800000016</v>
      </c>
      <c r="AF12" s="451">
        <v>247</v>
      </c>
      <c r="AG12" s="448">
        <v>94.931401771243642</v>
      </c>
      <c r="AH12" s="448">
        <v>1.1990834139862434</v>
      </c>
      <c r="AI12" s="448">
        <v>92.57950889561117</v>
      </c>
      <c r="AJ12" s="448">
        <v>97.283294646876101</v>
      </c>
      <c r="AK12" s="448">
        <v>1.2631051386723193</v>
      </c>
      <c r="AL12" s="445">
        <v>640.31711599999937</v>
      </c>
      <c r="AM12" s="451">
        <v>545</v>
      </c>
      <c r="AN12" s="448"/>
      <c r="AO12" s="508">
        <v>97.07827256885146</v>
      </c>
      <c r="AP12" s="448">
        <v>1.1373925353958765</v>
      </c>
      <c r="AQ12" s="448">
        <v>94.846506737285267</v>
      </c>
      <c r="AR12" s="448">
        <v>99.310038400417668</v>
      </c>
      <c r="AS12" s="448">
        <v>1.1716242010684688</v>
      </c>
      <c r="AT12" s="445">
        <v>270.38141599999983</v>
      </c>
      <c r="AU12" s="580">
        <v>232</v>
      </c>
      <c r="AV12" s="451"/>
      <c r="AW12" s="450">
        <v>94.600744694814622</v>
      </c>
      <c r="AX12" s="450">
        <v>2.2346558356477102</v>
      </c>
      <c r="AY12" s="450">
        <v>90.216978176210759</v>
      </c>
      <c r="AZ12" s="450">
        <v>98.984511213418486</v>
      </c>
      <c r="BA12" s="450">
        <v>2.3621968757823097</v>
      </c>
      <c r="BB12" s="451">
        <v>265.72012600000028</v>
      </c>
      <c r="BC12" s="451">
        <v>264</v>
      </c>
      <c r="BD12" s="451"/>
      <c r="BE12" s="448">
        <v>94.74959852558203</v>
      </c>
      <c r="BF12" s="448">
        <v>1.7085144009646756</v>
      </c>
      <c r="BG12" s="448">
        <v>91.394656794071878</v>
      </c>
      <c r="BH12" s="448">
        <v>98.104540257092182</v>
      </c>
      <c r="BI12" s="448">
        <v>1.8031890662875825</v>
      </c>
      <c r="BJ12" s="451">
        <v>108.38175000000001</v>
      </c>
      <c r="BK12" s="451">
        <v>99</v>
      </c>
      <c r="BL12" s="451"/>
      <c r="BM12" s="508">
        <v>95.763421561968926</v>
      </c>
      <c r="BN12" s="448">
        <v>1.0871840275611866</v>
      </c>
      <c r="BO12" s="509">
        <v>93.630647842405708</v>
      </c>
      <c r="BP12" s="448">
        <v>97.896195281532158</v>
      </c>
      <c r="BQ12" s="448">
        <v>1.1352811019368862</v>
      </c>
      <c r="BR12" s="451">
        <v>245.47219299999986</v>
      </c>
      <c r="BS12" s="451">
        <v>226</v>
      </c>
      <c r="BT12" s="451"/>
      <c r="BU12" s="448">
        <v>94.74959852558203</v>
      </c>
      <c r="BV12" s="448">
        <v>1.7085144009646756</v>
      </c>
      <c r="BW12" s="448">
        <v>91.394656794071878</v>
      </c>
      <c r="BX12" s="448">
        <v>98.104540257092182</v>
      </c>
      <c r="BY12" s="448">
        <v>1.8031890662875825</v>
      </c>
      <c r="BZ12" s="451">
        <v>108.38175000000001</v>
      </c>
      <c r="CA12" s="451">
        <v>99</v>
      </c>
      <c r="CB12" s="451"/>
      <c r="CC12" s="508">
        <v>93.414473135423819</v>
      </c>
      <c r="CD12" s="448">
        <v>2.1634256814821646</v>
      </c>
      <c r="CE12" s="509">
        <v>89.167076900631727</v>
      </c>
      <c r="CF12" s="448">
        <v>97.661869370215896</v>
      </c>
      <c r="CG12" s="448">
        <v>2.3159427108750337</v>
      </c>
      <c r="CH12" s="451">
        <v>139.69814700000015</v>
      </c>
      <c r="CI12" s="451">
        <v>121</v>
      </c>
      <c r="CJ12" s="451"/>
      <c r="CK12" s="508">
        <v>96.725494878755939</v>
      </c>
      <c r="CL12" s="448">
        <v>1.1972926349991391</v>
      </c>
      <c r="CM12" s="509">
        <v>94.376915943396426</v>
      </c>
      <c r="CN12" s="448">
        <v>99.074073814115437</v>
      </c>
      <c r="CO12" s="448">
        <v>1.237825287428024</v>
      </c>
      <c r="CP12" s="451">
        <v>300.10901300000006</v>
      </c>
      <c r="CQ12" s="451">
        <v>256</v>
      </c>
      <c r="CR12" s="40"/>
      <c r="CS12" s="724">
        <v>97.173443484254932</v>
      </c>
      <c r="CT12" s="725">
        <v>1.2254456784390728</v>
      </c>
      <c r="CU12" s="726">
        <v>94.769770437613502</v>
      </c>
      <c r="CV12" s="725">
        <v>99.577116530896362</v>
      </c>
      <c r="CW12" s="725">
        <v>1.261091132000105</v>
      </c>
      <c r="CX12" s="727">
        <v>384.32990599999908</v>
      </c>
      <c r="CY12" s="727">
        <v>351</v>
      </c>
      <c r="CZ12" s="40"/>
      <c r="DA12" s="809">
        <v>97.928215599264945</v>
      </c>
      <c r="DB12" s="810">
        <v>0.89213823206889187</v>
      </c>
      <c r="DC12" s="811">
        <v>96.178987010084114</v>
      </c>
      <c r="DD12" s="810">
        <v>99.677444188445776</v>
      </c>
      <c r="DE12" s="810">
        <v>0.91101244580993701</v>
      </c>
      <c r="DF12" s="812">
        <v>631.18044500000019</v>
      </c>
      <c r="DG12" s="812">
        <v>691</v>
      </c>
      <c r="DH12" s="40"/>
      <c r="DI12" s="809">
        <f t="shared" si="2"/>
        <v>98.29462654704767</v>
      </c>
      <c r="DJ12" s="810">
        <f t="shared" si="1"/>
        <v>0.72509646894739654</v>
      </c>
      <c r="DK12" s="811">
        <f t="shared" si="3"/>
        <v>96.872919206408881</v>
      </c>
      <c r="DL12" s="810">
        <f t="shared" si="4"/>
        <v>99.71633388768646</v>
      </c>
      <c r="DM12" s="810">
        <f t="shared" si="4"/>
        <v>0.73767661002337392</v>
      </c>
      <c r="DN12" s="812">
        <f t="shared" si="5"/>
        <v>329.84939400000002</v>
      </c>
      <c r="DO12" s="812">
        <f t="shared" si="5"/>
        <v>691</v>
      </c>
      <c r="DP12" s="721"/>
      <c r="DQ12" s="292"/>
      <c r="DR12" s="908" t="s">
        <v>218</v>
      </c>
      <c r="DS12" s="296" t="s">
        <v>217</v>
      </c>
      <c r="DT12" s="297" t="s">
        <v>319</v>
      </c>
      <c r="DU12" s="298">
        <v>0.76683574859475501</v>
      </c>
      <c r="DV12" s="299">
        <v>3.1769798420299276E-2</v>
      </c>
      <c r="DW12" s="300">
        <v>0.70454423628009388</v>
      </c>
      <c r="DX12" s="300">
        <v>0.82912726090941613</v>
      </c>
      <c r="DY12" s="301">
        <v>4.1429730523802777E-2</v>
      </c>
      <c r="DZ12" s="302">
        <v>122.2917999999998</v>
      </c>
      <c r="EA12" s="303">
        <v>815</v>
      </c>
      <c r="EB12"/>
      <c r="EC12" s="295"/>
      <c r="ED12" s="292"/>
      <c r="EE12" s="295"/>
    </row>
    <row r="13" spans="1:135" s="17" customFormat="1" ht="20.25" customHeight="1">
      <c r="A13" s="502" t="s">
        <v>23</v>
      </c>
      <c r="B13" s="448">
        <v>54.010695187165794</v>
      </c>
      <c r="C13" s="448">
        <v>3.9950794410974417</v>
      </c>
      <c r="D13" s="509">
        <v>46.167093611822239</v>
      </c>
      <c r="E13" s="509">
        <v>61.854296762509342</v>
      </c>
      <c r="F13" s="509">
        <v>7.3968302523289244</v>
      </c>
      <c r="G13" s="509">
        <v>200.85819599999923</v>
      </c>
      <c r="H13" s="505">
        <v>561</v>
      </c>
      <c r="I13" s="591"/>
      <c r="J13" s="448">
        <v>78.076709471301513</v>
      </c>
      <c r="K13" s="448">
        <v>3.5253766676786551</v>
      </c>
      <c r="L13" s="448">
        <v>71.160727754089564</v>
      </c>
      <c r="M13" s="448">
        <v>84.992691188513461</v>
      </c>
      <c r="N13" s="448">
        <v>4.5152731096774392</v>
      </c>
      <c r="O13" s="448">
        <v>320.41615699999926</v>
      </c>
      <c r="P13" s="444">
        <v>473</v>
      </c>
      <c r="Q13" s="444"/>
      <c r="R13" s="448">
        <v>92.462412437436413</v>
      </c>
      <c r="S13" s="448">
        <v>1.8463203110216673</v>
      </c>
      <c r="T13" s="448">
        <v>88.83962735532603</v>
      </c>
      <c r="U13" s="448">
        <v>96.08519751954681</v>
      </c>
      <c r="V13" s="448">
        <v>1.9968333751522631</v>
      </c>
      <c r="W13" s="448">
        <v>198.09664399999949</v>
      </c>
      <c r="X13" s="447">
        <v>339</v>
      </c>
      <c r="Y13" s="448"/>
      <c r="Z13" s="448">
        <v>89.927616847990379</v>
      </c>
      <c r="AA13" s="448">
        <v>3.0174164523679838</v>
      </c>
      <c r="AB13" s="448">
        <v>84.006929375354005</v>
      </c>
      <c r="AC13" s="448">
        <v>95.848304320626738</v>
      </c>
      <c r="AD13" s="448">
        <v>3.3553835385947006</v>
      </c>
      <c r="AE13" s="445">
        <v>224.45347500000031</v>
      </c>
      <c r="AF13" s="451">
        <v>368</v>
      </c>
      <c r="AG13" s="448">
        <v>91.030604320974319</v>
      </c>
      <c r="AH13" s="448">
        <v>2.0343597464411669</v>
      </c>
      <c r="AI13" s="448">
        <v>87.040393015972199</v>
      </c>
      <c r="AJ13" s="448">
        <v>95.020815625976439</v>
      </c>
      <c r="AK13" s="448">
        <v>2.2348085697289291</v>
      </c>
      <c r="AL13" s="445">
        <v>533.4632979999999</v>
      </c>
      <c r="AM13" s="451">
        <v>892</v>
      </c>
      <c r="AN13" s="448"/>
      <c r="AO13" s="508">
        <v>89.72088290071386</v>
      </c>
      <c r="AP13" s="448">
        <v>2.6337632225102618</v>
      </c>
      <c r="AQ13" s="448">
        <v>84.552972451584495</v>
      </c>
      <c r="AR13" s="448">
        <v>94.888793349843226</v>
      </c>
      <c r="AS13" s="448">
        <v>2.9355074731317727</v>
      </c>
      <c r="AT13" s="445">
        <v>226.58819600000015</v>
      </c>
      <c r="AU13" s="580">
        <v>346</v>
      </c>
      <c r="AV13" s="451"/>
      <c r="AW13" s="450">
        <v>93.748058132461907</v>
      </c>
      <c r="AX13" s="450">
        <v>1.9239199016915203</v>
      </c>
      <c r="AY13" s="450">
        <v>89.973868158789145</v>
      </c>
      <c r="AZ13" s="450">
        <v>97.522248106134668</v>
      </c>
      <c r="BA13" s="450">
        <v>2.0522237367019436</v>
      </c>
      <c r="BB13" s="451">
        <v>262.41813100000002</v>
      </c>
      <c r="BC13" s="451">
        <v>357</v>
      </c>
      <c r="BD13" s="451"/>
      <c r="BE13" s="448">
        <v>95.394637232869329</v>
      </c>
      <c r="BF13" s="448">
        <v>2.3114501131104372</v>
      </c>
      <c r="BG13" s="448">
        <v>90.855734639833244</v>
      </c>
      <c r="BH13" s="448">
        <v>99.933539825905413</v>
      </c>
      <c r="BI13" s="448">
        <v>2.4230398900390182</v>
      </c>
      <c r="BJ13" s="451">
        <v>105.29963099999989</v>
      </c>
      <c r="BK13" s="451">
        <v>172</v>
      </c>
      <c r="BL13" s="451"/>
      <c r="BM13" s="508">
        <v>95.857207588289725</v>
      </c>
      <c r="BN13" s="448">
        <v>1.4541625473638828</v>
      </c>
      <c r="BO13" s="509">
        <v>93.004516979922357</v>
      </c>
      <c r="BP13" s="448">
        <v>98.709898196657093</v>
      </c>
      <c r="BQ13" s="448">
        <v>1.517009084605891</v>
      </c>
      <c r="BR13" s="451">
        <v>188.13641200000004</v>
      </c>
      <c r="BS13" s="451">
        <v>330</v>
      </c>
      <c r="BT13" s="451"/>
      <c r="BU13" s="448">
        <v>95.394637232869329</v>
      </c>
      <c r="BV13" s="448">
        <v>2.3114501131104372</v>
      </c>
      <c r="BW13" s="448">
        <v>90.855734639833244</v>
      </c>
      <c r="BX13" s="448">
        <v>99.933539825905413</v>
      </c>
      <c r="BY13" s="448">
        <v>2.4230398900390182</v>
      </c>
      <c r="BZ13" s="451">
        <v>105.29963099999989</v>
      </c>
      <c r="CA13" s="451">
        <v>172</v>
      </c>
      <c r="CB13" s="451"/>
      <c r="CC13" s="508">
        <v>97.68541065268731</v>
      </c>
      <c r="CD13" s="448">
        <v>1.3118625340913144</v>
      </c>
      <c r="CE13" s="509">
        <v>95.109865749269645</v>
      </c>
      <c r="CF13" s="448">
        <v>100</v>
      </c>
      <c r="CG13" s="448">
        <v>1.3429462243400265</v>
      </c>
      <c r="CH13" s="451">
        <v>77.739708000000007</v>
      </c>
      <c r="CI13" s="451">
        <v>139</v>
      </c>
      <c r="CJ13" s="451"/>
      <c r="CK13" s="508">
        <v>96.903500639223168</v>
      </c>
      <c r="CL13" s="448">
        <v>1.0833753913993247</v>
      </c>
      <c r="CM13" s="509">
        <v>94.778378886236567</v>
      </c>
      <c r="CN13" s="448">
        <v>99.028622392209755</v>
      </c>
      <c r="CO13" s="448">
        <v>1.1179940706505418</v>
      </c>
      <c r="CP13" s="451">
        <v>161.60865600000025</v>
      </c>
      <c r="CQ13" s="451">
        <v>292</v>
      </c>
      <c r="CR13" s="40"/>
      <c r="CS13" s="724">
        <v>97.099082521083417</v>
      </c>
      <c r="CT13" s="725">
        <v>0.89780924806302564</v>
      </c>
      <c r="CU13" s="726">
        <v>95.338057998688157</v>
      </c>
      <c r="CV13" s="725">
        <v>98.860107043478678</v>
      </c>
      <c r="CW13" s="725">
        <v>0.9246320611403116</v>
      </c>
      <c r="CX13" s="727">
        <v>149.40659399999967</v>
      </c>
      <c r="CY13" s="727">
        <v>400</v>
      </c>
      <c r="CZ13" s="40"/>
      <c r="DA13" s="809">
        <v>96.864497583340665</v>
      </c>
      <c r="DB13" s="810">
        <v>0.81884773460646054</v>
      </c>
      <c r="DC13" s="811">
        <v>95.25897075344804</v>
      </c>
      <c r="DD13" s="810">
        <v>98.47002441323329</v>
      </c>
      <c r="DE13" s="810">
        <v>0.84535382419336558</v>
      </c>
      <c r="DF13" s="812">
        <v>277.41353200000009</v>
      </c>
      <c r="DG13" s="812">
        <v>840</v>
      </c>
      <c r="DH13" s="40"/>
      <c r="DI13" s="809">
        <f t="shared" si="2"/>
        <v>96.756423177319775</v>
      </c>
      <c r="DJ13" s="810">
        <f t="shared" si="1"/>
        <v>0.87015750853632989</v>
      </c>
      <c r="DK13" s="811">
        <f t="shared" si="3"/>
        <v>95.050292516948559</v>
      </c>
      <c r="DL13" s="810">
        <f t="shared" si="4"/>
        <v>98.46255383769099</v>
      </c>
      <c r="DM13" s="810">
        <f t="shared" si="4"/>
        <v>0.8993278998559544</v>
      </c>
      <c r="DN13" s="812">
        <f t="shared" si="5"/>
        <v>147.49596700000018</v>
      </c>
      <c r="DO13" s="812">
        <f t="shared" si="5"/>
        <v>840</v>
      </c>
      <c r="DP13" s="721"/>
      <c r="DQ13" s="292"/>
      <c r="DR13" s="909" t="s">
        <v>219</v>
      </c>
      <c r="DS13" s="304" t="s">
        <v>217</v>
      </c>
      <c r="DT13" s="305" t="s">
        <v>319</v>
      </c>
      <c r="DU13" s="306">
        <v>0.95389894914448448</v>
      </c>
      <c r="DV13" s="307">
        <v>1.1058138282960575E-2</v>
      </c>
      <c r="DW13" s="308">
        <v>0.93221709432383382</v>
      </c>
      <c r="DX13" s="308">
        <v>0.97558080396513513</v>
      </c>
      <c r="DY13" s="309">
        <v>1.1592567842619176E-2</v>
      </c>
      <c r="DZ13" s="310">
        <v>290.90469199999978</v>
      </c>
      <c r="EA13" s="311">
        <v>693</v>
      </c>
      <c r="EB13"/>
      <c r="EC13" s="295"/>
      <c r="ED13" s="292"/>
      <c r="EE13" s="295"/>
    </row>
    <row r="14" spans="1:135" s="17" customFormat="1" ht="20.25" customHeight="1">
      <c r="A14" s="502" t="s">
        <v>24</v>
      </c>
      <c r="B14" s="448">
        <v>25.857519788918175</v>
      </c>
      <c r="C14" s="448">
        <v>3.4961842386079329</v>
      </c>
      <c r="D14" s="509">
        <v>18.993406920588448</v>
      </c>
      <c r="E14" s="509">
        <v>32.721632657247902</v>
      </c>
      <c r="F14" s="509">
        <v>13.520957412575592</v>
      </c>
      <c r="G14" s="509">
        <v>598.56948100000147</v>
      </c>
      <c r="H14" s="505">
        <v>379</v>
      </c>
      <c r="I14" s="591"/>
      <c r="J14" s="448">
        <v>53.338558100599897</v>
      </c>
      <c r="K14" s="448">
        <v>4.0856370931120027</v>
      </c>
      <c r="L14" s="448">
        <v>45.323473727294797</v>
      </c>
      <c r="M14" s="448">
        <v>61.353642473904991</v>
      </c>
      <c r="N14" s="448">
        <v>7.6598191601022148</v>
      </c>
      <c r="O14" s="448">
        <v>637.11163199999817</v>
      </c>
      <c r="P14" s="444">
        <v>394</v>
      </c>
      <c r="Q14" s="444"/>
      <c r="R14" s="448">
        <v>66.793424407730811</v>
      </c>
      <c r="S14" s="448">
        <v>4.7525901996768098</v>
      </c>
      <c r="T14" s="448">
        <v>57.468058286807953</v>
      </c>
      <c r="U14" s="448">
        <v>76.118790528653662</v>
      </c>
      <c r="V14" s="448">
        <v>7.1153564019495548</v>
      </c>
      <c r="W14" s="448">
        <v>454.26180300000078</v>
      </c>
      <c r="X14" s="447">
        <v>353</v>
      </c>
      <c r="Y14" s="448"/>
      <c r="Z14" s="448">
        <v>63.887675104084607</v>
      </c>
      <c r="AA14" s="448">
        <v>4.511370096527485</v>
      </c>
      <c r="AB14" s="448">
        <v>55.035594910124296</v>
      </c>
      <c r="AC14" s="448">
        <v>72.739755298044912</v>
      </c>
      <c r="AD14" s="448">
        <v>7.0614090889637868</v>
      </c>
      <c r="AE14" s="445">
        <v>414.75638700000025</v>
      </c>
      <c r="AF14" s="451">
        <v>332</v>
      </c>
      <c r="AG14" s="448">
        <v>63.309751004241043</v>
      </c>
      <c r="AH14" s="448">
        <v>3.4356871898709458</v>
      </c>
      <c r="AI14" s="448">
        <v>56.570963585026611</v>
      </c>
      <c r="AJ14" s="448">
        <v>70.048538423455469</v>
      </c>
      <c r="AK14" s="448">
        <v>5.4267899263113408</v>
      </c>
      <c r="AL14" s="445">
        <v>1079.0096219999948</v>
      </c>
      <c r="AM14" s="451">
        <v>852</v>
      </c>
      <c r="AN14" s="448"/>
      <c r="AO14" s="508">
        <v>64.017475976808484</v>
      </c>
      <c r="AP14" s="448">
        <v>4.5732084996681799</v>
      </c>
      <c r="AQ14" s="448">
        <v>55.044030000538569</v>
      </c>
      <c r="AR14" s="448">
        <v>72.990921953078384</v>
      </c>
      <c r="AS14" s="448">
        <v>7.1436876101221323</v>
      </c>
      <c r="AT14" s="445">
        <v>364.51890900000035</v>
      </c>
      <c r="AU14" s="580">
        <v>300</v>
      </c>
      <c r="AV14" s="451"/>
      <c r="AW14" s="450">
        <v>69.106436982641569</v>
      </c>
      <c r="AX14" s="450">
        <v>4.5773828152546612</v>
      </c>
      <c r="AY14" s="450">
        <v>60.12689874313012</v>
      </c>
      <c r="AZ14" s="450">
        <v>78.085975222153024</v>
      </c>
      <c r="BA14" s="450">
        <v>6.6236706956899347</v>
      </c>
      <c r="BB14" s="451">
        <v>414.37024900000023</v>
      </c>
      <c r="BC14" s="451">
        <v>329</v>
      </c>
      <c r="BD14" s="451"/>
      <c r="BE14" s="448">
        <v>77.33406710501869</v>
      </c>
      <c r="BF14" s="448">
        <v>4.9859095998415421</v>
      </c>
      <c r="BG14" s="448">
        <v>67.54343485948381</v>
      </c>
      <c r="BH14" s="448">
        <v>87.12469935055357</v>
      </c>
      <c r="BI14" s="448">
        <v>6.4472357222215395</v>
      </c>
      <c r="BJ14" s="451">
        <v>173.37999799999986</v>
      </c>
      <c r="BK14" s="451">
        <v>152</v>
      </c>
      <c r="BL14" s="451"/>
      <c r="BM14" s="508">
        <v>75.726676835125147</v>
      </c>
      <c r="BN14" s="448">
        <v>3.412836118453221</v>
      </c>
      <c r="BO14" s="509">
        <v>69.031575547681385</v>
      </c>
      <c r="BP14" s="448">
        <v>82.421778122568924</v>
      </c>
      <c r="BQ14" s="448">
        <v>4.506781838431615</v>
      </c>
      <c r="BR14" s="451">
        <v>353.67733300000077</v>
      </c>
      <c r="BS14" s="451">
        <v>297</v>
      </c>
      <c r="BT14" s="451"/>
      <c r="BU14" s="448">
        <v>77.33406710501869</v>
      </c>
      <c r="BV14" s="448">
        <v>4.9859095998415421</v>
      </c>
      <c r="BW14" s="448">
        <v>67.54343485948381</v>
      </c>
      <c r="BX14" s="448">
        <v>87.12469935055357</v>
      </c>
      <c r="BY14" s="448">
        <v>6.4472357222215395</v>
      </c>
      <c r="BZ14" s="451">
        <v>173.37999799999986</v>
      </c>
      <c r="CA14" s="451">
        <v>152</v>
      </c>
      <c r="CB14" s="451"/>
      <c r="CC14" s="508">
        <v>76.466294979487685</v>
      </c>
      <c r="CD14" s="448">
        <v>4.5998579884960078</v>
      </c>
      <c r="CE14" s="509">
        <v>67.435515846122144</v>
      </c>
      <c r="CF14" s="448">
        <v>85.497074112853241</v>
      </c>
      <c r="CG14" s="448">
        <v>6.0155366357555753</v>
      </c>
      <c r="CH14" s="451">
        <v>198.14798800000031</v>
      </c>
      <c r="CI14" s="451">
        <v>169</v>
      </c>
      <c r="CJ14" s="451"/>
      <c r="CK14" s="508">
        <v>74.352175728648604</v>
      </c>
      <c r="CL14" s="448">
        <v>4.1086289878963447</v>
      </c>
      <c r="CM14" s="509">
        <v>66.292793074726461</v>
      </c>
      <c r="CN14" s="448">
        <v>82.411558382570746</v>
      </c>
      <c r="CO14" s="448">
        <v>5.5259028369135548</v>
      </c>
      <c r="CP14" s="451">
        <v>386.27199700000034</v>
      </c>
      <c r="CQ14" s="451">
        <v>303</v>
      </c>
      <c r="CR14" s="40"/>
      <c r="CS14" s="724">
        <v>81.480560775638551</v>
      </c>
      <c r="CT14" s="725">
        <v>3.238413596910362</v>
      </c>
      <c r="CU14" s="726">
        <v>75.128514647665227</v>
      </c>
      <c r="CV14" s="725">
        <v>87.832606903611889</v>
      </c>
      <c r="CW14" s="725">
        <v>3.974461596831079</v>
      </c>
      <c r="CX14" s="727">
        <v>458.83476799999897</v>
      </c>
      <c r="CY14" s="727">
        <v>321</v>
      </c>
      <c r="CZ14" s="40"/>
      <c r="DA14" s="809">
        <v>81.712602396944561</v>
      </c>
      <c r="DB14" s="810">
        <v>2.2699385314802343</v>
      </c>
      <c r="DC14" s="811">
        <v>77.261900440432356</v>
      </c>
      <c r="DD14" s="810">
        <v>86.16330435345678</v>
      </c>
      <c r="DE14" s="810">
        <v>2.7779540302159225</v>
      </c>
      <c r="DF14" s="812">
        <v>926.24687600000073</v>
      </c>
      <c r="DG14" s="812">
        <v>651</v>
      </c>
      <c r="DH14" s="40"/>
      <c r="DI14" s="809">
        <f t="shared" si="2"/>
        <v>80.756198396504615</v>
      </c>
      <c r="DJ14" s="810">
        <f t="shared" si="1"/>
        <v>2.3131110924460221</v>
      </c>
      <c r="DK14" s="811">
        <f t="shared" si="3"/>
        <v>76.220847362982909</v>
      </c>
      <c r="DL14" s="810">
        <f t="shared" si="4"/>
        <v>85.291549430026322</v>
      </c>
      <c r="DM14" s="810">
        <f t="shared" si="4"/>
        <v>2.8643139949318623</v>
      </c>
      <c r="DN14" s="812">
        <f t="shared" si="5"/>
        <v>418.85135100000008</v>
      </c>
      <c r="DO14" s="812">
        <f t="shared" si="5"/>
        <v>651</v>
      </c>
      <c r="DP14" s="721"/>
      <c r="DQ14" s="292"/>
      <c r="DR14" s="909" t="s">
        <v>220</v>
      </c>
      <c r="DS14" s="304" t="s">
        <v>217</v>
      </c>
      <c r="DT14" s="305" t="s">
        <v>319</v>
      </c>
      <c r="DU14" s="306">
        <v>0.98921920899143923</v>
      </c>
      <c r="DV14" s="307">
        <v>4.1911815990231683E-3</v>
      </c>
      <c r="DW14" s="308">
        <v>0.98100149741723797</v>
      </c>
      <c r="DX14" s="308">
        <v>0.99743692056564048</v>
      </c>
      <c r="DY14" s="309">
        <v>4.2368582827018667E-3</v>
      </c>
      <c r="DZ14" s="310">
        <v>119.00991300000059</v>
      </c>
      <c r="EA14" s="311">
        <v>665</v>
      </c>
      <c r="EB14"/>
      <c r="EC14" s="295"/>
      <c r="ED14" s="292"/>
      <c r="EE14" s="295"/>
    </row>
    <row r="15" spans="1:135" s="17" customFormat="1" ht="20.25" customHeight="1">
      <c r="A15" s="474" t="s">
        <v>185</v>
      </c>
      <c r="B15" s="448"/>
      <c r="C15" s="448"/>
      <c r="D15" s="509"/>
      <c r="E15" s="509"/>
      <c r="F15" s="509"/>
      <c r="G15" s="509"/>
      <c r="H15" s="505"/>
      <c r="I15" s="591"/>
      <c r="J15" s="448" t="s">
        <v>79</v>
      </c>
      <c r="K15" s="448"/>
      <c r="L15" s="448" t="s">
        <v>79</v>
      </c>
      <c r="M15" s="448" t="s">
        <v>79</v>
      </c>
      <c r="N15" s="448" t="s">
        <v>79</v>
      </c>
      <c r="O15" s="448" t="s">
        <v>79</v>
      </c>
      <c r="P15" s="444" t="s">
        <v>79</v>
      </c>
      <c r="Q15" s="444" t="s">
        <v>79</v>
      </c>
      <c r="R15" s="448" t="s">
        <v>79</v>
      </c>
      <c r="S15" s="448" t="s">
        <v>79</v>
      </c>
      <c r="T15" s="448" t="s">
        <v>79</v>
      </c>
      <c r="U15" s="448" t="s">
        <v>79</v>
      </c>
      <c r="V15" s="448" t="s">
        <v>79</v>
      </c>
      <c r="W15" s="448" t="s">
        <v>79</v>
      </c>
      <c r="X15" s="447" t="s">
        <v>79</v>
      </c>
      <c r="Y15" s="448" t="s">
        <v>79</v>
      </c>
      <c r="Z15" s="448" t="s">
        <v>79</v>
      </c>
      <c r="AA15" s="448" t="s">
        <v>79</v>
      </c>
      <c r="AB15" s="448" t="s">
        <v>79</v>
      </c>
      <c r="AC15" s="448" t="s">
        <v>79</v>
      </c>
      <c r="AD15" s="448" t="s">
        <v>79</v>
      </c>
      <c r="AE15" s="445" t="s">
        <v>79</v>
      </c>
      <c r="AF15" s="451" t="s">
        <v>79</v>
      </c>
      <c r="AG15" s="448" t="s">
        <v>79</v>
      </c>
      <c r="AH15" s="448" t="s">
        <v>79</v>
      </c>
      <c r="AI15" s="448" t="s">
        <v>79</v>
      </c>
      <c r="AJ15" s="448" t="s">
        <v>79</v>
      </c>
      <c r="AK15" s="448" t="s">
        <v>79</v>
      </c>
      <c r="AL15" s="445" t="s">
        <v>79</v>
      </c>
      <c r="AM15" s="451" t="s">
        <v>79</v>
      </c>
      <c r="AN15" s="448" t="s">
        <v>79</v>
      </c>
      <c r="AO15" s="508" t="s">
        <v>79</v>
      </c>
      <c r="AP15" s="448" t="s">
        <v>79</v>
      </c>
      <c r="AQ15" s="448" t="s">
        <v>79</v>
      </c>
      <c r="AR15" s="448" t="s">
        <v>79</v>
      </c>
      <c r="AS15" s="448" t="s">
        <v>79</v>
      </c>
      <c r="AT15" s="445" t="s">
        <v>79</v>
      </c>
      <c r="AU15" s="580" t="s">
        <v>79</v>
      </c>
      <c r="AV15" s="451" t="s">
        <v>79</v>
      </c>
      <c r="AW15" s="450" t="s">
        <v>79</v>
      </c>
      <c r="AX15" s="450" t="s">
        <v>79</v>
      </c>
      <c r="AY15" s="450" t="s">
        <v>79</v>
      </c>
      <c r="AZ15" s="450" t="s">
        <v>79</v>
      </c>
      <c r="BA15" s="450" t="s">
        <v>79</v>
      </c>
      <c r="BB15" s="451" t="s">
        <v>79</v>
      </c>
      <c r="BC15" s="451" t="s">
        <v>79</v>
      </c>
      <c r="BD15" s="451" t="s">
        <v>79</v>
      </c>
      <c r="BE15" s="448" t="s">
        <v>79</v>
      </c>
      <c r="BF15" s="448" t="s">
        <v>79</v>
      </c>
      <c r="BG15" s="448" t="s">
        <v>79</v>
      </c>
      <c r="BH15" s="448" t="s">
        <v>79</v>
      </c>
      <c r="BI15" s="448" t="s">
        <v>79</v>
      </c>
      <c r="BJ15" s="451" t="s">
        <v>79</v>
      </c>
      <c r="BK15" s="451" t="s">
        <v>79</v>
      </c>
      <c r="BL15" s="451" t="s">
        <v>79</v>
      </c>
      <c r="BM15" s="508" t="s">
        <v>79</v>
      </c>
      <c r="BN15" s="448" t="s">
        <v>79</v>
      </c>
      <c r="BO15" s="509" t="s">
        <v>79</v>
      </c>
      <c r="BP15" s="448" t="s">
        <v>79</v>
      </c>
      <c r="BQ15" s="448" t="s">
        <v>79</v>
      </c>
      <c r="BR15" s="451" t="s">
        <v>79</v>
      </c>
      <c r="BS15" s="451" t="s">
        <v>79</v>
      </c>
      <c r="BT15" s="451" t="s">
        <v>79</v>
      </c>
      <c r="BU15" s="448" t="s">
        <v>79</v>
      </c>
      <c r="BV15" s="448"/>
      <c r="BW15" s="448"/>
      <c r="BX15" s="448"/>
      <c r="BY15" s="448"/>
      <c r="BZ15" s="451"/>
      <c r="CA15" s="451"/>
      <c r="CB15" s="451"/>
      <c r="CC15" s="508"/>
      <c r="CD15" s="448"/>
      <c r="CE15" s="509"/>
      <c r="CF15" s="448"/>
      <c r="CG15" s="448"/>
      <c r="CH15" s="451"/>
      <c r="CI15" s="451"/>
      <c r="CJ15" s="451"/>
      <c r="CK15" s="508">
        <v>98.884427249934234</v>
      </c>
      <c r="CL15" s="448">
        <v>0.65041744253782163</v>
      </c>
      <c r="CM15" s="509">
        <v>97.608584853446246</v>
      </c>
      <c r="CN15" s="448">
        <v>100</v>
      </c>
      <c r="CO15" s="448">
        <v>0.65775518008904088</v>
      </c>
      <c r="CP15" s="451">
        <v>238.02015600000013</v>
      </c>
      <c r="CQ15" s="451">
        <v>264</v>
      </c>
      <c r="CR15" s="40"/>
      <c r="CS15" s="724">
        <v>99.6071019357111</v>
      </c>
      <c r="CT15" s="725">
        <v>0.38407349020271214</v>
      </c>
      <c r="CU15" s="726">
        <v>98.853753898688609</v>
      </c>
      <c r="CV15" s="725">
        <v>100</v>
      </c>
      <c r="CW15" s="725">
        <v>0.38558845979737744</v>
      </c>
      <c r="CX15" s="727">
        <v>265.40319099999988</v>
      </c>
      <c r="CY15" s="727">
        <v>411</v>
      </c>
      <c r="CZ15" s="40"/>
      <c r="DA15" s="809">
        <v>99.800409912178011</v>
      </c>
      <c r="DB15" s="810">
        <v>0.19740219678361093</v>
      </c>
      <c r="DC15" s="811">
        <v>99.413360513588472</v>
      </c>
      <c r="DD15" s="810">
        <v>100</v>
      </c>
      <c r="DE15" s="810">
        <v>0.19779697994960158</v>
      </c>
      <c r="DF15" s="812">
        <v>523.92832300000066</v>
      </c>
      <c r="DG15" s="812">
        <v>809</v>
      </c>
      <c r="DH15" s="40"/>
      <c r="DI15" s="809">
        <f t="shared" si="2"/>
        <v>99.796300146440814</v>
      </c>
      <c r="DJ15" s="810">
        <f t="shared" si="1"/>
        <v>0.20132139467473881</v>
      </c>
      <c r="DK15" s="811">
        <f t="shared" si="3"/>
        <v>99.401566318744472</v>
      </c>
      <c r="DL15" s="810">
        <f t="shared" si="4"/>
        <v>100</v>
      </c>
      <c r="DM15" s="810">
        <f t="shared" si="4"/>
        <v>0.2017323231215189</v>
      </c>
      <c r="DN15" s="812">
        <f t="shared" si="5"/>
        <v>304.85147100000131</v>
      </c>
      <c r="DO15" s="812">
        <f t="shared" si="5"/>
        <v>809</v>
      </c>
      <c r="DP15" s="721"/>
      <c r="DQ15" s="292"/>
      <c r="DR15" s="909" t="s">
        <v>221</v>
      </c>
      <c r="DS15" s="304" t="s">
        <v>217</v>
      </c>
      <c r="DT15" s="305" t="s">
        <v>319</v>
      </c>
      <c r="DU15" s="306">
        <v>0.9829462654704767</v>
      </c>
      <c r="DV15" s="307">
        <v>7.2509646894739653E-3</v>
      </c>
      <c r="DW15" s="308">
        <v>0.96872919206408881</v>
      </c>
      <c r="DX15" s="308">
        <v>0.99716333887686459</v>
      </c>
      <c r="DY15" s="309">
        <v>7.3767661002337387E-3</v>
      </c>
      <c r="DZ15" s="310">
        <v>329.84939400000002</v>
      </c>
      <c r="EA15" s="311">
        <v>691</v>
      </c>
      <c r="EB15"/>
      <c r="EC15" s="295"/>
      <c r="ED15" s="292"/>
      <c r="EE15" s="295"/>
    </row>
    <row r="16" spans="1:135" s="17" customFormat="1" ht="20.25" customHeight="1">
      <c r="A16" s="502" t="s">
        <v>25</v>
      </c>
      <c r="B16" s="448">
        <v>43.276283618581907</v>
      </c>
      <c r="C16" s="448">
        <v>3.2279163395033299</v>
      </c>
      <c r="D16" s="509">
        <v>36.938865287133012</v>
      </c>
      <c r="E16" s="509">
        <v>49.613701950030794</v>
      </c>
      <c r="F16" s="509">
        <v>7.4588575302647566</v>
      </c>
      <c r="G16" s="509">
        <v>500.89084799999932</v>
      </c>
      <c r="H16" s="505">
        <v>409</v>
      </c>
      <c r="I16" s="591"/>
      <c r="J16" s="448">
        <v>78.421824097995923</v>
      </c>
      <c r="K16" s="448">
        <v>4.8078413652274836</v>
      </c>
      <c r="L16" s="448">
        <v>68.989940326250405</v>
      </c>
      <c r="M16" s="448">
        <v>87.853707869741442</v>
      </c>
      <c r="N16" s="448">
        <v>6.1307441143164496</v>
      </c>
      <c r="O16" s="448">
        <v>444.57575299999831</v>
      </c>
      <c r="P16" s="444">
        <v>297</v>
      </c>
      <c r="Q16" s="444"/>
      <c r="R16" s="448">
        <v>82.945728336975151</v>
      </c>
      <c r="S16" s="448">
        <v>3.855531483337916</v>
      </c>
      <c r="T16" s="448">
        <v>75.380539426869703</v>
      </c>
      <c r="U16" s="448">
        <v>90.510917247080599</v>
      </c>
      <c r="V16" s="448">
        <v>4.648258036477106</v>
      </c>
      <c r="W16" s="448">
        <v>298.98608399999983</v>
      </c>
      <c r="X16" s="447">
        <v>276</v>
      </c>
      <c r="Y16" s="448"/>
      <c r="Z16" s="448">
        <v>86.08854271611176</v>
      </c>
      <c r="AA16" s="448">
        <v>2.9666525603311413</v>
      </c>
      <c r="AB16" s="448">
        <v>80.267462687256952</v>
      </c>
      <c r="AC16" s="448">
        <v>91.909622744966569</v>
      </c>
      <c r="AD16" s="448">
        <v>3.4460480648558152</v>
      </c>
      <c r="AE16" s="445">
        <v>338.13006100000024</v>
      </c>
      <c r="AF16" s="451">
        <v>309</v>
      </c>
      <c r="AG16" s="448">
        <v>80.619855527612245</v>
      </c>
      <c r="AH16" s="448">
        <v>3.5171087146043862</v>
      </c>
      <c r="AI16" s="448">
        <v>73.721367205433026</v>
      </c>
      <c r="AJ16" s="448">
        <v>87.518343849791478</v>
      </c>
      <c r="AK16" s="448">
        <v>4.3625837476225424</v>
      </c>
      <c r="AL16" s="445">
        <v>777.34162000000174</v>
      </c>
      <c r="AM16" s="451">
        <v>712</v>
      </c>
      <c r="AN16" s="448"/>
      <c r="AO16" s="508">
        <v>86.331964345998983</v>
      </c>
      <c r="AP16" s="448">
        <v>3.3758428376675269</v>
      </c>
      <c r="AQ16" s="448">
        <v>79.707962109847884</v>
      </c>
      <c r="AR16" s="448">
        <v>92.955966582150097</v>
      </c>
      <c r="AS16" s="448">
        <v>3.9103046747991415</v>
      </c>
      <c r="AT16" s="445">
        <v>317.84954399999936</v>
      </c>
      <c r="AU16" s="580">
        <v>266</v>
      </c>
      <c r="AV16" s="451"/>
      <c r="AW16" s="450">
        <v>95.038862424100927</v>
      </c>
      <c r="AX16" s="450">
        <v>1.6705508677201129</v>
      </c>
      <c r="AY16" s="450">
        <v>91.761711265200702</v>
      </c>
      <c r="AZ16" s="450">
        <v>98.316013583001151</v>
      </c>
      <c r="BA16" s="450">
        <v>1.7577555382191503</v>
      </c>
      <c r="BB16" s="451">
        <v>278.8033750000003</v>
      </c>
      <c r="BC16" s="451">
        <v>234</v>
      </c>
      <c r="BD16" s="451"/>
      <c r="BE16" s="448">
        <v>95.374244861080243</v>
      </c>
      <c r="BF16" s="448">
        <v>1.8247602644559786</v>
      </c>
      <c r="BG16" s="448">
        <v>91.791035753935333</v>
      </c>
      <c r="BH16" s="448">
        <v>98.957453968225167</v>
      </c>
      <c r="BI16" s="448">
        <v>1.9132631321106437</v>
      </c>
      <c r="BJ16" s="451">
        <v>139.61835000000008</v>
      </c>
      <c r="BK16" s="451">
        <v>113</v>
      </c>
      <c r="BL16" s="451"/>
      <c r="BM16" s="508">
        <v>94.343852233005208</v>
      </c>
      <c r="BN16" s="448">
        <v>1.3837661797629746</v>
      </c>
      <c r="BO16" s="509">
        <v>91.629261080632176</v>
      </c>
      <c r="BP16" s="448">
        <v>97.05844338537824</v>
      </c>
      <c r="BQ16" s="448">
        <v>1.466726391821934</v>
      </c>
      <c r="BR16" s="451">
        <v>278.64013900000003</v>
      </c>
      <c r="BS16" s="451">
        <v>244</v>
      </c>
      <c r="BT16" s="451"/>
      <c r="BU16" s="448">
        <v>95.374244861080243</v>
      </c>
      <c r="BV16" s="448">
        <v>1.8247602644559786</v>
      </c>
      <c r="BW16" s="448">
        <v>91.791035753935333</v>
      </c>
      <c r="BX16" s="448">
        <v>98.957453968225167</v>
      </c>
      <c r="BY16" s="448">
        <v>1.9132631321106437</v>
      </c>
      <c r="BZ16" s="451">
        <v>139.61835000000008</v>
      </c>
      <c r="CA16" s="451">
        <v>113</v>
      </c>
      <c r="CB16" s="451"/>
      <c r="CC16" s="508">
        <v>95.5338879245773</v>
      </c>
      <c r="CD16" s="448">
        <v>1.6871569928413659</v>
      </c>
      <c r="CE16" s="509">
        <v>92.221537368588642</v>
      </c>
      <c r="CF16" s="448">
        <v>98.846238480565944</v>
      </c>
      <c r="CG16" s="448">
        <v>1.7660298659396687</v>
      </c>
      <c r="CH16" s="451">
        <v>166.30746999999982</v>
      </c>
      <c r="CI16" s="451">
        <v>138</v>
      </c>
      <c r="CJ16" s="451"/>
      <c r="CK16" s="508">
        <v>96.709998021595084</v>
      </c>
      <c r="CL16" s="448">
        <v>1.0642294816108726</v>
      </c>
      <c r="CM16" s="509">
        <v>94.622432400762818</v>
      </c>
      <c r="CN16" s="448">
        <v>98.797563642427335</v>
      </c>
      <c r="CO16" s="448">
        <v>1.1004337745651005</v>
      </c>
      <c r="CP16" s="451">
        <v>313.09060200000016</v>
      </c>
      <c r="CQ16" s="451">
        <v>258</v>
      </c>
      <c r="CR16" s="40"/>
      <c r="CS16" s="724">
        <v>97.491469574569521</v>
      </c>
      <c r="CT16" s="725">
        <v>0.89116975067213855</v>
      </c>
      <c r="CU16" s="726">
        <v>95.743468216890989</v>
      </c>
      <c r="CV16" s="725">
        <v>99.239470932248054</v>
      </c>
      <c r="CW16" s="725">
        <v>0.9141002331393705</v>
      </c>
      <c r="CX16" s="727">
        <v>368.58360999999979</v>
      </c>
      <c r="CY16" s="727">
        <v>325</v>
      </c>
      <c r="CZ16" s="40"/>
      <c r="DA16" s="809">
        <v>98.623250613193832</v>
      </c>
      <c r="DB16" s="810">
        <v>0.47213647388659413</v>
      </c>
      <c r="DC16" s="811">
        <v>97.697525665612304</v>
      </c>
      <c r="DD16" s="810">
        <v>99.548975560775361</v>
      </c>
      <c r="DE16" s="810">
        <v>0.4787273497385936</v>
      </c>
      <c r="DF16" s="812">
        <v>659.89286699999934</v>
      </c>
      <c r="DG16" s="812">
        <v>663</v>
      </c>
      <c r="DH16" s="40"/>
      <c r="DI16" s="809">
        <f t="shared" si="2"/>
        <v>98.263717197694518</v>
      </c>
      <c r="DJ16" s="810">
        <f t="shared" si="1"/>
        <v>0.64755579545095487</v>
      </c>
      <c r="DK16" s="811">
        <f t="shared" si="3"/>
        <v>96.994044999176893</v>
      </c>
      <c r="DL16" s="810">
        <f t="shared" si="4"/>
        <v>99.533389396212158</v>
      </c>
      <c r="DM16" s="810">
        <f t="shared" si="4"/>
        <v>0.65899786199635835</v>
      </c>
      <c r="DN16" s="812">
        <f t="shared" si="5"/>
        <v>310.36827600000038</v>
      </c>
      <c r="DO16" s="812">
        <f t="shared" si="5"/>
        <v>663</v>
      </c>
      <c r="DP16" s="721"/>
      <c r="DQ16" s="292"/>
      <c r="DR16" s="909" t="s">
        <v>222</v>
      </c>
      <c r="DS16" s="304" t="s">
        <v>217</v>
      </c>
      <c r="DT16" s="305" t="s">
        <v>319</v>
      </c>
      <c r="DU16" s="306">
        <v>0.96756423177319772</v>
      </c>
      <c r="DV16" s="307">
        <v>8.7015750853632994E-3</v>
      </c>
      <c r="DW16" s="308">
        <v>0.95050292516948554</v>
      </c>
      <c r="DX16" s="308">
        <v>0.98462553837690991</v>
      </c>
      <c r="DY16" s="309">
        <v>8.9932789985595445E-3</v>
      </c>
      <c r="DZ16" s="310">
        <v>147.49596700000018</v>
      </c>
      <c r="EA16" s="311">
        <v>840</v>
      </c>
      <c r="EB16"/>
      <c r="EC16" s="295"/>
      <c r="ED16" s="292"/>
      <c r="EE16" s="295"/>
    </row>
    <row r="17" spans="1:135" s="17" customFormat="1" ht="20.25" customHeight="1">
      <c r="A17" s="502" t="s">
        <v>26</v>
      </c>
      <c r="B17" s="448">
        <v>23.61904761904788</v>
      </c>
      <c r="C17" s="448">
        <v>2.4662633966455179</v>
      </c>
      <c r="D17" s="509">
        <v>18.776994351184186</v>
      </c>
      <c r="E17" s="509">
        <v>28.461100886911574</v>
      </c>
      <c r="F17" s="509">
        <v>10.441840993861955</v>
      </c>
      <c r="G17" s="509">
        <v>220.49264999999809</v>
      </c>
      <c r="H17" s="505">
        <v>525</v>
      </c>
      <c r="I17" s="591"/>
      <c r="J17" s="448">
        <v>60.979403452990574</v>
      </c>
      <c r="K17" s="448">
        <v>3.9379768570017335</v>
      </c>
      <c r="L17" s="448">
        <v>53.253994649011318</v>
      </c>
      <c r="M17" s="448">
        <v>68.704812256969845</v>
      </c>
      <c r="N17" s="448">
        <v>6.4578802579424135</v>
      </c>
      <c r="O17" s="448">
        <v>258.35150900000104</v>
      </c>
      <c r="P17" s="444">
        <v>489</v>
      </c>
      <c r="Q17" s="444"/>
      <c r="R17" s="448">
        <v>72.816787470141264</v>
      </c>
      <c r="S17" s="448">
        <v>4.663659418659245</v>
      </c>
      <c r="T17" s="448">
        <v>63.66591821462557</v>
      </c>
      <c r="U17" s="448">
        <v>81.967656725656951</v>
      </c>
      <c r="V17" s="448">
        <v>6.4046486815579327</v>
      </c>
      <c r="W17" s="448">
        <v>167.02885999999998</v>
      </c>
      <c r="X17" s="447">
        <v>295</v>
      </c>
      <c r="Y17" s="448"/>
      <c r="Z17" s="448">
        <v>75.812229128495716</v>
      </c>
      <c r="AA17" s="448">
        <v>3.6132882272915245</v>
      </c>
      <c r="AB17" s="448">
        <v>68.72233925745698</v>
      </c>
      <c r="AC17" s="448">
        <v>82.902118999534451</v>
      </c>
      <c r="AD17" s="448">
        <v>4.7661020772351748</v>
      </c>
      <c r="AE17" s="445">
        <v>152.18562799999992</v>
      </c>
      <c r="AF17" s="451">
        <v>264</v>
      </c>
      <c r="AG17" s="448">
        <v>71.928502546599148</v>
      </c>
      <c r="AH17" s="448">
        <v>3.1472382466380746</v>
      </c>
      <c r="AI17" s="448">
        <v>65.755481450778191</v>
      </c>
      <c r="AJ17" s="448">
        <v>78.101523642420105</v>
      </c>
      <c r="AK17" s="448">
        <v>4.3755092004023366</v>
      </c>
      <c r="AL17" s="445">
        <v>416.69517699999926</v>
      </c>
      <c r="AM17" s="451">
        <v>736</v>
      </c>
      <c r="AN17" s="448"/>
      <c r="AO17" s="508">
        <v>77.67468552831896</v>
      </c>
      <c r="AP17" s="448">
        <v>3.5625521531850857</v>
      </c>
      <c r="AQ17" s="448">
        <v>70.684326508700693</v>
      </c>
      <c r="AR17" s="448">
        <v>84.665044547937242</v>
      </c>
      <c r="AS17" s="448">
        <v>4.5865034778753433</v>
      </c>
      <c r="AT17" s="445">
        <v>157.77875399999976</v>
      </c>
      <c r="AU17" s="580">
        <v>292</v>
      </c>
      <c r="AV17" s="451"/>
      <c r="AW17" s="450">
        <v>81.752828763292413</v>
      </c>
      <c r="AX17" s="450">
        <v>3.6234962229254415</v>
      </c>
      <c r="AY17" s="450">
        <v>74.644547850878894</v>
      </c>
      <c r="AZ17" s="450">
        <v>88.861109675705919</v>
      </c>
      <c r="BA17" s="450">
        <v>4.4322579141780309</v>
      </c>
      <c r="BB17" s="451">
        <v>136.18018200000012</v>
      </c>
      <c r="BC17" s="451">
        <v>293</v>
      </c>
      <c r="BD17" s="451"/>
      <c r="BE17" s="448">
        <v>86.999155208475742</v>
      </c>
      <c r="BF17" s="448">
        <v>2.6363010459914431</v>
      </c>
      <c r="BG17" s="448">
        <v>81.822355767378482</v>
      </c>
      <c r="BH17" s="448">
        <v>92.175954649573001</v>
      </c>
      <c r="BI17" s="448">
        <v>3.0302605119257597</v>
      </c>
      <c r="BJ17" s="451">
        <v>41.790192000000012</v>
      </c>
      <c r="BK17" s="451">
        <v>96</v>
      </c>
      <c r="BL17" s="451"/>
      <c r="BM17" s="508">
        <v>89.838978041482832</v>
      </c>
      <c r="BN17" s="448">
        <v>2.2657612406389074</v>
      </c>
      <c r="BO17" s="509">
        <v>85.394140823187996</v>
      </c>
      <c r="BP17" s="448">
        <v>94.283815259777654</v>
      </c>
      <c r="BQ17" s="448">
        <v>2.5220247269427976</v>
      </c>
      <c r="BR17" s="451">
        <v>93.003774999999891</v>
      </c>
      <c r="BS17" s="451">
        <v>221</v>
      </c>
      <c r="BT17" s="451"/>
      <c r="BU17" s="448">
        <v>86.999155208475742</v>
      </c>
      <c r="BV17" s="448">
        <v>2.6363010459914431</v>
      </c>
      <c r="BW17" s="448">
        <v>81.822355767378482</v>
      </c>
      <c r="BX17" s="448">
        <v>92.175954649573001</v>
      </c>
      <c r="BY17" s="448">
        <v>3.0302605119257597</v>
      </c>
      <c r="BZ17" s="451">
        <v>41.790192000000012</v>
      </c>
      <c r="CA17" s="451">
        <v>96</v>
      </c>
      <c r="CB17" s="451"/>
      <c r="CC17" s="508">
        <v>90.231461701556412</v>
      </c>
      <c r="CD17" s="448">
        <v>3.6236409737639428</v>
      </c>
      <c r="CE17" s="509">
        <v>83.117263529674261</v>
      </c>
      <c r="CF17" s="448">
        <v>97.345659873438578</v>
      </c>
      <c r="CG17" s="448">
        <v>4.0159395685611932</v>
      </c>
      <c r="CH17" s="451">
        <v>48.754069999999892</v>
      </c>
      <c r="CI17" s="451">
        <v>117</v>
      </c>
      <c r="CJ17" s="451"/>
      <c r="CK17" s="508">
        <v>92.272314749562696</v>
      </c>
      <c r="CL17" s="448">
        <v>2.0798461869320048</v>
      </c>
      <c r="CM17" s="509">
        <v>88.192541099723272</v>
      </c>
      <c r="CN17" s="448">
        <v>96.352088399402106</v>
      </c>
      <c r="CO17" s="448">
        <v>2.2540305752347689</v>
      </c>
      <c r="CP17" s="451">
        <v>104.32471999999991</v>
      </c>
      <c r="CQ17" s="451">
        <v>241</v>
      </c>
      <c r="CR17" s="40"/>
      <c r="CS17" s="724">
        <v>91.348858049789825</v>
      </c>
      <c r="CT17" s="725">
        <v>1.8375963264419628</v>
      </c>
      <c r="CU17" s="726">
        <v>87.744470814851724</v>
      </c>
      <c r="CV17" s="725">
        <v>94.953245284727927</v>
      </c>
      <c r="CW17" s="725">
        <v>2.0116248475053493</v>
      </c>
      <c r="CX17" s="727">
        <v>130.49732700000018</v>
      </c>
      <c r="CY17" s="727">
        <v>307</v>
      </c>
      <c r="CZ17" s="40"/>
      <c r="DA17" s="809">
        <v>92.145856350450885</v>
      </c>
      <c r="DB17" s="810">
        <v>1.2109371200548467</v>
      </c>
      <c r="DC17" s="811">
        <v>89.771554079839675</v>
      </c>
      <c r="DD17" s="810">
        <v>94.520158621062095</v>
      </c>
      <c r="DE17" s="810">
        <v>1.3141525490298636</v>
      </c>
      <c r="DF17" s="812">
        <v>215.34878600000044</v>
      </c>
      <c r="DG17" s="812">
        <v>622</v>
      </c>
      <c r="DH17" s="40"/>
      <c r="DI17" s="809">
        <f t="shared" si="2"/>
        <v>91.944237770683202</v>
      </c>
      <c r="DJ17" s="810">
        <f t="shared" si="1"/>
        <v>1.2631410015875792</v>
      </c>
      <c r="DK17" s="811">
        <f t="shared" si="3"/>
        <v>89.467578579629858</v>
      </c>
      <c r="DL17" s="810">
        <f t="shared" si="4"/>
        <v>94.420896961736545</v>
      </c>
      <c r="DM17" s="810">
        <f t="shared" si="4"/>
        <v>1.3738120323950709</v>
      </c>
      <c r="DN17" s="812">
        <f t="shared" si="5"/>
        <v>104.67113799999979</v>
      </c>
      <c r="DO17" s="812">
        <f t="shared" si="5"/>
        <v>622</v>
      </c>
      <c r="DP17" s="721"/>
      <c r="DQ17" s="292"/>
      <c r="DR17" s="909" t="s">
        <v>223</v>
      </c>
      <c r="DS17" s="304" t="s">
        <v>217</v>
      </c>
      <c r="DT17" s="305" t="s">
        <v>319</v>
      </c>
      <c r="DU17" s="306">
        <v>0.80756198396504619</v>
      </c>
      <c r="DV17" s="307">
        <v>2.313111092446022E-2</v>
      </c>
      <c r="DW17" s="308">
        <v>0.76220847362982913</v>
      </c>
      <c r="DX17" s="308">
        <v>0.85291549430026325</v>
      </c>
      <c r="DY17" s="309">
        <v>2.8643139949318622E-2</v>
      </c>
      <c r="DZ17" s="310">
        <v>418.85135100000008</v>
      </c>
      <c r="EA17" s="311">
        <v>651</v>
      </c>
      <c r="EB17"/>
      <c r="EC17" s="295"/>
      <c r="ED17" s="292"/>
      <c r="EE17" s="295"/>
    </row>
    <row r="18" spans="1:135" s="20" customFormat="1" ht="20.25" customHeight="1">
      <c r="A18" s="502" t="s">
        <v>27</v>
      </c>
      <c r="B18" s="448">
        <v>31.147540983606497</v>
      </c>
      <c r="C18" s="448">
        <v>3.5739796128360717</v>
      </c>
      <c r="D18" s="509">
        <v>24.130691247625734</v>
      </c>
      <c r="E18" s="509">
        <v>38.16439071958726</v>
      </c>
      <c r="F18" s="509">
        <v>11.474355599105305</v>
      </c>
      <c r="G18" s="509">
        <v>347.54481600000008</v>
      </c>
      <c r="H18" s="505">
        <v>488</v>
      </c>
      <c r="I18" s="591"/>
      <c r="J18" s="448">
        <v>69.501127419557974</v>
      </c>
      <c r="K18" s="448">
        <v>4.2083834663870521</v>
      </c>
      <c r="L18" s="448">
        <v>61.24524277058098</v>
      </c>
      <c r="M18" s="448">
        <v>77.757012068534976</v>
      </c>
      <c r="N18" s="448">
        <v>6.0551297836972804</v>
      </c>
      <c r="O18" s="448">
        <v>340.4588799999994</v>
      </c>
      <c r="P18" s="444">
        <v>368</v>
      </c>
      <c r="Q18" s="444"/>
      <c r="R18" s="448">
        <v>78.897584435239949</v>
      </c>
      <c r="S18" s="448">
        <v>3.1002933806177766</v>
      </c>
      <c r="T18" s="448">
        <v>72.814297292472958</v>
      </c>
      <c r="U18" s="448">
        <v>84.980871578006955</v>
      </c>
      <c r="V18" s="448">
        <v>3.9295162238617496</v>
      </c>
      <c r="W18" s="448">
        <v>247.35548800000021</v>
      </c>
      <c r="X18" s="447">
        <v>339</v>
      </c>
      <c r="Y18" s="448"/>
      <c r="Z18" s="448">
        <v>88.104868892966152</v>
      </c>
      <c r="AA18" s="448">
        <v>2.2101450304988295</v>
      </c>
      <c r="AB18" s="448">
        <v>83.768186104445292</v>
      </c>
      <c r="AC18" s="448">
        <v>92.441551681487027</v>
      </c>
      <c r="AD18" s="448">
        <v>2.5085390379319619</v>
      </c>
      <c r="AE18" s="445">
        <v>247.39977000000019</v>
      </c>
      <c r="AF18" s="451">
        <v>323</v>
      </c>
      <c r="AG18" s="448">
        <v>81.887896323796014</v>
      </c>
      <c r="AH18" s="448">
        <v>2.1723983246841589</v>
      </c>
      <c r="AI18" s="448">
        <v>77.626934923391559</v>
      </c>
      <c r="AJ18" s="448">
        <v>86.148857724200468</v>
      </c>
      <c r="AK18" s="448">
        <v>2.6528930674860627</v>
      </c>
      <c r="AL18" s="445">
        <v>597.47002300000031</v>
      </c>
      <c r="AM18" s="451">
        <v>807</v>
      </c>
      <c r="AN18" s="448"/>
      <c r="AO18" s="508">
        <v>86.796875374935553</v>
      </c>
      <c r="AP18" s="448">
        <v>3.1171511756499548</v>
      </c>
      <c r="AQ18" s="448">
        <v>80.680472049657325</v>
      </c>
      <c r="AR18" s="448">
        <v>92.91327870021378</v>
      </c>
      <c r="AS18" s="448">
        <v>3.5913172705639798</v>
      </c>
      <c r="AT18" s="445">
        <v>207.5356840000004</v>
      </c>
      <c r="AU18" s="580">
        <v>276</v>
      </c>
      <c r="AV18" s="451"/>
      <c r="AW18" s="450">
        <v>94.906107925164036</v>
      </c>
      <c r="AX18" s="450">
        <v>1.8610921284497892</v>
      </c>
      <c r="AY18" s="450">
        <v>91.255168379759439</v>
      </c>
      <c r="AZ18" s="450">
        <v>98.557047470568634</v>
      </c>
      <c r="BA18" s="450">
        <v>1.9609824584918278</v>
      </c>
      <c r="BB18" s="451">
        <v>241.08355300000056</v>
      </c>
      <c r="BC18" s="451">
        <v>320</v>
      </c>
      <c r="BD18" s="451"/>
      <c r="BE18" s="448">
        <v>91.439256232871344</v>
      </c>
      <c r="BF18" s="448">
        <v>2.5184001805369141</v>
      </c>
      <c r="BG18" s="448">
        <v>86.493974028896119</v>
      </c>
      <c r="BH18" s="448">
        <v>96.384538436846569</v>
      </c>
      <c r="BI18" s="448">
        <v>2.7541783302821514</v>
      </c>
      <c r="BJ18" s="451">
        <v>74.998097999999985</v>
      </c>
      <c r="BK18" s="451">
        <v>121</v>
      </c>
      <c r="BL18" s="451"/>
      <c r="BM18" s="508">
        <v>89.4367659356937</v>
      </c>
      <c r="BN18" s="448">
        <v>3.0840271231506113</v>
      </c>
      <c r="BO18" s="509">
        <v>83.386702807530583</v>
      </c>
      <c r="BP18" s="448">
        <v>95.486829063856817</v>
      </c>
      <c r="BQ18" s="448">
        <v>3.448276657686919</v>
      </c>
      <c r="BR18" s="451">
        <v>166.58102899999975</v>
      </c>
      <c r="BS18" s="451">
        <v>281</v>
      </c>
      <c r="BT18" s="451"/>
      <c r="BU18" s="448">
        <v>91.439256232871344</v>
      </c>
      <c r="BV18" s="448">
        <v>2.5184001805369141</v>
      </c>
      <c r="BW18" s="448">
        <v>86.493974028896119</v>
      </c>
      <c r="BX18" s="448">
        <v>96.384538436846569</v>
      </c>
      <c r="BY18" s="448">
        <v>2.7541783302821514</v>
      </c>
      <c r="BZ18" s="451">
        <v>74.998097999999985</v>
      </c>
      <c r="CA18" s="451">
        <v>121</v>
      </c>
      <c r="CB18" s="451"/>
      <c r="CC18" s="508">
        <v>88.953082697004277</v>
      </c>
      <c r="CD18" s="448">
        <v>6.0992137550597985</v>
      </c>
      <c r="CE18" s="509">
        <v>76.978658171968107</v>
      </c>
      <c r="CF18" s="448">
        <v>100</v>
      </c>
      <c r="CG18" s="448">
        <v>6.8566637266919637</v>
      </c>
      <c r="CH18" s="451">
        <v>112.16588900000001</v>
      </c>
      <c r="CI18" s="451">
        <v>148</v>
      </c>
      <c r="CJ18" s="451"/>
      <c r="CK18" s="508">
        <v>90.492413482429086</v>
      </c>
      <c r="CL18" s="448">
        <v>3.4916753503968168</v>
      </c>
      <c r="CM18" s="509">
        <v>83.643231471832436</v>
      </c>
      <c r="CN18" s="448">
        <v>97.34159549302575</v>
      </c>
      <c r="CO18" s="448">
        <v>3.8585282633386666</v>
      </c>
      <c r="CP18" s="451">
        <v>202.56711799999985</v>
      </c>
      <c r="CQ18" s="451">
        <v>296</v>
      </c>
      <c r="CR18" s="40"/>
      <c r="CS18" s="724">
        <v>95.106504607446396</v>
      </c>
      <c r="CT18" s="725">
        <v>1.2364313613570166</v>
      </c>
      <c r="CU18" s="726">
        <v>92.681283490259361</v>
      </c>
      <c r="CV18" s="725">
        <v>97.531725724633432</v>
      </c>
      <c r="CW18" s="725">
        <v>1.3000492095261063</v>
      </c>
      <c r="CX18" s="727">
        <v>224.86989600000044</v>
      </c>
      <c r="CY18" s="727">
        <v>415</v>
      </c>
      <c r="CZ18" s="40"/>
      <c r="DA18" s="809">
        <v>95.948622471586802</v>
      </c>
      <c r="DB18" s="810">
        <v>0.81301222231008485</v>
      </c>
      <c r="DC18" s="811">
        <v>94.354537416717832</v>
      </c>
      <c r="DD18" s="810">
        <v>97.542707526455757</v>
      </c>
      <c r="DE18" s="810">
        <v>0.84734121383643801</v>
      </c>
      <c r="DF18" s="812">
        <v>410.23382499999923</v>
      </c>
      <c r="DG18" s="812">
        <v>792</v>
      </c>
      <c r="DH18" s="40"/>
      <c r="DI18" s="809">
        <f t="shared" si="2"/>
        <v>95.861584714313992</v>
      </c>
      <c r="DJ18" s="810">
        <f t="shared" si="1"/>
        <v>0.80650546092695208</v>
      </c>
      <c r="DK18" s="811">
        <f t="shared" si="3"/>
        <v>94.280257562452903</v>
      </c>
      <c r="DL18" s="810">
        <f t="shared" si="4"/>
        <v>97.442911866175081</v>
      </c>
      <c r="DM18" s="810">
        <f t="shared" si="4"/>
        <v>0.84132289626808687</v>
      </c>
      <c r="DN18" s="812">
        <f t="shared" si="5"/>
        <v>194.68237099999979</v>
      </c>
      <c r="DO18" s="812">
        <f t="shared" si="5"/>
        <v>792</v>
      </c>
      <c r="DP18" s="721"/>
      <c r="DQ18" s="83"/>
      <c r="DR18" s="909" t="s">
        <v>224</v>
      </c>
      <c r="DS18" s="304" t="s">
        <v>217</v>
      </c>
      <c r="DT18" s="305" t="s">
        <v>319</v>
      </c>
      <c r="DU18" s="306">
        <v>0.99796300146440819</v>
      </c>
      <c r="DV18" s="307">
        <v>2.0132139467473882E-3</v>
      </c>
      <c r="DW18" s="308">
        <v>0.99401566318744472</v>
      </c>
      <c r="DX18" s="871">
        <v>1.0019103397413718</v>
      </c>
      <c r="DY18" s="309">
        <v>2.017323231215189E-3</v>
      </c>
      <c r="DZ18" s="310">
        <v>304.85147100000131</v>
      </c>
      <c r="EA18" s="311">
        <v>809</v>
      </c>
      <c r="EB18"/>
      <c r="EC18" s="295"/>
      <c r="ED18" s="83"/>
      <c r="EE18" s="295"/>
    </row>
    <row r="19" spans="1:135" s="17" customFormat="1" ht="20.25" customHeight="1">
      <c r="A19" s="502" t="s">
        <v>28</v>
      </c>
      <c r="B19" s="448">
        <v>93.750000000000043</v>
      </c>
      <c r="C19" s="448">
        <v>1.0849956572133752</v>
      </c>
      <c r="D19" s="509">
        <v>91.619811158543115</v>
      </c>
      <c r="E19" s="509">
        <v>95.88018884145697</v>
      </c>
      <c r="F19" s="509">
        <v>1.1573287010275997</v>
      </c>
      <c r="G19" s="509">
        <v>249.35263999999913</v>
      </c>
      <c r="H19" s="505">
        <v>320</v>
      </c>
      <c r="I19" s="591"/>
      <c r="J19" s="448">
        <v>97.953740513566615</v>
      </c>
      <c r="K19" s="448">
        <v>0.88313296244076533</v>
      </c>
      <c r="L19" s="448">
        <v>96.221235877082108</v>
      </c>
      <c r="M19" s="448">
        <v>99.686245150051107</v>
      </c>
      <c r="N19" s="448">
        <v>0.90158166274257912</v>
      </c>
      <c r="O19" s="448">
        <v>263.78472699999833</v>
      </c>
      <c r="P19" s="444">
        <v>416</v>
      </c>
      <c r="Q19" s="444"/>
      <c r="R19" s="448">
        <v>97.280204229578644</v>
      </c>
      <c r="S19" s="448">
        <v>0.90069525572002129</v>
      </c>
      <c r="T19" s="448">
        <v>95.512891528488069</v>
      </c>
      <c r="U19" s="448">
        <v>99.047516930669218</v>
      </c>
      <c r="V19" s="448">
        <v>0.92587722533394867</v>
      </c>
      <c r="W19" s="448">
        <v>201.59587200000018</v>
      </c>
      <c r="X19" s="447">
        <v>311</v>
      </c>
      <c r="Y19" s="448"/>
      <c r="Z19" s="448">
        <v>98.647614650245302</v>
      </c>
      <c r="AA19" s="448">
        <v>0.64961785710138009</v>
      </c>
      <c r="AB19" s="448">
        <v>97.372953240640186</v>
      </c>
      <c r="AC19" s="448">
        <v>99.922276059850404</v>
      </c>
      <c r="AD19" s="448">
        <v>0.6585236342557268</v>
      </c>
      <c r="AE19" s="445">
        <v>191.86343600000006</v>
      </c>
      <c r="AF19" s="451">
        <v>296</v>
      </c>
      <c r="AG19" s="448">
        <v>97.781191279215236</v>
      </c>
      <c r="AH19" s="448">
        <v>0.68204853648630626</v>
      </c>
      <c r="AI19" s="448">
        <v>96.443415212023226</v>
      </c>
      <c r="AJ19" s="448">
        <v>99.11896734640726</v>
      </c>
      <c r="AK19" s="448">
        <v>0.697525288415345</v>
      </c>
      <c r="AL19" s="445">
        <v>456.48923699999847</v>
      </c>
      <c r="AM19" s="451">
        <v>703</v>
      </c>
      <c r="AN19" s="448"/>
      <c r="AO19" s="508">
        <v>100</v>
      </c>
      <c r="AP19" s="448">
        <v>0</v>
      </c>
      <c r="AQ19" s="448">
        <v>100</v>
      </c>
      <c r="AR19" s="448">
        <v>100</v>
      </c>
      <c r="AS19" s="448">
        <v>0</v>
      </c>
      <c r="AT19" s="445">
        <v>192.83618200000001</v>
      </c>
      <c r="AU19" s="580">
        <v>282</v>
      </c>
      <c r="AV19" s="451"/>
      <c r="AW19" s="450">
        <v>99.054264164971116</v>
      </c>
      <c r="AX19" s="450">
        <v>0.63309416151901854</v>
      </c>
      <c r="AY19" s="450">
        <v>97.812311402439249</v>
      </c>
      <c r="AZ19" s="450">
        <v>100</v>
      </c>
      <c r="BA19" s="450">
        <v>0.63913872548144335</v>
      </c>
      <c r="BB19" s="451">
        <v>196.29593499999959</v>
      </c>
      <c r="BC19" s="451">
        <v>315</v>
      </c>
      <c r="BD19" s="451"/>
      <c r="BE19" s="448">
        <v>99.107288272100163</v>
      </c>
      <c r="BF19" s="448">
        <v>0.8840843867758108</v>
      </c>
      <c r="BG19" s="448">
        <v>97.371246947721517</v>
      </c>
      <c r="BH19" s="448">
        <v>100.84332959647884</v>
      </c>
      <c r="BI19" s="448">
        <v>0.89204780212384305</v>
      </c>
      <c r="BJ19" s="451">
        <v>85.303909000000061</v>
      </c>
      <c r="BK19" s="451">
        <v>142</v>
      </c>
      <c r="BL19" s="451"/>
      <c r="BM19" s="508">
        <v>99.637962916104712</v>
      </c>
      <c r="BN19" s="448">
        <v>0.36200778882512036</v>
      </c>
      <c r="BO19" s="509">
        <v>98.927797315148112</v>
      </c>
      <c r="BP19" s="448">
        <v>100</v>
      </c>
      <c r="BQ19" s="448">
        <v>0.36332315337471455</v>
      </c>
      <c r="BR19" s="451">
        <v>210.62345099999996</v>
      </c>
      <c r="BS19" s="451">
        <v>316</v>
      </c>
      <c r="BT19" s="451"/>
      <c r="BU19" s="448">
        <v>99.107288272100163</v>
      </c>
      <c r="BV19" s="448">
        <v>0.8840843867758108</v>
      </c>
      <c r="BW19" s="448">
        <v>97.371246947721517</v>
      </c>
      <c r="BX19" s="448">
        <v>100.84332959647884</v>
      </c>
      <c r="BY19" s="448">
        <v>0.89204780212384305</v>
      </c>
      <c r="BZ19" s="451">
        <v>85.303909000000061</v>
      </c>
      <c r="CA19" s="451">
        <v>142</v>
      </c>
      <c r="CB19" s="451"/>
      <c r="CC19" s="508">
        <v>99.466362844555462</v>
      </c>
      <c r="CD19" s="448">
        <v>0.53980635133044252</v>
      </c>
      <c r="CE19" s="509">
        <v>98.406575358540692</v>
      </c>
      <c r="CF19" s="448">
        <v>100</v>
      </c>
      <c r="CG19" s="448">
        <v>0.54270241304997113</v>
      </c>
      <c r="CH19" s="451">
        <v>107.41812000000004</v>
      </c>
      <c r="CI19" s="451">
        <v>163</v>
      </c>
      <c r="CJ19" s="451"/>
      <c r="CK19" s="508">
        <v>99.450452654201541</v>
      </c>
      <c r="CL19" s="448">
        <v>0.39043683333090473</v>
      </c>
      <c r="CM19" s="509">
        <v>98.684581641932184</v>
      </c>
      <c r="CN19" s="448">
        <v>100</v>
      </c>
      <c r="CO19" s="448">
        <v>0.39259432502382852</v>
      </c>
      <c r="CP19" s="451">
        <v>222.09878900000012</v>
      </c>
      <c r="CQ19" s="451">
        <v>314</v>
      </c>
      <c r="CR19" s="40"/>
      <c r="CS19" s="724">
        <v>99.167933226959391</v>
      </c>
      <c r="CT19" s="725">
        <v>0.63578201261398792</v>
      </c>
      <c r="CU19" s="726">
        <v>97.920866862331735</v>
      </c>
      <c r="CV19" s="725">
        <v>100</v>
      </c>
      <c r="CW19" s="725">
        <v>0.64111653023857385</v>
      </c>
      <c r="CX19" s="727">
        <v>311.18139599999989</v>
      </c>
      <c r="CY19" s="727">
        <v>404</v>
      </c>
      <c r="CZ19" s="40"/>
      <c r="DA19" s="809">
        <v>99.546711885509211</v>
      </c>
      <c r="DB19" s="810">
        <v>0.27499066564115698</v>
      </c>
      <c r="DC19" s="811">
        <v>99.007533631729103</v>
      </c>
      <c r="DD19" s="810">
        <v>100</v>
      </c>
      <c r="DE19" s="810">
        <v>0.27624284160930357</v>
      </c>
      <c r="DF19" s="812">
        <v>591.86418400000014</v>
      </c>
      <c r="DG19" s="812">
        <v>810</v>
      </c>
      <c r="DH19" s="40"/>
      <c r="DI19" s="809">
        <f t="shared" si="2"/>
        <v>99.47562495078472</v>
      </c>
      <c r="DJ19" s="810">
        <f t="shared" si="1"/>
        <v>0.33775319816482469</v>
      </c>
      <c r="DK19" s="811">
        <f t="shared" si="3"/>
        <v>98.813387273841897</v>
      </c>
      <c r="DL19" s="810">
        <f t="shared" si="4"/>
        <v>100</v>
      </c>
      <c r="DM19" s="810">
        <f t="shared" si="4"/>
        <v>0.33953362779266488</v>
      </c>
      <c r="DN19" s="812">
        <f t="shared" si="5"/>
        <v>268.34877099999989</v>
      </c>
      <c r="DO19" s="812">
        <f t="shared" si="5"/>
        <v>810</v>
      </c>
      <c r="DP19" s="721"/>
      <c r="DQ19" s="292"/>
      <c r="DR19" s="909" t="s">
        <v>225</v>
      </c>
      <c r="DS19" s="304" t="s">
        <v>217</v>
      </c>
      <c r="DT19" s="305" t="s">
        <v>319</v>
      </c>
      <c r="DU19" s="306">
        <v>0.98263717197694522</v>
      </c>
      <c r="DV19" s="307">
        <v>6.4755579545095485E-3</v>
      </c>
      <c r="DW19" s="308">
        <v>0.96994044999176887</v>
      </c>
      <c r="DX19" s="308">
        <v>0.99533389396212157</v>
      </c>
      <c r="DY19" s="309">
        <v>6.5899786199635838E-3</v>
      </c>
      <c r="DZ19" s="310">
        <v>310.36827600000038</v>
      </c>
      <c r="EA19" s="311">
        <v>663</v>
      </c>
      <c r="EB19"/>
      <c r="EC19" s="295"/>
      <c r="ED19" s="292"/>
      <c r="EE19" s="295"/>
    </row>
    <row r="20" spans="1:135" s="17" customFormat="1" ht="20.25" customHeight="1">
      <c r="A20" s="502" t="s">
        <v>29</v>
      </c>
      <c r="B20" s="448">
        <v>58.656330749354034</v>
      </c>
      <c r="C20" s="448">
        <v>5.2299611566733404</v>
      </c>
      <c r="D20" s="509">
        <v>48.388266703999285</v>
      </c>
      <c r="E20" s="509">
        <v>68.924394794708789</v>
      </c>
      <c r="F20" s="509">
        <v>8.916277390451901</v>
      </c>
      <c r="G20" s="509">
        <v>470.01885299999861</v>
      </c>
      <c r="H20" s="505">
        <v>387</v>
      </c>
      <c r="I20" s="591"/>
      <c r="J20" s="448">
        <v>77.459085974946433</v>
      </c>
      <c r="K20" s="448">
        <v>4.6478412768511559</v>
      </c>
      <c r="L20" s="448">
        <v>68.34108573686926</v>
      </c>
      <c r="M20" s="448">
        <v>86.577086213023591</v>
      </c>
      <c r="N20" s="448">
        <v>6.0003822900188437</v>
      </c>
      <c r="O20" s="448">
        <v>512.21922000000154</v>
      </c>
      <c r="P20" s="444">
        <v>327</v>
      </c>
      <c r="Q20" s="444"/>
      <c r="R20" s="448">
        <v>73.685722076146689</v>
      </c>
      <c r="S20" s="448">
        <v>3.6620830981441079</v>
      </c>
      <c r="T20" s="448">
        <v>66.500110815626144</v>
      </c>
      <c r="U20" s="448">
        <v>80.871333336667234</v>
      </c>
      <c r="V20" s="448">
        <v>4.9698679675822657</v>
      </c>
      <c r="W20" s="448">
        <v>375.58522900000105</v>
      </c>
      <c r="X20" s="447">
        <v>334</v>
      </c>
      <c r="Y20" s="448"/>
      <c r="Z20" s="448">
        <v>76.846033063003091</v>
      </c>
      <c r="AA20" s="448">
        <v>4.6653223825833114</v>
      </c>
      <c r="AB20" s="448">
        <v>67.69187213679281</v>
      </c>
      <c r="AC20" s="448">
        <v>86.000193989213386</v>
      </c>
      <c r="AD20" s="448">
        <v>6.0709996295558861</v>
      </c>
      <c r="AE20" s="445">
        <v>325.94141300000052</v>
      </c>
      <c r="AF20" s="451">
        <v>299</v>
      </c>
      <c r="AG20" s="448">
        <v>72.044189209642013</v>
      </c>
      <c r="AH20" s="448">
        <v>4.3560630191777676</v>
      </c>
      <c r="AI20" s="448">
        <v>63.50016845085954</v>
      </c>
      <c r="AJ20" s="448">
        <v>80.588209968424493</v>
      </c>
      <c r="AK20" s="448">
        <v>6.0463766293517747</v>
      </c>
      <c r="AL20" s="445">
        <v>842.28969700000175</v>
      </c>
      <c r="AM20" s="451">
        <v>761</v>
      </c>
      <c r="AN20" s="448"/>
      <c r="AO20" s="508">
        <v>84.432860889630362</v>
      </c>
      <c r="AP20" s="448">
        <v>4.5979981040661873</v>
      </c>
      <c r="AQ20" s="448">
        <v>75.410773313954962</v>
      </c>
      <c r="AR20" s="448">
        <v>93.454948465305748</v>
      </c>
      <c r="AS20" s="448">
        <v>5.4457447676404529</v>
      </c>
      <c r="AT20" s="445">
        <v>321.99173300000024</v>
      </c>
      <c r="AU20" s="580">
        <v>286</v>
      </c>
      <c r="AV20" s="451"/>
      <c r="AW20" s="450">
        <v>86.839042377095311</v>
      </c>
      <c r="AX20" s="450">
        <v>2.9674229322645558</v>
      </c>
      <c r="AY20" s="450">
        <v>81.017792818445429</v>
      </c>
      <c r="AZ20" s="450">
        <v>92.660291935745192</v>
      </c>
      <c r="BA20" s="450">
        <v>3.4171529890652552</v>
      </c>
      <c r="BB20" s="451">
        <v>297.24802799999964</v>
      </c>
      <c r="BC20" s="451">
        <v>270</v>
      </c>
      <c r="BD20" s="451"/>
      <c r="BE20" s="448">
        <v>86.687083463163404</v>
      </c>
      <c r="BF20" s="448">
        <v>4.4110286620534183</v>
      </c>
      <c r="BG20" s="448">
        <v>78.025322035308534</v>
      </c>
      <c r="BH20" s="448">
        <v>95.348844891018274</v>
      </c>
      <c r="BI20" s="448">
        <v>5.0884497272628053</v>
      </c>
      <c r="BJ20" s="451">
        <v>124.00508899999994</v>
      </c>
      <c r="BK20" s="451">
        <v>113</v>
      </c>
      <c r="BL20" s="451"/>
      <c r="BM20" s="508">
        <v>84.595052644327723</v>
      </c>
      <c r="BN20" s="448">
        <v>4.0098859270037881</v>
      </c>
      <c r="BO20" s="509">
        <v>76.728694137622398</v>
      </c>
      <c r="BP20" s="448">
        <v>92.461411151033062</v>
      </c>
      <c r="BQ20" s="448">
        <v>4.7400950784474265</v>
      </c>
      <c r="BR20" s="451">
        <v>291.3887529999995</v>
      </c>
      <c r="BS20" s="451">
        <v>261</v>
      </c>
      <c r="BT20" s="451"/>
      <c r="BU20" s="448">
        <v>86.687083463163404</v>
      </c>
      <c r="BV20" s="448">
        <v>4.4110286620534183</v>
      </c>
      <c r="BW20" s="448">
        <v>78.025322035308534</v>
      </c>
      <c r="BX20" s="448">
        <v>95.348844891018274</v>
      </c>
      <c r="BY20" s="448">
        <v>5.0884497272628053</v>
      </c>
      <c r="BZ20" s="451">
        <v>124.00508899999994</v>
      </c>
      <c r="CA20" s="451">
        <v>113</v>
      </c>
      <c r="CB20" s="451"/>
      <c r="CC20" s="508">
        <v>99.026794911859554</v>
      </c>
      <c r="CD20" s="448">
        <v>0.94348446140835374</v>
      </c>
      <c r="CE20" s="509">
        <v>97.174476903770994</v>
      </c>
      <c r="CF20" s="448">
        <v>100</v>
      </c>
      <c r="CG20" s="448">
        <v>0.95275673846469311</v>
      </c>
      <c r="CH20" s="451">
        <v>143.8218950000001</v>
      </c>
      <c r="CI20" s="451">
        <v>130</v>
      </c>
      <c r="CJ20" s="451"/>
      <c r="CK20" s="508">
        <v>88.095748970069664</v>
      </c>
      <c r="CL20" s="448">
        <v>4.2406517348828121</v>
      </c>
      <c r="CM20" s="509">
        <v>79.777393836490589</v>
      </c>
      <c r="CN20" s="448">
        <v>96.414104103648739</v>
      </c>
      <c r="CO20" s="448">
        <v>4.8136848650024699</v>
      </c>
      <c r="CP20" s="451">
        <v>307.26471500000002</v>
      </c>
      <c r="CQ20" s="451">
        <v>269</v>
      </c>
      <c r="CR20" s="40"/>
      <c r="CS20" s="724">
        <v>86.43254815341767</v>
      </c>
      <c r="CT20" s="725">
        <v>4.645696912121398</v>
      </c>
      <c r="CU20" s="726">
        <v>77.320160189591064</v>
      </c>
      <c r="CV20" s="725">
        <v>95.544936117244262</v>
      </c>
      <c r="CW20" s="725">
        <v>5.3749391998432019</v>
      </c>
      <c r="CX20" s="727">
        <v>364.90239700000029</v>
      </c>
      <c r="CY20" s="727">
        <v>368</v>
      </c>
      <c r="CZ20" s="40"/>
      <c r="DA20" s="809">
        <v>91.10934202338575</v>
      </c>
      <c r="DB20" s="810">
        <v>2.0974697177202515</v>
      </c>
      <c r="DC20" s="811">
        <v>86.996802213642482</v>
      </c>
      <c r="DD20" s="810">
        <v>95.221881833129032</v>
      </c>
      <c r="DE20" s="810">
        <v>2.3021456100318205</v>
      </c>
      <c r="DF20" s="812">
        <v>731.87376200000028</v>
      </c>
      <c r="DG20" s="812">
        <v>757</v>
      </c>
      <c r="DH20" s="40"/>
      <c r="DI20" s="809">
        <f t="shared" si="2"/>
        <v>90.625328621977403</v>
      </c>
      <c r="DJ20" s="810">
        <f t="shared" si="1"/>
        <v>2.3943794305716635</v>
      </c>
      <c r="DK20" s="811">
        <f t="shared" si="3"/>
        <v>85.930633559319176</v>
      </c>
      <c r="DL20" s="810">
        <f t="shared" si="4"/>
        <v>95.320023684635629</v>
      </c>
      <c r="DM20" s="810">
        <f t="shared" si="4"/>
        <v>2.6420642738403335</v>
      </c>
      <c r="DN20" s="812">
        <f t="shared" si="5"/>
        <v>297.58736999999951</v>
      </c>
      <c r="DO20" s="812">
        <f t="shared" si="5"/>
        <v>757</v>
      </c>
      <c r="DP20" s="721"/>
      <c r="DQ20" s="292"/>
      <c r="DR20" s="909" t="s">
        <v>226</v>
      </c>
      <c r="DS20" s="304" t="s">
        <v>217</v>
      </c>
      <c r="DT20" s="305" t="s">
        <v>319</v>
      </c>
      <c r="DU20" s="306">
        <v>0.91944237770683201</v>
      </c>
      <c r="DV20" s="307">
        <v>1.2631410015875793E-2</v>
      </c>
      <c r="DW20" s="308">
        <v>0.89467578579629858</v>
      </c>
      <c r="DX20" s="308">
        <v>0.94420896961736545</v>
      </c>
      <c r="DY20" s="309">
        <v>1.373812032395071E-2</v>
      </c>
      <c r="DZ20" s="310">
        <v>104.67113799999979</v>
      </c>
      <c r="EA20" s="311">
        <v>622</v>
      </c>
      <c r="EB20"/>
      <c r="EC20" s="295"/>
      <c r="ED20" s="292"/>
      <c r="EE20" s="295"/>
    </row>
    <row r="21" spans="1:135" s="17" customFormat="1" ht="20.25" customHeight="1">
      <c r="A21" s="502" t="s">
        <v>30</v>
      </c>
      <c r="B21" s="448">
        <v>57.407407407406943</v>
      </c>
      <c r="C21" s="448">
        <v>3.2458496414084355</v>
      </c>
      <c r="D21" s="509">
        <v>51.034780345531559</v>
      </c>
      <c r="E21" s="509">
        <v>63.78003446928232</v>
      </c>
      <c r="F21" s="509">
        <v>5.654060665679256</v>
      </c>
      <c r="G21" s="509">
        <v>500.88666600000511</v>
      </c>
      <c r="H21" s="505">
        <v>378</v>
      </c>
      <c r="I21" s="591"/>
      <c r="J21" s="448">
        <v>74.112822071999545</v>
      </c>
      <c r="K21" s="448">
        <v>4.3975409161905619</v>
      </c>
      <c r="L21" s="448">
        <v>65.485853823216189</v>
      </c>
      <c r="M21" s="448">
        <v>82.739790320782888</v>
      </c>
      <c r="N21" s="448">
        <v>5.9335763950783234</v>
      </c>
      <c r="O21" s="448">
        <v>648.23048100000051</v>
      </c>
      <c r="P21" s="444">
        <v>406</v>
      </c>
      <c r="Q21" s="444"/>
      <c r="R21" s="448">
        <v>78.219315685028462</v>
      </c>
      <c r="S21" s="448">
        <v>4.1976920943505425</v>
      </c>
      <c r="T21" s="448">
        <v>69.982751201647545</v>
      </c>
      <c r="U21" s="448">
        <v>86.455880168409394</v>
      </c>
      <c r="V21" s="448">
        <v>5.3665671421285523</v>
      </c>
      <c r="W21" s="448">
        <v>449.10670199999981</v>
      </c>
      <c r="X21" s="447">
        <v>339</v>
      </c>
      <c r="Y21" s="448"/>
      <c r="Z21" s="448">
        <v>85.365862260701604</v>
      </c>
      <c r="AA21" s="448">
        <v>3.0071640780864057</v>
      </c>
      <c r="AB21" s="448">
        <v>79.465291700971335</v>
      </c>
      <c r="AC21" s="448">
        <v>91.266432820431874</v>
      </c>
      <c r="AD21" s="448">
        <v>3.5226775650701314</v>
      </c>
      <c r="AE21" s="445">
        <v>421.05112100000019</v>
      </c>
      <c r="AF21" s="451">
        <v>337</v>
      </c>
      <c r="AG21" s="448">
        <v>78.644109690326502</v>
      </c>
      <c r="AH21" s="448">
        <v>3.5958434873060239</v>
      </c>
      <c r="AI21" s="448">
        <v>71.591190284519882</v>
      </c>
      <c r="AJ21" s="448">
        <v>85.697029096133122</v>
      </c>
      <c r="AK21" s="448">
        <v>4.5722985503494424</v>
      </c>
      <c r="AL21" s="445">
        <v>1043.9897459999984</v>
      </c>
      <c r="AM21" s="451">
        <v>817</v>
      </c>
      <c r="AN21" s="448"/>
      <c r="AO21" s="508">
        <v>80.269908525026921</v>
      </c>
      <c r="AP21" s="448">
        <v>4.5542126737975215</v>
      </c>
      <c r="AQ21" s="448">
        <v>71.333735727366161</v>
      </c>
      <c r="AR21" s="448">
        <v>89.206081322687695</v>
      </c>
      <c r="AS21" s="448">
        <v>5.6736238491882514</v>
      </c>
      <c r="AT21" s="445">
        <v>377.2589250000002</v>
      </c>
      <c r="AU21" s="580">
        <v>291</v>
      </c>
      <c r="AV21" s="451"/>
      <c r="AW21" s="450">
        <v>86.248344211519679</v>
      </c>
      <c r="AX21" s="450">
        <v>3.5578782667924935</v>
      </c>
      <c r="AY21" s="450">
        <v>79.268787281800115</v>
      </c>
      <c r="AZ21" s="450">
        <v>93.227901141239244</v>
      </c>
      <c r="BA21" s="450">
        <v>4.1251554442216047</v>
      </c>
      <c r="BB21" s="451">
        <v>477.87806800000004</v>
      </c>
      <c r="BC21" s="451">
        <v>342</v>
      </c>
      <c r="BD21" s="451"/>
      <c r="BE21" s="448">
        <v>87.481327640710177</v>
      </c>
      <c r="BF21" s="448">
        <v>4.0856251334024636</v>
      </c>
      <c r="BG21" s="448">
        <v>79.458548171237013</v>
      </c>
      <c r="BH21" s="448">
        <v>95.504107110183355</v>
      </c>
      <c r="BI21" s="448">
        <v>4.6702824975202857</v>
      </c>
      <c r="BJ21" s="451">
        <v>192.72403900000003</v>
      </c>
      <c r="BK21" s="451">
        <v>156</v>
      </c>
      <c r="BL21" s="451"/>
      <c r="BM21" s="508">
        <v>85.247120559506058</v>
      </c>
      <c r="BN21" s="448">
        <v>3.9196865026604368</v>
      </c>
      <c r="BO21" s="509">
        <v>77.557709981469969</v>
      </c>
      <c r="BP21" s="448">
        <v>92.936531137542161</v>
      </c>
      <c r="BQ21" s="448">
        <v>4.5980280353567267</v>
      </c>
      <c r="BR21" s="451">
        <v>443.24236000000036</v>
      </c>
      <c r="BS21" s="451">
        <v>324</v>
      </c>
      <c r="BT21" s="451"/>
      <c r="BU21" s="448">
        <v>87.481327640710177</v>
      </c>
      <c r="BV21" s="448">
        <v>4.0856251334024636</v>
      </c>
      <c r="BW21" s="448">
        <v>79.458548171237013</v>
      </c>
      <c r="BX21" s="448">
        <v>95.504107110183355</v>
      </c>
      <c r="BY21" s="448">
        <v>4.6702824975202857</v>
      </c>
      <c r="BZ21" s="451">
        <v>192.72403900000003</v>
      </c>
      <c r="CA21" s="451">
        <v>156</v>
      </c>
      <c r="CB21" s="451"/>
      <c r="CC21" s="508">
        <v>96.030413325214781</v>
      </c>
      <c r="CD21" s="448">
        <v>1.3992519411700617</v>
      </c>
      <c r="CE21" s="509">
        <v>93.283299117723459</v>
      </c>
      <c r="CF21" s="448">
        <v>98.777527532706102</v>
      </c>
      <c r="CG21" s="448">
        <v>1.4570924905127518</v>
      </c>
      <c r="CH21" s="451">
        <v>222.29795500000031</v>
      </c>
      <c r="CI21" s="451">
        <v>151</v>
      </c>
      <c r="CJ21" s="451"/>
      <c r="CK21" s="508">
        <v>90.827114890638967</v>
      </c>
      <c r="CL21" s="448">
        <v>2.7458280495661329</v>
      </c>
      <c r="CM21" s="509">
        <v>85.440968071707829</v>
      </c>
      <c r="CN21" s="448">
        <v>96.213261709570105</v>
      </c>
      <c r="CO21" s="448">
        <v>3.0231369265359431</v>
      </c>
      <c r="CP21" s="451">
        <v>486.86600199999975</v>
      </c>
      <c r="CQ21" s="451">
        <v>327</v>
      </c>
      <c r="CR21" s="40"/>
      <c r="CS21" s="724">
        <v>94.270220803825339</v>
      </c>
      <c r="CT21" s="725">
        <v>2.0641798892994485</v>
      </c>
      <c r="CU21" s="726">
        <v>90.221397056983861</v>
      </c>
      <c r="CV21" s="725">
        <v>98.319044550666803</v>
      </c>
      <c r="CW21" s="725">
        <v>2.1896415131931968</v>
      </c>
      <c r="CX21" s="727">
        <v>580.91249000000289</v>
      </c>
      <c r="CY21" s="727">
        <v>386</v>
      </c>
      <c r="CZ21" s="40"/>
      <c r="DA21" s="809">
        <v>93.175955695774348</v>
      </c>
      <c r="DB21" s="810">
        <v>1.5755728584545541</v>
      </c>
      <c r="DC21" s="811">
        <v>90.086706755108793</v>
      </c>
      <c r="DD21" s="810">
        <v>96.265204636439904</v>
      </c>
      <c r="DE21" s="810">
        <v>1.6909650635609292</v>
      </c>
      <c r="DF21" s="812">
        <v>1114.9284149999999</v>
      </c>
      <c r="DG21" s="812">
        <v>769</v>
      </c>
      <c r="DH21" s="40"/>
      <c r="DI21" s="809">
        <f t="shared" si="2"/>
        <v>92.131159100205693</v>
      </c>
      <c r="DJ21" s="810">
        <f t="shared" si="1"/>
        <v>1.8010045686805896</v>
      </c>
      <c r="DK21" s="811">
        <f t="shared" si="3"/>
        <v>88.599902880555092</v>
      </c>
      <c r="DL21" s="810">
        <f t="shared" si="4"/>
        <v>95.662415319856294</v>
      </c>
      <c r="DM21" s="810">
        <f t="shared" si="4"/>
        <v>1.9548267776830441</v>
      </c>
      <c r="DN21" s="812">
        <f t="shared" si="5"/>
        <v>537.9566640000013</v>
      </c>
      <c r="DO21" s="812">
        <f t="shared" si="5"/>
        <v>769</v>
      </c>
      <c r="DP21" s="721"/>
      <c r="DQ21" s="292"/>
      <c r="DR21" s="909" t="s">
        <v>227</v>
      </c>
      <c r="DS21" s="304" t="s">
        <v>217</v>
      </c>
      <c r="DT21" s="305" t="s">
        <v>319</v>
      </c>
      <c r="DU21" s="306">
        <v>0.95861584714313985</v>
      </c>
      <c r="DV21" s="307">
        <v>8.0650546092695206E-3</v>
      </c>
      <c r="DW21" s="308">
        <v>0.94280257562452896</v>
      </c>
      <c r="DX21" s="308">
        <v>0.97442911866175075</v>
      </c>
      <c r="DY21" s="309">
        <v>8.4132289626808691E-3</v>
      </c>
      <c r="DZ21" s="310">
        <v>194.68237099999979</v>
      </c>
      <c r="EA21" s="311">
        <v>792</v>
      </c>
      <c r="EB21"/>
      <c r="EC21" s="295"/>
      <c r="ED21" s="292"/>
      <c r="EE21" s="295"/>
    </row>
    <row r="22" spans="1:135" s="17" customFormat="1" ht="20.25" customHeight="1">
      <c r="A22" s="502" t="s">
        <v>31</v>
      </c>
      <c r="B22" s="448">
        <v>65.030674846625786</v>
      </c>
      <c r="C22" s="448">
        <v>3.5902749520401169</v>
      </c>
      <c r="D22" s="509">
        <v>57.981832217853771</v>
      </c>
      <c r="E22" s="509">
        <v>72.079517475397807</v>
      </c>
      <c r="F22" s="509">
        <v>5.520894501722065</v>
      </c>
      <c r="G22" s="509">
        <v>414.12105999999864</v>
      </c>
      <c r="H22" s="505">
        <v>326</v>
      </c>
      <c r="I22" s="591"/>
      <c r="J22" s="448">
        <v>84.925476291257624</v>
      </c>
      <c r="K22" s="448">
        <v>2.1540539792195612</v>
      </c>
      <c r="L22" s="448">
        <v>80.699715658428701</v>
      </c>
      <c r="M22" s="448">
        <v>89.151236924086561</v>
      </c>
      <c r="N22" s="448">
        <v>2.5364049438263829</v>
      </c>
      <c r="O22" s="448">
        <v>400.54608800000051</v>
      </c>
      <c r="P22" s="444">
        <v>414</v>
      </c>
      <c r="Q22" s="444"/>
      <c r="R22" s="448">
        <v>91.670148334980055</v>
      </c>
      <c r="S22" s="448">
        <v>3.8264833135190206</v>
      </c>
      <c r="T22" s="448">
        <v>84.161956726834774</v>
      </c>
      <c r="U22" s="448">
        <v>99.178339943125323</v>
      </c>
      <c r="V22" s="448">
        <v>4.1741868896473546</v>
      </c>
      <c r="W22" s="448">
        <v>232.87447099999989</v>
      </c>
      <c r="X22" s="447">
        <v>237</v>
      </c>
      <c r="Y22" s="448"/>
      <c r="Z22" s="448">
        <v>87.17955574083831</v>
      </c>
      <c r="AA22" s="448">
        <v>5.5584457080087351</v>
      </c>
      <c r="AB22" s="448">
        <v>76.272934003255486</v>
      </c>
      <c r="AC22" s="448">
        <v>98.086177478421135</v>
      </c>
      <c r="AD22" s="448">
        <v>6.3758591802561133</v>
      </c>
      <c r="AE22" s="445">
        <v>252.17915500000035</v>
      </c>
      <c r="AF22" s="451">
        <v>236</v>
      </c>
      <c r="AG22" s="448">
        <v>86.978757091465766</v>
      </c>
      <c r="AH22" s="448">
        <v>5.9761948055717644</v>
      </c>
      <c r="AI22" s="448">
        <v>75.256995433625661</v>
      </c>
      <c r="AJ22" s="448">
        <v>98.700518749305871</v>
      </c>
      <c r="AK22" s="448">
        <v>6.8708671006729531</v>
      </c>
      <c r="AL22" s="445">
        <v>572.45287200000018</v>
      </c>
      <c r="AM22" s="451">
        <v>560</v>
      </c>
      <c r="AN22" s="448"/>
      <c r="AO22" s="508">
        <v>88.977189989782019</v>
      </c>
      <c r="AP22" s="448">
        <v>2.2863649200955467</v>
      </c>
      <c r="AQ22" s="448">
        <v>84.490936609030911</v>
      </c>
      <c r="AR22" s="448">
        <v>93.463443370533113</v>
      </c>
      <c r="AS22" s="448">
        <v>2.5696079190162209</v>
      </c>
      <c r="AT22" s="445">
        <v>288.81872199999992</v>
      </c>
      <c r="AU22" s="580">
        <v>256</v>
      </c>
      <c r="AV22" s="451"/>
      <c r="AW22" s="450">
        <v>88.567142896793129</v>
      </c>
      <c r="AX22" s="450">
        <v>3.0359737290435684</v>
      </c>
      <c r="AY22" s="450">
        <v>82.611415946614017</v>
      </c>
      <c r="AZ22" s="450">
        <v>94.522869846972242</v>
      </c>
      <c r="BA22" s="450">
        <v>3.4278781382632766</v>
      </c>
      <c r="BB22" s="451">
        <v>284.8473020000003</v>
      </c>
      <c r="BC22" s="451">
        <v>281</v>
      </c>
      <c r="BD22" s="451"/>
      <c r="BE22" s="448">
        <v>96.944662181057026</v>
      </c>
      <c r="BF22" s="448">
        <v>2.7187088306207197</v>
      </c>
      <c r="BG22" s="448">
        <v>91.606041853054776</v>
      </c>
      <c r="BH22" s="448">
        <v>102.28328250905929</v>
      </c>
      <c r="BI22" s="448">
        <v>2.8043924951155845</v>
      </c>
      <c r="BJ22" s="451">
        <v>141.60840000000002</v>
      </c>
      <c r="BK22" s="451">
        <v>141</v>
      </c>
      <c r="BL22" s="451"/>
      <c r="BM22" s="508">
        <v>95.303257241030948</v>
      </c>
      <c r="BN22" s="448">
        <v>2.5909767590256649</v>
      </c>
      <c r="BO22" s="509">
        <v>90.220431335241017</v>
      </c>
      <c r="BP22" s="448">
        <v>100</v>
      </c>
      <c r="BQ22" s="448">
        <v>2.7186654832508395</v>
      </c>
      <c r="BR22" s="451">
        <v>269.40210800000017</v>
      </c>
      <c r="BS22" s="451">
        <v>270</v>
      </c>
      <c r="BT22" s="451"/>
      <c r="BU22" s="448">
        <v>96.944662181057026</v>
      </c>
      <c r="BV22" s="448">
        <v>2.7187088306207197</v>
      </c>
      <c r="BW22" s="448">
        <v>91.606041853054776</v>
      </c>
      <c r="BX22" s="448">
        <v>102.28328250905929</v>
      </c>
      <c r="BY22" s="448">
        <v>2.8043924951155845</v>
      </c>
      <c r="BZ22" s="451">
        <v>141.60840000000002</v>
      </c>
      <c r="CA22" s="451">
        <v>141</v>
      </c>
      <c r="CB22" s="451"/>
      <c r="CC22" s="508">
        <v>94.40776140936255</v>
      </c>
      <c r="CD22" s="448">
        <v>2.6641747791671944</v>
      </c>
      <c r="CE22" s="509">
        <v>89.177257758268638</v>
      </c>
      <c r="CF22" s="448">
        <v>99.638265060456462</v>
      </c>
      <c r="CG22" s="448">
        <v>2.821987026696922</v>
      </c>
      <c r="CH22" s="451">
        <v>164.540941</v>
      </c>
      <c r="CI22" s="451">
        <v>158</v>
      </c>
      <c r="CJ22" s="451"/>
      <c r="CK22" s="508">
        <v>93.329231895185501</v>
      </c>
      <c r="CL22" s="448">
        <v>3.4705193345676095</v>
      </c>
      <c r="CM22" s="509">
        <v>86.521548989887052</v>
      </c>
      <c r="CN22" s="448">
        <v>100</v>
      </c>
      <c r="CO22" s="448">
        <v>3.7185769818241057</v>
      </c>
      <c r="CP22" s="451">
        <v>288.02905000000072</v>
      </c>
      <c r="CQ22" s="451">
        <v>284</v>
      </c>
      <c r="CR22" s="40"/>
      <c r="CS22" s="724">
        <v>93.284099430049295</v>
      </c>
      <c r="CT22" s="725">
        <v>2.7106069226539256</v>
      </c>
      <c r="CU22" s="726">
        <v>87.967329446150856</v>
      </c>
      <c r="CV22" s="725">
        <v>98.600869413947734</v>
      </c>
      <c r="CW22" s="725">
        <v>2.9057545060897771</v>
      </c>
      <c r="CX22" s="727">
        <v>338.60894400000035</v>
      </c>
      <c r="CY22" s="727">
        <v>397</v>
      </c>
      <c r="CZ22" s="40"/>
      <c r="DA22" s="809">
        <v>92.52834012610866</v>
      </c>
      <c r="DB22" s="810">
        <v>2.2585117280221754</v>
      </c>
      <c r="DC22" s="811">
        <v>88.100042871663106</v>
      </c>
      <c r="DD22" s="810">
        <v>96.956637380554199</v>
      </c>
      <c r="DE22" s="810">
        <v>2.4408864624006075</v>
      </c>
      <c r="DF22" s="812">
        <v>644.46167000000003</v>
      </c>
      <c r="DG22" s="812">
        <v>823</v>
      </c>
      <c r="DH22" s="40"/>
      <c r="DI22" s="809">
        <f t="shared" si="2"/>
        <v>91.920036498501162</v>
      </c>
      <c r="DJ22" s="810">
        <f t="shared" si="1"/>
        <v>2.3169314005784853</v>
      </c>
      <c r="DK22" s="811">
        <f t="shared" si="3"/>
        <v>87.377194930480911</v>
      </c>
      <c r="DL22" s="810">
        <f t="shared" si="4"/>
        <v>96.462878066521412</v>
      </c>
      <c r="DM22" s="810">
        <f t="shared" si="4"/>
        <v>2.5205945176232225</v>
      </c>
      <c r="DN22" s="812">
        <f t="shared" si="5"/>
        <v>327.63427699999909</v>
      </c>
      <c r="DO22" s="812">
        <f t="shared" si="5"/>
        <v>823</v>
      </c>
      <c r="DP22" s="721"/>
      <c r="DQ22" s="292"/>
      <c r="DR22" s="909" t="s">
        <v>228</v>
      </c>
      <c r="DS22" s="304" t="s">
        <v>217</v>
      </c>
      <c r="DT22" s="305" t="s">
        <v>319</v>
      </c>
      <c r="DU22" s="306">
        <v>0.99475624950784713</v>
      </c>
      <c r="DV22" s="307">
        <v>3.3775319816482467E-3</v>
      </c>
      <c r="DW22" s="308">
        <v>0.98813387273841902</v>
      </c>
      <c r="DX22" s="871">
        <v>1.0013786262772753</v>
      </c>
      <c r="DY22" s="309">
        <v>3.3953362779266488E-3</v>
      </c>
      <c r="DZ22" s="310">
        <v>268.34877099999989</v>
      </c>
      <c r="EA22" s="311">
        <v>810</v>
      </c>
      <c r="EB22"/>
      <c r="EC22" s="295"/>
      <c r="ED22" s="292"/>
      <c r="EE22" s="295"/>
    </row>
    <row r="23" spans="1:135" s="17" customFormat="1" ht="20.25" customHeight="1">
      <c r="A23" s="502" t="s">
        <v>135</v>
      </c>
      <c r="B23" s="448">
        <v>92.315132575772481</v>
      </c>
      <c r="C23" s="448">
        <v>1.1663467932753619</v>
      </c>
      <c r="D23" s="509">
        <v>90.025225784177252</v>
      </c>
      <c r="E23" s="509">
        <v>94.605039367367709</v>
      </c>
      <c r="F23" s="509">
        <v>1.2634405224062497</v>
      </c>
      <c r="G23" s="509">
        <v>2569.7275060000588</v>
      </c>
      <c r="H23" s="505">
        <v>979</v>
      </c>
      <c r="I23" s="591"/>
      <c r="J23" s="448" t="s">
        <v>79</v>
      </c>
      <c r="K23" s="448"/>
      <c r="L23" s="448" t="s">
        <v>79</v>
      </c>
      <c r="M23" s="448" t="s">
        <v>79</v>
      </c>
      <c r="N23" s="448" t="s">
        <v>79</v>
      </c>
      <c r="O23" s="448" t="s">
        <v>79</v>
      </c>
      <c r="P23" s="444" t="s">
        <v>79</v>
      </c>
      <c r="Q23" s="444" t="s">
        <v>79</v>
      </c>
      <c r="R23" s="448" t="s">
        <v>79</v>
      </c>
      <c r="S23" s="448" t="s">
        <v>79</v>
      </c>
      <c r="T23" s="448" t="s">
        <v>79</v>
      </c>
      <c r="U23" s="448" t="s">
        <v>79</v>
      </c>
      <c r="V23" s="448" t="s">
        <v>79</v>
      </c>
      <c r="W23" s="448" t="s">
        <v>79</v>
      </c>
      <c r="X23" s="447" t="s">
        <v>79</v>
      </c>
      <c r="Y23" s="448" t="s">
        <v>79</v>
      </c>
      <c r="Z23" s="448" t="s">
        <v>79</v>
      </c>
      <c r="AA23" s="448" t="s">
        <v>79</v>
      </c>
      <c r="AB23" s="448" t="s">
        <v>79</v>
      </c>
      <c r="AC23" s="448" t="s">
        <v>79</v>
      </c>
      <c r="AD23" s="448" t="s">
        <v>79</v>
      </c>
      <c r="AE23" s="445" t="s">
        <v>79</v>
      </c>
      <c r="AF23" s="451" t="s">
        <v>79</v>
      </c>
      <c r="AG23" s="448" t="s">
        <v>79</v>
      </c>
      <c r="AH23" s="448" t="s">
        <v>79</v>
      </c>
      <c r="AI23" s="448" t="s">
        <v>79</v>
      </c>
      <c r="AJ23" s="448" t="s">
        <v>79</v>
      </c>
      <c r="AK23" s="448" t="s">
        <v>79</v>
      </c>
      <c r="AL23" s="445" t="s">
        <v>79</v>
      </c>
      <c r="AM23" s="451" t="s">
        <v>79</v>
      </c>
      <c r="AN23" s="448" t="s">
        <v>79</v>
      </c>
      <c r="AO23" s="508" t="s">
        <v>79</v>
      </c>
      <c r="AP23" s="448" t="s">
        <v>79</v>
      </c>
      <c r="AQ23" s="448" t="s">
        <v>79</v>
      </c>
      <c r="AR23" s="448" t="s">
        <v>79</v>
      </c>
      <c r="AS23" s="448" t="s">
        <v>79</v>
      </c>
      <c r="AT23" s="445" t="s">
        <v>79</v>
      </c>
      <c r="AU23" s="580" t="s">
        <v>79</v>
      </c>
      <c r="AV23" s="451" t="s">
        <v>79</v>
      </c>
      <c r="AW23" s="450" t="s">
        <v>79</v>
      </c>
      <c r="AX23" s="450" t="s">
        <v>79</v>
      </c>
      <c r="AY23" s="450" t="s">
        <v>79</v>
      </c>
      <c r="AZ23" s="450" t="s">
        <v>79</v>
      </c>
      <c r="BA23" s="450" t="s">
        <v>79</v>
      </c>
      <c r="BB23" s="451" t="s">
        <v>79</v>
      </c>
      <c r="BC23" s="451" t="s">
        <v>79</v>
      </c>
      <c r="BD23" s="451" t="s">
        <v>79</v>
      </c>
      <c r="BE23" s="448" t="s">
        <v>79</v>
      </c>
      <c r="BF23" s="448" t="s">
        <v>79</v>
      </c>
      <c r="BG23" s="448" t="s">
        <v>79</v>
      </c>
      <c r="BH23" s="448" t="s">
        <v>79</v>
      </c>
      <c r="BI23" s="448" t="s">
        <v>79</v>
      </c>
      <c r="BJ23" s="451" t="s">
        <v>79</v>
      </c>
      <c r="BK23" s="451" t="s">
        <v>79</v>
      </c>
      <c r="BL23" s="451" t="s">
        <v>79</v>
      </c>
      <c r="BM23" s="508" t="s">
        <v>79</v>
      </c>
      <c r="BN23" s="448" t="s">
        <v>79</v>
      </c>
      <c r="BO23" s="509" t="s">
        <v>79</v>
      </c>
      <c r="BP23" s="448" t="s">
        <v>79</v>
      </c>
      <c r="BQ23" s="448" t="s">
        <v>79</v>
      </c>
      <c r="BR23" s="451" t="s">
        <v>79</v>
      </c>
      <c r="BS23" s="451" t="s">
        <v>79</v>
      </c>
      <c r="BT23" s="451"/>
      <c r="BU23" s="448">
        <v>99.737954132209552</v>
      </c>
      <c r="BV23" s="448">
        <v>0.26461249015372418</v>
      </c>
      <c r="BW23" s="448">
        <v>99.218345116684546</v>
      </c>
      <c r="BX23" s="448">
        <v>100.25756314773456</v>
      </c>
      <c r="BY23" s="448">
        <v>0.26530771806584486</v>
      </c>
      <c r="BZ23" s="451">
        <v>991.64318900000069</v>
      </c>
      <c r="CA23" s="451">
        <v>319</v>
      </c>
      <c r="CB23" s="451"/>
      <c r="CC23" s="508">
        <v>99.280054310935725</v>
      </c>
      <c r="CD23" s="448">
        <v>0.34107324451097309</v>
      </c>
      <c r="CE23" s="509">
        <v>98.610434260233674</v>
      </c>
      <c r="CF23" s="448">
        <v>99.94967436163779</v>
      </c>
      <c r="CG23" s="448">
        <v>0.34354659340008414</v>
      </c>
      <c r="CH23" s="451">
        <v>1272.0428970000034</v>
      </c>
      <c r="CI23" s="451">
        <v>622</v>
      </c>
      <c r="CJ23" s="451"/>
      <c r="CK23" s="508">
        <v>98.943381910550272</v>
      </c>
      <c r="CL23" s="448">
        <v>0.34548503688508897</v>
      </c>
      <c r="CM23" s="509">
        <v>98.26568720468515</v>
      </c>
      <c r="CN23" s="448">
        <v>99.621076616415408</v>
      </c>
      <c r="CO23" s="448">
        <v>0.3491744775789295</v>
      </c>
      <c r="CP23" s="451">
        <v>2225.8772810000019</v>
      </c>
      <c r="CQ23" s="451">
        <v>927</v>
      </c>
      <c r="CR23" s="40"/>
      <c r="CS23" s="724">
        <v>99.61722913782458</v>
      </c>
      <c r="CT23" s="725">
        <v>0.18124534547297877</v>
      </c>
      <c r="CU23" s="726">
        <v>99.26172210931432</v>
      </c>
      <c r="CV23" s="725">
        <v>99.97273616633484</v>
      </c>
      <c r="CW23" s="725">
        <v>0.18194176553758418</v>
      </c>
      <c r="CX23" s="727">
        <v>2753.5011260000101</v>
      </c>
      <c r="CY23" s="727">
        <v>1155</v>
      </c>
      <c r="CZ23" s="40"/>
      <c r="DA23" s="809">
        <v>99.189973591116015</v>
      </c>
      <c r="DB23" s="810">
        <v>0.20077626473624272</v>
      </c>
      <c r="DC23" s="811">
        <v>98.796308607729841</v>
      </c>
      <c r="DD23" s="810">
        <v>99.583638574502203</v>
      </c>
      <c r="DE23" s="810">
        <v>0.20241588687571274</v>
      </c>
      <c r="DF23" s="812">
        <v>5315.0220199999985</v>
      </c>
      <c r="DG23" s="812">
        <v>2311</v>
      </c>
      <c r="DH23" s="40"/>
      <c r="DI23" s="809">
        <f t="shared" si="2"/>
        <v>99.187051792696622</v>
      </c>
      <c r="DJ23" s="810">
        <f t="shared" si="1"/>
        <v>0.20241013492599425</v>
      </c>
      <c r="DK23" s="811">
        <f t="shared" si="3"/>
        <v>98.790183255932519</v>
      </c>
      <c r="DL23" s="810">
        <f t="shared" si="4"/>
        <v>99.583920329460724</v>
      </c>
      <c r="DM23" s="810">
        <f t="shared" si="4"/>
        <v>0.20406911110639361</v>
      </c>
      <c r="DN23" s="812">
        <f t="shared" si="5"/>
        <v>2658.7063979999893</v>
      </c>
      <c r="DO23" s="812">
        <f t="shared" si="5"/>
        <v>2311</v>
      </c>
      <c r="DP23" s="721"/>
      <c r="DQ23" s="292"/>
      <c r="DR23" s="909" t="s">
        <v>229</v>
      </c>
      <c r="DS23" s="304" t="s">
        <v>217</v>
      </c>
      <c r="DT23" s="305" t="s">
        <v>319</v>
      </c>
      <c r="DU23" s="306">
        <v>0.90625328621977408</v>
      </c>
      <c r="DV23" s="307">
        <v>2.3943794305716633E-2</v>
      </c>
      <c r="DW23" s="308">
        <v>0.85930633559319181</v>
      </c>
      <c r="DX23" s="308">
        <v>0.95320023684635635</v>
      </c>
      <c r="DY23" s="309">
        <v>2.6420642738403336E-2</v>
      </c>
      <c r="DZ23" s="310">
        <v>297.58736999999951</v>
      </c>
      <c r="EA23" s="311">
        <v>757</v>
      </c>
      <c r="EB23"/>
      <c r="EC23" s="295"/>
      <c r="ED23" s="292"/>
      <c r="EE23" s="295"/>
    </row>
    <row r="24" spans="1:135" s="17" customFormat="1" ht="20.25" customHeight="1">
      <c r="A24" s="502" t="s">
        <v>32</v>
      </c>
      <c r="B24" s="448">
        <v>42.376237623762293</v>
      </c>
      <c r="C24" s="448">
        <v>4.3303316428012399</v>
      </c>
      <c r="D24" s="509">
        <v>33.874430188887956</v>
      </c>
      <c r="E24" s="509">
        <v>50.878045058636637</v>
      </c>
      <c r="F24" s="509">
        <v>10.218773269227245</v>
      </c>
      <c r="G24" s="509">
        <v>387.54912000000218</v>
      </c>
      <c r="H24" s="505">
        <v>505</v>
      </c>
      <c r="I24" s="591"/>
      <c r="J24" s="448">
        <v>48.918686599749286</v>
      </c>
      <c r="K24" s="448">
        <v>4.002349845909511</v>
      </c>
      <c r="L24" s="448">
        <v>41.066992732829036</v>
      </c>
      <c r="M24" s="448">
        <v>56.770380466669536</v>
      </c>
      <c r="N24" s="448">
        <v>8.1816379876601655</v>
      </c>
      <c r="O24" s="448">
        <v>447.43198400000119</v>
      </c>
      <c r="P24" s="444">
        <v>532</v>
      </c>
      <c r="Q24" s="444"/>
      <c r="R24" s="448">
        <v>57.955560223247637</v>
      </c>
      <c r="S24" s="448">
        <v>2.7211712731448374</v>
      </c>
      <c r="T24" s="448">
        <v>52.616173208238635</v>
      </c>
      <c r="U24" s="448">
        <v>63.29494723825664</v>
      </c>
      <c r="V24" s="448">
        <v>4.6952721406932367</v>
      </c>
      <c r="W24" s="448">
        <v>359.59717100000012</v>
      </c>
      <c r="X24" s="447">
        <v>472</v>
      </c>
      <c r="Y24" s="448"/>
      <c r="Z24" s="448">
        <v>52.205586236264544</v>
      </c>
      <c r="AA24" s="448">
        <v>3.9937956197891284</v>
      </c>
      <c r="AB24" s="448">
        <v>44.369075742063863</v>
      </c>
      <c r="AC24" s="448">
        <v>60.042096730465225</v>
      </c>
      <c r="AD24" s="448">
        <v>7.650130776646356</v>
      </c>
      <c r="AE24" s="445">
        <v>309.70999400000056</v>
      </c>
      <c r="AF24" s="451">
        <v>388</v>
      </c>
      <c r="AG24" s="448">
        <v>49.749275753259667</v>
      </c>
      <c r="AH24" s="448">
        <v>3.6635797096996687</v>
      </c>
      <c r="AI24" s="448">
        <v>42.563497918246476</v>
      </c>
      <c r="AJ24" s="448">
        <v>56.935053588272858</v>
      </c>
      <c r="AK24" s="448">
        <v>7.364086520314066</v>
      </c>
      <c r="AL24" s="445">
        <v>912.66203000000769</v>
      </c>
      <c r="AM24" s="451">
        <v>1170</v>
      </c>
      <c r="AN24" s="448"/>
      <c r="AO24" s="508">
        <v>57.055447584005826</v>
      </c>
      <c r="AP24" s="448">
        <v>3.8411253483290957</v>
      </c>
      <c r="AQ24" s="448">
        <v>49.518478560220224</v>
      </c>
      <c r="AR24" s="448">
        <v>64.592416607791421</v>
      </c>
      <c r="AS24" s="448">
        <v>6.7322674888731688</v>
      </c>
      <c r="AT24" s="445">
        <v>307.30163100000073</v>
      </c>
      <c r="AU24" s="580">
        <v>411</v>
      </c>
      <c r="AV24" s="451"/>
      <c r="AW24" s="450">
        <v>61.760287180944928</v>
      </c>
      <c r="AX24" s="450">
        <v>3.4301659454696591</v>
      </c>
      <c r="AY24" s="450">
        <v>55.031265921773453</v>
      </c>
      <c r="AZ24" s="450">
        <v>68.489308440116403</v>
      </c>
      <c r="BA24" s="450">
        <v>5.5539993449511966</v>
      </c>
      <c r="BB24" s="451">
        <v>348.51003100000014</v>
      </c>
      <c r="BC24" s="451">
        <v>461</v>
      </c>
      <c r="BD24" s="451"/>
      <c r="BE24" s="448">
        <v>72.043938208357616</v>
      </c>
      <c r="BF24" s="448">
        <v>4.1077730363080676</v>
      </c>
      <c r="BG24" s="448">
        <v>63.977667783419577</v>
      </c>
      <c r="BH24" s="448">
        <v>80.110208633295656</v>
      </c>
      <c r="BI24" s="448">
        <v>5.7017608121699492</v>
      </c>
      <c r="BJ24" s="451">
        <v>167.48329699999979</v>
      </c>
      <c r="BK24" s="451">
        <v>192</v>
      </c>
      <c r="BL24" s="451"/>
      <c r="BM24" s="508">
        <v>66.90151298263325</v>
      </c>
      <c r="BN24" s="448">
        <v>2.8445209154851798</v>
      </c>
      <c r="BO24" s="509">
        <v>61.321299054266568</v>
      </c>
      <c r="BP24" s="448">
        <v>72.481726910999939</v>
      </c>
      <c r="BQ24" s="448">
        <v>4.2518035671683236</v>
      </c>
      <c r="BR24" s="451">
        <v>344.76291300000008</v>
      </c>
      <c r="BS24" s="451">
        <v>421</v>
      </c>
      <c r="BT24" s="451"/>
      <c r="BU24" s="448">
        <v>72.043938208357616</v>
      </c>
      <c r="BV24" s="448">
        <v>4.1077730363080676</v>
      </c>
      <c r="BW24" s="448">
        <v>63.977667783419577</v>
      </c>
      <c r="BX24" s="448">
        <v>80.110208633295656</v>
      </c>
      <c r="BY24" s="448">
        <v>5.7017608121699492</v>
      </c>
      <c r="BZ24" s="451">
        <v>167.48329699999979</v>
      </c>
      <c r="CA24" s="451">
        <v>192</v>
      </c>
      <c r="CB24" s="451"/>
      <c r="CC24" s="508">
        <v>72.62109108950844</v>
      </c>
      <c r="CD24" s="448">
        <v>6.5045401276025467</v>
      </c>
      <c r="CE24" s="509">
        <v>59.850900052437261</v>
      </c>
      <c r="CF24" s="448">
        <v>85.391282126579611</v>
      </c>
      <c r="CG24" s="448">
        <v>8.956819609864354</v>
      </c>
      <c r="CH24" s="451">
        <v>177.96288800000031</v>
      </c>
      <c r="CI24" s="451">
        <v>200</v>
      </c>
      <c r="CJ24" s="451"/>
      <c r="CK24" s="508">
        <v>66.751642719419323</v>
      </c>
      <c r="CL24" s="448">
        <v>4.2615534043763237</v>
      </c>
      <c r="CM24" s="509">
        <v>58.392287399877908</v>
      </c>
      <c r="CN24" s="448">
        <v>75.110998038960744</v>
      </c>
      <c r="CO24" s="448">
        <v>6.3841925543153062</v>
      </c>
      <c r="CP24" s="451">
        <v>354.9384289999997</v>
      </c>
      <c r="CQ24" s="451">
        <v>406</v>
      </c>
      <c r="CR24" s="40"/>
      <c r="CS24" s="724">
        <v>68.177098235717864</v>
      </c>
      <c r="CT24" s="725">
        <v>5.4035250115042857</v>
      </c>
      <c r="CU24" s="726">
        <v>57.578254357505578</v>
      </c>
      <c r="CV24" s="725">
        <v>78.775942113930171</v>
      </c>
      <c r="CW24" s="725">
        <v>7.9257186816927145</v>
      </c>
      <c r="CX24" s="727">
        <v>355.37867299999925</v>
      </c>
      <c r="CY24" s="727">
        <v>441</v>
      </c>
      <c r="CZ24" s="40"/>
      <c r="DA24" s="809">
        <v>68.637899054425517</v>
      </c>
      <c r="DB24" s="810">
        <v>3.6407344177586904</v>
      </c>
      <c r="DC24" s="811">
        <v>61.499457386715065</v>
      </c>
      <c r="DD24" s="810">
        <v>75.776340722135956</v>
      </c>
      <c r="DE24" s="810">
        <v>5.3042626128049442</v>
      </c>
      <c r="DF24" s="812">
        <v>629.42081699999937</v>
      </c>
      <c r="DG24" s="812">
        <v>836</v>
      </c>
      <c r="DH24" s="40"/>
      <c r="DI24" s="809">
        <f t="shared" si="2"/>
        <v>67.299793796889077</v>
      </c>
      <c r="DJ24" s="810">
        <f t="shared" si="1"/>
        <v>3.8068045544804767</v>
      </c>
      <c r="DK24" s="811">
        <f t="shared" si="3"/>
        <v>59.835735962848382</v>
      </c>
      <c r="DL24" s="810">
        <f t="shared" si="4"/>
        <v>74.763851630929764</v>
      </c>
      <c r="DM24" s="810">
        <f t="shared" si="4"/>
        <v>5.6564876944042668</v>
      </c>
      <c r="DN24" s="812">
        <f t="shared" si="5"/>
        <v>420.27494000000155</v>
      </c>
      <c r="DO24" s="812">
        <f t="shared" si="5"/>
        <v>836</v>
      </c>
      <c r="DP24" s="721"/>
      <c r="DQ24" s="292"/>
      <c r="DR24" s="909" t="s">
        <v>230</v>
      </c>
      <c r="DS24" s="304" t="s">
        <v>217</v>
      </c>
      <c r="DT24" s="305" t="s">
        <v>319</v>
      </c>
      <c r="DU24" s="306">
        <v>0.92131159100205695</v>
      </c>
      <c r="DV24" s="307">
        <v>1.8010045686805896E-2</v>
      </c>
      <c r="DW24" s="308">
        <v>0.88599902880555093</v>
      </c>
      <c r="DX24" s="308">
        <v>0.95662415319856298</v>
      </c>
      <c r="DY24" s="309">
        <v>1.9548267776830441E-2</v>
      </c>
      <c r="DZ24" s="310">
        <v>537.9566640000013</v>
      </c>
      <c r="EA24" s="311">
        <v>769</v>
      </c>
      <c r="EB24"/>
      <c r="EC24" s="295"/>
      <c r="ED24" s="292"/>
      <c r="EE24" s="295"/>
    </row>
    <row r="25" spans="1:135" s="17" customFormat="1" ht="20.25" customHeight="1">
      <c r="A25" s="502" t="s">
        <v>33</v>
      </c>
      <c r="B25" s="448">
        <v>77.947598253275203</v>
      </c>
      <c r="C25" s="448">
        <v>2.3722215059829068</v>
      </c>
      <c r="D25" s="509">
        <v>73.290178891351289</v>
      </c>
      <c r="E25" s="509">
        <v>82.605017615199102</v>
      </c>
      <c r="F25" s="509">
        <v>3.0433542009528578</v>
      </c>
      <c r="G25" s="509">
        <v>28.721179999999727</v>
      </c>
      <c r="H25" s="505">
        <v>458</v>
      </c>
      <c r="I25" s="591"/>
      <c r="J25" s="448">
        <v>91.514595083162192</v>
      </c>
      <c r="K25" s="448">
        <v>1.5361410568200522</v>
      </c>
      <c r="L25" s="448">
        <v>88.501038103158223</v>
      </c>
      <c r="M25" s="448">
        <v>94.528152063166146</v>
      </c>
      <c r="N25" s="448">
        <v>1.6785749370623479</v>
      </c>
      <c r="O25" s="448">
        <v>50.411017999999771</v>
      </c>
      <c r="P25" s="444">
        <v>637</v>
      </c>
      <c r="Q25" s="444"/>
      <c r="R25" s="448">
        <v>91.073242529567651</v>
      </c>
      <c r="S25" s="448">
        <v>1.6118463419399705</v>
      </c>
      <c r="T25" s="448">
        <v>87.910534061607876</v>
      </c>
      <c r="U25" s="448">
        <v>94.235950997527411</v>
      </c>
      <c r="V25" s="448">
        <v>1.7698352415822596</v>
      </c>
      <c r="W25" s="448">
        <v>40.496485000000114</v>
      </c>
      <c r="X25" s="447">
        <v>443</v>
      </c>
      <c r="Y25" s="448"/>
      <c r="Z25" s="448">
        <v>88.391217472038875</v>
      </c>
      <c r="AA25" s="448">
        <v>3.0158167405195031</v>
      </c>
      <c r="AB25" s="448">
        <v>82.473668907819899</v>
      </c>
      <c r="AC25" s="448">
        <v>94.30876603625785</v>
      </c>
      <c r="AD25" s="448">
        <v>3.4118963702174461</v>
      </c>
      <c r="AE25" s="445">
        <v>33.714302000000025</v>
      </c>
      <c r="AF25" s="451">
        <v>331</v>
      </c>
      <c r="AG25" s="448">
        <v>89.188748351081642</v>
      </c>
      <c r="AH25" s="448">
        <v>1.9178024991108131</v>
      </c>
      <c r="AI25" s="448">
        <v>85.427153467924839</v>
      </c>
      <c r="AJ25" s="448">
        <v>92.95034323423846</v>
      </c>
      <c r="AK25" s="448">
        <v>2.1502740363185677</v>
      </c>
      <c r="AL25" s="445">
        <v>88.467851000000195</v>
      </c>
      <c r="AM25" s="451">
        <v>920</v>
      </c>
      <c r="AN25" s="448"/>
      <c r="AO25" s="508">
        <v>94.150077876488126</v>
      </c>
      <c r="AP25" s="448">
        <v>1.5679512151282553</v>
      </c>
      <c r="AQ25" s="448">
        <v>91.073479570637645</v>
      </c>
      <c r="AR25" s="448">
        <v>97.226676182338608</v>
      </c>
      <c r="AS25" s="448">
        <v>1.6653743156592928</v>
      </c>
      <c r="AT25" s="445">
        <v>46.546140999999963</v>
      </c>
      <c r="AU25" s="580">
        <v>403</v>
      </c>
      <c r="AV25" s="451"/>
      <c r="AW25" s="450">
        <v>93.907823147642858</v>
      </c>
      <c r="AX25" s="450">
        <v>1.6571059395003034</v>
      </c>
      <c r="AY25" s="450">
        <v>90.657047158124342</v>
      </c>
      <c r="AZ25" s="450">
        <v>97.158599137161374</v>
      </c>
      <c r="BA25" s="450">
        <v>1.7646090431624468</v>
      </c>
      <c r="BB25" s="451">
        <v>46.476982999999905</v>
      </c>
      <c r="BC25" s="451">
        <v>369</v>
      </c>
      <c r="BD25" s="451"/>
      <c r="BE25" s="448">
        <v>93.56375259354202</v>
      </c>
      <c r="BF25" s="448">
        <v>2.3624593639116047</v>
      </c>
      <c r="BG25" s="448">
        <v>88.924685164839772</v>
      </c>
      <c r="BH25" s="448">
        <v>98.202820022244268</v>
      </c>
      <c r="BI25" s="448">
        <v>2.5249728644110276</v>
      </c>
      <c r="BJ25" s="451">
        <v>16.372878999999998</v>
      </c>
      <c r="BK25" s="451">
        <v>156</v>
      </c>
      <c r="BL25" s="451"/>
      <c r="BM25" s="508">
        <v>93.755288856852786</v>
      </c>
      <c r="BN25" s="448">
        <v>1.8258764566764198</v>
      </c>
      <c r="BO25" s="509">
        <v>90.173391750891554</v>
      </c>
      <c r="BP25" s="448">
        <v>97.337185962814004</v>
      </c>
      <c r="BQ25" s="448">
        <v>1.9474916870707955</v>
      </c>
      <c r="BR25" s="451">
        <v>39.727394000000047</v>
      </c>
      <c r="BS25" s="451">
        <v>342</v>
      </c>
      <c r="BT25" s="451"/>
      <c r="BU25" s="448">
        <v>93.56375259354202</v>
      </c>
      <c r="BV25" s="448">
        <v>2.3624593639116047</v>
      </c>
      <c r="BW25" s="448">
        <v>88.924685164839772</v>
      </c>
      <c r="BX25" s="448">
        <v>98.202820022244268</v>
      </c>
      <c r="BY25" s="448">
        <v>2.5249728644110276</v>
      </c>
      <c r="BZ25" s="451">
        <v>16.372878999999998</v>
      </c>
      <c r="CA25" s="451">
        <v>156</v>
      </c>
      <c r="CB25" s="451"/>
      <c r="CC25" s="508">
        <v>96.075196615483009</v>
      </c>
      <c r="CD25" s="448">
        <v>1.4367891320694322</v>
      </c>
      <c r="CE25" s="509">
        <v>93.254386637133763</v>
      </c>
      <c r="CF25" s="448">
        <v>98.896006593832254</v>
      </c>
      <c r="CG25" s="448">
        <v>1.4954839362128209</v>
      </c>
      <c r="CH25" s="451">
        <v>21.155632999999984</v>
      </c>
      <c r="CI25" s="451">
        <v>158</v>
      </c>
      <c r="CJ25" s="451"/>
      <c r="CK25" s="508">
        <v>96.938119184865656</v>
      </c>
      <c r="CL25" s="448">
        <v>0.92560108320976009</v>
      </c>
      <c r="CM25" s="509">
        <v>95.122483522349498</v>
      </c>
      <c r="CN25" s="448">
        <v>98.753754847381813</v>
      </c>
      <c r="CO25" s="448">
        <v>0.95483705583826561</v>
      </c>
      <c r="CP25" s="451">
        <v>41.749143000000117</v>
      </c>
      <c r="CQ25" s="451">
        <v>313</v>
      </c>
      <c r="CR25" s="40"/>
      <c r="CS25" s="724">
        <v>97.208061093414429</v>
      </c>
      <c r="CT25" s="725">
        <v>1.0505721608439089</v>
      </c>
      <c r="CU25" s="726">
        <v>95.1473969358739</v>
      </c>
      <c r="CV25" s="725">
        <v>99.268725250954972</v>
      </c>
      <c r="CW25" s="725">
        <v>1.0807459268571733</v>
      </c>
      <c r="CX25" s="727">
        <v>43.937960000000068</v>
      </c>
      <c r="CY25" s="727">
        <v>357</v>
      </c>
      <c r="CZ25" s="40"/>
      <c r="DA25" s="809">
        <v>97.040030872864463</v>
      </c>
      <c r="DB25" s="810">
        <v>0.80872386097637705</v>
      </c>
      <c r="DC25" s="811">
        <v>95.454354071308742</v>
      </c>
      <c r="DD25" s="810">
        <v>98.625707674420198</v>
      </c>
      <c r="DE25" s="810">
        <v>0.83339200709438599</v>
      </c>
      <c r="DF25" s="812">
        <v>98.362106999999966</v>
      </c>
      <c r="DG25" s="812">
        <v>743</v>
      </c>
      <c r="DH25" s="40"/>
      <c r="DI25" s="809">
        <f t="shared" si="2"/>
        <v>96.654488704403903</v>
      </c>
      <c r="DJ25" s="810">
        <f t="shared" si="1"/>
        <v>0.89169189166738783</v>
      </c>
      <c r="DK25" s="811">
        <f t="shared" si="3"/>
        <v>94.906135261431089</v>
      </c>
      <c r="DL25" s="810">
        <f t="shared" si="4"/>
        <v>98.402842147376717</v>
      </c>
      <c r="DM25" s="810">
        <f t="shared" si="4"/>
        <v>0.9225561105541904</v>
      </c>
      <c r="DN25" s="812">
        <f t="shared" si="5"/>
        <v>47.617982999999946</v>
      </c>
      <c r="DO25" s="812">
        <f t="shared" si="5"/>
        <v>743</v>
      </c>
      <c r="DP25" s="721"/>
      <c r="DQ25" s="292"/>
      <c r="DR25" s="909" t="s">
        <v>231</v>
      </c>
      <c r="DS25" s="304" t="s">
        <v>217</v>
      </c>
      <c r="DT25" s="305" t="s">
        <v>319</v>
      </c>
      <c r="DU25" s="306">
        <v>0.91920036498501168</v>
      </c>
      <c r="DV25" s="307">
        <v>2.3169314005784855E-2</v>
      </c>
      <c r="DW25" s="308">
        <v>0.87377194930480917</v>
      </c>
      <c r="DX25" s="308">
        <v>0.96462878066521418</v>
      </c>
      <c r="DY25" s="309">
        <v>2.5205945176232224E-2</v>
      </c>
      <c r="DZ25" s="310">
        <v>327.63427699999909</v>
      </c>
      <c r="EA25" s="311">
        <v>823</v>
      </c>
      <c r="EB25"/>
      <c r="EC25" s="295"/>
      <c r="ED25" s="292"/>
      <c r="EE25" s="295"/>
    </row>
    <row r="26" spans="1:135" s="17" customFormat="1" ht="20.25" customHeight="1">
      <c r="A26" s="502" t="s">
        <v>34</v>
      </c>
      <c r="B26" s="448">
        <v>87.5</v>
      </c>
      <c r="C26" s="448">
        <v>2.7441733081354633</v>
      </c>
      <c r="D26" s="509">
        <v>82.112321882441876</v>
      </c>
      <c r="E26" s="509">
        <v>92.887678117558124</v>
      </c>
      <c r="F26" s="509">
        <v>3.1361980664405298</v>
      </c>
      <c r="G26" s="509">
        <v>50.757967999999906</v>
      </c>
      <c r="H26" s="505">
        <v>304</v>
      </c>
      <c r="I26" s="591"/>
      <c r="J26" s="448">
        <v>95.503436305189254</v>
      </c>
      <c r="K26" s="448">
        <v>1.3142491912585983</v>
      </c>
      <c r="L26" s="448">
        <v>92.925180352587716</v>
      </c>
      <c r="M26" s="448">
        <v>98.081692257790792</v>
      </c>
      <c r="N26" s="448">
        <v>1.3761276474479982</v>
      </c>
      <c r="O26" s="448">
        <v>50.781578000000081</v>
      </c>
      <c r="P26" s="444">
        <v>313</v>
      </c>
      <c r="Q26" s="444"/>
      <c r="R26" s="448">
        <v>97.366025707682169</v>
      </c>
      <c r="S26" s="448">
        <v>1.2682808599137028</v>
      </c>
      <c r="T26" s="448">
        <v>94.877449401722018</v>
      </c>
      <c r="U26" s="448">
        <v>99.854602013642321</v>
      </c>
      <c r="V26" s="448">
        <v>1.3025907658194942</v>
      </c>
      <c r="W26" s="448">
        <v>53.460050999999922</v>
      </c>
      <c r="X26" s="447">
        <v>268</v>
      </c>
      <c r="Y26" s="448"/>
      <c r="Z26" s="448">
        <v>96.209864641101476</v>
      </c>
      <c r="AA26" s="448">
        <v>1.6500387572819266</v>
      </c>
      <c r="AB26" s="448">
        <v>92.9722062158162</v>
      </c>
      <c r="AC26" s="448">
        <v>99.447523066386751</v>
      </c>
      <c r="AD26" s="448">
        <v>1.715041137867914</v>
      </c>
      <c r="AE26" s="445">
        <v>45.708261999999955</v>
      </c>
      <c r="AF26" s="451">
        <v>248</v>
      </c>
      <c r="AG26" s="448">
        <v>96.656100620233502</v>
      </c>
      <c r="AH26" s="448">
        <v>1.0763224693479541</v>
      </c>
      <c r="AI26" s="448">
        <v>94.544992153536256</v>
      </c>
      <c r="AJ26" s="448">
        <v>98.767209086930734</v>
      </c>
      <c r="AK26" s="448">
        <v>1.1135587536030211</v>
      </c>
      <c r="AL26" s="445">
        <v>113.61834100000013</v>
      </c>
      <c r="AM26" s="451">
        <v>591</v>
      </c>
      <c r="AN26" s="448"/>
      <c r="AO26" s="508">
        <v>96.910113191056226</v>
      </c>
      <c r="AP26" s="448">
        <v>1.1299550061700459</v>
      </c>
      <c r="AQ26" s="448">
        <v>94.69294111061896</v>
      </c>
      <c r="AR26" s="448">
        <v>99.127285271493477</v>
      </c>
      <c r="AS26" s="448">
        <v>1.1659825470870759</v>
      </c>
      <c r="AT26" s="445">
        <v>34.795416999999972</v>
      </c>
      <c r="AU26" s="580">
        <v>195</v>
      </c>
      <c r="AV26" s="451"/>
      <c r="AW26" s="450">
        <v>97.362359953204063</v>
      </c>
      <c r="AX26" s="450">
        <v>1.4404121622709603</v>
      </c>
      <c r="AY26" s="450">
        <v>94.53667623528024</v>
      </c>
      <c r="AZ26" s="450">
        <v>100</v>
      </c>
      <c r="BA26" s="450">
        <v>1.4794343142085662</v>
      </c>
      <c r="BB26" s="451">
        <v>36.549300999999936</v>
      </c>
      <c r="BC26" s="451">
        <v>197</v>
      </c>
      <c r="BD26" s="451"/>
      <c r="BE26" s="448">
        <v>99.057221572788563</v>
      </c>
      <c r="BF26" s="448">
        <v>0.94583985141884641</v>
      </c>
      <c r="BG26" s="448">
        <v>97.199913500314167</v>
      </c>
      <c r="BH26" s="448">
        <v>100.91452964526297</v>
      </c>
      <c r="BI26" s="448">
        <v>0.95484189481715942</v>
      </c>
      <c r="BJ26" s="451">
        <v>15.459624000000009</v>
      </c>
      <c r="BK26" s="451">
        <v>90</v>
      </c>
      <c r="BL26" s="451"/>
      <c r="BM26" s="508">
        <v>99.117890274025129</v>
      </c>
      <c r="BN26" s="448">
        <v>0.6338343272885244</v>
      </c>
      <c r="BO26" s="509">
        <v>97.874471348132275</v>
      </c>
      <c r="BP26" s="448">
        <v>100</v>
      </c>
      <c r="BQ26" s="448">
        <v>0.63947520022490556</v>
      </c>
      <c r="BR26" s="451">
        <v>33.156306000000036</v>
      </c>
      <c r="BS26" s="451">
        <v>191</v>
      </c>
      <c r="BT26" s="451"/>
      <c r="BU26" s="448">
        <v>99.057221572788563</v>
      </c>
      <c r="BV26" s="448">
        <v>0.94583985141884641</v>
      </c>
      <c r="BW26" s="448">
        <v>97.199913500314167</v>
      </c>
      <c r="BX26" s="448">
        <v>100.91452964526297</v>
      </c>
      <c r="BY26" s="448">
        <v>0.95484189481715942</v>
      </c>
      <c r="BZ26" s="451">
        <v>15.459624000000009</v>
      </c>
      <c r="CA26" s="451">
        <v>90</v>
      </c>
      <c r="CB26" s="451"/>
      <c r="CC26" s="508">
        <v>96.357030765177996</v>
      </c>
      <c r="CD26" s="448">
        <v>1.7450699357749198</v>
      </c>
      <c r="CE26" s="509">
        <v>92.930981265025395</v>
      </c>
      <c r="CF26" s="448">
        <v>99.783080265330597</v>
      </c>
      <c r="CG26" s="448">
        <v>1.8110457762315797</v>
      </c>
      <c r="CH26" s="451">
        <v>16.380044999999999</v>
      </c>
      <c r="CI26" s="451">
        <v>100</v>
      </c>
      <c r="CJ26" s="451"/>
      <c r="CK26" s="508">
        <v>97.820053870136704</v>
      </c>
      <c r="CL26" s="448">
        <v>0.94678918093174658</v>
      </c>
      <c r="CM26" s="509">
        <v>95.962856171293282</v>
      </c>
      <c r="CN26" s="448">
        <v>99.677251568980125</v>
      </c>
      <c r="CO26" s="448">
        <v>0.96788863169987494</v>
      </c>
      <c r="CP26" s="451">
        <v>34.780308999999924</v>
      </c>
      <c r="CQ26" s="451">
        <v>196</v>
      </c>
      <c r="CR26" s="40"/>
      <c r="CS26" s="724">
        <v>98.258513143642162</v>
      </c>
      <c r="CT26" s="725">
        <v>0.78716976492589374</v>
      </c>
      <c r="CU26" s="726">
        <v>96.714504477755369</v>
      </c>
      <c r="CV26" s="725">
        <v>99.80252180952894</v>
      </c>
      <c r="CW26" s="725">
        <v>0.80112118506733954</v>
      </c>
      <c r="CX26" s="727">
        <v>60.92805099999994</v>
      </c>
      <c r="CY26" s="727">
        <v>358</v>
      </c>
      <c r="CZ26" s="40"/>
      <c r="DA26" s="809">
        <v>98.542158154011474</v>
      </c>
      <c r="DB26" s="810">
        <v>0.56266590313860265</v>
      </c>
      <c r="DC26" s="811">
        <v>97.438930819336179</v>
      </c>
      <c r="DD26" s="810">
        <v>99.64538548868677</v>
      </c>
      <c r="DE26" s="810">
        <v>0.57099003480237609</v>
      </c>
      <c r="DF26" s="812">
        <v>108.51712100000012</v>
      </c>
      <c r="DG26" s="812">
        <v>676</v>
      </c>
      <c r="DH26" s="40"/>
      <c r="DI26" s="809">
        <f t="shared" si="2"/>
        <v>98.626610435730456</v>
      </c>
      <c r="DJ26" s="810">
        <f t="shared" si="1"/>
        <v>0.5095432474267908</v>
      </c>
      <c r="DK26" s="811">
        <f t="shared" si="3"/>
        <v>97.627541475580614</v>
      </c>
      <c r="DL26" s="810">
        <f t="shared" ref="DL26:DM33" si="6">IF(DX29&gt;1,100,DX29*100)</f>
        <v>99.625679395880297</v>
      </c>
      <c r="DM26" s="810">
        <f t="shared" si="6"/>
        <v>0.51663870954870961</v>
      </c>
      <c r="DN26" s="812">
        <f t="shared" ref="DN26:DO33" si="7">+DZ29</f>
        <v>44.91951999999992</v>
      </c>
      <c r="DO26" s="812">
        <f t="shared" si="7"/>
        <v>676</v>
      </c>
      <c r="DP26" s="721"/>
      <c r="DQ26" s="292"/>
      <c r="DR26" s="909" t="s">
        <v>232</v>
      </c>
      <c r="DS26" s="304" t="s">
        <v>217</v>
      </c>
      <c r="DT26" s="305" t="s">
        <v>319</v>
      </c>
      <c r="DU26" s="306">
        <v>0.99187051792696623</v>
      </c>
      <c r="DV26" s="307">
        <v>2.0241013492599425E-3</v>
      </c>
      <c r="DW26" s="308">
        <v>0.98790183255932518</v>
      </c>
      <c r="DX26" s="308">
        <v>0.99583920329460729</v>
      </c>
      <c r="DY26" s="309">
        <v>2.0406911110639361E-3</v>
      </c>
      <c r="DZ26" s="310">
        <v>2658.7063979999893</v>
      </c>
      <c r="EA26" s="311">
        <v>2311</v>
      </c>
      <c r="EB26"/>
      <c r="EC26" s="295"/>
      <c r="ED26" s="292"/>
      <c r="EE26" s="295"/>
    </row>
    <row r="27" spans="1:135" s="17" customFormat="1" ht="20.25" customHeight="1">
      <c r="A27" s="502" t="s">
        <v>35</v>
      </c>
      <c r="B27" s="448">
        <v>57.598039215686704</v>
      </c>
      <c r="C27" s="448">
        <v>4.4609928542973734</v>
      </c>
      <c r="D27" s="509">
        <v>48.839702592985788</v>
      </c>
      <c r="E27" s="509">
        <v>66.356375838387621</v>
      </c>
      <c r="F27" s="509">
        <v>7.7450429129928295</v>
      </c>
      <c r="G27" s="509">
        <v>97.591559999999546</v>
      </c>
      <c r="H27" s="505">
        <v>408</v>
      </c>
      <c r="I27" s="591"/>
      <c r="J27" s="448">
        <v>79.469243500058838</v>
      </c>
      <c r="K27" s="448">
        <v>3.3162651126907825</v>
      </c>
      <c r="L27" s="448">
        <v>72.963490767571571</v>
      </c>
      <c r="M27" s="448">
        <v>85.974996232546104</v>
      </c>
      <c r="N27" s="448">
        <v>4.1730170901756818</v>
      </c>
      <c r="O27" s="448">
        <v>112.82002200000025</v>
      </c>
      <c r="P27" s="444">
        <v>474</v>
      </c>
      <c r="Q27" s="444"/>
      <c r="R27" s="448">
        <v>83.303495702614057</v>
      </c>
      <c r="S27" s="448">
        <v>2.866378659821752</v>
      </c>
      <c r="T27" s="448">
        <v>77.679187836588554</v>
      </c>
      <c r="U27" s="448">
        <v>88.927803568639575</v>
      </c>
      <c r="V27" s="448">
        <v>3.4408864065614537</v>
      </c>
      <c r="W27" s="448">
        <v>89.684288000000123</v>
      </c>
      <c r="X27" s="447">
        <v>418</v>
      </c>
      <c r="Y27" s="448"/>
      <c r="Z27" s="448">
        <v>85.904267682811721</v>
      </c>
      <c r="AA27" s="448">
        <v>3.2559645937354667</v>
      </c>
      <c r="AB27" s="448">
        <v>79.51550793228121</v>
      </c>
      <c r="AC27" s="448">
        <v>92.293027433342232</v>
      </c>
      <c r="AD27" s="448">
        <v>3.7902244924054465</v>
      </c>
      <c r="AE27" s="445">
        <v>74.643926000000235</v>
      </c>
      <c r="AF27" s="451">
        <v>327</v>
      </c>
      <c r="AG27" s="448">
        <v>82.293200975785084</v>
      </c>
      <c r="AH27" s="448">
        <v>2.7981816086894882</v>
      </c>
      <c r="AI27" s="448">
        <v>76.80482267495897</v>
      </c>
      <c r="AJ27" s="448">
        <v>87.781579276611197</v>
      </c>
      <c r="AK27" s="448">
        <v>3.4002585578277094</v>
      </c>
      <c r="AL27" s="445">
        <v>196.29899199999946</v>
      </c>
      <c r="AM27" s="451">
        <v>888</v>
      </c>
      <c r="AN27" s="448"/>
      <c r="AO27" s="508">
        <v>88.191758930329939</v>
      </c>
      <c r="AP27" s="448">
        <v>3.6471622636914924</v>
      </c>
      <c r="AQ27" s="448">
        <v>81.035379871229424</v>
      </c>
      <c r="AR27" s="448">
        <v>95.348137989430469</v>
      </c>
      <c r="AS27" s="448">
        <v>4.1354910117766126</v>
      </c>
      <c r="AT27" s="445">
        <v>72.067464999999984</v>
      </c>
      <c r="AU27" s="580">
        <v>325</v>
      </c>
      <c r="AV27" s="451"/>
      <c r="AW27" s="450">
        <v>90.097654616235872</v>
      </c>
      <c r="AX27" s="450">
        <v>3.2324812548133122</v>
      </c>
      <c r="AY27" s="450">
        <v>83.756435144845582</v>
      </c>
      <c r="AZ27" s="450">
        <v>96.438874087626147</v>
      </c>
      <c r="BA27" s="450">
        <v>3.5877529427173456</v>
      </c>
      <c r="BB27" s="451">
        <v>83.492007999999913</v>
      </c>
      <c r="BC27" s="451">
        <v>361</v>
      </c>
      <c r="BD27" s="451"/>
      <c r="BE27" s="448">
        <v>85.992140584843796</v>
      </c>
      <c r="BF27" s="448">
        <v>3.6579084430577335</v>
      </c>
      <c r="BG27" s="448">
        <v>78.809251357378955</v>
      </c>
      <c r="BH27" s="448">
        <v>93.175029812308622</v>
      </c>
      <c r="BI27" s="448">
        <v>4.2537706564574629</v>
      </c>
      <c r="BJ27" s="451">
        <v>31.922985999999998</v>
      </c>
      <c r="BK27" s="451">
        <v>160</v>
      </c>
      <c r="BL27" s="451"/>
      <c r="BM27" s="508">
        <v>83.249749087660931</v>
      </c>
      <c r="BN27" s="448">
        <v>5.4079389123223649</v>
      </c>
      <c r="BO27" s="509">
        <v>72.640772413235538</v>
      </c>
      <c r="BP27" s="448">
        <v>93.858725762086323</v>
      </c>
      <c r="BQ27" s="448">
        <v>6.4960422963291737</v>
      </c>
      <c r="BR27" s="451">
        <v>60.776206000000116</v>
      </c>
      <c r="BS27" s="451">
        <v>319</v>
      </c>
      <c r="BT27" s="451"/>
      <c r="BU27" s="448">
        <v>85.992140584843796</v>
      </c>
      <c r="BV27" s="448">
        <v>3.6579084430577335</v>
      </c>
      <c r="BW27" s="448">
        <v>78.809251357378955</v>
      </c>
      <c r="BX27" s="448">
        <v>93.175029812308622</v>
      </c>
      <c r="BY27" s="448">
        <v>4.2537706564574629</v>
      </c>
      <c r="BZ27" s="451">
        <v>31.922985999999998</v>
      </c>
      <c r="CA27" s="451">
        <v>160</v>
      </c>
      <c r="CB27" s="451"/>
      <c r="CC27" s="508">
        <v>92.848097018476622</v>
      </c>
      <c r="CD27" s="448">
        <v>3.3702567223347217</v>
      </c>
      <c r="CE27" s="509">
        <v>86.231361423972558</v>
      </c>
      <c r="CF27" s="448">
        <v>99.464832612980686</v>
      </c>
      <c r="CG27" s="448">
        <v>3.6298608485901931</v>
      </c>
      <c r="CH27" s="451">
        <v>38.907393000000006</v>
      </c>
      <c r="CI27" s="451">
        <v>184</v>
      </c>
      <c r="CJ27" s="451"/>
      <c r="CK27" s="508">
        <v>88.868247007080996</v>
      </c>
      <c r="CL27" s="448">
        <v>3.6879654670179063</v>
      </c>
      <c r="CM27" s="509">
        <v>81.634027270836015</v>
      </c>
      <c r="CN27" s="448">
        <v>96.102466743325962</v>
      </c>
      <c r="CO27" s="448">
        <v>4.149924850800816</v>
      </c>
      <c r="CP27" s="451">
        <v>69.998462999999788</v>
      </c>
      <c r="CQ27" s="451">
        <v>331</v>
      </c>
      <c r="CR27" s="40"/>
      <c r="CS27" s="724">
        <v>91.892713566620429</v>
      </c>
      <c r="CT27" s="725">
        <v>3.1163875413229332</v>
      </c>
      <c r="CU27" s="726">
        <v>85.780017697874484</v>
      </c>
      <c r="CV27" s="725">
        <v>98.005409435366374</v>
      </c>
      <c r="CW27" s="725">
        <v>3.3913325881530447</v>
      </c>
      <c r="CX27" s="727">
        <v>97.098987000000164</v>
      </c>
      <c r="CY27" s="727">
        <v>364</v>
      </c>
      <c r="CZ27" s="40"/>
      <c r="DA27" s="809">
        <v>92.373930770525959</v>
      </c>
      <c r="DB27" s="810">
        <v>1.862840805126013</v>
      </c>
      <c r="DC27" s="811">
        <v>88.721431330094603</v>
      </c>
      <c r="DD27" s="810">
        <v>96.026430210957315</v>
      </c>
      <c r="DE27" s="810">
        <v>2.0166304384660823</v>
      </c>
      <c r="DF27" s="812">
        <v>173.0973140000003</v>
      </c>
      <c r="DG27" s="812">
        <v>743</v>
      </c>
      <c r="DH27" s="40"/>
      <c r="DI27" s="809">
        <f t="shared" si="2"/>
        <v>90.882605484065948</v>
      </c>
      <c r="DJ27" s="810">
        <f t="shared" si="1"/>
        <v>2.238762418253514</v>
      </c>
      <c r="DK27" s="811">
        <f t="shared" si="3"/>
        <v>86.493030992553471</v>
      </c>
      <c r="DL27" s="810">
        <f t="shared" si="6"/>
        <v>95.272179975578425</v>
      </c>
      <c r="DM27" s="810">
        <f t="shared" si="6"/>
        <v>2.4633563335131567</v>
      </c>
      <c r="DN27" s="812">
        <f t="shared" si="7"/>
        <v>79.079170999999789</v>
      </c>
      <c r="DO27" s="812">
        <f t="shared" si="7"/>
        <v>743</v>
      </c>
      <c r="DP27" s="721"/>
      <c r="DQ27" s="292"/>
      <c r="DR27" s="909" t="s">
        <v>233</v>
      </c>
      <c r="DS27" s="304" t="s">
        <v>217</v>
      </c>
      <c r="DT27" s="305" t="s">
        <v>319</v>
      </c>
      <c r="DU27" s="306">
        <v>0.67299793796889074</v>
      </c>
      <c r="DV27" s="307">
        <v>3.8068045544804766E-2</v>
      </c>
      <c r="DW27" s="308">
        <v>0.5983573596284838</v>
      </c>
      <c r="DX27" s="308">
        <v>0.74763851630929767</v>
      </c>
      <c r="DY27" s="309">
        <v>5.656487694404267E-2</v>
      </c>
      <c r="DZ27" s="310">
        <v>420.27494000000155</v>
      </c>
      <c r="EA27" s="311">
        <v>836</v>
      </c>
      <c r="EB27"/>
      <c r="EC27" s="295"/>
      <c r="ED27" s="292"/>
      <c r="EE27" s="295"/>
    </row>
    <row r="28" spans="1:135" s="17" customFormat="1" ht="20.25" customHeight="1">
      <c r="A28" s="502" t="s">
        <v>36</v>
      </c>
      <c r="B28" s="448">
        <v>69.107551487414185</v>
      </c>
      <c r="C28" s="448">
        <v>3.2093696917188401</v>
      </c>
      <c r="D28" s="509">
        <v>62.806546077892023</v>
      </c>
      <c r="E28" s="509">
        <v>75.408556896936346</v>
      </c>
      <c r="F28" s="509">
        <v>4.6440217062289175</v>
      </c>
      <c r="G28" s="509">
        <v>710.38108199999942</v>
      </c>
      <c r="H28" s="505">
        <v>437</v>
      </c>
      <c r="I28" s="591"/>
      <c r="J28" s="448">
        <v>78.584629731798117</v>
      </c>
      <c r="K28" s="448">
        <v>3.5042678408833057</v>
      </c>
      <c r="L28" s="448">
        <v>71.710058698876125</v>
      </c>
      <c r="M28" s="448">
        <v>85.459200764720109</v>
      </c>
      <c r="N28" s="448">
        <v>4.459228035867878</v>
      </c>
      <c r="O28" s="448">
        <v>630.94670000000519</v>
      </c>
      <c r="P28" s="444">
        <v>425</v>
      </c>
      <c r="Q28" s="444"/>
      <c r="R28" s="448">
        <v>86.9887034796363</v>
      </c>
      <c r="S28" s="448">
        <v>2.7124283804837752</v>
      </c>
      <c r="T28" s="448">
        <v>81.666471462553673</v>
      </c>
      <c r="U28" s="448">
        <v>92.310935496718926</v>
      </c>
      <c r="V28" s="448">
        <v>3.1181386455756792</v>
      </c>
      <c r="W28" s="448">
        <v>489.5137459999998</v>
      </c>
      <c r="X28" s="447">
        <v>384</v>
      </c>
      <c r="Y28" s="448"/>
      <c r="Z28" s="448">
        <v>87.856740685999597</v>
      </c>
      <c r="AA28" s="448">
        <v>3.1025242283743806</v>
      </c>
      <c r="AB28" s="448">
        <v>81.769057191707162</v>
      </c>
      <c r="AC28" s="448">
        <v>93.944424180292046</v>
      </c>
      <c r="AD28" s="448">
        <v>3.5313445549531779</v>
      </c>
      <c r="AE28" s="445">
        <v>453.40150099999937</v>
      </c>
      <c r="AF28" s="451">
        <v>374</v>
      </c>
      <c r="AG28" s="448">
        <v>85.019720075896117</v>
      </c>
      <c r="AH28" s="448">
        <v>2.4106649568805292</v>
      </c>
      <c r="AI28" s="448">
        <v>80.291420383403491</v>
      </c>
      <c r="AJ28" s="448">
        <v>89.74801976838873</v>
      </c>
      <c r="AK28" s="448">
        <v>2.8354186002124644</v>
      </c>
      <c r="AL28" s="445">
        <v>1123.2406059999983</v>
      </c>
      <c r="AM28" s="451">
        <v>905</v>
      </c>
      <c r="AN28" s="448"/>
      <c r="AO28" s="508">
        <v>81.303825269427463</v>
      </c>
      <c r="AP28" s="448">
        <v>3.8108423961546123</v>
      </c>
      <c r="AQ28" s="448">
        <v>73.826276767439509</v>
      </c>
      <c r="AR28" s="448">
        <v>88.781373771415431</v>
      </c>
      <c r="AS28" s="448">
        <v>4.6871624840849853</v>
      </c>
      <c r="AT28" s="445">
        <v>427.10991500000034</v>
      </c>
      <c r="AU28" s="580">
        <v>364</v>
      </c>
      <c r="AV28" s="451"/>
      <c r="AW28" s="450">
        <v>83.241546032612931</v>
      </c>
      <c r="AX28" s="450">
        <v>2.5169478393497569</v>
      </c>
      <c r="AY28" s="450">
        <v>78.304001963767234</v>
      </c>
      <c r="AZ28" s="450">
        <v>88.179090101458641</v>
      </c>
      <c r="BA28" s="450">
        <v>3.0236678189081805</v>
      </c>
      <c r="BB28" s="451">
        <v>485.3766949999997</v>
      </c>
      <c r="BC28" s="451">
        <v>398</v>
      </c>
      <c r="BD28" s="451"/>
      <c r="BE28" s="448">
        <v>80.411418791331769</v>
      </c>
      <c r="BF28" s="448">
        <v>4.816538115601003</v>
      </c>
      <c r="BG28" s="448">
        <v>70.953374588534814</v>
      </c>
      <c r="BH28" s="448">
        <v>89.869462994128725</v>
      </c>
      <c r="BI28" s="448">
        <v>5.9898683395948469</v>
      </c>
      <c r="BJ28" s="451">
        <v>293.49869899999999</v>
      </c>
      <c r="BK28" s="451">
        <v>217</v>
      </c>
      <c r="BL28" s="451"/>
      <c r="BM28" s="508">
        <v>83.201295665406079</v>
      </c>
      <c r="BN28" s="448">
        <v>3.3917499295333844</v>
      </c>
      <c r="BO28" s="509">
        <v>76.54756002391909</v>
      </c>
      <c r="BP28" s="448">
        <v>89.855031306893054</v>
      </c>
      <c r="BQ28" s="448">
        <v>4.0765590276061365</v>
      </c>
      <c r="BR28" s="451">
        <v>582.57756700000198</v>
      </c>
      <c r="BS28" s="451">
        <v>421</v>
      </c>
      <c r="BT28" s="451"/>
      <c r="BU28" s="448">
        <v>80.411418791331769</v>
      </c>
      <c r="BV28" s="448">
        <v>4.816538115601003</v>
      </c>
      <c r="BW28" s="448">
        <v>70.953374588534814</v>
      </c>
      <c r="BX28" s="448">
        <v>89.869462994128725</v>
      </c>
      <c r="BY28" s="448">
        <v>5.9898683395948469</v>
      </c>
      <c r="BZ28" s="451">
        <v>293.49869899999999</v>
      </c>
      <c r="CA28" s="451">
        <v>217</v>
      </c>
      <c r="CB28" s="451"/>
      <c r="CC28" s="508">
        <v>86.428026723537883</v>
      </c>
      <c r="CD28" s="448">
        <v>4.2890330062999906</v>
      </c>
      <c r="CE28" s="509">
        <v>78.00748203009735</v>
      </c>
      <c r="CF28" s="448">
        <v>94.848571416978402</v>
      </c>
      <c r="CG28" s="448">
        <v>4.9625488037804661</v>
      </c>
      <c r="CH28" s="451">
        <v>276.95330099999978</v>
      </c>
      <c r="CI28" s="451">
        <v>197</v>
      </c>
      <c r="CJ28" s="451"/>
      <c r="CK28" s="508">
        <v>86.11474047608742</v>
      </c>
      <c r="CL28" s="448">
        <v>3.6084777610857732</v>
      </c>
      <c r="CM28" s="509">
        <v>79.036441812364856</v>
      </c>
      <c r="CN28" s="448">
        <v>93.193039139809969</v>
      </c>
      <c r="CO28" s="448">
        <v>4.1903136920998856</v>
      </c>
      <c r="CP28" s="451">
        <v>567.62990899999943</v>
      </c>
      <c r="CQ28" s="451">
        <v>392</v>
      </c>
      <c r="CR28" s="40"/>
      <c r="CS28" s="724">
        <v>94.298897702925245</v>
      </c>
      <c r="CT28" s="725">
        <v>1.6789199039795926</v>
      </c>
      <c r="CU28" s="726">
        <v>91.005749265855457</v>
      </c>
      <c r="CV28" s="725">
        <v>97.592046139995034</v>
      </c>
      <c r="CW28" s="725">
        <v>1.7804236792552781</v>
      </c>
      <c r="CX28" s="727">
        <v>552.8172160000006</v>
      </c>
      <c r="CY28" s="727">
        <v>412</v>
      </c>
      <c r="CZ28" s="40"/>
      <c r="DA28" s="809">
        <v>91.323027124456985</v>
      </c>
      <c r="DB28" s="810">
        <v>1.7332353800807041</v>
      </c>
      <c r="DC28" s="811">
        <v>87.924646952377614</v>
      </c>
      <c r="DD28" s="810">
        <v>94.721407296536341</v>
      </c>
      <c r="DE28" s="810">
        <v>1.8979171350930075</v>
      </c>
      <c r="DF28" s="812">
        <v>1081.708072000001</v>
      </c>
      <c r="DG28" s="812">
        <v>820</v>
      </c>
      <c r="DH28" s="40"/>
      <c r="DI28" s="809">
        <f t="shared" si="2"/>
        <v>90.385228372752152</v>
      </c>
      <c r="DJ28" s="810">
        <f t="shared" si="1"/>
        <v>2.0160236027079099</v>
      </c>
      <c r="DK28" s="811">
        <f t="shared" si="3"/>
        <v>86.432381161909063</v>
      </c>
      <c r="DL28" s="810">
        <f t="shared" si="6"/>
        <v>94.338075583595256</v>
      </c>
      <c r="DM28" s="810">
        <f t="shared" si="6"/>
        <v>2.2304790716396168</v>
      </c>
      <c r="DN28" s="812">
        <f t="shared" si="7"/>
        <v>583.14279500000066</v>
      </c>
      <c r="DO28" s="812">
        <f t="shared" si="7"/>
        <v>820</v>
      </c>
      <c r="DP28" s="721"/>
      <c r="DQ28" s="292"/>
      <c r="DR28" s="909" t="s">
        <v>234</v>
      </c>
      <c r="DS28" s="304" t="s">
        <v>217</v>
      </c>
      <c r="DT28" s="305" t="s">
        <v>319</v>
      </c>
      <c r="DU28" s="306">
        <v>0.96654488704403907</v>
      </c>
      <c r="DV28" s="307">
        <v>8.9169189166738785E-3</v>
      </c>
      <c r="DW28" s="308">
        <v>0.9490613526143109</v>
      </c>
      <c r="DX28" s="308">
        <v>0.98402842147376723</v>
      </c>
      <c r="DY28" s="309">
        <v>9.2255611055419035E-3</v>
      </c>
      <c r="DZ28" s="310">
        <v>47.617982999999946</v>
      </c>
      <c r="EA28" s="311">
        <v>743</v>
      </c>
      <c r="EB28"/>
      <c r="EC28" s="295"/>
      <c r="ED28" s="292"/>
      <c r="EE28" s="295"/>
    </row>
    <row r="29" spans="1:135" s="17" customFormat="1" ht="20.25" customHeight="1">
      <c r="A29" s="502" t="s">
        <v>37</v>
      </c>
      <c r="B29" s="448">
        <v>27.871939736346157</v>
      </c>
      <c r="C29" s="448">
        <v>2.7608800050908591</v>
      </c>
      <c r="D29" s="509">
        <v>22.451461100928455</v>
      </c>
      <c r="E29" s="509">
        <v>33.292418371763858</v>
      </c>
      <c r="F29" s="509">
        <v>9.9055897479950339</v>
      </c>
      <c r="G29" s="509">
        <v>498.05835300000575</v>
      </c>
      <c r="H29" s="505">
        <v>531</v>
      </c>
      <c r="I29" s="591"/>
      <c r="J29" s="448">
        <v>53.915027147515126</v>
      </c>
      <c r="K29" s="448">
        <v>3.1618681450143731</v>
      </c>
      <c r="L29" s="448">
        <v>47.712165908987316</v>
      </c>
      <c r="M29" s="448">
        <v>60.117888386042942</v>
      </c>
      <c r="N29" s="448">
        <v>5.8645396511872097</v>
      </c>
      <c r="O29" s="448">
        <v>553.08045599999741</v>
      </c>
      <c r="P29" s="444">
        <v>377</v>
      </c>
      <c r="Q29" s="444"/>
      <c r="R29" s="448">
        <v>68.446814604074874</v>
      </c>
      <c r="S29" s="448">
        <v>3.8316462968553053</v>
      </c>
      <c r="T29" s="448">
        <v>60.928492370762221</v>
      </c>
      <c r="U29" s="448">
        <v>75.965136837387533</v>
      </c>
      <c r="V29" s="448">
        <v>5.5979906720556052</v>
      </c>
      <c r="W29" s="448">
        <v>399.90011599999974</v>
      </c>
      <c r="X29" s="447">
        <v>334</v>
      </c>
      <c r="Y29" s="448"/>
      <c r="Z29" s="448">
        <v>75.809205098063785</v>
      </c>
      <c r="AA29" s="448">
        <v>2.8688660496870515</v>
      </c>
      <c r="AB29" s="448">
        <v>70.179998938031076</v>
      </c>
      <c r="AC29" s="448">
        <v>81.438411258096508</v>
      </c>
      <c r="AD29" s="448">
        <v>3.7843241410802286</v>
      </c>
      <c r="AE29" s="445">
        <v>324.47441399999883</v>
      </c>
      <c r="AF29" s="451">
        <v>278</v>
      </c>
      <c r="AG29" s="448">
        <v>67.835945155767845</v>
      </c>
      <c r="AH29" s="448">
        <v>2.8308434977685404</v>
      </c>
      <c r="AI29" s="448">
        <v>62.283503535131189</v>
      </c>
      <c r="AJ29" s="448">
        <v>73.388386776404488</v>
      </c>
      <c r="AK29" s="448">
        <v>4.1730729796249388</v>
      </c>
      <c r="AL29" s="445">
        <v>909.52769299999898</v>
      </c>
      <c r="AM29" s="451">
        <v>766</v>
      </c>
      <c r="AN29" s="448"/>
      <c r="AO29" s="508">
        <v>75.239740902511826</v>
      </c>
      <c r="AP29" s="448">
        <v>3.8237605481267942</v>
      </c>
      <c r="AQ29" s="448">
        <v>67.736844695768212</v>
      </c>
      <c r="AR29" s="448">
        <v>82.74263710925544</v>
      </c>
      <c r="AS29" s="448">
        <v>5.0821022271743903</v>
      </c>
      <c r="AT29" s="445">
        <v>312.70623500000022</v>
      </c>
      <c r="AU29" s="580">
        <v>290</v>
      </c>
      <c r="AV29" s="451"/>
      <c r="AW29" s="450">
        <v>74.702829818991731</v>
      </c>
      <c r="AX29" s="450">
        <v>3.8009729985964622</v>
      </c>
      <c r="AY29" s="450">
        <v>67.24638936692773</v>
      </c>
      <c r="AZ29" s="450">
        <v>82.159270271055746</v>
      </c>
      <c r="BA29" s="450">
        <v>5.0881245165763982</v>
      </c>
      <c r="BB29" s="451">
        <v>292.08751600000011</v>
      </c>
      <c r="BC29" s="451">
        <v>286</v>
      </c>
      <c r="BD29" s="451"/>
      <c r="BE29" s="448">
        <v>85.32435995073709</v>
      </c>
      <c r="BF29" s="448">
        <v>3.2632871475421164</v>
      </c>
      <c r="BG29" s="448">
        <v>78.916372855627941</v>
      </c>
      <c r="BH29" s="448">
        <v>91.732347045846225</v>
      </c>
      <c r="BI29" s="448">
        <v>3.8245668053369624</v>
      </c>
      <c r="BJ29" s="451">
        <v>122.55787099999996</v>
      </c>
      <c r="BK29" s="451">
        <v>136</v>
      </c>
      <c r="BL29" s="451"/>
      <c r="BM29" s="508">
        <v>82.279773074276747</v>
      </c>
      <c r="BN29" s="448">
        <v>2.7967486578289491</v>
      </c>
      <c r="BO29" s="509">
        <v>76.79327595288153</v>
      </c>
      <c r="BP29" s="448">
        <v>87.766270195671964</v>
      </c>
      <c r="BQ29" s="448">
        <v>3.3990719144354338</v>
      </c>
      <c r="BR29" s="451">
        <v>215.29423500000019</v>
      </c>
      <c r="BS29" s="451">
        <v>250</v>
      </c>
      <c r="BT29" s="451"/>
      <c r="BU29" s="448">
        <v>85.32435995073709</v>
      </c>
      <c r="BV29" s="448">
        <v>3.2632871475421164</v>
      </c>
      <c r="BW29" s="448">
        <v>78.916372855627941</v>
      </c>
      <c r="BX29" s="448">
        <v>91.732347045846225</v>
      </c>
      <c r="BY29" s="448">
        <v>3.8245668053369624</v>
      </c>
      <c r="BZ29" s="451">
        <v>122.55787099999996</v>
      </c>
      <c r="CA29" s="451">
        <v>136</v>
      </c>
      <c r="CB29" s="451"/>
      <c r="CC29" s="508">
        <v>79.915192320277058</v>
      </c>
      <c r="CD29" s="448">
        <v>4.3093787293079666</v>
      </c>
      <c r="CE29" s="509">
        <v>71.454703408720846</v>
      </c>
      <c r="CF29" s="448">
        <v>88.375681231833255</v>
      </c>
      <c r="CG29" s="448">
        <v>5.3924399156010532</v>
      </c>
      <c r="CH29" s="451">
        <v>160.35953400000011</v>
      </c>
      <c r="CI29" s="451">
        <v>180</v>
      </c>
      <c r="CJ29" s="451"/>
      <c r="CK29" s="508">
        <v>83.272707132166744</v>
      </c>
      <c r="CL29" s="448">
        <v>3.0570655221710252</v>
      </c>
      <c r="CM29" s="509">
        <v>77.276044762828917</v>
      </c>
      <c r="CN29" s="448">
        <v>89.269369501504571</v>
      </c>
      <c r="CO29" s="448">
        <v>3.6711494407393133</v>
      </c>
      <c r="CP29" s="451">
        <v>289.63714799999951</v>
      </c>
      <c r="CQ29" s="451">
        <v>321</v>
      </c>
      <c r="CR29" s="40"/>
      <c r="CS29" s="724">
        <v>89.463800661716562</v>
      </c>
      <c r="CT29" s="725">
        <v>2.1330051311318132</v>
      </c>
      <c r="CU29" s="726">
        <v>85.27997837382857</v>
      </c>
      <c r="CV29" s="725">
        <v>93.647622949604553</v>
      </c>
      <c r="CW29" s="725">
        <v>2.3842102787441388</v>
      </c>
      <c r="CX29" s="727">
        <v>340.5094840000009</v>
      </c>
      <c r="CY29" s="727">
        <v>273</v>
      </c>
      <c r="CZ29" s="40"/>
      <c r="DA29" s="809">
        <v>88.283670932126029</v>
      </c>
      <c r="DB29" s="810">
        <v>1.8447469133822028</v>
      </c>
      <c r="DC29" s="811">
        <v>84.666648452091735</v>
      </c>
      <c r="DD29" s="810">
        <v>91.900693412160322</v>
      </c>
      <c r="DE29" s="810">
        <v>2.0895675201368498</v>
      </c>
      <c r="DF29" s="812">
        <v>606.05272000000014</v>
      </c>
      <c r="DG29" s="812">
        <v>536</v>
      </c>
      <c r="DH29" s="40"/>
      <c r="DI29" s="809">
        <f t="shared" si="2"/>
        <v>88.105738988908229</v>
      </c>
      <c r="DJ29" s="810">
        <f t="shared" si="1"/>
        <v>1.916746819660841</v>
      </c>
      <c r="DK29" s="811">
        <f t="shared" si="3"/>
        <v>84.347545230753866</v>
      </c>
      <c r="DL29" s="810">
        <f t="shared" si="6"/>
        <v>91.863932747062577</v>
      </c>
      <c r="DM29" s="810">
        <f t="shared" si="6"/>
        <v>2.1755073411303472</v>
      </c>
      <c r="DN29" s="812">
        <f t="shared" si="7"/>
        <v>256.35505200000017</v>
      </c>
      <c r="DO29" s="812">
        <f t="shared" si="7"/>
        <v>536</v>
      </c>
      <c r="DP29" s="721"/>
      <c r="DQ29" s="292"/>
      <c r="DR29" s="909" t="s">
        <v>235</v>
      </c>
      <c r="DS29" s="304" t="s">
        <v>217</v>
      </c>
      <c r="DT29" s="305" t="s">
        <v>319</v>
      </c>
      <c r="DU29" s="306">
        <v>0.98626610435730455</v>
      </c>
      <c r="DV29" s="307">
        <v>5.0954324742679084E-3</v>
      </c>
      <c r="DW29" s="308">
        <v>0.97627541475580615</v>
      </c>
      <c r="DX29" s="308">
        <v>0.99625679395880296</v>
      </c>
      <c r="DY29" s="309">
        <v>5.1663870954870962E-3</v>
      </c>
      <c r="DZ29" s="310">
        <v>44.91951999999992</v>
      </c>
      <c r="EA29" s="311">
        <v>676</v>
      </c>
      <c r="EB29"/>
      <c r="EC29" s="295"/>
      <c r="ED29" s="292"/>
      <c r="EE29" s="295"/>
    </row>
    <row r="30" spans="1:135" s="17" customFormat="1" ht="20.25" customHeight="1">
      <c r="A30" s="502" t="s">
        <v>38</v>
      </c>
      <c r="B30" s="448">
        <v>50.385604113110752</v>
      </c>
      <c r="C30" s="448">
        <v>3.8899370325130378</v>
      </c>
      <c r="D30" s="509">
        <v>42.748430263114628</v>
      </c>
      <c r="E30" s="509">
        <v>58.022777963106861</v>
      </c>
      <c r="F30" s="509">
        <v>7.7203342124875789</v>
      </c>
      <c r="G30" s="509">
        <v>274.62466399999983</v>
      </c>
      <c r="H30" s="505">
        <v>389</v>
      </c>
      <c r="I30" s="591"/>
      <c r="J30" s="448">
        <v>72.357666978843881</v>
      </c>
      <c r="K30" s="448">
        <v>3.5879248529652443</v>
      </c>
      <c r="L30" s="448">
        <v>65.318980045519055</v>
      </c>
      <c r="M30" s="448">
        <v>79.396353912168721</v>
      </c>
      <c r="N30" s="448">
        <v>4.9585966529494252</v>
      </c>
      <c r="O30" s="448">
        <v>287.85040299999991</v>
      </c>
      <c r="P30" s="444">
        <v>508</v>
      </c>
      <c r="Q30" s="444"/>
      <c r="R30" s="448">
        <v>69.451569708624191</v>
      </c>
      <c r="S30" s="448">
        <v>4.3427664127511756</v>
      </c>
      <c r="T30" s="448">
        <v>60.930345476140303</v>
      </c>
      <c r="U30" s="448">
        <v>77.972793941108094</v>
      </c>
      <c r="V30" s="448">
        <v>6.2529420587190989</v>
      </c>
      <c r="W30" s="448">
        <v>238.35490500000034</v>
      </c>
      <c r="X30" s="447">
        <v>336</v>
      </c>
      <c r="Y30" s="448"/>
      <c r="Z30" s="448">
        <v>75.974912904341252</v>
      </c>
      <c r="AA30" s="448">
        <v>4.0359241868775797</v>
      </c>
      <c r="AB30" s="448">
        <v>68.05573895173562</v>
      </c>
      <c r="AC30" s="448">
        <v>83.894086856946885</v>
      </c>
      <c r="AD30" s="448">
        <v>5.3121800770724734</v>
      </c>
      <c r="AE30" s="445">
        <v>238.24694899999972</v>
      </c>
      <c r="AF30" s="451">
        <v>331</v>
      </c>
      <c r="AG30" s="448">
        <v>69.639992275378148</v>
      </c>
      <c r="AH30" s="448">
        <v>3.9298143415078401</v>
      </c>
      <c r="AI30" s="448">
        <v>61.932019465025689</v>
      </c>
      <c r="AJ30" s="448">
        <v>77.347965085730607</v>
      </c>
      <c r="AK30" s="448">
        <v>5.6430424718718157</v>
      </c>
      <c r="AL30" s="445">
        <v>592.03935200000046</v>
      </c>
      <c r="AM30" s="451">
        <v>834</v>
      </c>
      <c r="AN30" s="448"/>
      <c r="AO30" s="508">
        <v>75.69539236016692</v>
      </c>
      <c r="AP30" s="448">
        <v>3.7459406992900792</v>
      </c>
      <c r="AQ30" s="448">
        <v>68.345192495492213</v>
      </c>
      <c r="AR30" s="448">
        <v>83.045592224841641</v>
      </c>
      <c r="AS30" s="448">
        <v>4.9487037222377888</v>
      </c>
      <c r="AT30" s="445">
        <v>198.78554600000024</v>
      </c>
      <c r="AU30" s="580">
        <v>295</v>
      </c>
      <c r="AV30" s="451"/>
      <c r="AW30" s="450">
        <v>85.346094918009101</v>
      </c>
      <c r="AX30" s="450">
        <v>2.5564983738915275</v>
      </c>
      <c r="AY30" s="450">
        <v>80.330963819272142</v>
      </c>
      <c r="AZ30" s="450">
        <v>90.361226016746073</v>
      </c>
      <c r="BA30" s="450">
        <v>2.9954485631094458</v>
      </c>
      <c r="BB30" s="451">
        <v>252.69693499999988</v>
      </c>
      <c r="BC30" s="451">
        <v>355</v>
      </c>
      <c r="BD30" s="451"/>
      <c r="BE30" s="448">
        <v>87.385096161819021</v>
      </c>
      <c r="BF30" s="448">
        <v>3.4424481335822037</v>
      </c>
      <c r="BG30" s="448">
        <v>80.625297768903422</v>
      </c>
      <c r="BH30" s="448">
        <v>94.14489455473462</v>
      </c>
      <c r="BI30" s="448">
        <v>3.9393996056347018</v>
      </c>
      <c r="BJ30" s="451">
        <v>88.882366000000118</v>
      </c>
      <c r="BK30" s="451">
        <v>139</v>
      </c>
      <c r="BL30" s="451"/>
      <c r="BM30" s="508">
        <v>86.900667380761078</v>
      </c>
      <c r="BN30" s="448">
        <v>2.2078023713560015</v>
      </c>
      <c r="BO30" s="509">
        <v>82.569530465348251</v>
      </c>
      <c r="BP30" s="448">
        <v>91.231804296173905</v>
      </c>
      <c r="BQ30" s="448">
        <v>2.5406046212307758</v>
      </c>
      <c r="BR30" s="451">
        <v>210.79286100000013</v>
      </c>
      <c r="BS30" s="451">
        <v>321</v>
      </c>
      <c r="BT30" s="451"/>
      <c r="BU30" s="448">
        <v>87.385096161819021</v>
      </c>
      <c r="BV30" s="448">
        <v>3.4424481335822037</v>
      </c>
      <c r="BW30" s="448">
        <v>80.625297768903422</v>
      </c>
      <c r="BX30" s="448">
        <v>94.14489455473462</v>
      </c>
      <c r="BY30" s="448">
        <v>3.9393996056347018</v>
      </c>
      <c r="BZ30" s="451">
        <v>88.882366000000118</v>
      </c>
      <c r="CA30" s="451">
        <v>139</v>
      </c>
      <c r="CB30" s="451"/>
      <c r="CC30" s="508">
        <v>86.125943151048901</v>
      </c>
      <c r="CD30" s="448">
        <v>3.9837618004037632</v>
      </c>
      <c r="CE30" s="509">
        <v>78.304729315891322</v>
      </c>
      <c r="CF30" s="448">
        <v>93.94715698620648</v>
      </c>
      <c r="CG30" s="448">
        <v>4.6255073148133601</v>
      </c>
      <c r="CH30" s="451">
        <v>123.33191500000021</v>
      </c>
      <c r="CI30" s="451">
        <v>165</v>
      </c>
      <c r="CJ30" s="451"/>
      <c r="CK30" s="508">
        <v>87.970311689515867</v>
      </c>
      <c r="CL30" s="448">
        <v>2.7128570469463065</v>
      </c>
      <c r="CM30" s="509">
        <v>82.648839954993534</v>
      </c>
      <c r="CN30" s="448">
        <v>93.291783424038201</v>
      </c>
      <c r="CO30" s="448">
        <v>3.0838324826233614</v>
      </c>
      <c r="CP30" s="451">
        <v>247.19022000000024</v>
      </c>
      <c r="CQ30" s="451">
        <v>332</v>
      </c>
      <c r="CR30" s="40"/>
      <c r="CS30" s="724">
        <v>89.368418092292231</v>
      </c>
      <c r="CT30" s="725">
        <v>2.2560855114867993</v>
      </c>
      <c r="CU30" s="726">
        <v>84.943177520399615</v>
      </c>
      <c r="CV30" s="725">
        <v>93.793658664184846</v>
      </c>
      <c r="CW30" s="725">
        <v>2.5244773932967042</v>
      </c>
      <c r="CX30" s="727">
        <v>251.10918800000007</v>
      </c>
      <c r="CY30" s="727">
        <v>394</v>
      </c>
      <c r="CZ30" s="40"/>
      <c r="DA30" s="809">
        <v>89.786878305985709</v>
      </c>
      <c r="DB30" s="810">
        <v>1.6027594911235996</v>
      </c>
      <c r="DC30" s="811">
        <v>86.644324133688087</v>
      </c>
      <c r="DD30" s="810">
        <v>92.929432478283331</v>
      </c>
      <c r="DE30" s="810">
        <v>1.7850709606603514</v>
      </c>
      <c r="DF30" s="812">
        <v>477.5084980000002</v>
      </c>
      <c r="DG30" s="812">
        <v>796</v>
      </c>
      <c r="DH30" s="40"/>
      <c r="DI30" s="809">
        <f t="shared" si="2"/>
        <v>89.119762155801126</v>
      </c>
      <c r="DJ30" s="810">
        <f t="shared" si="1"/>
        <v>1.7330958254436708</v>
      </c>
      <c r="DK30" s="811">
        <f t="shared" si="3"/>
        <v>85.721655610556795</v>
      </c>
      <c r="DL30" s="810">
        <f t="shared" si="6"/>
        <v>92.517868701045472</v>
      </c>
      <c r="DM30" s="810">
        <f t="shared" si="6"/>
        <v>1.9446818343319123</v>
      </c>
      <c r="DN30" s="812">
        <f t="shared" si="7"/>
        <v>267.50351800000033</v>
      </c>
      <c r="DO30" s="812">
        <f t="shared" si="7"/>
        <v>796</v>
      </c>
      <c r="DP30" s="721"/>
      <c r="DQ30" s="292"/>
      <c r="DR30" s="909" t="s">
        <v>236</v>
      </c>
      <c r="DS30" s="304" t="s">
        <v>217</v>
      </c>
      <c r="DT30" s="305" t="s">
        <v>319</v>
      </c>
      <c r="DU30" s="306">
        <v>0.90882605484065948</v>
      </c>
      <c r="DV30" s="307">
        <v>2.2387624182535138E-2</v>
      </c>
      <c r="DW30" s="308">
        <v>0.86493030992553466</v>
      </c>
      <c r="DX30" s="308">
        <v>0.9527217997557843</v>
      </c>
      <c r="DY30" s="309">
        <v>2.4633563335131566E-2</v>
      </c>
      <c r="DZ30" s="310">
        <v>79.079170999999789</v>
      </c>
      <c r="EA30" s="311">
        <v>743</v>
      </c>
      <c r="EB30"/>
      <c r="EC30" s="295"/>
      <c r="ED30" s="292"/>
      <c r="EE30" s="295"/>
    </row>
    <row r="31" spans="1:135" s="17" customFormat="1" ht="20.25" customHeight="1">
      <c r="A31" s="502" t="s">
        <v>39</v>
      </c>
      <c r="B31" s="448">
        <v>88.416988416988417</v>
      </c>
      <c r="C31" s="448">
        <v>2.3819297088050133</v>
      </c>
      <c r="D31" s="509">
        <v>83.740508789537387</v>
      </c>
      <c r="E31" s="509">
        <v>93.093468044439447</v>
      </c>
      <c r="F31" s="509">
        <v>2.6939729020982464</v>
      </c>
      <c r="G31" s="509">
        <v>89.532674000000128</v>
      </c>
      <c r="H31" s="505">
        <v>259</v>
      </c>
      <c r="I31" s="591"/>
      <c r="J31" s="448">
        <v>92.754165332998724</v>
      </c>
      <c r="K31" s="448">
        <v>2.5840294149028575</v>
      </c>
      <c r="L31" s="448">
        <v>87.684891358943176</v>
      </c>
      <c r="M31" s="448">
        <v>97.823439307054258</v>
      </c>
      <c r="N31" s="448">
        <v>2.7858904294226337</v>
      </c>
      <c r="O31" s="448">
        <v>115.40854</v>
      </c>
      <c r="P31" s="444">
        <v>330</v>
      </c>
      <c r="Q31" s="444"/>
      <c r="R31" s="448">
        <v>95.261328425364795</v>
      </c>
      <c r="S31" s="448">
        <v>1.6988795673752766</v>
      </c>
      <c r="T31" s="448">
        <v>91.927846409135654</v>
      </c>
      <c r="U31" s="448">
        <v>98.594810441593935</v>
      </c>
      <c r="V31" s="448">
        <v>1.7833884908568247</v>
      </c>
      <c r="W31" s="448">
        <v>95.129108000000159</v>
      </c>
      <c r="X31" s="447">
        <v>234</v>
      </c>
      <c r="Y31" s="448"/>
      <c r="Z31" s="448">
        <v>94.731263435270137</v>
      </c>
      <c r="AA31" s="448">
        <v>2.1958498152665724</v>
      </c>
      <c r="AB31" s="448">
        <v>90.422630305482272</v>
      </c>
      <c r="AC31" s="448">
        <v>99.039896565058015</v>
      </c>
      <c r="AD31" s="448">
        <v>2.3179779680305819</v>
      </c>
      <c r="AE31" s="445">
        <v>62.254981999999984</v>
      </c>
      <c r="AF31" s="451">
        <v>170</v>
      </c>
      <c r="AG31" s="448">
        <v>94.963511873398289</v>
      </c>
      <c r="AH31" s="448">
        <v>1.5569003510745096</v>
      </c>
      <c r="AI31" s="448">
        <v>91.909793674103909</v>
      </c>
      <c r="AJ31" s="448">
        <v>98.017230072692669</v>
      </c>
      <c r="AK31" s="448">
        <v>1.639472172375122</v>
      </c>
      <c r="AL31" s="445">
        <v>174.36562500000036</v>
      </c>
      <c r="AM31" s="451">
        <v>449</v>
      </c>
      <c r="AN31" s="448"/>
      <c r="AO31" s="508">
        <v>94.282339255592092</v>
      </c>
      <c r="AP31" s="448">
        <v>2.4422337986244589</v>
      </c>
      <c r="AQ31" s="448">
        <v>89.490243497227453</v>
      </c>
      <c r="AR31" s="448">
        <v>99.074435013956744</v>
      </c>
      <c r="AS31" s="448">
        <v>2.5903406914880982</v>
      </c>
      <c r="AT31" s="445">
        <v>74.391716999999986</v>
      </c>
      <c r="AU31" s="580">
        <v>197</v>
      </c>
      <c r="AV31" s="451"/>
      <c r="AW31" s="450">
        <v>98.031293802138492</v>
      </c>
      <c r="AX31" s="450">
        <v>0.76376900982750584</v>
      </c>
      <c r="AY31" s="450">
        <v>96.532993723970719</v>
      </c>
      <c r="AZ31" s="450">
        <v>99.52959388030628</v>
      </c>
      <c r="BA31" s="450">
        <v>0.77910734440479723</v>
      </c>
      <c r="BB31" s="451">
        <v>82.459586999999857</v>
      </c>
      <c r="BC31" s="451">
        <v>220</v>
      </c>
      <c r="BD31" s="451"/>
      <c r="BE31" s="448">
        <v>96.137975817726456</v>
      </c>
      <c r="BF31" s="448">
        <v>2.5404108460239461</v>
      </c>
      <c r="BG31" s="448">
        <v>91.149472145943264</v>
      </c>
      <c r="BH31" s="448">
        <v>101.12647948950966</v>
      </c>
      <c r="BI31" s="448">
        <v>2.6424634224049584</v>
      </c>
      <c r="BJ31" s="451">
        <v>34.178423999999978</v>
      </c>
      <c r="BK31" s="451">
        <v>104</v>
      </c>
      <c r="BL31" s="451"/>
      <c r="BM31" s="508">
        <v>96.909337710939553</v>
      </c>
      <c r="BN31" s="448">
        <v>1.4562213615247865</v>
      </c>
      <c r="BO31" s="509">
        <v>94.052608241970376</v>
      </c>
      <c r="BP31" s="448">
        <v>99.766067179908745</v>
      </c>
      <c r="BQ31" s="448">
        <v>1.5026636193391318</v>
      </c>
      <c r="BR31" s="451">
        <v>64.688627000000011</v>
      </c>
      <c r="BS31" s="451">
        <v>215</v>
      </c>
      <c r="BT31" s="451"/>
      <c r="BU31" s="448">
        <v>96.137975817726456</v>
      </c>
      <c r="BV31" s="448">
        <v>2.5404108460239461</v>
      </c>
      <c r="BW31" s="448">
        <v>91.149472145943264</v>
      </c>
      <c r="BX31" s="448">
        <v>101.12647948950966</v>
      </c>
      <c r="BY31" s="448">
        <v>2.6424634224049584</v>
      </c>
      <c r="BZ31" s="451">
        <v>34.178423999999978</v>
      </c>
      <c r="CA31" s="451">
        <v>104</v>
      </c>
      <c r="CB31" s="451"/>
      <c r="CC31" s="508">
        <v>96.426836386171118</v>
      </c>
      <c r="CD31" s="448">
        <v>1.8498858555015627</v>
      </c>
      <c r="CE31" s="509">
        <v>92.79500457206899</v>
      </c>
      <c r="CF31" s="448">
        <v>100</v>
      </c>
      <c r="CG31" s="448">
        <v>1.9184346649029553</v>
      </c>
      <c r="CH31" s="451">
        <v>35.849268000000031</v>
      </c>
      <c r="CI31" s="451">
        <v>104</v>
      </c>
      <c r="CJ31" s="451"/>
      <c r="CK31" s="508">
        <v>95.969506525441844</v>
      </c>
      <c r="CL31" s="448">
        <v>1.6155660719342027</v>
      </c>
      <c r="CM31" s="509">
        <v>92.800453000587495</v>
      </c>
      <c r="CN31" s="448">
        <v>99.138560050296178</v>
      </c>
      <c r="CO31" s="448">
        <v>1.6834160458102498</v>
      </c>
      <c r="CP31" s="451">
        <v>68.022290999999953</v>
      </c>
      <c r="CQ31" s="451">
        <v>219</v>
      </c>
      <c r="CR31" s="40"/>
      <c r="CS31" s="724">
        <v>97.958673921136835</v>
      </c>
      <c r="CT31" s="725">
        <v>0.82759352645334572</v>
      </c>
      <c r="CU31" s="726">
        <v>96.335375322014357</v>
      </c>
      <c r="CV31" s="725">
        <v>99.581972520259328</v>
      </c>
      <c r="CW31" s="725">
        <v>0.84483945456388354</v>
      </c>
      <c r="CX31" s="727">
        <v>111.66687300000002</v>
      </c>
      <c r="CY31" s="727">
        <v>316</v>
      </c>
      <c r="CZ31" s="40"/>
      <c r="DA31" s="809">
        <v>97.497871791279096</v>
      </c>
      <c r="DB31" s="810">
        <v>0.81338350735193787</v>
      </c>
      <c r="DC31" s="811">
        <v>95.903058752352734</v>
      </c>
      <c r="DD31" s="810">
        <v>99.092684830205471</v>
      </c>
      <c r="DE31" s="810">
        <v>0.83425770471504035</v>
      </c>
      <c r="DF31" s="812">
        <v>201.9691470000005</v>
      </c>
      <c r="DG31" s="812">
        <v>680</v>
      </c>
      <c r="DH31" s="40"/>
      <c r="DI31" s="809">
        <f t="shared" si="2"/>
        <v>97.746666234155327</v>
      </c>
      <c r="DJ31" s="810">
        <f t="shared" si="1"/>
        <v>0.70399924829974236</v>
      </c>
      <c r="DK31" s="811">
        <f t="shared" si="3"/>
        <v>96.366324525189498</v>
      </c>
      <c r="DL31" s="810">
        <f t="shared" si="6"/>
        <v>99.127007943121143</v>
      </c>
      <c r="DM31" s="810">
        <f t="shared" si="6"/>
        <v>0.72022839798268845</v>
      </c>
      <c r="DN31" s="812">
        <f t="shared" si="7"/>
        <v>86.16344500000001</v>
      </c>
      <c r="DO31" s="812">
        <f t="shared" si="7"/>
        <v>680</v>
      </c>
      <c r="DP31" s="721"/>
      <c r="DQ31" s="292"/>
      <c r="DR31" s="909" t="s">
        <v>237</v>
      </c>
      <c r="DS31" s="304" t="s">
        <v>217</v>
      </c>
      <c r="DT31" s="305" t="s">
        <v>319</v>
      </c>
      <c r="DU31" s="306">
        <v>0.90385228372752158</v>
      </c>
      <c r="DV31" s="307">
        <v>2.0160236027079101E-2</v>
      </c>
      <c r="DW31" s="308">
        <v>0.86432381161909067</v>
      </c>
      <c r="DX31" s="308">
        <v>0.94338075583595249</v>
      </c>
      <c r="DY31" s="309">
        <v>2.230479071639617E-2</v>
      </c>
      <c r="DZ31" s="310">
        <v>583.14279500000066</v>
      </c>
      <c r="EA31" s="311">
        <v>820</v>
      </c>
      <c r="EB31"/>
      <c r="EC31" s="295"/>
      <c r="ED31" s="292"/>
      <c r="EE31" s="295"/>
    </row>
    <row r="32" spans="1:135" s="17" customFormat="1" ht="20.25" customHeight="1">
      <c r="A32" s="502" t="s">
        <v>40</v>
      </c>
      <c r="B32" s="448">
        <v>89.361702127659854</v>
      </c>
      <c r="C32" s="448">
        <v>2.4731712055840234</v>
      </c>
      <c r="D32" s="509">
        <v>84.506086651116448</v>
      </c>
      <c r="E32" s="509">
        <v>94.217317604203274</v>
      </c>
      <c r="F32" s="509">
        <v>2.7675963491059221</v>
      </c>
      <c r="G32" s="509">
        <v>72.737952000000163</v>
      </c>
      <c r="H32" s="505">
        <v>329</v>
      </c>
      <c r="I32" s="591"/>
      <c r="J32" s="448">
        <v>95.307744308889156</v>
      </c>
      <c r="K32" s="448">
        <v>1.2358759191961506</v>
      </c>
      <c r="L32" s="448">
        <v>92.883238768738977</v>
      </c>
      <c r="M32" s="448">
        <v>97.732249849039334</v>
      </c>
      <c r="N32" s="448">
        <v>1.296721403027564</v>
      </c>
      <c r="O32" s="448">
        <v>81.727408999999724</v>
      </c>
      <c r="P32" s="444">
        <v>460</v>
      </c>
      <c r="Q32" s="444"/>
      <c r="R32" s="448">
        <v>94.985858105722727</v>
      </c>
      <c r="S32" s="448">
        <v>1.5250969206701419</v>
      </c>
      <c r="T32" s="448">
        <v>91.993366315433661</v>
      </c>
      <c r="U32" s="448">
        <v>97.978349896011792</v>
      </c>
      <c r="V32" s="448">
        <v>1.6056041931764762</v>
      </c>
      <c r="W32" s="448">
        <v>69.576251999999869</v>
      </c>
      <c r="X32" s="447">
        <v>337</v>
      </c>
      <c r="Y32" s="448"/>
      <c r="Z32" s="448">
        <v>96.443666428652705</v>
      </c>
      <c r="AA32" s="448">
        <v>2.5471387779924428</v>
      </c>
      <c r="AB32" s="448">
        <v>91.445744235283883</v>
      </c>
      <c r="AC32" s="448">
        <v>101.44158862202153</v>
      </c>
      <c r="AD32" s="448">
        <v>2.6410638171629137</v>
      </c>
      <c r="AE32" s="445">
        <v>60.241565000000172</v>
      </c>
      <c r="AF32" s="451">
        <v>293</v>
      </c>
      <c r="AG32" s="448">
        <v>95.361194418229317</v>
      </c>
      <c r="AH32" s="448">
        <v>1.3728294059767863</v>
      </c>
      <c r="AI32" s="448">
        <v>92.6685146082052</v>
      </c>
      <c r="AJ32" s="448">
        <v>98.053874228253449</v>
      </c>
      <c r="AK32" s="448">
        <v>1.4396101206072509</v>
      </c>
      <c r="AL32" s="445">
        <v>147.74014299999968</v>
      </c>
      <c r="AM32" s="451">
        <v>716</v>
      </c>
      <c r="AN32" s="448"/>
      <c r="AO32" s="508">
        <v>96.163053611119992</v>
      </c>
      <c r="AP32" s="448">
        <v>1.8398074859555338</v>
      </c>
      <c r="AQ32" s="448">
        <v>92.553025097625181</v>
      </c>
      <c r="AR32" s="448">
        <v>99.773082124614803</v>
      </c>
      <c r="AS32" s="448">
        <v>1.9132165804505861</v>
      </c>
      <c r="AT32" s="445">
        <v>63.228430999999929</v>
      </c>
      <c r="AU32" s="580">
        <v>303</v>
      </c>
      <c r="AV32" s="451"/>
      <c r="AW32" s="450">
        <v>97.58292883693548</v>
      </c>
      <c r="AX32" s="450">
        <v>0.96708341177846857</v>
      </c>
      <c r="AY32" s="450">
        <v>95.685783060112612</v>
      </c>
      <c r="AZ32" s="450">
        <v>99.480074613758347</v>
      </c>
      <c r="BA32" s="450">
        <v>0.99103749324279777</v>
      </c>
      <c r="BB32" s="451">
        <v>68.606502999999904</v>
      </c>
      <c r="BC32" s="451">
        <v>315</v>
      </c>
      <c r="BD32" s="451"/>
      <c r="BE32" s="448">
        <v>100</v>
      </c>
      <c r="BF32" s="448">
        <v>0</v>
      </c>
      <c r="BG32" s="448">
        <v>100</v>
      </c>
      <c r="BH32" s="448">
        <v>100</v>
      </c>
      <c r="BI32" s="448">
        <v>0</v>
      </c>
      <c r="BJ32" s="451">
        <v>32.261639000000038</v>
      </c>
      <c r="BK32" s="451">
        <v>150</v>
      </c>
      <c r="BL32" s="451"/>
      <c r="BM32" s="508">
        <v>100</v>
      </c>
      <c r="BN32" s="448">
        <v>0</v>
      </c>
      <c r="BO32" s="509">
        <v>100</v>
      </c>
      <c r="BP32" s="448">
        <v>100</v>
      </c>
      <c r="BQ32" s="448">
        <v>0</v>
      </c>
      <c r="BR32" s="451">
        <v>70.342511000000002</v>
      </c>
      <c r="BS32" s="451">
        <v>304</v>
      </c>
      <c r="BT32" s="451"/>
      <c r="BU32" s="448">
        <v>100</v>
      </c>
      <c r="BV32" s="448">
        <v>0</v>
      </c>
      <c r="BW32" s="448">
        <v>100</v>
      </c>
      <c r="BX32" s="448">
        <v>100</v>
      </c>
      <c r="BY32" s="448">
        <v>0</v>
      </c>
      <c r="BZ32" s="451">
        <v>32.261639000000038</v>
      </c>
      <c r="CA32" s="451">
        <v>150</v>
      </c>
      <c r="CB32" s="451"/>
      <c r="CC32" s="508">
        <v>100</v>
      </c>
      <c r="CD32" s="448">
        <v>0</v>
      </c>
      <c r="CE32" s="509">
        <v>100</v>
      </c>
      <c r="CF32" s="448">
        <v>100</v>
      </c>
      <c r="CG32" s="448">
        <v>0</v>
      </c>
      <c r="CH32" s="451">
        <v>36.873480000000022</v>
      </c>
      <c r="CI32" s="451">
        <v>142</v>
      </c>
      <c r="CJ32" s="451"/>
      <c r="CK32" s="508">
        <v>99.676065139775503</v>
      </c>
      <c r="CL32" s="448">
        <v>0.32821452517268523</v>
      </c>
      <c r="CM32" s="509">
        <v>99.032247832655642</v>
      </c>
      <c r="CN32" s="448">
        <v>100</v>
      </c>
      <c r="CO32" s="448">
        <v>0.32928118170839787</v>
      </c>
      <c r="CP32" s="451">
        <v>69.965301000000068</v>
      </c>
      <c r="CQ32" s="451">
        <v>276</v>
      </c>
      <c r="CR32" s="40"/>
      <c r="CS32" s="724">
        <v>99.527778037916605</v>
      </c>
      <c r="CT32" s="725">
        <v>0.34181258187402708</v>
      </c>
      <c r="CU32" s="726">
        <v>98.857323439635223</v>
      </c>
      <c r="CV32" s="725">
        <v>100</v>
      </c>
      <c r="CW32" s="725">
        <v>0.34343435432046759</v>
      </c>
      <c r="CX32" s="727">
        <v>83.609198999999975</v>
      </c>
      <c r="CY32" s="727">
        <v>401</v>
      </c>
      <c r="CZ32" s="40"/>
      <c r="DA32" s="809">
        <v>98.886159887180781</v>
      </c>
      <c r="DB32" s="810">
        <v>0.45633130929122717</v>
      </c>
      <c r="DC32" s="811">
        <v>97.991424358921421</v>
      </c>
      <c r="DD32" s="810">
        <v>99.780895415440142</v>
      </c>
      <c r="DE32" s="810">
        <v>0.46147136243520381</v>
      </c>
      <c r="DF32" s="812">
        <v>158.96940500000002</v>
      </c>
      <c r="DG32" s="812">
        <v>815</v>
      </c>
      <c r="DH32" s="40"/>
      <c r="DI32" s="809">
        <f t="shared" si="2"/>
        <v>98.492589565811613</v>
      </c>
      <c r="DJ32" s="810">
        <f t="shared" si="1"/>
        <v>0.67359217612844802</v>
      </c>
      <c r="DK32" s="811">
        <f t="shared" si="3"/>
        <v>97.171867451706078</v>
      </c>
      <c r="DL32" s="810">
        <f t="shared" si="6"/>
        <v>99.813311679917163</v>
      </c>
      <c r="DM32" s="810">
        <f t="shared" si="6"/>
        <v>0.68390137684253027</v>
      </c>
      <c r="DN32" s="812">
        <f t="shared" si="7"/>
        <v>77.082258000000124</v>
      </c>
      <c r="DO32" s="812">
        <f t="shared" si="7"/>
        <v>815</v>
      </c>
      <c r="DP32" s="721"/>
      <c r="DQ32" s="292"/>
      <c r="DR32" s="909" t="s">
        <v>238</v>
      </c>
      <c r="DS32" s="304" t="s">
        <v>217</v>
      </c>
      <c r="DT32" s="305" t="s">
        <v>319</v>
      </c>
      <c r="DU32" s="306">
        <v>0.88105738988908222</v>
      </c>
      <c r="DV32" s="307">
        <v>1.916746819660841E-2</v>
      </c>
      <c r="DW32" s="308">
        <v>0.84347545230753873</v>
      </c>
      <c r="DX32" s="308">
        <v>0.91863932747062571</v>
      </c>
      <c r="DY32" s="309">
        <v>2.1755073411303474E-2</v>
      </c>
      <c r="DZ32" s="310">
        <v>256.35505200000017</v>
      </c>
      <c r="EA32" s="311">
        <v>536</v>
      </c>
      <c r="EB32"/>
      <c r="EC32" s="295"/>
      <c r="ED32" s="292"/>
      <c r="EE32" s="295"/>
    </row>
    <row r="33" spans="1:135" s="17" customFormat="1" ht="20.25" customHeight="1">
      <c r="A33" s="497" t="s">
        <v>41</v>
      </c>
      <c r="B33" s="398">
        <v>49.160671462829491</v>
      </c>
      <c r="C33" s="398">
        <v>4.5710197961476693</v>
      </c>
      <c r="D33" s="501">
        <v>40.186317234683884</v>
      </c>
      <c r="E33" s="501">
        <v>58.135025690975105</v>
      </c>
      <c r="F33" s="501">
        <v>9.2981231950906711</v>
      </c>
      <c r="G33" s="501">
        <v>154.72534800000031</v>
      </c>
      <c r="H33" s="475">
        <v>417</v>
      </c>
      <c r="I33" s="590"/>
      <c r="J33" s="398">
        <v>74.6952178025725</v>
      </c>
      <c r="K33" s="398">
        <v>3.6699900494314042</v>
      </c>
      <c r="L33" s="398">
        <v>67.495537746560132</v>
      </c>
      <c r="M33" s="398">
        <v>81.894897858584869</v>
      </c>
      <c r="N33" s="398">
        <v>4.9132864959729856</v>
      </c>
      <c r="O33" s="398">
        <v>186.92561599999863</v>
      </c>
      <c r="P33" s="369">
        <v>518</v>
      </c>
      <c r="Q33" s="369"/>
      <c r="R33" s="398">
        <v>67.03739772896455</v>
      </c>
      <c r="S33" s="398">
        <v>4.0854163212266084</v>
      </c>
      <c r="T33" s="398">
        <v>59.021136837288545</v>
      </c>
      <c r="U33" s="398">
        <v>75.053658620640562</v>
      </c>
      <c r="V33" s="398">
        <v>6.0942346505515399</v>
      </c>
      <c r="W33" s="398">
        <v>145.72711100000038</v>
      </c>
      <c r="X33" s="372">
        <v>406</v>
      </c>
      <c r="Y33" s="398"/>
      <c r="Z33" s="398">
        <v>74.314804685960311</v>
      </c>
      <c r="AA33" s="398">
        <v>4.0678383920140195</v>
      </c>
      <c r="AB33" s="398">
        <v>66.333009601159901</v>
      </c>
      <c r="AC33" s="398">
        <v>82.296599770760722</v>
      </c>
      <c r="AD33" s="398">
        <v>5.4737927512612075</v>
      </c>
      <c r="AE33" s="370">
        <v>130.60597199999981</v>
      </c>
      <c r="AF33" s="375">
        <v>349</v>
      </c>
      <c r="AG33" s="398">
        <v>65.14014779357916</v>
      </c>
      <c r="AH33" s="398">
        <v>4.173062151144503</v>
      </c>
      <c r="AI33" s="398">
        <v>56.955066565392954</v>
      </c>
      <c r="AJ33" s="398">
        <v>73.325229021765367</v>
      </c>
      <c r="AK33" s="398">
        <v>6.4062829030852155</v>
      </c>
      <c r="AL33" s="370">
        <v>361.81044099999883</v>
      </c>
      <c r="AM33" s="375">
        <v>991</v>
      </c>
      <c r="AN33" s="398"/>
      <c r="AO33" s="500">
        <v>76.198708159189394</v>
      </c>
      <c r="AP33" s="398">
        <v>3.4702721328576498</v>
      </c>
      <c r="AQ33" s="398">
        <v>69.389418902114713</v>
      </c>
      <c r="AR33" s="398">
        <v>83.007997416264061</v>
      </c>
      <c r="AS33" s="398">
        <v>4.5542401133727655</v>
      </c>
      <c r="AT33" s="370">
        <v>127.82627600000005</v>
      </c>
      <c r="AU33" s="573">
        <v>341</v>
      </c>
      <c r="AV33" s="375"/>
      <c r="AW33" s="374">
        <v>79.940170272526856</v>
      </c>
      <c r="AX33" s="374">
        <v>3.8514514176400541</v>
      </c>
      <c r="AY33" s="374">
        <v>72.384705353345652</v>
      </c>
      <c r="AZ33" s="374">
        <v>87.495635191708061</v>
      </c>
      <c r="BA33" s="374">
        <v>4.8179174556545661</v>
      </c>
      <c r="BB33" s="375">
        <v>131.15386500000014</v>
      </c>
      <c r="BC33" s="375">
        <v>378</v>
      </c>
      <c r="BD33" s="375"/>
      <c r="BE33" s="398">
        <v>77.044463789837735</v>
      </c>
      <c r="BF33" s="398">
        <v>5.3892645938217951</v>
      </c>
      <c r="BG33" s="398">
        <v>66.461779395867168</v>
      </c>
      <c r="BH33" s="398">
        <v>87.627148183808302</v>
      </c>
      <c r="BI33" s="398">
        <v>6.9950056483262149</v>
      </c>
      <c r="BJ33" s="375">
        <v>70.183805999999976</v>
      </c>
      <c r="BK33" s="375">
        <v>195</v>
      </c>
      <c r="BL33" s="375"/>
      <c r="BM33" s="500">
        <v>78.582275379485907</v>
      </c>
      <c r="BN33" s="398">
        <v>4.3164050647938836</v>
      </c>
      <c r="BO33" s="501">
        <v>70.114605645749052</v>
      </c>
      <c r="BP33" s="398">
        <v>87.049945113222776</v>
      </c>
      <c r="BQ33" s="398">
        <v>5.4928481568512728</v>
      </c>
      <c r="BR33" s="375">
        <v>159.05600900000002</v>
      </c>
      <c r="BS33" s="375">
        <v>399</v>
      </c>
      <c r="BT33" s="375"/>
      <c r="BU33" s="398">
        <v>77.044463789837735</v>
      </c>
      <c r="BV33" s="398">
        <v>5.3892645938217951</v>
      </c>
      <c r="BW33" s="398">
        <v>66.461779395867168</v>
      </c>
      <c r="BX33" s="398">
        <v>87.627148183808302</v>
      </c>
      <c r="BY33" s="398">
        <v>6.9950056483262149</v>
      </c>
      <c r="BZ33" s="375">
        <v>70.183805999999976</v>
      </c>
      <c r="CA33" s="375">
        <v>195</v>
      </c>
      <c r="CB33" s="375"/>
      <c r="CC33" s="500">
        <v>76.544912441712</v>
      </c>
      <c r="CD33" s="398">
        <v>5.8321348521762317</v>
      </c>
      <c r="CE33" s="501">
        <v>65.094836839871974</v>
      </c>
      <c r="CF33" s="398">
        <v>87.994988043552027</v>
      </c>
      <c r="CG33" s="398">
        <v>7.6192325082575936</v>
      </c>
      <c r="CH33" s="375">
        <v>84.819725999999903</v>
      </c>
      <c r="CI33" s="375">
        <v>189</v>
      </c>
      <c r="CJ33" s="375"/>
      <c r="CK33" s="510">
        <v>78.648746868906727</v>
      </c>
      <c r="CL33" s="410">
        <v>3.8400154874108798</v>
      </c>
      <c r="CM33" s="511">
        <v>71.116269660280167</v>
      </c>
      <c r="CN33" s="410">
        <v>86.181224077533287</v>
      </c>
      <c r="CO33" s="410">
        <v>4.8824878212128322</v>
      </c>
      <c r="CP33" s="413">
        <v>179.09279500000005</v>
      </c>
      <c r="CQ33" s="413">
        <v>393</v>
      </c>
      <c r="CR33" s="40"/>
      <c r="CS33" s="724">
        <v>85.947801532168867</v>
      </c>
      <c r="CT33" s="725">
        <v>3.7762364875109817</v>
      </c>
      <c r="CU33" s="726">
        <v>78.54083276768165</v>
      </c>
      <c r="CV33" s="725">
        <v>93.354770296656085</v>
      </c>
      <c r="CW33" s="725">
        <v>4.3936394185691858</v>
      </c>
      <c r="CX33" s="727">
        <v>173.69640099999944</v>
      </c>
      <c r="CY33" s="727">
        <v>427</v>
      </c>
      <c r="CZ33" s="40"/>
      <c r="DA33" s="809">
        <v>84.82805934814715</v>
      </c>
      <c r="DB33" s="810">
        <v>2.6942311047218177</v>
      </c>
      <c r="DC33" s="811">
        <v>79.545440685666478</v>
      </c>
      <c r="DD33" s="810">
        <v>90.110678010627836</v>
      </c>
      <c r="DE33" s="810">
        <v>3.1761083837416186</v>
      </c>
      <c r="DF33" s="812">
        <v>318.68007599999953</v>
      </c>
      <c r="DG33" s="812">
        <v>859</v>
      </c>
      <c r="DH33" s="40"/>
      <c r="DI33" s="809">
        <f t="shared" si="2"/>
        <v>84.299216291523877</v>
      </c>
      <c r="DJ33" s="810">
        <f t="shared" si="1"/>
        <v>2.7684065666325934</v>
      </c>
      <c r="DK33" s="811">
        <f t="shared" si="3"/>
        <v>78.871160706909365</v>
      </c>
      <c r="DL33" s="810">
        <f t="shared" si="6"/>
        <v>89.727271876138389</v>
      </c>
      <c r="DM33" s="810">
        <f t="shared" si="6"/>
        <v>3.2840240851811466</v>
      </c>
      <c r="DN33" s="812">
        <f t="shared" si="7"/>
        <v>184.79243799999972</v>
      </c>
      <c r="DO33" s="812">
        <f t="shared" si="7"/>
        <v>859</v>
      </c>
      <c r="DP33" s="721"/>
      <c r="DQ33" s="280"/>
      <c r="DR33" s="909" t="s">
        <v>239</v>
      </c>
      <c r="DS33" s="304" t="s">
        <v>217</v>
      </c>
      <c r="DT33" s="305" t="s">
        <v>319</v>
      </c>
      <c r="DU33" s="306">
        <v>0.8911976215580113</v>
      </c>
      <c r="DV33" s="307">
        <v>1.7330958254436708E-2</v>
      </c>
      <c r="DW33" s="308">
        <v>0.85721655610556791</v>
      </c>
      <c r="DX33" s="308">
        <v>0.92517868701045469</v>
      </c>
      <c r="DY33" s="309">
        <v>1.9446818343319124E-2</v>
      </c>
      <c r="DZ33" s="310">
        <v>267.50351800000033</v>
      </c>
      <c r="EA33" s="311">
        <v>796</v>
      </c>
      <c r="EB33"/>
      <c r="EC33" s="312"/>
      <c r="ED33" s="280"/>
      <c r="EE33" s="312"/>
    </row>
    <row r="34" spans="1:135" s="23" customFormat="1" ht="20.25" customHeight="1">
      <c r="A34" s="502"/>
      <c r="B34" s="448"/>
      <c r="C34" s="448"/>
      <c r="D34" s="509"/>
      <c r="E34" s="509"/>
      <c r="F34" s="509"/>
      <c r="G34" s="509"/>
      <c r="H34" s="505"/>
      <c r="I34" s="591"/>
      <c r="J34" s="448"/>
      <c r="K34" s="448"/>
      <c r="L34" s="448"/>
      <c r="M34" s="448"/>
      <c r="N34" s="448"/>
      <c r="O34" s="448"/>
      <c r="P34" s="444"/>
      <c r="Q34" s="444"/>
      <c r="R34" s="448"/>
      <c r="S34" s="448"/>
      <c r="T34" s="448"/>
      <c r="U34" s="448"/>
      <c r="V34" s="448"/>
      <c r="W34" s="448"/>
      <c r="X34" s="444"/>
      <c r="Y34" s="448"/>
      <c r="Z34" s="448"/>
      <c r="AA34" s="448"/>
      <c r="AB34" s="448"/>
      <c r="AC34" s="448"/>
      <c r="AD34" s="448"/>
      <c r="AE34" s="445"/>
      <c r="AF34" s="451"/>
      <c r="AG34" s="448"/>
      <c r="AH34" s="448"/>
      <c r="AI34" s="448"/>
      <c r="AJ34" s="448"/>
      <c r="AK34" s="448"/>
      <c r="AL34" s="445"/>
      <c r="AM34" s="451"/>
      <c r="AN34" s="448"/>
      <c r="AO34" s="448"/>
      <c r="AP34" s="448"/>
      <c r="AQ34" s="448"/>
      <c r="AR34" s="448"/>
      <c r="AS34" s="448"/>
      <c r="AT34" s="445"/>
      <c r="AU34" s="451"/>
      <c r="AV34" s="451"/>
      <c r="AW34" s="450"/>
      <c r="AX34" s="450"/>
      <c r="AY34" s="450"/>
      <c r="AZ34" s="450"/>
      <c r="BA34" s="450"/>
      <c r="BB34" s="451"/>
      <c r="BC34" s="451"/>
      <c r="BD34" s="451"/>
      <c r="BE34" s="448"/>
      <c r="BF34" s="448"/>
      <c r="BG34" s="448"/>
      <c r="BH34" s="448"/>
      <c r="BI34" s="448"/>
      <c r="BJ34" s="451"/>
      <c r="BK34" s="451"/>
      <c r="BL34" s="451"/>
      <c r="BM34" s="448"/>
      <c r="BN34" s="448"/>
      <c r="BO34" s="509"/>
      <c r="BP34" s="448"/>
      <c r="BQ34" s="448"/>
      <c r="BR34" s="451"/>
      <c r="BS34" s="451"/>
      <c r="BT34" s="451"/>
      <c r="BU34" s="448"/>
      <c r="BV34" s="448"/>
      <c r="BW34" s="448"/>
      <c r="BX34" s="448"/>
      <c r="BY34" s="448"/>
      <c r="BZ34" s="451"/>
      <c r="CA34" s="451"/>
      <c r="CB34" s="451"/>
      <c r="CC34" s="448"/>
      <c r="CD34" s="448"/>
      <c r="CE34" s="509"/>
      <c r="CF34" s="448"/>
      <c r="CG34" s="448"/>
      <c r="CH34" s="451"/>
      <c r="CI34" s="451"/>
      <c r="CJ34" s="451"/>
      <c r="CK34" s="448"/>
      <c r="CL34" s="448"/>
      <c r="CM34" s="509"/>
      <c r="CN34" s="448"/>
      <c r="CO34" s="448"/>
      <c r="CP34" s="451"/>
      <c r="CQ34" s="451"/>
      <c r="CR34" s="40"/>
      <c r="CS34" s="729"/>
      <c r="CT34" s="729"/>
      <c r="CU34" s="730"/>
      <c r="CV34" s="729"/>
      <c r="CW34" s="725"/>
      <c r="CX34" s="731"/>
      <c r="CY34" s="731"/>
      <c r="CZ34" s="40"/>
      <c r="DA34" s="813"/>
      <c r="DB34" s="813"/>
      <c r="DC34" s="814"/>
      <c r="DD34" s="813"/>
      <c r="DE34" s="810"/>
      <c r="DF34" s="815"/>
      <c r="DG34" s="815"/>
      <c r="DH34" s="40"/>
      <c r="DI34" s="813"/>
      <c r="DJ34" s="813"/>
      <c r="DK34" s="814"/>
      <c r="DL34" s="813"/>
      <c r="DM34" s="810"/>
      <c r="DN34" s="815"/>
      <c r="DO34" s="815"/>
      <c r="DP34" s="721"/>
      <c r="DR34" s="909" t="s">
        <v>240</v>
      </c>
      <c r="DS34" s="304" t="s">
        <v>217</v>
      </c>
      <c r="DT34" s="305" t="s">
        <v>319</v>
      </c>
      <c r="DU34" s="306">
        <v>0.97746666234155322</v>
      </c>
      <c r="DV34" s="307">
        <v>7.0399924829974234E-3</v>
      </c>
      <c r="DW34" s="308">
        <v>0.96366324525189495</v>
      </c>
      <c r="DX34" s="308">
        <v>0.99127007943121148</v>
      </c>
      <c r="DY34" s="309">
        <v>7.2022839798268849E-3</v>
      </c>
      <c r="DZ34" s="310">
        <v>86.16344500000001</v>
      </c>
      <c r="EA34" s="311">
        <v>680</v>
      </c>
      <c r="EB34"/>
      <c r="EC34" s="41"/>
      <c r="EE34" s="41"/>
    </row>
    <row r="35" spans="1:135" s="23" customFormat="1" ht="20.25" customHeight="1">
      <c r="A35" s="502" t="s">
        <v>265</v>
      </c>
      <c r="B35" s="448"/>
      <c r="C35" s="448"/>
      <c r="D35" s="509"/>
      <c r="E35" s="509"/>
      <c r="F35" s="509"/>
      <c r="G35" s="509"/>
      <c r="H35" s="505"/>
      <c r="I35" s="591"/>
      <c r="J35" s="448">
        <v>98.077266642512981</v>
      </c>
      <c r="K35" s="448">
        <v>0.58495160999438278</v>
      </c>
      <c r="L35" s="448">
        <v>96.92972553654694</v>
      </c>
      <c r="M35" s="448">
        <v>99.224807748479023</v>
      </c>
      <c r="N35" s="448">
        <v>0.59641916013677643</v>
      </c>
      <c r="O35" s="448">
        <v>2593.2569279999871</v>
      </c>
      <c r="P35" s="444">
        <v>636</v>
      </c>
      <c r="Q35" s="444"/>
      <c r="R35" s="448">
        <v>97.966152543337117</v>
      </c>
      <c r="S35" s="448">
        <v>0.47278569695559275</v>
      </c>
      <c r="T35" s="448">
        <v>97.038468999078148</v>
      </c>
      <c r="U35" s="448">
        <v>98.893836087596071</v>
      </c>
      <c r="V35" s="448">
        <v>0.48260106647185863</v>
      </c>
      <c r="W35" s="448">
        <v>2282.5833789999951</v>
      </c>
      <c r="X35" s="447">
        <v>714</v>
      </c>
      <c r="Y35" s="448"/>
      <c r="Z35" s="448">
        <v>98.412297781630286</v>
      </c>
      <c r="AA35" s="448">
        <v>0.50964649242649585</v>
      </c>
      <c r="AB35" s="448">
        <v>97.412284143865904</v>
      </c>
      <c r="AC35" s="448">
        <v>99.412311419394669</v>
      </c>
      <c r="AD35" s="448">
        <v>0.51786870534957352</v>
      </c>
      <c r="AE35" s="445">
        <v>1922.4630189999987</v>
      </c>
      <c r="AF35" s="451">
        <v>604</v>
      </c>
      <c r="AG35" s="448">
        <v>98.060993101798516</v>
      </c>
      <c r="AH35" s="448">
        <v>0.34194272716995294</v>
      </c>
      <c r="AI35" s="448">
        <v>97.390303594692568</v>
      </c>
      <c r="AJ35" s="448">
        <v>98.731682608904464</v>
      </c>
      <c r="AK35" s="448">
        <v>0.3487041241923558</v>
      </c>
      <c r="AL35" s="445">
        <v>4861.0383019999981</v>
      </c>
      <c r="AM35" s="451">
        <v>1520</v>
      </c>
      <c r="AN35" s="448"/>
      <c r="AO35" s="508">
        <v>98.804220054762027</v>
      </c>
      <c r="AP35" s="448">
        <v>0.47975769504684568</v>
      </c>
      <c r="AQ35" s="448">
        <v>97.862850388691697</v>
      </c>
      <c r="AR35" s="448">
        <v>99.745589720832356</v>
      </c>
      <c r="AS35" s="448">
        <v>0.4855639716410301</v>
      </c>
      <c r="AT35" s="445">
        <v>2127.396942999997</v>
      </c>
      <c r="AU35" s="580">
        <v>662</v>
      </c>
      <c r="AV35" s="451"/>
      <c r="AW35" s="450">
        <v>97.525714749159945</v>
      </c>
      <c r="AX35" s="450">
        <v>0.80063210969588783</v>
      </c>
      <c r="AY35" s="450">
        <v>95.955099632409002</v>
      </c>
      <c r="AZ35" s="450">
        <v>99.096329865910889</v>
      </c>
      <c r="BA35" s="450">
        <v>0.82094462138026447</v>
      </c>
      <c r="BB35" s="451">
        <v>2113.6213370000009</v>
      </c>
      <c r="BC35" s="451">
        <v>689</v>
      </c>
      <c r="BD35" s="451"/>
      <c r="BE35" s="448">
        <v>99.737954132209552</v>
      </c>
      <c r="BF35" s="448">
        <v>0.26461249015372418</v>
      </c>
      <c r="BG35" s="448">
        <v>99.218345116684546</v>
      </c>
      <c r="BH35" s="448">
        <v>100.25756314773456</v>
      </c>
      <c r="BI35" s="448">
        <v>0.26530771806584486</v>
      </c>
      <c r="BJ35" s="451">
        <v>991.64318900000069</v>
      </c>
      <c r="BK35" s="451">
        <v>319</v>
      </c>
      <c r="BL35" s="451"/>
      <c r="BM35" s="508">
        <v>99.593450172987289</v>
      </c>
      <c r="BN35" s="448">
        <v>0.2368781730221291</v>
      </c>
      <c r="BO35" s="509">
        <v>99.128756497075727</v>
      </c>
      <c r="BP35" s="448">
        <v>100</v>
      </c>
      <c r="BQ35" s="448">
        <v>0.23784513199481216</v>
      </c>
      <c r="BR35" s="451">
        <v>2100.9473950000042</v>
      </c>
      <c r="BS35" s="451">
        <v>667</v>
      </c>
      <c r="BT35" s="451"/>
      <c r="BU35" s="448"/>
      <c r="BV35" s="448"/>
      <c r="BW35" s="448"/>
      <c r="BX35" s="448"/>
      <c r="BY35" s="448"/>
      <c r="BZ35" s="451"/>
      <c r="CA35" s="451"/>
      <c r="CB35" s="451"/>
      <c r="CC35" s="448"/>
      <c r="CD35" s="448"/>
      <c r="CE35" s="509"/>
      <c r="CF35" s="448"/>
      <c r="CG35" s="448"/>
      <c r="CH35" s="451"/>
      <c r="CI35" s="451"/>
      <c r="CJ35" s="451"/>
      <c r="CK35" s="661">
        <v>98.937686706965025</v>
      </c>
      <c r="CL35" s="448">
        <v>0.3183842420762823</v>
      </c>
      <c r="CM35" s="509">
        <v>98.311219249256766</v>
      </c>
      <c r="CN35" s="448">
        <v>99.564154164673283</v>
      </c>
      <c r="CO35" s="448">
        <v>0.32180279595507127</v>
      </c>
      <c r="CP35" s="451">
        <v>2463.8974369999974</v>
      </c>
      <c r="CQ35" s="451">
        <v>1191</v>
      </c>
      <c r="CR35" s="40"/>
      <c r="CS35" s="732">
        <v>99.616338817537951</v>
      </c>
      <c r="CT35" s="165">
        <v>0.16868690450028284</v>
      </c>
      <c r="CU35" s="733">
        <v>99.284172372712561</v>
      </c>
      <c r="CV35" s="165">
        <v>99.948505262363341</v>
      </c>
      <c r="CW35" s="725">
        <v>0.16933658323787409</v>
      </c>
      <c r="CX35" s="166">
        <v>3018.9043170000064</v>
      </c>
      <c r="CY35" s="166">
        <v>1566</v>
      </c>
      <c r="CZ35" s="40"/>
      <c r="DA35" s="816">
        <v>99.244747969934934</v>
      </c>
      <c r="DB35" s="817">
        <v>0.18332593222674096</v>
      </c>
      <c r="DC35" s="818">
        <v>98.88460070354644</v>
      </c>
      <c r="DD35" s="817">
        <v>99.604895236323415</v>
      </c>
      <c r="DE35" s="810">
        <v>0.18472104164371242</v>
      </c>
      <c r="DF35" s="819">
        <v>5838.9503429999913</v>
      </c>
      <c r="DG35" s="819">
        <v>3120</v>
      </c>
      <c r="DH35" s="40"/>
      <c r="DI35" s="816">
        <f>IF(DY45&lt;0.15,DU45*100,CONCATENATE("(",FIXED(DU45*100,1),")"))</f>
        <v>99.249723171172548</v>
      </c>
      <c r="DJ35" s="817">
        <f>+DV45*100</f>
        <v>0.18245959359476518</v>
      </c>
      <c r="DK35" s="818">
        <f>IF(DW45&lt;0,0,DW45*100)</f>
        <v>98.891277843436626</v>
      </c>
      <c r="DL35" s="817">
        <f>IF(DX45&gt;1,100,DX45*100)</f>
        <v>99.608168498908483</v>
      </c>
      <c r="DM35" s="810">
        <f>IF(DY45&gt;1,100,DY45*100)</f>
        <v>0.183838894220474</v>
      </c>
      <c r="DN35" s="819">
        <f>+DZ45</f>
        <v>2963.5578689999984</v>
      </c>
      <c r="DO35" s="819">
        <f>+EA45</f>
        <v>3120</v>
      </c>
      <c r="DP35" s="721"/>
      <c r="DR35" s="909" t="s">
        <v>241</v>
      </c>
      <c r="DS35" s="304" t="s">
        <v>217</v>
      </c>
      <c r="DT35" s="305" t="s">
        <v>319</v>
      </c>
      <c r="DU35" s="306">
        <v>0.98492589565811617</v>
      </c>
      <c r="DV35" s="307">
        <v>6.7359217612844796E-3</v>
      </c>
      <c r="DW35" s="308">
        <v>0.97171867451706073</v>
      </c>
      <c r="DX35" s="308">
        <v>0.9981331167991716</v>
      </c>
      <c r="DY35" s="309">
        <v>6.8390137684253031E-3</v>
      </c>
      <c r="DZ35" s="310">
        <v>77.082258000000124</v>
      </c>
      <c r="EA35" s="311">
        <v>815</v>
      </c>
      <c r="EB35"/>
    </row>
    <row r="36" spans="1:135" ht="20.25" customHeight="1" thickBot="1">
      <c r="A36" s="502" t="s">
        <v>187</v>
      </c>
      <c r="B36" s="448"/>
      <c r="C36" s="448"/>
      <c r="D36" s="509"/>
      <c r="E36" s="509"/>
      <c r="F36" s="509"/>
      <c r="G36" s="509"/>
      <c r="H36" s="505"/>
      <c r="I36" s="591"/>
      <c r="J36" s="448" t="s">
        <v>79</v>
      </c>
      <c r="K36" s="448"/>
      <c r="L36" s="448" t="s">
        <v>79</v>
      </c>
      <c r="M36" s="448" t="s">
        <v>79</v>
      </c>
      <c r="N36" s="448" t="s">
        <v>79</v>
      </c>
      <c r="O36" s="448" t="s">
        <v>79</v>
      </c>
      <c r="P36" s="444" t="s">
        <v>79</v>
      </c>
      <c r="Q36" s="444" t="s">
        <v>79</v>
      </c>
      <c r="R36" s="448" t="s">
        <v>79</v>
      </c>
      <c r="S36" s="448" t="s">
        <v>79</v>
      </c>
      <c r="T36" s="448" t="s">
        <v>79</v>
      </c>
      <c r="U36" s="448" t="s">
        <v>79</v>
      </c>
      <c r="V36" s="448" t="s">
        <v>79</v>
      </c>
      <c r="W36" s="448" t="s">
        <v>79</v>
      </c>
      <c r="X36" s="447" t="s">
        <v>79</v>
      </c>
      <c r="Y36" s="448" t="s">
        <v>79</v>
      </c>
      <c r="Z36" s="448" t="s">
        <v>79</v>
      </c>
      <c r="AA36" s="448" t="s">
        <v>79</v>
      </c>
      <c r="AB36" s="448" t="s">
        <v>79</v>
      </c>
      <c r="AC36" s="448" t="s">
        <v>79</v>
      </c>
      <c r="AD36" s="448" t="s">
        <v>79</v>
      </c>
      <c r="AE36" s="445" t="s">
        <v>79</v>
      </c>
      <c r="AF36" s="451" t="s">
        <v>79</v>
      </c>
      <c r="AG36" s="448" t="s">
        <v>79</v>
      </c>
      <c r="AH36" s="448" t="s">
        <v>79</v>
      </c>
      <c r="AI36" s="448" t="s">
        <v>79</v>
      </c>
      <c r="AJ36" s="448" t="s">
        <v>79</v>
      </c>
      <c r="AK36" s="448" t="s">
        <v>79</v>
      </c>
      <c r="AL36" s="445" t="s">
        <v>79</v>
      </c>
      <c r="AM36" s="451" t="s">
        <v>79</v>
      </c>
      <c r="AN36" s="448" t="s">
        <v>79</v>
      </c>
      <c r="AO36" s="508" t="s">
        <v>79</v>
      </c>
      <c r="AP36" s="448" t="s">
        <v>79</v>
      </c>
      <c r="AQ36" s="448" t="s">
        <v>79</v>
      </c>
      <c r="AR36" s="448" t="s">
        <v>79</v>
      </c>
      <c r="AS36" s="448" t="s">
        <v>79</v>
      </c>
      <c r="AT36" s="445" t="s">
        <v>79</v>
      </c>
      <c r="AU36" s="580" t="s">
        <v>79</v>
      </c>
      <c r="AV36" s="451" t="s">
        <v>79</v>
      </c>
      <c r="AW36" s="450" t="s">
        <v>79</v>
      </c>
      <c r="AX36" s="450" t="s">
        <v>79</v>
      </c>
      <c r="AY36" s="450" t="s">
        <v>79</v>
      </c>
      <c r="AZ36" s="450" t="s">
        <v>79</v>
      </c>
      <c r="BA36" s="450" t="s">
        <v>79</v>
      </c>
      <c r="BB36" s="451" t="s">
        <v>79</v>
      </c>
      <c r="BC36" s="451" t="s">
        <v>79</v>
      </c>
      <c r="BD36" s="451" t="s">
        <v>79</v>
      </c>
      <c r="BE36" s="448" t="s">
        <v>79</v>
      </c>
      <c r="BF36" s="448" t="s">
        <v>79</v>
      </c>
      <c r="BG36" s="448" t="s">
        <v>79</v>
      </c>
      <c r="BH36" s="448" t="s">
        <v>79</v>
      </c>
      <c r="BI36" s="448" t="s">
        <v>79</v>
      </c>
      <c r="BJ36" s="451" t="s">
        <v>79</v>
      </c>
      <c r="BK36" s="451" t="s">
        <v>79</v>
      </c>
      <c r="BL36" s="451" t="s">
        <v>79</v>
      </c>
      <c r="BM36" s="508" t="s">
        <v>79</v>
      </c>
      <c r="BN36" s="448" t="s">
        <v>79</v>
      </c>
      <c r="BO36" s="509" t="s">
        <v>79</v>
      </c>
      <c r="BP36" s="448" t="s">
        <v>79</v>
      </c>
      <c r="BQ36" s="448" t="s">
        <v>79</v>
      </c>
      <c r="BR36" s="451" t="s">
        <v>79</v>
      </c>
      <c r="BS36" s="451" t="s">
        <v>79</v>
      </c>
      <c r="BT36" s="451" t="s">
        <v>79</v>
      </c>
      <c r="BU36" s="448" t="s">
        <v>79</v>
      </c>
      <c r="BV36" s="448"/>
      <c r="BW36" s="448"/>
      <c r="BX36" s="448"/>
      <c r="BY36" s="448"/>
      <c r="BZ36" s="451"/>
      <c r="CA36" s="451"/>
      <c r="CB36" s="451"/>
      <c r="CC36" s="508"/>
      <c r="CD36" s="448"/>
      <c r="CE36" s="509"/>
      <c r="CF36" s="448"/>
      <c r="CG36" s="448"/>
      <c r="CH36" s="451"/>
      <c r="CI36" s="451"/>
      <c r="CJ36" s="451"/>
      <c r="CK36" s="508">
        <v>99.092476408334235</v>
      </c>
      <c r="CL36" s="448">
        <v>0.3698082212408631</v>
      </c>
      <c r="CM36" s="509">
        <v>98.364067403189253</v>
      </c>
      <c r="CN36" s="448">
        <v>99.820885413479203</v>
      </c>
      <c r="CO36" s="448">
        <v>0.37319505440249562</v>
      </c>
      <c r="CP36" s="451">
        <v>1919.2242670000039</v>
      </c>
      <c r="CQ36" s="451">
        <v>650</v>
      </c>
      <c r="CR36" s="271"/>
      <c r="CS36" s="734">
        <v>99.731202639198827</v>
      </c>
      <c r="CT36" s="168">
        <v>0.19051080654953742</v>
      </c>
      <c r="CU36" s="735">
        <v>99.355464360835228</v>
      </c>
      <c r="CV36" s="168">
        <v>100</v>
      </c>
      <c r="CW36" s="736">
        <v>0.19102427475857806</v>
      </c>
      <c r="CX36" s="169">
        <v>2470.5145840000037</v>
      </c>
      <c r="CY36" s="169">
        <v>773</v>
      </c>
      <c r="CZ36" s="271"/>
      <c r="DA36" s="820">
        <v>99.291013086578275</v>
      </c>
      <c r="DB36" s="821">
        <v>0.20883080363773471</v>
      </c>
      <c r="DC36" s="822">
        <v>98.88044460396155</v>
      </c>
      <c r="DD36" s="821">
        <v>99.701581569195</v>
      </c>
      <c r="DE36" s="823">
        <v>0.21032195880169094</v>
      </c>
      <c r="DF36" s="824">
        <v>4743.1546849999995</v>
      </c>
      <c r="DG36" s="824">
        <v>1540</v>
      </c>
      <c r="DH36" s="271"/>
      <c r="DI36" s="820">
        <f>IF(DY51&lt;0.15,DU51*100,CONCATENATE("(",FIXED(DU51*100,1),")"))</f>
        <v>99.290140729436672</v>
      </c>
      <c r="DJ36" s="821">
        <f>+DV51*100</f>
        <v>0.2087739286221533</v>
      </c>
      <c r="DK36" s="822">
        <f>IF(DW51&lt;0,0,DW51*100)</f>
        <v>98.879684065040436</v>
      </c>
      <c r="DL36" s="821">
        <f>IF(DX51&gt;1,100,DX51*100)</f>
        <v>99.700597393832908</v>
      </c>
      <c r="DM36" s="823">
        <f>IF(DY51&gt;1,100,DY51*100)</f>
        <v>0.21026652504306287</v>
      </c>
      <c r="DN36" s="824">
        <f>+DZ51</f>
        <v>2379.5384099999978</v>
      </c>
      <c r="DO36" s="824">
        <f>+EA51</f>
        <v>1540</v>
      </c>
      <c r="DP36" s="721"/>
      <c r="DQ36" s="23"/>
      <c r="DR36" s="910" t="s">
        <v>242</v>
      </c>
      <c r="DS36" s="313" t="s">
        <v>217</v>
      </c>
      <c r="DT36" s="314" t="s">
        <v>319</v>
      </c>
      <c r="DU36" s="315">
        <v>0.84299216291523882</v>
      </c>
      <c r="DV36" s="316">
        <v>2.7684065666325936E-2</v>
      </c>
      <c r="DW36" s="317">
        <v>0.78871160706909371</v>
      </c>
      <c r="DX36" s="317">
        <v>0.89727271876138393</v>
      </c>
      <c r="DY36" s="318">
        <v>3.2840240851811468E-2</v>
      </c>
      <c r="DZ36" s="319">
        <v>184.79243799999972</v>
      </c>
      <c r="EA36" s="320">
        <v>859</v>
      </c>
      <c r="EB36"/>
      <c r="ED36" s="23"/>
    </row>
    <row r="37" spans="1:135" ht="20.25" customHeight="1" thickTop="1">
      <c r="A37" s="668" t="s">
        <v>188</v>
      </c>
      <c r="B37" s="410"/>
      <c r="C37" s="410"/>
      <c r="D37" s="511"/>
      <c r="E37" s="511"/>
      <c r="F37" s="511"/>
      <c r="G37" s="511"/>
      <c r="H37" s="524"/>
      <c r="I37" s="669"/>
      <c r="J37" s="410" t="s">
        <v>79</v>
      </c>
      <c r="K37" s="410"/>
      <c r="L37" s="410" t="s">
        <v>79</v>
      </c>
      <c r="M37" s="410" t="s">
        <v>79</v>
      </c>
      <c r="N37" s="410" t="s">
        <v>79</v>
      </c>
      <c r="O37" s="410" t="s">
        <v>79</v>
      </c>
      <c r="P37" s="407" t="s">
        <v>79</v>
      </c>
      <c r="Q37" s="407" t="s">
        <v>79</v>
      </c>
      <c r="R37" s="410" t="s">
        <v>79</v>
      </c>
      <c r="S37" s="410" t="s">
        <v>79</v>
      </c>
      <c r="T37" s="410" t="s">
        <v>79</v>
      </c>
      <c r="U37" s="410" t="s">
        <v>79</v>
      </c>
      <c r="V37" s="410" t="s">
        <v>79</v>
      </c>
      <c r="W37" s="410" t="s">
        <v>79</v>
      </c>
      <c r="X37" s="409" t="s">
        <v>79</v>
      </c>
      <c r="Y37" s="410" t="s">
        <v>79</v>
      </c>
      <c r="Z37" s="410" t="s">
        <v>79</v>
      </c>
      <c r="AA37" s="410" t="s">
        <v>79</v>
      </c>
      <c r="AB37" s="410" t="s">
        <v>79</v>
      </c>
      <c r="AC37" s="410" t="s">
        <v>79</v>
      </c>
      <c r="AD37" s="410" t="s">
        <v>79</v>
      </c>
      <c r="AE37" s="408" t="s">
        <v>79</v>
      </c>
      <c r="AF37" s="413" t="s">
        <v>79</v>
      </c>
      <c r="AG37" s="410" t="s">
        <v>79</v>
      </c>
      <c r="AH37" s="410" t="s">
        <v>79</v>
      </c>
      <c r="AI37" s="410" t="s">
        <v>79</v>
      </c>
      <c r="AJ37" s="410" t="s">
        <v>79</v>
      </c>
      <c r="AK37" s="410" t="s">
        <v>79</v>
      </c>
      <c r="AL37" s="408" t="s">
        <v>79</v>
      </c>
      <c r="AM37" s="413" t="s">
        <v>79</v>
      </c>
      <c r="AN37" s="410" t="s">
        <v>79</v>
      </c>
      <c r="AO37" s="510" t="s">
        <v>79</v>
      </c>
      <c r="AP37" s="410" t="s">
        <v>79</v>
      </c>
      <c r="AQ37" s="410" t="s">
        <v>79</v>
      </c>
      <c r="AR37" s="410" t="s">
        <v>79</v>
      </c>
      <c r="AS37" s="410" t="s">
        <v>79</v>
      </c>
      <c r="AT37" s="408" t="s">
        <v>79</v>
      </c>
      <c r="AU37" s="670" t="s">
        <v>79</v>
      </c>
      <c r="AV37" s="413" t="s">
        <v>79</v>
      </c>
      <c r="AW37" s="412" t="s">
        <v>79</v>
      </c>
      <c r="AX37" s="412" t="s">
        <v>79</v>
      </c>
      <c r="AY37" s="412" t="s">
        <v>79</v>
      </c>
      <c r="AZ37" s="412" t="s">
        <v>79</v>
      </c>
      <c r="BA37" s="412" t="s">
        <v>79</v>
      </c>
      <c r="BB37" s="413" t="s">
        <v>79</v>
      </c>
      <c r="BC37" s="413" t="s">
        <v>79</v>
      </c>
      <c r="BD37" s="413" t="s">
        <v>79</v>
      </c>
      <c r="BE37" s="410" t="s">
        <v>79</v>
      </c>
      <c r="BF37" s="410" t="s">
        <v>79</v>
      </c>
      <c r="BG37" s="410" t="s">
        <v>79</v>
      </c>
      <c r="BH37" s="410" t="s">
        <v>79</v>
      </c>
      <c r="BI37" s="410" t="s">
        <v>79</v>
      </c>
      <c r="BJ37" s="413" t="s">
        <v>79</v>
      </c>
      <c r="BK37" s="413" t="s">
        <v>79</v>
      </c>
      <c r="BL37" s="413" t="s">
        <v>79</v>
      </c>
      <c r="BM37" s="510" t="s">
        <v>79</v>
      </c>
      <c r="BN37" s="410" t="s">
        <v>79</v>
      </c>
      <c r="BO37" s="511" t="s">
        <v>79</v>
      </c>
      <c r="BP37" s="410" t="s">
        <v>79</v>
      </c>
      <c r="BQ37" s="410" t="s">
        <v>79</v>
      </c>
      <c r="BR37" s="413" t="s">
        <v>79</v>
      </c>
      <c r="BS37" s="413" t="s">
        <v>79</v>
      </c>
      <c r="BT37" s="413" t="s">
        <v>79</v>
      </c>
      <c r="BU37" s="410" t="s">
        <v>79</v>
      </c>
      <c r="BV37" s="410"/>
      <c r="BW37" s="410"/>
      <c r="BX37" s="410"/>
      <c r="BY37" s="410"/>
      <c r="BZ37" s="413"/>
      <c r="CA37" s="413"/>
      <c r="CB37" s="413"/>
      <c r="CC37" s="510"/>
      <c r="CD37" s="410"/>
      <c r="CE37" s="511"/>
      <c r="CF37" s="410"/>
      <c r="CG37" s="410"/>
      <c r="CH37" s="413"/>
      <c r="CI37" s="413"/>
      <c r="CJ37" s="413"/>
      <c r="CK37" s="510">
        <v>98.010256308780313</v>
      </c>
      <c r="CL37" s="410">
        <v>0.97378316783370611</v>
      </c>
      <c r="CM37" s="511">
        <v>96.092201523171084</v>
      </c>
      <c r="CN37" s="410">
        <v>99.928311094389528</v>
      </c>
      <c r="CO37" s="410">
        <v>0.99355231228639185</v>
      </c>
      <c r="CP37" s="413">
        <v>306.65301400000021</v>
      </c>
      <c r="CQ37" s="413">
        <v>277</v>
      </c>
      <c r="CR37" s="272"/>
      <c r="CS37" s="734">
        <v>98.622223526092597</v>
      </c>
      <c r="CT37" s="168">
        <v>0.5984340751789905</v>
      </c>
      <c r="CU37" s="735">
        <v>97.441951429226535</v>
      </c>
      <c r="CV37" s="168">
        <v>99.802495622958659</v>
      </c>
      <c r="CW37" s="736">
        <v>0.60679434490813533</v>
      </c>
      <c r="CX37" s="169">
        <v>282.98654199999976</v>
      </c>
      <c r="CY37" s="169">
        <v>382</v>
      </c>
      <c r="CZ37" s="272"/>
      <c r="DA37" s="820">
        <v>98.35193664278799</v>
      </c>
      <c r="DB37" s="821">
        <v>0.68795664568813297</v>
      </c>
      <c r="DC37" s="822">
        <v>96.999390412988234</v>
      </c>
      <c r="DD37" s="821">
        <v>99.704482872587747</v>
      </c>
      <c r="DE37" s="823">
        <v>0.69948459498746418</v>
      </c>
      <c r="DF37" s="824">
        <v>571.86733499999923</v>
      </c>
      <c r="DG37" s="824">
        <v>771</v>
      </c>
      <c r="DH37" s="272"/>
      <c r="DI37" s="820">
        <f>IF(DY52&lt;0.15,DU52*100,CONCATENATE("(",FIXED(DU52*100,1),")"))</f>
        <v>98.308354753052924</v>
      </c>
      <c r="DJ37" s="821">
        <f>+DV52*100</f>
        <v>0.73490582123626691</v>
      </c>
      <c r="DK37" s="822">
        <f>IF(DW52&lt;0,0,DW52*100)</f>
        <v>96.863504842813668</v>
      </c>
      <c r="DL37" s="821">
        <f>IF(DX52&gt;1,100,DX52*100)</f>
        <v>99.753204663292195</v>
      </c>
      <c r="DM37" s="823">
        <f>IF(DY52&gt;1,100,DY52*100)</f>
        <v>0.74755174479557096</v>
      </c>
      <c r="DN37" s="824">
        <f>+DZ52</f>
        <v>279.16798799999975</v>
      </c>
      <c r="DO37" s="824">
        <f>+EA52</f>
        <v>771</v>
      </c>
      <c r="DP37" s="721"/>
      <c r="DQ37" s="23"/>
      <c r="DR37" s="737"/>
      <c r="DS37" s="737"/>
      <c r="DT37" s="737"/>
      <c r="DU37" s="738"/>
      <c r="DV37" s="739"/>
      <c r="DW37" s="738"/>
      <c r="DX37" s="738"/>
      <c r="DY37" s="740"/>
      <c r="DZ37" s="741"/>
      <c r="EA37" s="742"/>
      <c r="EB37" s="23"/>
      <c r="ED37" s="23"/>
    </row>
    <row r="38" spans="1:135" ht="5.25" customHeight="1" thickBot="1">
      <c r="A38" s="172"/>
      <c r="B38" s="173"/>
      <c r="C38" s="173"/>
      <c r="D38" s="173"/>
      <c r="E38" s="173"/>
      <c r="F38" s="173"/>
      <c r="G38" s="173"/>
      <c r="H38" s="148"/>
      <c r="I38" s="174"/>
      <c r="J38" s="173"/>
      <c r="K38" s="173"/>
      <c r="L38" s="173"/>
      <c r="M38" s="173"/>
      <c r="N38" s="173"/>
      <c r="O38" s="173"/>
      <c r="P38" s="148"/>
      <c r="Q38" s="148"/>
      <c r="R38" s="173"/>
      <c r="S38" s="173"/>
      <c r="T38" s="173"/>
      <c r="U38" s="173"/>
      <c r="V38" s="173"/>
      <c r="W38" s="173"/>
      <c r="X38" s="148"/>
      <c r="Y38" s="148"/>
      <c r="Z38" s="148"/>
      <c r="AA38" s="148"/>
      <c r="AB38" s="148"/>
      <c r="AC38" s="148"/>
      <c r="AD38" s="148"/>
      <c r="AE38" s="148"/>
      <c r="AF38" s="148"/>
      <c r="AG38" s="172"/>
      <c r="AH38" s="172"/>
      <c r="AI38" s="172"/>
      <c r="AJ38" s="172"/>
      <c r="AK38" s="172"/>
      <c r="AL38" s="172"/>
      <c r="AM38" s="172"/>
      <c r="AN38" s="148"/>
      <c r="AO38" s="148"/>
      <c r="AP38" s="148"/>
      <c r="AQ38" s="148"/>
      <c r="AR38" s="148"/>
      <c r="AS38" s="148"/>
      <c r="AT38" s="148"/>
      <c r="AU38" s="148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  <c r="BF38" s="148"/>
      <c r="BG38" s="148"/>
      <c r="BH38" s="148"/>
      <c r="BI38" s="148"/>
      <c r="BJ38" s="148"/>
      <c r="BK38" s="148"/>
      <c r="BL38" s="148"/>
      <c r="BM38" s="179"/>
      <c r="BN38" s="179"/>
      <c r="BO38" s="179"/>
      <c r="BP38" s="179"/>
      <c r="BQ38" s="179"/>
      <c r="BR38" s="179"/>
      <c r="BS38" s="180"/>
      <c r="BT38" s="148"/>
      <c r="BU38" s="148"/>
      <c r="BV38" s="148"/>
      <c r="BW38" s="148"/>
      <c r="BX38" s="148"/>
      <c r="BY38" s="148"/>
      <c r="BZ38" s="148"/>
      <c r="CA38" s="148"/>
      <c r="CB38" s="148"/>
      <c r="CC38" s="148"/>
      <c r="CD38" s="148"/>
      <c r="CE38" s="148"/>
      <c r="CF38" s="148"/>
      <c r="CG38" s="148"/>
      <c r="CH38" s="148"/>
      <c r="CI38" s="148"/>
      <c r="CJ38" s="148"/>
      <c r="CK38" s="179"/>
      <c r="CL38" s="179"/>
      <c r="CM38" s="179"/>
      <c r="CN38" s="179"/>
      <c r="CO38" s="179"/>
      <c r="CP38" s="179"/>
      <c r="CQ38" s="180"/>
      <c r="CR38" s="24"/>
      <c r="CS38" s="179"/>
      <c r="CT38" s="179"/>
      <c r="CU38" s="179"/>
      <c r="CV38" s="179"/>
      <c r="CW38" s="179"/>
      <c r="CX38" s="179"/>
      <c r="CY38" s="180"/>
      <c r="CZ38" s="24"/>
      <c r="DA38" s="825"/>
      <c r="DB38" s="825"/>
      <c r="DC38" s="825"/>
      <c r="DD38" s="825"/>
      <c r="DE38" s="825"/>
      <c r="DF38" s="825"/>
      <c r="DG38" s="826"/>
      <c r="DH38" s="24"/>
      <c r="DI38" s="825"/>
      <c r="DJ38" s="825"/>
      <c r="DK38" s="825"/>
      <c r="DL38" s="825"/>
      <c r="DM38" s="825"/>
      <c r="DN38" s="825"/>
      <c r="DO38" s="826"/>
      <c r="DP38" s="728"/>
      <c r="DQ38" s="23"/>
      <c r="DR38" s="737"/>
      <c r="DS38" s="737"/>
      <c r="DT38" s="737"/>
      <c r="DU38" s="738"/>
      <c r="DV38" s="739"/>
      <c r="DW38" s="738"/>
      <c r="DX38" s="738"/>
      <c r="DY38" s="740"/>
      <c r="DZ38" s="741"/>
      <c r="EA38" s="742"/>
      <c r="EB38" s="23"/>
    </row>
    <row r="39" spans="1:135" ht="63" customHeight="1" thickTop="1">
      <c r="A39" s="2467" t="s">
        <v>272</v>
      </c>
      <c r="B39" s="2467"/>
      <c r="C39" s="2467"/>
      <c r="D39" s="2467"/>
      <c r="E39" s="2467"/>
      <c r="F39" s="2467"/>
      <c r="G39" s="2467"/>
      <c r="H39" s="2467"/>
      <c r="I39" s="2467"/>
      <c r="J39" s="2467"/>
      <c r="K39" s="2467"/>
      <c r="L39" s="2467"/>
      <c r="M39" s="2467"/>
      <c r="N39" s="2467"/>
      <c r="O39" s="2467"/>
      <c r="P39" s="2467"/>
      <c r="Q39" s="2467"/>
      <c r="R39" s="2467"/>
      <c r="S39" s="2467"/>
      <c r="T39" s="2467"/>
      <c r="U39" s="2467"/>
      <c r="V39" s="2467"/>
      <c r="W39" s="2467"/>
      <c r="X39" s="2467"/>
      <c r="Y39" s="2467"/>
      <c r="Z39" s="2467"/>
      <c r="AA39" s="2467"/>
      <c r="AB39" s="2467"/>
      <c r="AC39" s="2467"/>
      <c r="AD39" s="2467"/>
      <c r="AE39" s="2467"/>
      <c r="AF39" s="2467"/>
      <c r="AG39" s="2467"/>
      <c r="AH39" s="2467"/>
      <c r="AI39" s="2467"/>
      <c r="AJ39" s="2467"/>
      <c r="AK39" s="2467"/>
      <c r="AL39" s="2467"/>
      <c r="AM39" s="2467"/>
      <c r="AN39" s="2467"/>
      <c r="AO39" s="2467"/>
      <c r="AP39" s="2467"/>
      <c r="AQ39" s="2467"/>
      <c r="AR39" s="2467"/>
      <c r="AS39" s="2467"/>
      <c r="AT39" s="2467"/>
      <c r="AU39" s="2467"/>
      <c r="AV39" s="2467"/>
      <c r="AW39" s="2467"/>
      <c r="AX39" s="2467"/>
      <c r="AY39" s="2467"/>
      <c r="AZ39" s="2467"/>
      <c r="BA39" s="2467"/>
      <c r="BB39" s="2467"/>
      <c r="BC39" s="2467"/>
      <c r="BD39" s="2467"/>
      <c r="BE39" s="2467"/>
      <c r="BF39" s="2467"/>
      <c r="BG39" s="2467"/>
      <c r="BH39" s="2467"/>
      <c r="BI39" s="2467"/>
      <c r="BJ39" s="2467"/>
      <c r="BK39" s="2467"/>
      <c r="BL39" s="2467"/>
      <c r="BM39" s="2467"/>
      <c r="BN39" s="2467"/>
      <c r="BO39" s="2467"/>
      <c r="BP39" s="2467"/>
      <c r="BQ39" s="2467"/>
      <c r="BR39" s="2467"/>
      <c r="BS39" s="2467"/>
      <c r="BT39" s="2467"/>
      <c r="BU39" s="2467"/>
      <c r="BV39" s="2467"/>
      <c r="BW39" s="2467"/>
      <c r="BX39" s="2467"/>
      <c r="BY39" s="2467"/>
      <c r="BZ39" s="2467"/>
      <c r="CA39" s="2467"/>
      <c r="CB39" s="2467"/>
      <c r="CC39" s="2467"/>
      <c r="CD39" s="2467"/>
      <c r="CE39" s="2467"/>
      <c r="CF39" s="2467"/>
      <c r="CG39" s="2467"/>
      <c r="CH39" s="2467"/>
      <c r="CI39" s="2467"/>
      <c r="CJ39" s="2467"/>
      <c r="CK39" s="2467"/>
      <c r="CL39" s="2468"/>
      <c r="CM39" s="2468"/>
      <c r="CN39" s="2468"/>
      <c r="CO39" s="2468"/>
      <c r="CP39" s="2468"/>
      <c r="CQ39" s="2468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792"/>
      <c r="DJ39" s="792"/>
      <c r="DK39" s="792"/>
      <c r="DL39" s="792"/>
      <c r="DM39" s="792"/>
      <c r="DN39" s="792"/>
      <c r="DO39" s="792"/>
      <c r="DP39" s="728"/>
      <c r="DQ39" s="23"/>
      <c r="DR39" s="737"/>
      <c r="DS39" s="737"/>
      <c r="DT39" s="737"/>
      <c r="DU39" s="738"/>
      <c r="DV39" s="739"/>
      <c r="DW39" s="738"/>
      <c r="DX39" s="738"/>
      <c r="DY39" s="740"/>
      <c r="DZ39" s="741"/>
      <c r="EA39" s="742"/>
      <c r="EB39" s="23"/>
    </row>
    <row r="40" spans="1:135" ht="20.25" customHeight="1">
      <c r="A40" s="2436"/>
      <c r="B40" s="2436"/>
      <c r="C40" s="2436"/>
      <c r="D40" s="2436"/>
      <c r="E40" s="2436"/>
      <c r="F40" s="2436"/>
      <c r="G40" s="2436"/>
      <c r="H40" s="2436"/>
      <c r="I40" s="2436"/>
      <c r="J40" s="2436"/>
      <c r="K40" s="2436"/>
      <c r="L40" s="2436"/>
      <c r="M40" s="2436"/>
      <c r="N40" s="2436"/>
      <c r="O40" s="2436"/>
      <c r="P40" s="2436"/>
      <c r="Q40" s="2436"/>
      <c r="R40" s="2436"/>
      <c r="S40" s="2436"/>
      <c r="T40" s="2436"/>
      <c r="U40" s="2436"/>
      <c r="V40" s="2436"/>
      <c r="W40" s="2436"/>
      <c r="X40" s="2436"/>
      <c r="Y40" s="2436"/>
      <c r="Z40" s="2436"/>
      <c r="AA40" s="2436"/>
      <c r="AB40" s="2436"/>
      <c r="AC40" s="2436"/>
      <c r="AD40" s="2436"/>
      <c r="AE40" s="2436"/>
      <c r="AF40" s="2436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4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4"/>
      <c r="DI40" s="827"/>
      <c r="DJ40" s="827"/>
      <c r="DK40" s="827"/>
      <c r="DL40" s="827"/>
      <c r="DM40" s="827"/>
      <c r="DN40" s="827"/>
      <c r="DO40" s="828"/>
      <c r="DP40" s="728"/>
      <c r="DQ40" s="23"/>
      <c r="DR40" s="737"/>
      <c r="DS40" s="737"/>
      <c r="DT40" s="737"/>
      <c r="DU40" s="738"/>
      <c r="DV40" s="739"/>
      <c r="DW40" s="738"/>
      <c r="DX40" s="738"/>
      <c r="DY40" s="740"/>
      <c r="DZ40" s="741"/>
      <c r="EA40" s="742"/>
      <c r="EB40" s="23"/>
    </row>
    <row r="41" spans="1:135" ht="20.25" customHeight="1">
      <c r="A41" s="23"/>
      <c r="BM41" s="23"/>
      <c r="BN41" s="23"/>
      <c r="BO41" s="23"/>
      <c r="BP41" s="23"/>
      <c r="BQ41" s="23"/>
      <c r="BR41" s="23"/>
      <c r="BS41" s="24"/>
      <c r="CK41" s="23"/>
      <c r="CL41" s="23"/>
      <c r="CM41" s="23"/>
      <c r="CN41" s="23"/>
      <c r="CO41" s="23"/>
      <c r="CP41" s="23"/>
      <c r="CQ41" s="24"/>
      <c r="DI41" s="827"/>
      <c r="DJ41" s="827"/>
      <c r="DK41" s="827"/>
      <c r="DL41" s="827"/>
      <c r="DM41" s="827"/>
      <c r="DN41" s="827"/>
      <c r="DO41" s="828"/>
      <c r="DP41" s="728"/>
      <c r="DQ41" s="23"/>
      <c r="DR41" s="737"/>
      <c r="DS41" s="737"/>
      <c r="DT41" s="737"/>
      <c r="DU41" s="738"/>
      <c r="DV41" s="739"/>
      <c r="DW41" s="738"/>
      <c r="DX41" s="738"/>
      <c r="DY41" s="740"/>
      <c r="DZ41" s="741"/>
      <c r="EA41" s="742"/>
      <c r="EB41" s="23"/>
    </row>
    <row r="42" spans="1:135" ht="20.25" customHeight="1" thickBot="1">
      <c r="BM42" s="23"/>
      <c r="BN42" s="23"/>
      <c r="BO42" s="23"/>
      <c r="BP42" s="23"/>
      <c r="BQ42" s="23"/>
      <c r="BR42" s="23"/>
      <c r="BS42" s="24"/>
      <c r="CK42" s="23"/>
      <c r="CL42" s="23"/>
      <c r="CM42" s="23"/>
      <c r="CN42" s="23"/>
      <c r="CO42" s="23"/>
      <c r="CP42" s="23"/>
      <c r="CQ42" s="24"/>
      <c r="DI42" s="827"/>
      <c r="DJ42" s="827"/>
      <c r="DK42" s="827"/>
      <c r="DL42" s="827"/>
      <c r="DM42" s="827"/>
      <c r="DN42" s="827"/>
      <c r="DO42" s="828"/>
      <c r="DP42" s="728"/>
      <c r="DQ42" s="23"/>
      <c r="DR42" s="2249" t="s">
        <v>210</v>
      </c>
      <c r="DS42" s="2249"/>
      <c r="DT42" s="2249"/>
      <c r="DU42" s="2249"/>
      <c r="DV42" s="2249"/>
      <c r="DW42" s="2249"/>
      <c r="DX42" s="2249"/>
      <c r="DY42" s="2249"/>
      <c r="DZ42" s="2249"/>
      <c r="EA42" s="2249"/>
      <c r="EB42"/>
    </row>
    <row r="43" spans="1:135" ht="20.25" customHeight="1" thickTop="1">
      <c r="DP43" s="743"/>
      <c r="DQ43" s="23"/>
      <c r="DR43" s="2250" t="s">
        <v>291</v>
      </c>
      <c r="DS43" s="2251"/>
      <c r="DT43" s="2252"/>
      <c r="DU43" s="2256" t="s">
        <v>211</v>
      </c>
      <c r="DV43" s="2258" t="s">
        <v>212</v>
      </c>
      <c r="DW43" s="2258" t="s">
        <v>213</v>
      </c>
      <c r="DX43" s="2258"/>
      <c r="DY43" s="2258" t="s">
        <v>214</v>
      </c>
      <c r="DZ43" s="2258" t="s">
        <v>215</v>
      </c>
      <c r="EA43" s="2260" t="s">
        <v>216</v>
      </c>
      <c r="EB43"/>
    </row>
    <row r="44" spans="1:135" ht="20.25" customHeight="1" thickBot="1">
      <c r="DP44" s="744"/>
      <c r="DQ44" s="23"/>
      <c r="DR44" s="2253"/>
      <c r="DS44" s="2254"/>
      <c r="DT44" s="2255"/>
      <c r="DU44" s="2257"/>
      <c r="DV44" s="2259"/>
      <c r="DW44" s="907" t="s">
        <v>3</v>
      </c>
      <c r="DX44" s="907" t="s">
        <v>4</v>
      </c>
      <c r="DY44" s="2259"/>
      <c r="DZ44" s="2259"/>
      <c r="EA44" s="2261"/>
      <c r="EB44"/>
    </row>
    <row r="45" spans="1:135" ht="37.5" thickTop="1" thickBot="1">
      <c r="DP45" s="745"/>
      <c r="DR45" s="872" t="s">
        <v>292</v>
      </c>
      <c r="DS45" s="873" t="s">
        <v>217</v>
      </c>
      <c r="DT45" s="283" t="s">
        <v>319</v>
      </c>
      <c r="DU45" s="284">
        <v>0.99249723171172555</v>
      </c>
      <c r="DV45" s="285">
        <v>1.8245959359476519E-3</v>
      </c>
      <c r="DW45" s="286">
        <v>0.9889127784343662</v>
      </c>
      <c r="DX45" s="286">
        <v>0.99608168498908489</v>
      </c>
      <c r="DY45" s="287">
        <v>1.8383889422047401E-3</v>
      </c>
      <c r="DZ45" s="288">
        <v>2963.5578689999984</v>
      </c>
      <c r="EA45" s="289">
        <v>3120</v>
      </c>
      <c r="EB45"/>
    </row>
    <row r="46" spans="1:135" ht="13.5" thickTop="1">
      <c r="DP46" s="745"/>
      <c r="DR46" s="23"/>
      <c r="DS46" s="23"/>
    </row>
    <row r="47" spans="1:135">
      <c r="DP47" s="745"/>
      <c r="DR47" s="23"/>
      <c r="DS47" s="23"/>
    </row>
    <row r="48" spans="1:135" ht="13.5" customHeight="1" thickBot="1">
      <c r="DR48" s="2249" t="s">
        <v>210</v>
      </c>
      <c r="DS48" s="2249"/>
      <c r="DT48" s="2249"/>
      <c r="DU48" s="2249"/>
      <c r="DV48" s="2249"/>
      <c r="DW48" s="2249"/>
      <c r="DX48" s="2249"/>
      <c r="DY48" s="2249"/>
      <c r="DZ48" s="2249"/>
      <c r="EA48" s="2249"/>
      <c r="EB48"/>
    </row>
    <row r="49" spans="122:132" ht="13.5" customHeight="1" thickTop="1">
      <c r="DR49" s="2250" t="s">
        <v>243</v>
      </c>
      <c r="DS49" s="2251"/>
      <c r="DT49" s="2252"/>
      <c r="DU49" s="2256" t="s">
        <v>211</v>
      </c>
      <c r="DV49" s="2258" t="s">
        <v>212</v>
      </c>
      <c r="DW49" s="2258" t="s">
        <v>213</v>
      </c>
      <c r="DX49" s="2258"/>
      <c r="DY49" s="2258" t="s">
        <v>214</v>
      </c>
      <c r="DZ49" s="2258" t="s">
        <v>215</v>
      </c>
      <c r="EA49" s="2260" t="s">
        <v>216</v>
      </c>
      <c r="EB49"/>
    </row>
    <row r="50" spans="122:132" ht="13.5" thickBot="1">
      <c r="DR50" s="2253"/>
      <c r="DS50" s="2254"/>
      <c r="DT50" s="2255"/>
      <c r="DU50" s="2257"/>
      <c r="DV50" s="2259"/>
      <c r="DW50" s="907" t="s">
        <v>3</v>
      </c>
      <c r="DX50" s="907" t="s">
        <v>4</v>
      </c>
      <c r="DY50" s="2259"/>
      <c r="DZ50" s="2259"/>
      <c r="EA50" s="2261"/>
      <c r="EB50"/>
    </row>
    <row r="51" spans="122:132" ht="36.75" thickTop="1">
      <c r="DR51" s="908" t="s">
        <v>244</v>
      </c>
      <c r="DS51" s="296" t="s">
        <v>217</v>
      </c>
      <c r="DT51" s="297" t="s">
        <v>319</v>
      </c>
      <c r="DU51" s="298">
        <v>0.99290140729436671</v>
      </c>
      <c r="DV51" s="299">
        <v>2.0877392862215329E-3</v>
      </c>
      <c r="DW51" s="300">
        <v>0.9887968406504043</v>
      </c>
      <c r="DX51" s="300">
        <v>0.99700597393832913</v>
      </c>
      <c r="DY51" s="301">
        <v>2.1026652504306286E-3</v>
      </c>
      <c r="DZ51" s="302">
        <v>2379.5384099999978</v>
      </c>
      <c r="EA51" s="303">
        <v>1540</v>
      </c>
      <c r="EB51"/>
    </row>
    <row r="52" spans="122:132" ht="36.75" thickBot="1">
      <c r="DR52" s="910" t="s">
        <v>245</v>
      </c>
      <c r="DS52" s="313" t="s">
        <v>217</v>
      </c>
      <c r="DT52" s="314" t="s">
        <v>319</v>
      </c>
      <c r="DU52" s="315">
        <v>0.98308354753052929</v>
      </c>
      <c r="DV52" s="316">
        <v>7.3490582123626686E-3</v>
      </c>
      <c r="DW52" s="317">
        <v>0.96863504842813664</v>
      </c>
      <c r="DX52" s="317">
        <v>0.99753204663292194</v>
      </c>
      <c r="DY52" s="318">
        <v>7.47551744795571E-3</v>
      </c>
      <c r="DZ52" s="319">
        <v>279.16798799999975</v>
      </c>
      <c r="EA52" s="320">
        <v>771</v>
      </c>
      <c r="EB52"/>
    </row>
    <row r="53" spans="122:132" ht="13.5" thickTop="1"/>
  </sheetData>
  <mergeCells count="141">
    <mergeCell ref="DR49:DT50"/>
    <mergeCell ref="DU49:DU50"/>
    <mergeCell ref="DV49:DV50"/>
    <mergeCell ref="DW49:DX49"/>
    <mergeCell ref="DY49:DY50"/>
    <mergeCell ref="DZ49:DZ50"/>
    <mergeCell ref="EA49:EA50"/>
    <mergeCell ref="DA3:DG3"/>
    <mergeCell ref="DA4:DA5"/>
    <mergeCell ref="DB4:DB5"/>
    <mergeCell ref="DC4:DD4"/>
    <mergeCell ref="DE4:DE5"/>
    <mergeCell ref="DF4:DF5"/>
    <mergeCell ref="DG4:DG5"/>
    <mergeCell ref="DR9:EA9"/>
    <mergeCell ref="DR10:DT11"/>
    <mergeCell ref="DU10:DU11"/>
    <mergeCell ref="DV10:DV11"/>
    <mergeCell ref="DW10:DX10"/>
    <mergeCell ref="DY10:DY11"/>
    <mergeCell ref="DZ10:DZ11"/>
    <mergeCell ref="EA10:EA11"/>
    <mergeCell ref="DR42:EA42"/>
    <mergeCell ref="DR43:DT44"/>
    <mergeCell ref="DR2:DZ2"/>
    <mergeCell ref="DR3:DS4"/>
    <mergeCell ref="DT3:DT4"/>
    <mergeCell ref="DU3:DU4"/>
    <mergeCell ref="DV3:DW3"/>
    <mergeCell ref="DX3:DX4"/>
    <mergeCell ref="DY3:DY4"/>
    <mergeCell ref="DZ3:DZ4"/>
    <mergeCell ref="CD4:CD5"/>
    <mergeCell ref="CE4:CF4"/>
    <mergeCell ref="CG4:CG5"/>
    <mergeCell ref="CH4:CH5"/>
    <mergeCell ref="CI4:CI5"/>
    <mergeCell ref="CS3:CY3"/>
    <mergeCell ref="CS4:CS5"/>
    <mergeCell ref="CT4:CT5"/>
    <mergeCell ref="CU4:CV4"/>
    <mergeCell ref="CW4:CW5"/>
    <mergeCell ref="CX4:CX5"/>
    <mergeCell ref="CY4:CY5"/>
    <mergeCell ref="AI4:AJ4"/>
    <mergeCell ref="AK4:AK5"/>
    <mergeCell ref="AL4:AL5"/>
    <mergeCell ref="BE3:BK3"/>
    <mergeCell ref="BM3:BS3"/>
    <mergeCell ref="BE4:BE5"/>
    <mergeCell ref="BF4:BF5"/>
    <mergeCell ref="BG4:BH4"/>
    <mergeCell ref="BI4:BI5"/>
    <mergeCell ref="BJ4:BJ5"/>
    <mergeCell ref="BK4:BK5"/>
    <mergeCell ref="BM4:BM5"/>
    <mergeCell ref="BN4:BN5"/>
    <mergeCell ref="BO4:BP4"/>
    <mergeCell ref="BQ4:BQ5"/>
    <mergeCell ref="BR4:BR5"/>
    <mergeCell ref="BS4:BS5"/>
    <mergeCell ref="AW3:BC3"/>
    <mergeCell ref="AW4:AW5"/>
    <mergeCell ref="AX4:AX5"/>
    <mergeCell ref="AO3:AU3"/>
    <mergeCell ref="AO4:AO5"/>
    <mergeCell ref="AP4:AP5"/>
    <mergeCell ref="AM4:AM5"/>
    <mergeCell ref="A40:AF40"/>
    <mergeCell ref="J4:J5"/>
    <mergeCell ref="B4:B5"/>
    <mergeCell ref="K4:K5"/>
    <mergeCell ref="R4:R5"/>
    <mergeCell ref="A3:A5"/>
    <mergeCell ref="C4:C5"/>
    <mergeCell ref="G4:G5"/>
    <mergeCell ref="Z3:AF3"/>
    <mergeCell ref="Z4:Z5"/>
    <mergeCell ref="AA4:AA5"/>
    <mergeCell ref="P4:P5"/>
    <mergeCell ref="X4:X5"/>
    <mergeCell ref="W4:W5"/>
    <mergeCell ref="B3:H3"/>
    <mergeCell ref="J3:P3"/>
    <mergeCell ref="T4:U4"/>
    <mergeCell ref="N4:N5"/>
    <mergeCell ref="A1:CQ1"/>
    <mergeCell ref="A39:CQ39"/>
    <mergeCell ref="CK3:CQ3"/>
    <mergeCell ref="CK4:CK5"/>
    <mergeCell ref="CL4:CL5"/>
    <mergeCell ref="CM4:CN4"/>
    <mergeCell ref="CO4:CO5"/>
    <mergeCell ref="CP4:CP5"/>
    <mergeCell ref="CQ4:CQ5"/>
    <mergeCell ref="V4:V5"/>
    <mergeCell ref="S4:S5"/>
    <mergeCell ref="O4:O5"/>
    <mergeCell ref="R3:X3"/>
    <mergeCell ref="D4:E4"/>
    <mergeCell ref="AG3:AM3"/>
    <mergeCell ref="AG4:AG5"/>
    <mergeCell ref="AH4:AH5"/>
    <mergeCell ref="F4:F5"/>
    <mergeCell ref="H4:H5"/>
    <mergeCell ref="AB4:AC4"/>
    <mergeCell ref="AE4:AE5"/>
    <mergeCell ref="AF4:AF5"/>
    <mergeCell ref="AD4:AD5"/>
    <mergeCell ref="L4:M4"/>
    <mergeCell ref="AQ4:AR4"/>
    <mergeCell ref="AS4:AS5"/>
    <mergeCell ref="AT4:AT5"/>
    <mergeCell ref="AU4:AU5"/>
    <mergeCell ref="DI3:DO3"/>
    <mergeCell ref="DI4:DI5"/>
    <mergeCell ref="DJ4:DJ5"/>
    <mergeCell ref="DK4:DL4"/>
    <mergeCell ref="DM4:DM5"/>
    <mergeCell ref="DN4:DN5"/>
    <mergeCell ref="DO4:DO5"/>
    <mergeCell ref="BU3:CA3"/>
    <mergeCell ref="BU4:BU5"/>
    <mergeCell ref="BV4:BV5"/>
    <mergeCell ref="BW4:BX4"/>
    <mergeCell ref="BY4:BY5"/>
    <mergeCell ref="BZ4:BZ5"/>
    <mergeCell ref="CA4:CA5"/>
    <mergeCell ref="CC3:CI3"/>
    <mergeCell ref="CC4:CC5"/>
    <mergeCell ref="DU43:DU44"/>
    <mergeCell ref="DV43:DV44"/>
    <mergeCell ref="DW43:DX43"/>
    <mergeCell ref="DY43:DY44"/>
    <mergeCell ref="DZ43:DZ44"/>
    <mergeCell ref="EA43:EA44"/>
    <mergeCell ref="DR48:EA48"/>
    <mergeCell ref="AY4:AZ4"/>
    <mergeCell ref="BA4:BA5"/>
    <mergeCell ref="BB4:BB5"/>
    <mergeCell ref="BC4:BC5"/>
  </mergeCells>
  <phoneticPr fontId="5" type="noConversion"/>
  <printOptions horizontalCentered="1"/>
  <pageMargins left="0.19685039370078741" right="0.19685039370078741" top="0.74803149606299213" bottom="0.35433070866141736" header="0.31496062992125984" footer="0.31496062992125984"/>
  <pageSetup paperSize="9" scale="53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92D050"/>
  </sheetPr>
  <dimension ref="A1:DN98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28.42578125" style="1" customWidth="1"/>
    <col min="2" max="2" width="1.28515625" style="1" hidden="1" customWidth="1"/>
    <col min="3" max="8" width="11" style="1" hidden="1" customWidth="1"/>
    <col min="9" max="9" width="11" style="113" hidden="1" customWidth="1"/>
    <col min="10" max="10" width="1.28515625" style="1" hidden="1" customWidth="1"/>
    <col min="11" max="17" width="11" style="1" hidden="1" customWidth="1"/>
    <col min="18" max="18" width="1.28515625" style="1" hidden="1" customWidth="1"/>
    <col min="19" max="25" width="11" style="1" hidden="1" customWidth="1"/>
    <col min="26" max="26" width="1.28515625" style="1" hidden="1" customWidth="1"/>
    <col min="27" max="33" width="11" style="1" hidden="1" customWidth="1"/>
    <col min="34" max="34" width="1.28515625" style="1" hidden="1" customWidth="1"/>
    <col min="35" max="41" width="11" style="1" hidden="1" customWidth="1"/>
    <col min="42" max="42" width="1.28515625" style="1" hidden="1" customWidth="1"/>
    <col min="43" max="49" width="11" style="1" hidden="1" customWidth="1"/>
    <col min="50" max="50" width="1.28515625" style="1" hidden="1" customWidth="1"/>
    <col min="51" max="51" width="9.7109375" style="1" hidden="1" customWidth="1"/>
    <col min="52" max="54" width="11" style="1" hidden="1" customWidth="1"/>
    <col min="55" max="55" width="11.5703125" style="1" hidden="1" customWidth="1"/>
    <col min="56" max="56" width="11" style="1" hidden="1" customWidth="1"/>
    <col min="57" max="57" width="10.7109375" style="240" hidden="1" customWidth="1"/>
    <col min="58" max="58" width="1.28515625" style="1" hidden="1" customWidth="1"/>
    <col min="59" max="59" width="9.7109375" style="1" customWidth="1"/>
    <col min="60" max="62" width="11" style="1" hidden="1" customWidth="1"/>
    <col min="63" max="63" width="11.5703125" style="1" customWidth="1"/>
    <col min="64" max="64" width="11" style="1" hidden="1" customWidth="1"/>
    <col min="65" max="65" width="12.42578125" style="1" customWidth="1"/>
    <col min="66" max="66" width="1.28515625" style="1" customWidth="1"/>
    <col min="67" max="67" width="9.7109375" style="1" customWidth="1"/>
    <col min="68" max="70" width="11" style="1" hidden="1" customWidth="1"/>
    <col min="71" max="71" width="11.5703125" style="1" customWidth="1"/>
    <col min="72" max="72" width="11" style="1" hidden="1" customWidth="1"/>
    <col min="73" max="73" width="12.42578125" style="240" customWidth="1"/>
    <col min="74" max="74" width="1.28515625" style="1" customWidth="1"/>
    <col min="75" max="75" width="10.7109375" style="1" customWidth="1"/>
    <col min="76" max="78" width="11" style="1" hidden="1" customWidth="1"/>
    <col min="79" max="79" width="11.5703125" style="1" customWidth="1"/>
    <col min="80" max="80" width="11" style="1" hidden="1" customWidth="1"/>
    <col min="81" max="81" width="12.42578125" style="1" customWidth="1"/>
    <col min="82" max="82" width="1.28515625" style="1" customWidth="1"/>
    <col min="83" max="83" width="10.7109375" style="1" customWidth="1"/>
    <col min="84" max="86" width="11" style="1" hidden="1" customWidth="1"/>
    <col min="87" max="87" width="11.5703125" style="1" customWidth="1"/>
    <col min="88" max="88" width="11" style="1" hidden="1" customWidth="1"/>
    <col min="89" max="89" width="12.42578125" style="240" customWidth="1"/>
    <col min="90" max="90" width="1.28515625" style="240" customWidth="1"/>
    <col min="91" max="91" width="10.7109375" style="3" hidden="1" customWidth="1"/>
    <col min="92" max="92" width="11" style="3" hidden="1" customWidth="1"/>
    <col min="93" max="94" width="10.7109375" style="3" hidden="1" customWidth="1"/>
    <col min="95" max="95" width="11.28515625" style="3" hidden="1" customWidth="1"/>
    <col min="96" max="96" width="11" style="3" hidden="1" customWidth="1"/>
    <col min="97" max="97" width="12.42578125" style="3" hidden="1" customWidth="1"/>
    <col min="98" max="98" width="1.28515625" style="3" hidden="1" customWidth="1"/>
    <col min="99" max="99" width="11.7109375" style="3" customWidth="1"/>
    <col min="100" max="100" width="8" style="3" hidden="1" customWidth="1"/>
    <col min="101" max="102" width="12.42578125" style="3" hidden="1" customWidth="1"/>
    <col min="103" max="103" width="12.42578125" style="3" customWidth="1"/>
    <col min="104" max="104" width="8" style="3" hidden="1" customWidth="1"/>
    <col min="105" max="105" width="12.42578125" style="3" customWidth="1"/>
    <col min="106" max="106" width="12.42578125" style="2159" customWidth="1"/>
    <col min="107" max="107" width="12.42578125" style="2159" hidden="1" customWidth="1"/>
    <col min="108" max="108" width="11.42578125" style="2159" customWidth="1"/>
    <col min="109" max="109" width="11.28515625" style="2159" customWidth="1"/>
    <col min="110" max="110" width="12.42578125" style="2159" customWidth="1"/>
    <col min="111" max="111" width="12.42578125" style="2159" hidden="1" customWidth="1"/>
    <col min="112" max="112" width="12.5703125" style="2159" customWidth="1"/>
    <col min="113" max="113" width="0.42578125" style="2162" customWidth="1"/>
    <col min="114" max="115" width="7.7109375" style="3" customWidth="1"/>
    <col min="116" max="116" width="1.28515625" style="3" customWidth="1"/>
    <col min="117" max="118" width="7.7109375" style="240" customWidth="1"/>
    <col min="119" max="16384" width="11.42578125" style="1"/>
  </cols>
  <sheetData>
    <row r="1" spans="1:118" ht="45" customHeight="1">
      <c r="A1" s="2378" t="s">
        <v>477</v>
      </c>
      <c r="B1" s="2378"/>
      <c r="C1" s="2378"/>
      <c r="D1" s="2378"/>
      <c r="E1" s="2378"/>
      <c r="F1" s="2378"/>
      <c r="G1" s="2378"/>
      <c r="H1" s="2378"/>
      <c r="I1" s="2378"/>
      <c r="J1" s="2378"/>
      <c r="K1" s="2378"/>
      <c r="L1" s="2378"/>
      <c r="M1" s="2378"/>
      <c r="N1" s="2378"/>
      <c r="O1" s="2378"/>
      <c r="P1" s="2378"/>
      <c r="Q1" s="2378"/>
      <c r="R1" s="2378"/>
      <c r="S1" s="2378"/>
      <c r="T1" s="2378"/>
      <c r="U1" s="2378"/>
      <c r="V1" s="2378"/>
      <c r="W1" s="2378"/>
      <c r="X1" s="2378"/>
      <c r="Y1" s="2378"/>
      <c r="Z1" s="2378"/>
      <c r="AA1" s="2378"/>
      <c r="AB1" s="2378"/>
      <c r="AC1" s="2378"/>
      <c r="AD1" s="2378"/>
      <c r="AE1" s="2378"/>
      <c r="AF1" s="2378"/>
      <c r="AG1" s="2378"/>
      <c r="AH1" s="2378"/>
      <c r="AI1" s="2378"/>
      <c r="AJ1" s="2378"/>
      <c r="AK1" s="2378"/>
      <c r="AL1" s="2378"/>
      <c r="AM1" s="2378"/>
      <c r="AN1" s="2378"/>
      <c r="AO1" s="2378"/>
      <c r="AP1" s="2378"/>
      <c r="AQ1" s="2378"/>
      <c r="AR1" s="2378"/>
      <c r="AS1" s="2378"/>
      <c r="AT1" s="2378"/>
      <c r="AU1" s="2378"/>
      <c r="AV1" s="2378"/>
      <c r="AW1" s="2378"/>
      <c r="AX1" s="2378"/>
      <c r="AY1" s="2378"/>
      <c r="AZ1" s="2378"/>
      <c r="BA1" s="2378"/>
      <c r="BB1" s="2378"/>
      <c r="BC1" s="2378"/>
      <c r="BD1" s="2378"/>
      <c r="BE1" s="2378"/>
      <c r="BF1" s="2378"/>
      <c r="BG1" s="2378"/>
      <c r="BH1" s="2378"/>
      <c r="BI1" s="2378"/>
      <c r="BJ1" s="2378"/>
      <c r="BK1" s="2378"/>
      <c r="BL1" s="2378"/>
      <c r="BM1" s="2378"/>
      <c r="BN1" s="2378"/>
      <c r="BO1" s="2378"/>
      <c r="BP1" s="2378"/>
      <c r="BQ1" s="2378"/>
      <c r="BR1" s="2378"/>
      <c r="BS1" s="2378"/>
      <c r="BT1" s="2378"/>
      <c r="BU1" s="2378"/>
      <c r="BV1" s="2378"/>
      <c r="BW1" s="2378"/>
      <c r="BX1" s="2378"/>
      <c r="BY1" s="2378"/>
      <c r="BZ1" s="2378"/>
      <c r="CA1" s="2378"/>
      <c r="CB1" s="2378"/>
      <c r="CC1" s="2378"/>
      <c r="CD1" s="2378"/>
      <c r="CE1" s="2378"/>
      <c r="CF1" s="2378"/>
      <c r="CG1" s="2378"/>
      <c r="CH1" s="2378"/>
      <c r="CI1" s="2378"/>
      <c r="CJ1" s="2378"/>
      <c r="CK1" s="2378"/>
      <c r="CL1" s="2378"/>
      <c r="CM1" s="2378"/>
      <c r="CN1" s="2378"/>
      <c r="CO1" s="2378"/>
      <c r="CP1" s="2378"/>
      <c r="CQ1" s="2378"/>
      <c r="CR1" s="2378"/>
      <c r="CS1" s="2378"/>
      <c r="CT1" s="2378"/>
      <c r="CU1" s="2378"/>
      <c r="CV1" s="2378"/>
      <c r="CW1" s="2378"/>
      <c r="CX1" s="2378"/>
      <c r="CY1" s="2378"/>
      <c r="CZ1" s="2378"/>
      <c r="DA1" s="2378"/>
      <c r="DB1" s="2378"/>
      <c r="DC1" s="2378"/>
      <c r="DD1" s="2378"/>
      <c r="DE1" s="2378"/>
      <c r="DF1" s="2378"/>
      <c r="DG1" s="2378"/>
      <c r="DH1" s="2378"/>
      <c r="DI1" s="2378"/>
      <c r="DJ1" s="2378"/>
      <c r="DK1" s="2378"/>
      <c r="DL1" s="2378"/>
      <c r="DM1" s="2378"/>
      <c r="DN1" s="2378"/>
    </row>
    <row r="2" spans="1:118" ht="24" customHeight="1" thickBot="1">
      <c r="A2" s="112"/>
      <c r="B2" s="112"/>
      <c r="CE2" s="2396"/>
      <c r="CF2" s="2396"/>
      <c r="CG2" s="2396"/>
      <c r="CH2" s="2396"/>
      <c r="CI2" s="2396"/>
      <c r="CJ2" s="2396"/>
      <c r="CK2" s="2396"/>
      <c r="CL2" s="2396"/>
      <c r="CM2" s="2396"/>
      <c r="CN2" s="2396"/>
      <c r="CO2" s="2396"/>
      <c r="CP2" s="2396"/>
      <c r="CQ2" s="2396"/>
      <c r="CR2" s="2396"/>
      <c r="CS2" s="2396"/>
      <c r="CT2" s="2396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</row>
    <row r="3" spans="1:118" s="111" customFormat="1" ht="24.75" customHeight="1" thickTop="1">
      <c r="A3" s="2384" t="s">
        <v>67</v>
      </c>
      <c r="B3" s="1170"/>
      <c r="C3" s="2356">
        <v>2007</v>
      </c>
      <c r="D3" s="2356"/>
      <c r="E3" s="2356"/>
      <c r="F3" s="2356"/>
      <c r="G3" s="2356"/>
      <c r="H3" s="2356"/>
      <c r="I3" s="2356"/>
      <c r="J3" s="1171"/>
      <c r="K3" s="2355">
        <v>2008</v>
      </c>
      <c r="L3" s="2355"/>
      <c r="M3" s="2355"/>
      <c r="N3" s="2355"/>
      <c r="O3" s="2355"/>
      <c r="P3" s="2355"/>
      <c r="Q3" s="2355"/>
      <c r="R3" s="1171"/>
      <c r="S3" s="2356">
        <v>2009</v>
      </c>
      <c r="T3" s="2356"/>
      <c r="U3" s="2356"/>
      <c r="V3" s="2356"/>
      <c r="W3" s="2356"/>
      <c r="X3" s="2356"/>
      <c r="Y3" s="2356"/>
      <c r="Z3" s="1171"/>
      <c r="AA3" s="2356">
        <v>2010</v>
      </c>
      <c r="AB3" s="2356"/>
      <c r="AC3" s="2356"/>
      <c r="AD3" s="2356"/>
      <c r="AE3" s="2356"/>
      <c r="AF3" s="2356"/>
      <c r="AG3" s="2356"/>
      <c r="AH3" s="1171"/>
      <c r="AI3" s="2356">
        <v>2011</v>
      </c>
      <c r="AJ3" s="2356"/>
      <c r="AK3" s="2356"/>
      <c r="AL3" s="2356"/>
      <c r="AM3" s="2356"/>
      <c r="AN3" s="2356"/>
      <c r="AO3" s="2356"/>
      <c r="AP3" s="1171"/>
      <c r="AQ3" s="2356">
        <v>2012</v>
      </c>
      <c r="AR3" s="2356"/>
      <c r="AS3" s="2356"/>
      <c r="AT3" s="2356"/>
      <c r="AU3" s="2356"/>
      <c r="AV3" s="2356"/>
      <c r="AW3" s="2356"/>
      <c r="AX3" s="1171"/>
      <c r="AY3" s="2356">
        <v>2013</v>
      </c>
      <c r="AZ3" s="2356"/>
      <c r="BA3" s="2356"/>
      <c r="BB3" s="2356"/>
      <c r="BC3" s="2356"/>
      <c r="BD3" s="2356"/>
      <c r="BE3" s="2356"/>
      <c r="BF3" s="1171"/>
      <c r="BG3" s="2487">
        <v>2014</v>
      </c>
      <c r="BH3" s="2487"/>
      <c r="BI3" s="2487"/>
      <c r="BJ3" s="2487"/>
      <c r="BK3" s="2487"/>
      <c r="BL3" s="2487"/>
      <c r="BM3" s="2487"/>
      <c r="BN3" s="1171"/>
      <c r="BO3" s="2356">
        <v>2015</v>
      </c>
      <c r="BP3" s="2356"/>
      <c r="BQ3" s="2356"/>
      <c r="BR3" s="2356"/>
      <c r="BS3" s="2356"/>
      <c r="BT3" s="2356"/>
      <c r="BU3" s="2356"/>
      <c r="BV3" s="1171"/>
      <c r="BW3" s="2367">
        <v>2016</v>
      </c>
      <c r="BX3" s="2367"/>
      <c r="BY3" s="2367"/>
      <c r="BZ3" s="2367"/>
      <c r="CA3" s="2367"/>
      <c r="CB3" s="2367"/>
      <c r="CC3" s="2367"/>
      <c r="CD3" s="926"/>
      <c r="CE3" s="2367">
        <v>2017</v>
      </c>
      <c r="CF3" s="2367"/>
      <c r="CG3" s="2367"/>
      <c r="CH3" s="2367"/>
      <c r="CI3" s="2367"/>
      <c r="CJ3" s="2367"/>
      <c r="CK3" s="2367"/>
      <c r="CL3" s="926"/>
      <c r="CM3" s="2367" t="s">
        <v>406</v>
      </c>
      <c r="CN3" s="2367"/>
      <c r="CO3" s="2367"/>
      <c r="CP3" s="2367"/>
      <c r="CQ3" s="2367"/>
      <c r="CR3" s="2367"/>
      <c r="CS3" s="2367"/>
      <c r="CT3" s="1938"/>
      <c r="CU3" s="2404">
        <v>2018</v>
      </c>
      <c r="CV3" s="2404"/>
      <c r="CW3" s="2404"/>
      <c r="CX3" s="2404"/>
      <c r="CY3" s="2404"/>
      <c r="CZ3" s="2404"/>
      <c r="DA3" s="2404"/>
      <c r="DB3" s="2367" t="s">
        <v>439</v>
      </c>
      <c r="DC3" s="2367"/>
      <c r="DD3" s="2367"/>
      <c r="DE3" s="2367"/>
      <c r="DF3" s="2367"/>
      <c r="DG3" s="2367"/>
      <c r="DH3" s="2367"/>
      <c r="DI3" s="2161"/>
      <c r="DJ3" s="2358" t="s">
        <v>373</v>
      </c>
      <c r="DK3" s="2358"/>
      <c r="DL3" s="1654"/>
      <c r="DM3" s="2358" t="s">
        <v>339</v>
      </c>
      <c r="DN3" s="2358"/>
    </row>
    <row r="4" spans="1:118" s="4" customFormat="1" ht="36" customHeight="1">
      <c r="A4" s="2488"/>
      <c r="B4" s="6"/>
      <c r="C4" s="2486" t="s">
        <v>0</v>
      </c>
      <c r="D4" s="2266" t="s">
        <v>56</v>
      </c>
      <c r="E4" s="2486" t="s">
        <v>1</v>
      </c>
      <c r="F4" s="2486"/>
      <c r="G4" s="2486" t="s">
        <v>2</v>
      </c>
      <c r="H4" s="2266" t="s">
        <v>57</v>
      </c>
      <c r="I4" s="2486" t="s">
        <v>43</v>
      </c>
      <c r="J4" s="895"/>
      <c r="K4" s="2486" t="s">
        <v>0</v>
      </c>
      <c r="L4" s="2266" t="s">
        <v>56</v>
      </c>
      <c r="M4" s="2486" t="s">
        <v>1</v>
      </c>
      <c r="N4" s="2486"/>
      <c r="O4" s="2486" t="s">
        <v>2</v>
      </c>
      <c r="P4" s="2266" t="s">
        <v>57</v>
      </c>
      <c r="Q4" s="2486" t="s">
        <v>43</v>
      </c>
      <c r="R4" s="227"/>
      <c r="S4" s="2486" t="s">
        <v>0</v>
      </c>
      <c r="T4" s="2266" t="s">
        <v>56</v>
      </c>
      <c r="U4" s="2486" t="s">
        <v>1</v>
      </c>
      <c r="V4" s="2486"/>
      <c r="W4" s="2486" t="s">
        <v>2</v>
      </c>
      <c r="X4" s="2266" t="s">
        <v>57</v>
      </c>
      <c r="Y4" s="2486" t="s">
        <v>43</v>
      </c>
      <c r="Z4" s="227"/>
      <c r="AA4" s="2486" t="s">
        <v>0</v>
      </c>
      <c r="AB4" s="2266" t="s">
        <v>56</v>
      </c>
      <c r="AC4" s="2486" t="s">
        <v>1</v>
      </c>
      <c r="AD4" s="2486"/>
      <c r="AE4" s="2486" t="s">
        <v>2</v>
      </c>
      <c r="AF4" s="2266" t="s">
        <v>57</v>
      </c>
      <c r="AG4" s="2486" t="s">
        <v>43</v>
      </c>
      <c r="AH4" s="227"/>
      <c r="AI4" s="2486" t="s">
        <v>0</v>
      </c>
      <c r="AJ4" s="2266" t="s">
        <v>56</v>
      </c>
      <c r="AK4" s="2486" t="s">
        <v>1</v>
      </c>
      <c r="AL4" s="2486"/>
      <c r="AM4" s="2486" t="s">
        <v>2</v>
      </c>
      <c r="AN4" s="2266" t="s">
        <v>57</v>
      </c>
      <c r="AO4" s="2486" t="s">
        <v>43</v>
      </c>
      <c r="AP4" s="227"/>
      <c r="AQ4" s="2486" t="s">
        <v>0</v>
      </c>
      <c r="AR4" s="2266" t="s">
        <v>56</v>
      </c>
      <c r="AS4" s="2486" t="s">
        <v>1</v>
      </c>
      <c r="AT4" s="2486"/>
      <c r="AU4" s="2486" t="s">
        <v>2</v>
      </c>
      <c r="AV4" s="2266" t="s">
        <v>57</v>
      </c>
      <c r="AW4" s="2486" t="s">
        <v>43</v>
      </c>
      <c r="AX4" s="227"/>
      <c r="AY4" s="2486" t="s">
        <v>0</v>
      </c>
      <c r="AZ4" s="2266" t="s">
        <v>56</v>
      </c>
      <c r="BA4" s="2344" t="s">
        <v>1</v>
      </c>
      <c r="BB4" s="2344"/>
      <c r="BC4" s="2486" t="s">
        <v>2</v>
      </c>
      <c r="BD4" s="2266" t="s">
        <v>57</v>
      </c>
      <c r="BE4" s="2485" t="s">
        <v>43</v>
      </c>
      <c r="BF4" s="227"/>
      <c r="BG4" s="2486" t="s">
        <v>0</v>
      </c>
      <c r="BH4" s="2266" t="s">
        <v>56</v>
      </c>
      <c r="BI4" s="2344" t="s">
        <v>1</v>
      </c>
      <c r="BJ4" s="2344"/>
      <c r="BK4" s="2486" t="s">
        <v>2</v>
      </c>
      <c r="BL4" s="2266" t="s">
        <v>57</v>
      </c>
      <c r="BM4" s="2485" t="s">
        <v>43</v>
      </c>
      <c r="BN4" s="227"/>
      <c r="BO4" s="2343" t="s">
        <v>0</v>
      </c>
      <c r="BP4" s="2273" t="s">
        <v>56</v>
      </c>
      <c r="BQ4" s="2482" t="s">
        <v>1</v>
      </c>
      <c r="BR4" s="2482"/>
      <c r="BS4" s="2343" t="s">
        <v>2</v>
      </c>
      <c r="BT4" s="2273" t="s">
        <v>57</v>
      </c>
      <c r="BU4" s="2483" t="s">
        <v>43</v>
      </c>
      <c r="BV4" s="227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1363"/>
      <c r="CE4" s="2262" t="s">
        <v>0</v>
      </c>
      <c r="CF4" s="2266" t="s">
        <v>56</v>
      </c>
      <c r="CG4" s="2270" t="s">
        <v>1</v>
      </c>
      <c r="CH4" s="2270"/>
      <c r="CI4" s="2262" t="s">
        <v>2</v>
      </c>
      <c r="CJ4" s="2266" t="s">
        <v>57</v>
      </c>
      <c r="CK4" s="2263" t="s">
        <v>43</v>
      </c>
      <c r="CL4" s="1311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937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2262" t="s">
        <v>0</v>
      </c>
      <c r="DC4" s="2266" t="s">
        <v>56</v>
      </c>
      <c r="DD4" s="2270" t="s">
        <v>1</v>
      </c>
      <c r="DE4" s="2270"/>
      <c r="DF4" s="2262" t="s">
        <v>2</v>
      </c>
      <c r="DG4" s="2266" t="s">
        <v>57</v>
      </c>
      <c r="DH4" s="2263" t="s">
        <v>43</v>
      </c>
      <c r="DI4" s="2414"/>
      <c r="DJ4" s="2359"/>
      <c r="DK4" s="2359"/>
      <c r="DL4" s="1655"/>
      <c r="DM4" s="2359"/>
      <c r="DN4" s="2359"/>
    </row>
    <row r="5" spans="1:118" s="4" customFormat="1" ht="42" customHeight="1" thickBot="1">
      <c r="A5" s="2386"/>
      <c r="B5" s="201"/>
      <c r="C5" s="2342"/>
      <c r="D5" s="2267"/>
      <c r="E5" s="896" t="s">
        <v>3</v>
      </c>
      <c r="F5" s="896" t="s">
        <v>4</v>
      </c>
      <c r="G5" s="2342"/>
      <c r="H5" s="2267"/>
      <c r="I5" s="2342"/>
      <c r="J5" s="896"/>
      <c r="K5" s="2342"/>
      <c r="L5" s="2267"/>
      <c r="M5" s="896" t="s">
        <v>3</v>
      </c>
      <c r="N5" s="896" t="s">
        <v>4</v>
      </c>
      <c r="O5" s="2342"/>
      <c r="P5" s="2267"/>
      <c r="Q5" s="2342"/>
      <c r="R5" s="229"/>
      <c r="S5" s="2342"/>
      <c r="T5" s="2267"/>
      <c r="U5" s="896" t="s">
        <v>3</v>
      </c>
      <c r="V5" s="896" t="s">
        <v>4</v>
      </c>
      <c r="W5" s="2342"/>
      <c r="X5" s="2267"/>
      <c r="Y5" s="2342"/>
      <c r="Z5" s="229"/>
      <c r="AA5" s="2342"/>
      <c r="AB5" s="2267"/>
      <c r="AC5" s="896" t="s">
        <v>3</v>
      </c>
      <c r="AD5" s="896" t="s">
        <v>4</v>
      </c>
      <c r="AE5" s="2342"/>
      <c r="AF5" s="2267"/>
      <c r="AG5" s="2342"/>
      <c r="AH5" s="229"/>
      <c r="AI5" s="2342"/>
      <c r="AJ5" s="2267"/>
      <c r="AK5" s="896" t="s">
        <v>3</v>
      </c>
      <c r="AL5" s="896" t="s">
        <v>4</v>
      </c>
      <c r="AM5" s="2342"/>
      <c r="AN5" s="2267"/>
      <c r="AO5" s="2342"/>
      <c r="AP5" s="229"/>
      <c r="AQ5" s="2342"/>
      <c r="AR5" s="2267"/>
      <c r="AS5" s="1364" t="s">
        <v>3</v>
      </c>
      <c r="AT5" s="1364" t="s">
        <v>4</v>
      </c>
      <c r="AU5" s="2342"/>
      <c r="AV5" s="2267"/>
      <c r="AW5" s="2342"/>
      <c r="AX5" s="229"/>
      <c r="AY5" s="2342"/>
      <c r="AZ5" s="2267"/>
      <c r="BA5" s="1364" t="s">
        <v>3</v>
      </c>
      <c r="BB5" s="1364" t="s">
        <v>4</v>
      </c>
      <c r="BC5" s="2342"/>
      <c r="BD5" s="2267"/>
      <c r="BE5" s="2484"/>
      <c r="BF5" s="229"/>
      <c r="BG5" s="2342"/>
      <c r="BH5" s="2267"/>
      <c r="BI5" s="1364" t="s">
        <v>3</v>
      </c>
      <c r="BJ5" s="1364" t="s">
        <v>4</v>
      </c>
      <c r="BK5" s="2342"/>
      <c r="BL5" s="2267"/>
      <c r="BM5" s="2484"/>
      <c r="BN5" s="229"/>
      <c r="BO5" s="2342"/>
      <c r="BP5" s="2267"/>
      <c r="BQ5" s="1364" t="s">
        <v>3</v>
      </c>
      <c r="BR5" s="1364" t="s">
        <v>4</v>
      </c>
      <c r="BS5" s="2342"/>
      <c r="BT5" s="2267"/>
      <c r="BU5" s="2484"/>
      <c r="BV5" s="229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1360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1312"/>
      <c r="CM5" s="2265"/>
      <c r="CN5" s="2267"/>
      <c r="CO5" s="1648" t="s">
        <v>3</v>
      </c>
      <c r="CP5" s="1648" t="s">
        <v>4</v>
      </c>
      <c r="CQ5" s="2265"/>
      <c r="CR5" s="2267"/>
      <c r="CS5" s="2264"/>
      <c r="CT5" s="1936"/>
      <c r="CU5" s="2265"/>
      <c r="CV5" s="2267"/>
      <c r="CW5" s="1944" t="s">
        <v>3</v>
      </c>
      <c r="CX5" s="1944" t="s">
        <v>4</v>
      </c>
      <c r="CY5" s="2265"/>
      <c r="CZ5" s="2267"/>
      <c r="DA5" s="2264"/>
      <c r="DB5" s="2265"/>
      <c r="DC5" s="2267"/>
      <c r="DD5" s="2158" t="s">
        <v>3</v>
      </c>
      <c r="DE5" s="2158" t="s">
        <v>4</v>
      </c>
      <c r="DF5" s="2265"/>
      <c r="DG5" s="2267"/>
      <c r="DH5" s="2264"/>
      <c r="DI5" s="2415"/>
      <c r="DJ5" s="2164" t="s">
        <v>437</v>
      </c>
      <c r="DK5" s="2165" t="s">
        <v>438</v>
      </c>
      <c r="DL5" s="2165"/>
      <c r="DM5" s="2164" t="s">
        <v>437</v>
      </c>
      <c r="DN5" s="2165" t="s">
        <v>438</v>
      </c>
    </row>
    <row r="6" spans="1:118" s="4" customFormat="1" ht="8.1" customHeight="1" thickTop="1">
      <c r="A6" s="6"/>
      <c r="B6" s="6"/>
      <c r="C6" s="9"/>
      <c r="D6" s="9"/>
      <c r="E6" s="9"/>
      <c r="F6" s="9"/>
      <c r="G6" s="9"/>
      <c r="H6" s="9"/>
      <c r="I6" s="139"/>
      <c r="J6" s="9"/>
      <c r="K6" s="6"/>
      <c r="L6" s="6"/>
      <c r="M6" s="6"/>
      <c r="N6" s="9"/>
      <c r="O6" s="9"/>
      <c r="P6" s="9"/>
      <c r="Q6" s="9"/>
      <c r="R6" s="9"/>
      <c r="S6" s="6"/>
      <c r="T6" s="6"/>
      <c r="U6" s="6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128"/>
      <c r="AZ6" s="128"/>
      <c r="BA6" s="128"/>
      <c r="BB6" s="128"/>
      <c r="BC6" s="128"/>
      <c r="BD6" s="128"/>
      <c r="BE6" s="241"/>
      <c r="BF6" s="9"/>
      <c r="BG6" s="128"/>
      <c r="BH6" s="128"/>
      <c r="BI6" s="128"/>
      <c r="BJ6" s="128"/>
      <c r="BK6" s="128"/>
      <c r="BL6" s="128"/>
      <c r="BM6" s="241"/>
      <c r="BN6" s="9"/>
      <c r="BO6" s="128"/>
      <c r="BP6" s="128"/>
      <c r="BQ6" s="128"/>
      <c r="BR6" s="128"/>
      <c r="BS6" s="128"/>
      <c r="BT6" s="128"/>
      <c r="BU6" s="241"/>
      <c r="BV6" s="9"/>
      <c r="BW6" s="9"/>
      <c r="BX6" s="9"/>
      <c r="BY6" s="9"/>
      <c r="BZ6" s="9"/>
      <c r="CA6" s="9"/>
      <c r="CB6" s="9"/>
      <c r="CC6" s="9"/>
      <c r="CD6" s="9"/>
      <c r="CE6" s="128"/>
      <c r="CF6" s="128"/>
      <c r="CG6" s="128"/>
      <c r="CH6" s="128"/>
      <c r="CI6" s="128"/>
      <c r="CJ6" s="128"/>
      <c r="CK6" s="241"/>
      <c r="CL6" s="241"/>
      <c r="CM6" s="2"/>
      <c r="CN6" s="2"/>
      <c r="CO6" s="2"/>
      <c r="CP6" s="2"/>
      <c r="CQ6" s="2"/>
      <c r="CR6" s="2"/>
      <c r="CS6" s="123"/>
      <c r="CT6" s="123"/>
      <c r="CU6" s="123"/>
      <c r="CV6" s="123"/>
      <c r="CW6" s="123"/>
      <c r="CX6" s="123"/>
      <c r="CY6" s="123"/>
      <c r="CZ6" s="123"/>
      <c r="DA6" s="123"/>
      <c r="DB6" s="123"/>
      <c r="DC6" s="123"/>
      <c r="DD6" s="123"/>
      <c r="DE6" s="123"/>
      <c r="DF6" s="123"/>
      <c r="DG6" s="123"/>
      <c r="DH6" s="123"/>
      <c r="DI6" s="123"/>
      <c r="DJ6" s="123"/>
      <c r="DK6" s="123"/>
      <c r="DL6" s="123"/>
      <c r="DM6" s="241"/>
      <c r="DN6" s="241"/>
    </row>
    <row r="7" spans="1:118" s="4" customFormat="1" ht="24.95" customHeight="1">
      <c r="A7" s="1577" t="s">
        <v>6</v>
      </c>
      <c r="B7" s="1578"/>
      <c r="C7" s="1368">
        <v>14.7</v>
      </c>
      <c r="D7" s="1368"/>
      <c r="E7" s="1368">
        <v>11.1</v>
      </c>
      <c r="F7" s="1368">
        <v>18.3</v>
      </c>
      <c r="G7" s="1368">
        <v>12.4</v>
      </c>
      <c r="H7" s="1368"/>
      <c r="I7" s="1579">
        <v>1902</v>
      </c>
      <c r="J7" s="1395"/>
      <c r="K7" s="1368">
        <v>10.4</v>
      </c>
      <c r="L7" s="1368"/>
      <c r="M7" s="1368">
        <v>9.1</v>
      </c>
      <c r="N7" s="1368">
        <v>11.8</v>
      </c>
      <c r="O7" s="1368">
        <v>6.5</v>
      </c>
      <c r="P7" s="1580">
        <v>4073</v>
      </c>
      <c r="Q7" s="1580">
        <v>4402</v>
      </c>
      <c r="R7" s="1395"/>
      <c r="S7" s="1368">
        <v>15</v>
      </c>
      <c r="T7" s="1368">
        <v>0.70000000000000007</v>
      </c>
      <c r="U7" s="1368">
        <v>13.600000000000001</v>
      </c>
      <c r="V7" s="1368">
        <v>16.3</v>
      </c>
      <c r="W7" s="1368">
        <v>4.5</v>
      </c>
      <c r="X7" s="1367">
        <v>6715</v>
      </c>
      <c r="Y7" s="1581">
        <v>7420</v>
      </c>
      <c r="Z7" s="1368"/>
      <c r="AA7" s="1368">
        <v>16.2</v>
      </c>
      <c r="AB7" s="1368">
        <v>0.70000000000000007</v>
      </c>
      <c r="AC7" s="1368">
        <v>14.799999999999999</v>
      </c>
      <c r="AD7" s="1368">
        <v>17.599999999999998</v>
      </c>
      <c r="AE7" s="1368">
        <v>4.3999999999999995</v>
      </c>
      <c r="AF7" s="1367">
        <v>6208</v>
      </c>
      <c r="AG7" s="1580">
        <v>6824</v>
      </c>
      <c r="AH7" s="1368"/>
      <c r="AI7" s="1396">
        <v>15.8</v>
      </c>
      <c r="AJ7" s="1368">
        <v>0.70000000000000007</v>
      </c>
      <c r="AK7" s="1368">
        <v>14.499999999999998</v>
      </c>
      <c r="AL7" s="1368">
        <v>17.2</v>
      </c>
      <c r="AM7" s="1368">
        <v>4.2</v>
      </c>
      <c r="AN7" s="1367">
        <v>6246</v>
      </c>
      <c r="AO7" s="1581">
        <v>6797</v>
      </c>
      <c r="AP7" s="1368"/>
      <c r="AQ7" s="1368">
        <v>17.546969605363589</v>
      </c>
      <c r="AR7" s="1368">
        <v>0.87849117640499541</v>
      </c>
      <c r="AS7" s="1368">
        <v>15.823550264063865</v>
      </c>
      <c r="AT7" s="1368">
        <v>19.270388946663317</v>
      </c>
      <c r="AU7" s="1368">
        <v>5.0065122135759932</v>
      </c>
      <c r="AV7" s="1367">
        <v>529978.2925000001</v>
      </c>
      <c r="AW7" s="1367">
        <v>5706</v>
      </c>
      <c r="AX7" s="1395"/>
      <c r="AY7" s="1329">
        <v>18.513003399997345</v>
      </c>
      <c r="AZ7" s="1329">
        <v>0.70182162352471644</v>
      </c>
      <c r="BA7" s="1329">
        <v>17.136195860264614</v>
      </c>
      <c r="BB7" s="1329">
        <v>19.889810939730079</v>
      </c>
      <c r="BC7" s="1329">
        <v>3.7909657788147819</v>
      </c>
      <c r="BD7" s="1761">
        <v>6859.3052600000055</v>
      </c>
      <c r="BE7" s="1761">
        <v>7581</v>
      </c>
      <c r="BF7" s="1762"/>
      <c r="BG7" s="1509">
        <v>17.158534010433748</v>
      </c>
      <c r="BH7" s="1329">
        <v>0.5988429263228694</v>
      </c>
      <c r="BI7" s="1329">
        <v>15.983862793394529</v>
      </c>
      <c r="BJ7" s="1329">
        <v>18.333205227472963</v>
      </c>
      <c r="BK7" s="1329">
        <v>3.4900588008201958</v>
      </c>
      <c r="BL7" s="1761">
        <v>10089.64299599995</v>
      </c>
      <c r="BM7" s="1761">
        <v>10792</v>
      </c>
      <c r="BN7" s="1762"/>
      <c r="BO7" s="1509">
        <v>19.012415703434598</v>
      </c>
      <c r="BP7" s="1329">
        <v>0.43749277606906589</v>
      </c>
      <c r="BQ7" s="1329">
        <v>18.154617165101136</v>
      </c>
      <c r="BR7" s="1329">
        <v>19.870214241768061</v>
      </c>
      <c r="BS7" s="1329">
        <v>2.3010898924855332</v>
      </c>
      <c r="BT7" s="1761">
        <v>11646.61388399998</v>
      </c>
      <c r="BU7" s="1761">
        <v>23821</v>
      </c>
      <c r="BV7" s="1762"/>
      <c r="BW7" s="1509">
        <v>21.09039009438149</v>
      </c>
      <c r="BX7" s="1329">
        <v>0.44931238782907085</v>
      </c>
      <c r="BY7" s="1329">
        <v>20.209415598004867</v>
      </c>
      <c r="BZ7" s="1329">
        <v>21.97136459075811</v>
      </c>
      <c r="CA7" s="1329">
        <v>2.1304128838696457</v>
      </c>
      <c r="CB7" s="1761">
        <v>12200.757755000022</v>
      </c>
      <c r="CC7" s="1761">
        <v>21175</v>
      </c>
      <c r="CD7" s="1762"/>
      <c r="CE7" s="1509">
        <v>22.834899662352452</v>
      </c>
      <c r="CF7" s="1329">
        <v>0.50572130303263518</v>
      </c>
      <c r="CG7" s="1329">
        <v>21.843322633973088</v>
      </c>
      <c r="CH7" s="1329">
        <v>23.826476690731816</v>
      </c>
      <c r="CI7" s="1329">
        <v>2.2146858996994419</v>
      </c>
      <c r="CJ7" s="1761">
        <v>11308.151913000289</v>
      </c>
      <c r="CK7" s="1761">
        <v>21527</v>
      </c>
      <c r="CL7" s="1761"/>
      <c r="CM7" s="1509">
        <v>22.716550012034666</v>
      </c>
      <c r="CN7" s="1329">
        <v>0.62417684230775039</v>
      </c>
      <c r="CO7" s="1329">
        <v>21.492107278647929</v>
      </c>
      <c r="CP7" s="1329">
        <v>23.940992745421404</v>
      </c>
      <c r="CQ7" s="1329">
        <v>2.7476744575081908</v>
      </c>
      <c r="CR7" s="1761">
        <v>5384.9916310000217</v>
      </c>
      <c r="CS7" s="1761">
        <v>11482</v>
      </c>
      <c r="CT7" s="1761"/>
      <c r="CU7" s="1509">
        <v>22.59627409069444</v>
      </c>
      <c r="CV7" s="1329">
        <v>0.44008275751860754</v>
      </c>
      <c r="CW7" s="1329">
        <v>21.733378784588332</v>
      </c>
      <c r="CX7" s="1329">
        <v>23.459169396800551</v>
      </c>
      <c r="CY7" s="1329">
        <v>1.9475899245700941</v>
      </c>
      <c r="CZ7" s="1761">
        <v>10688.77085800016</v>
      </c>
      <c r="DA7" s="1761">
        <v>23077</v>
      </c>
      <c r="DB7" s="1509">
        <v>21.669551484022595</v>
      </c>
      <c r="DC7" s="1329">
        <v>0.62339695039026299</v>
      </c>
      <c r="DD7" s="1329">
        <v>20.446633137286117</v>
      </c>
      <c r="DE7" s="1329">
        <v>22.892469830759072</v>
      </c>
      <c r="DF7" s="1329">
        <v>2.8768336568936665</v>
      </c>
      <c r="DG7" s="1761">
        <v>4871.3973650000298</v>
      </c>
      <c r="DH7" s="1761">
        <v>10523</v>
      </c>
      <c r="DI7" s="1761"/>
      <c r="DJ7" s="1509">
        <v>4.5</v>
      </c>
      <c r="DK7" s="1329">
        <v>-0.9</v>
      </c>
      <c r="DL7" s="1761"/>
      <c r="DM7" s="1761" t="s">
        <v>393</v>
      </c>
      <c r="DN7" s="1761" t="s">
        <v>390</v>
      </c>
    </row>
    <row r="8" spans="1:118" s="4" customFormat="1" ht="5.0999999999999996" customHeight="1">
      <c r="A8" s="1582"/>
      <c r="B8" s="1397"/>
      <c r="C8" s="1371"/>
      <c r="D8" s="1371"/>
      <c r="E8" s="1371"/>
      <c r="F8" s="1371"/>
      <c r="G8" s="1371"/>
      <c r="H8" s="1371"/>
      <c r="I8" s="1370"/>
      <c r="J8" s="1371"/>
      <c r="K8" s="1371"/>
      <c r="L8" s="1371"/>
      <c r="M8" s="1371"/>
      <c r="N8" s="1371"/>
      <c r="O8" s="1371"/>
      <c r="P8" s="1583"/>
      <c r="Q8" s="1583"/>
      <c r="R8" s="1371"/>
      <c r="S8" s="1371"/>
      <c r="T8" s="1371"/>
      <c r="U8" s="1371"/>
      <c r="V8" s="1371"/>
      <c r="W8" s="1371"/>
      <c r="X8" s="1370"/>
      <c r="Y8" s="1584"/>
      <c r="Z8" s="1371"/>
      <c r="AA8" s="1371"/>
      <c r="AB8" s="1371"/>
      <c r="AC8" s="1371"/>
      <c r="AD8" s="1371"/>
      <c r="AE8" s="1371"/>
      <c r="AF8" s="1370"/>
      <c r="AG8" s="1583"/>
      <c r="AH8" s="1371"/>
      <c r="AI8" s="1398"/>
      <c r="AJ8" s="1371"/>
      <c r="AK8" s="1371"/>
      <c r="AL8" s="1371"/>
      <c r="AM8" s="1371"/>
      <c r="AN8" s="1370"/>
      <c r="AO8" s="1585"/>
      <c r="AP8" s="1371"/>
      <c r="AQ8" s="1371"/>
      <c r="AR8" s="1371"/>
      <c r="AS8" s="1371"/>
      <c r="AT8" s="1371"/>
      <c r="AU8" s="1371"/>
      <c r="AV8" s="1370"/>
      <c r="AW8" s="1583"/>
      <c r="AX8" s="1371"/>
      <c r="AY8" s="1344"/>
      <c r="AZ8" s="1344"/>
      <c r="BA8" s="1344"/>
      <c r="BB8" s="1344"/>
      <c r="BC8" s="1344"/>
      <c r="BD8" s="1344"/>
      <c r="BE8" s="1727"/>
      <c r="BF8" s="1725"/>
      <c r="BG8" s="1511"/>
      <c r="BH8" s="1344"/>
      <c r="BI8" s="1344"/>
      <c r="BJ8" s="1344"/>
      <c r="BK8" s="1344"/>
      <c r="BL8" s="1344"/>
      <c r="BM8" s="1727"/>
      <c r="BN8" s="1725"/>
      <c r="BO8" s="1511"/>
      <c r="BP8" s="1344"/>
      <c r="BQ8" s="1344"/>
      <c r="BR8" s="1344"/>
      <c r="BS8" s="1344"/>
      <c r="BT8" s="1344"/>
      <c r="BU8" s="1727"/>
      <c r="BV8" s="1725"/>
      <c r="BW8" s="1511"/>
      <c r="BX8" s="1344"/>
      <c r="BY8" s="1344"/>
      <c r="BZ8" s="1344"/>
      <c r="CA8" s="1344"/>
      <c r="CB8" s="1344"/>
      <c r="CC8" s="1727"/>
      <c r="CD8" s="1725"/>
      <c r="CE8" s="1511"/>
      <c r="CF8" s="1344"/>
      <c r="CG8" s="1344"/>
      <c r="CH8" s="1344"/>
      <c r="CI8" s="1344"/>
      <c r="CJ8" s="1344"/>
      <c r="CK8" s="1727"/>
      <c r="CL8" s="1727"/>
      <c r="CM8" s="1511"/>
      <c r="CN8" s="1344"/>
      <c r="CO8" s="1344"/>
      <c r="CP8" s="1344"/>
      <c r="CQ8" s="1344"/>
      <c r="CR8" s="1344"/>
      <c r="CS8" s="1727"/>
      <c r="CT8" s="1727"/>
      <c r="CU8" s="1511"/>
      <c r="CV8" s="1344"/>
      <c r="CW8" s="1344"/>
      <c r="CX8" s="1344"/>
      <c r="CY8" s="1344"/>
      <c r="CZ8" s="1344"/>
      <c r="DA8" s="1727"/>
      <c r="DB8" s="1511"/>
      <c r="DC8" s="1344"/>
      <c r="DD8" s="1344"/>
      <c r="DE8" s="1344"/>
      <c r="DF8" s="1344"/>
      <c r="DG8" s="1344"/>
      <c r="DH8" s="1727"/>
      <c r="DI8" s="1727"/>
      <c r="DJ8" s="1511"/>
      <c r="DK8" s="1344"/>
      <c r="DL8" s="1727"/>
      <c r="DM8" s="1727"/>
      <c r="DN8" s="1727"/>
    </row>
    <row r="9" spans="1:118" s="4" customFormat="1" ht="24.95" customHeight="1">
      <c r="A9" s="1399" t="s">
        <v>7</v>
      </c>
      <c r="B9" s="1586"/>
      <c r="C9" s="1400"/>
      <c r="D9" s="1400"/>
      <c r="E9" s="1400"/>
      <c r="F9" s="1400"/>
      <c r="G9" s="1400"/>
      <c r="H9" s="1400"/>
      <c r="I9" s="1408"/>
      <c r="J9" s="1400"/>
      <c r="K9" s="1400"/>
      <c r="L9" s="1400"/>
      <c r="M9" s="1400"/>
      <c r="N9" s="1400"/>
      <c r="O9" s="1400"/>
      <c r="P9" s="1587"/>
      <c r="Q9" s="1587"/>
      <c r="R9" s="1400"/>
      <c r="S9" s="1400"/>
      <c r="T9" s="1400"/>
      <c r="U9" s="1400"/>
      <c r="V9" s="1400"/>
      <c r="W9" s="1400"/>
      <c r="X9" s="1408"/>
      <c r="Y9" s="1588"/>
      <c r="Z9" s="1400"/>
      <c r="AA9" s="1400"/>
      <c r="AB9" s="1400"/>
      <c r="AC9" s="1400"/>
      <c r="AD9" s="1400"/>
      <c r="AE9" s="1400"/>
      <c r="AF9" s="1408"/>
      <c r="AG9" s="1587"/>
      <c r="AH9" s="1400"/>
      <c r="AI9" s="1402"/>
      <c r="AJ9" s="1400"/>
      <c r="AK9" s="1400"/>
      <c r="AL9" s="1400"/>
      <c r="AM9" s="1400"/>
      <c r="AN9" s="1408"/>
      <c r="AO9" s="1589"/>
      <c r="AP9" s="1400"/>
      <c r="AQ9" s="1400"/>
      <c r="AR9" s="1400"/>
      <c r="AS9" s="1400"/>
      <c r="AT9" s="1400"/>
      <c r="AU9" s="1400"/>
      <c r="AV9" s="1408"/>
      <c r="AW9" s="1587"/>
      <c r="AX9" s="1400"/>
      <c r="AY9" s="1844"/>
      <c r="AZ9" s="1844"/>
      <c r="BA9" s="1844"/>
      <c r="BB9" s="1844"/>
      <c r="BC9" s="1844"/>
      <c r="BD9" s="1844"/>
      <c r="BE9" s="1766"/>
      <c r="BF9" s="1765"/>
      <c r="BG9" s="1843"/>
      <c r="BH9" s="1844"/>
      <c r="BI9" s="1844"/>
      <c r="BJ9" s="1844"/>
      <c r="BK9" s="1844"/>
      <c r="BL9" s="1844"/>
      <c r="BM9" s="1766"/>
      <c r="BN9" s="1765"/>
      <c r="BO9" s="1843"/>
      <c r="BP9" s="1844"/>
      <c r="BQ9" s="1844"/>
      <c r="BR9" s="1844"/>
      <c r="BS9" s="1844"/>
      <c r="BT9" s="1844"/>
      <c r="BU9" s="1766"/>
      <c r="BV9" s="1765"/>
      <c r="BW9" s="1843"/>
      <c r="BX9" s="1844"/>
      <c r="BY9" s="1844"/>
      <c r="BZ9" s="1844"/>
      <c r="CA9" s="1844"/>
      <c r="CB9" s="1844"/>
      <c r="CC9" s="1766"/>
      <c r="CD9" s="1765"/>
      <c r="CE9" s="1843"/>
      <c r="CF9" s="1844"/>
      <c r="CG9" s="1844"/>
      <c r="CH9" s="1844"/>
      <c r="CI9" s="1844"/>
      <c r="CJ9" s="1844"/>
      <c r="CK9" s="1766"/>
      <c r="CL9" s="1766"/>
      <c r="CM9" s="1843"/>
      <c r="CN9" s="1844"/>
      <c r="CO9" s="1844"/>
      <c r="CP9" s="1844"/>
      <c r="CQ9" s="1844"/>
      <c r="CR9" s="1844"/>
      <c r="CS9" s="1766"/>
      <c r="CT9" s="1766"/>
      <c r="CU9" s="1843"/>
      <c r="CV9" s="1844"/>
      <c r="CW9" s="1844"/>
      <c r="CX9" s="1844"/>
      <c r="CY9" s="1844"/>
      <c r="CZ9" s="1844"/>
      <c r="DA9" s="1766"/>
      <c r="DB9" s="1843"/>
      <c r="DC9" s="1844"/>
      <c r="DD9" s="1844"/>
      <c r="DE9" s="1844"/>
      <c r="DF9" s="1844"/>
      <c r="DG9" s="1844"/>
      <c r="DH9" s="1766"/>
      <c r="DI9" s="1766"/>
      <c r="DJ9" s="1843"/>
      <c r="DK9" s="1844"/>
      <c r="DL9" s="1766"/>
      <c r="DM9" s="1766"/>
      <c r="DN9" s="1766"/>
    </row>
    <row r="10" spans="1:118" s="4" customFormat="1" ht="24.95" customHeight="1">
      <c r="A10" s="1403" t="s">
        <v>8</v>
      </c>
      <c r="B10" s="1391"/>
      <c r="C10" s="1371">
        <v>19.100000000000001</v>
      </c>
      <c r="D10" s="1371"/>
      <c r="E10" s="1371">
        <v>13.5</v>
      </c>
      <c r="F10" s="1371">
        <v>24.6</v>
      </c>
      <c r="G10" s="1371">
        <v>14.499999999999998</v>
      </c>
      <c r="H10" s="1371"/>
      <c r="I10" s="1590">
        <v>866</v>
      </c>
      <c r="J10" s="1371"/>
      <c r="K10" s="1371">
        <v>12</v>
      </c>
      <c r="L10" s="1371"/>
      <c r="M10" s="1371">
        <v>10.1</v>
      </c>
      <c r="N10" s="1371">
        <v>14</v>
      </c>
      <c r="O10" s="1371">
        <v>8.1</v>
      </c>
      <c r="P10" s="1583">
        <v>2546</v>
      </c>
      <c r="Q10" s="1583">
        <v>2528</v>
      </c>
      <c r="R10" s="1371"/>
      <c r="S10" s="1371">
        <v>18.7</v>
      </c>
      <c r="T10" s="1371">
        <v>1</v>
      </c>
      <c r="U10" s="1371">
        <v>16.8</v>
      </c>
      <c r="V10" s="1371">
        <v>20.599999999999998</v>
      </c>
      <c r="W10" s="1371">
        <v>5.0999999999999996</v>
      </c>
      <c r="X10" s="1583">
        <v>4334</v>
      </c>
      <c r="Y10" s="1585">
        <v>4071</v>
      </c>
      <c r="Z10" s="1371"/>
      <c r="AA10" s="1371">
        <v>19.8</v>
      </c>
      <c r="AB10" s="1371">
        <v>1</v>
      </c>
      <c r="AC10" s="1371">
        <v>17.7</v>
      </c>
      <c r="AD10" s="1371">
        <v>21.9</v>
      </c>
      <c r="AE10" s="1371">
        <v>5.2</v>
      </c>
      <c r="AF10" s="1370">
        <v>3959</v>
      </c>
      <c r="AG10" s="1583">
        <v>3682</v>
      </c>
      <c r="AH10" s="1371"/>
      <c r="AI10" s="1398">
        <v>19</v>
      </c>
      <c r="AJ10" s="1371">
        <v>0.89999999999999991</v>
      </c>
      <c r="AK10" s="1371">
        <v>17.100000000000001</v>
      </c>
      <c r="AL10" s="1371">
        <v>20.9</v>
      </c>
      <c r="AM10" s="1371">
        <v>5</v>
      </c>
      <c r="AN10" s="1370">
        <v>4072</v>
      </c>
      <c r="AO10" s="1585">
        <v>3682</v>
      </c>
      <c r="AP10" s="1371"/>
      <c r="AQ10" s="1371">
        <v>20.729685914615839</v>
      </c>
      <c r="AR10" s="1371">
        <v>1.2389555953345872</v>
      </c>
      <c r="AS10" s="1371">
        <v>18.299109383672093</v>
      </c>
      <c r="AT10" s="1371">
        <v>23.160262445559585</v>
      </c>
      <c r="AU10" s="1371">
        <v>5.9767215018971376</v>
      </c>
      <c r="AV10" s="1370">
        <v>353067.23460000043</v>
      </c>
      <c r="AW10" s="1370">
        <v>3358</v>
      </c>
      <c r="AX10" s="1371"/>
      <c r="AY10" s="1344">
        <v>21.911049267581927</v>
      </c>
      <c r="AZ10" s="1344">
        <v>0.96725239983308231</v>
      </c>
      <c r="BA10" s="1344">
        <v>20.013529510030782</v>
      </c>
      <c r="BB10" s="1344">
        <v>23.808569025133067</v>
      </c>
      <c r="BC10" s="1344">
        <v>4.4144503899416732</v>
      </c>
      <c r="BD10" s="1727">
        <v>4673.0379020000109</v>
      </c>
      <c r="BE10" s="1727">
        <v>4325</v>
      </c>
      <c r="BF10" s="1725"/>
      <c r="BG10" s="1511">
        <v>19.841413686316535</v>
      </c>
      <c r="BH10" s="1344">
        <v>0.79359635348430302</v>
      </c>
      <c r="BI10" s="1344">
        <v>18.284720347531593</v>
      </c>
      <c r="BJ10" s="1344">
        <v>21.398107025101474</v>
      </c>
      <c r="BK10" s="1344">
        <v>3.9996966245988821</v>
      </c>
      <c r="BL10" s="1727">
        <v>7092.2271529999916</v>
      </c>
      <c r="BM10" s="1727">
        <v>6428</v>
      </c>
      <c r="BN10" s="1725"/>
      <c r="BO10" s="1511">
        <v>22.37138735594414</v>
      </c>
      <c r="BP10" s="1344">
        <v>0.5496732296505169</v>
      </c>
      <c r="BQ10" s="1344">
        <v>21.293634947797376</v>
      </c>
      <c r="BR10" s="1344">
        <v>23.449139764090901</v>
      </c>
      <c r="BS10" s="1344">
        <v>2.4570368431105245</v>
      </c>
      <c r="BT10" s="1727">
        <v>8389.7420849999671</v>
      </c>
      <c r="BU10" s="1727">
        <v>16354</v>
      </c>
      <c r="BV10" s="1725"/>
      <c r="BW10" s="1511">
        <v>24.406027905229511</v>
      </c>
      <c r="BX10" s="1344">
        <v>0.55683165792515865</v>
      </c>
      <c r="BY10" s="1344">
        <v>23.314238533969633</v>
      </c>
      <c r="BZ10" s="1344">
        <v>25.497817276489386</v>
      </c>
      <c r="CA10" s="1344">
        <v>2.2815333166354597</v>
      </c>
      <c r="CB10" s="1727">
        <v>8905.7577310000579</v>
      </c>
      <c r="CC10" s="1727">
        <v>14711</v>
      </c>
      <c r="CD10" s="1725"/>
      <c r="CE10" s="1511">
        <v>25.992346098191565</v>
      </c>
      <c r="CF10" s="1344">
        <v>0.62452892804143434</v>
      </c>
      <c r="CG10" s="1344">
        <v>24.767820781795482</v>
      </c>
      <c r="CH10" s="1344">
        <v>27.216871414587647</v>
      </c>
      <c r="CI10" s="1344">
        <v>2.4027416597260776</v>
      </c>
      <c r="CJ10" s="1727">
        <v>8330.5071840000419</v>
      </c>
      <c r="CK10" s="1727">
        <v>15374</v>
      </c>
      <c r="CL10" s="1727"/>
      <c r="CM10" s="1511">
        <v>25.79703580468048</v>
      </c>
      <c r="CN10" s="1344">
        <v>0.77469642528980409</v>
      </c>
      <c r="CO10" s="1344">
        <v>24.277320005837865</v>
      </c>
      <c r="CP10" s="1344">
        <v>27.316751603523095</v>
      </c>
      <c r="CQ10" s="1344">
        <v>3.0030443464719587</v>
      </c>
      <c r="CR10" s="1727">
        <v>4016.2649609999758</v>
      </c>
      <c r="CS10" s="1727">
        <v>8035</v>
      </c>
      <c r="CT10" s="1727"/>
      <c r="CU10" s="1511">
        <v>25.67279577781235</v>
      </c>
      <c r="CV10" s="1344">
        <v>0.5435212205556279</v>
      </c>
      <c r="CW10" s="1344">
        <v>24.607082790939231</v>
      </c>
      <c r="CX10" s="1344">
        <v>26.73850876468547</v>
      </c>
      <c r="CY10" s="1344">
        <v>2.1171095865817806</v>
      </c>
      <c r="CZ10" s="1727">
        <v>7916.9098939998239</v>
      </c>
      <c r="DA10" s="1727">
        <v>15980</v>
      </c>
      <c r="DB10" s="1511">
        <v>24.724267879177138</v>
      </c>
      <c r="DC10" s="1344">
        <v>0.77455204303521275</v>
      </c>
      <c r="DD10" s="1344">
        <v>23.204828454045202</v>
      </c>
      <c r="DE10" s="1344">
        <v>26.243707304309076</v>
      </c>
      <c r="DF10" s="1344">
        <v>3.1327602775552479</v>
      </c>
      <c r="DG10" s="1727">
        <v>3585.38432900001</v>
      </c>
      <c r="DH10" s="1727">
        <v>7525</v>
      </c>
      <c r="DI10" s="1727"/>
      <c r="DJ10" s="1511">
        <v>4.9000000000000004</v>
      </c>
      <c r="DK10" s="1344">
        <v>-1</v>
      </c>
      <c r="DL10" s="1727"/>
      <c r="DM10" s="1727" t="s">
        <v>393</v>
      </c>
      <c r="DN10" s="1727" t="s">
        <v>390</v>
      </c>
    </row>
    <row r="11" spans="1:118" s="4" customFormat="1" ht="24.95" customHeight="1">
      <c r="A11" s="1404" t="s">
        <v>9</v>
      </c>
      <c r="B11" s="1591"/>
      <c r="C11" s="1380">
        <v>9</v>
      </c>
      <c r="D11" s="1380"/>
      <c r="E11" s="1380">
        <v>6.3</v>
      </c>
      <c r="F11" s="1380">
        <v>11.600000000000001</v>
      </c>
      <c r="G11" s="1380">
        <v>14.7</v>
      </c>
      <c r="H11" s="1380"/>
      <c r="I11" s="1592">
        <v>1036</v>
      </c>
      <c r="J11" s="1380"/>
      <c r="K11" s="1380">
        <v>7.7</v>
      </c>
      <c r="L11" s="1380"/>
      <c r="M11" s="1380">
        <v>6.1</v>
      </c>
      <c r="N11" s="1380">
        <v>9.4</v>
      </c>
      <c r="O11" s="1380">
        <v>10.5</v>
      </c>
      <c r="P11" s="1593">
        <v>1527</v>
      </c>
      <c r="Q11" s="1593">
        <v>1874</v>
      </c>
      <c r="R11" s="1380"/>
      <c r="S11" s="1380">
        <v>8.1</v>
      </c>
      <c r="T11" s="1380">
        <v>0.70000000000000007</v>
      </c>
      <c r="U11" s="1380">
        <v>6.8000000000000007</v>
      </c>
      <c r="V11" s="1380">
        <v>9.5</v>
      </c>
      <c r="W11" s="1380">
        <v>8.3000000000000007</v>
      </c>
      <c r="X11" s="1593">
        <v>2382</v>
      </c>
      <c r="Y11" s="1594">
        <v>3349</v>
      </c>
      <c r="Z11" s="1380"/>
      <c r="AA11" s="1380">
        <v>9.8000000000000007</v>
      </c>
      <c r="AB11" s="1380">
        <v>0.70000000000000007</v>
      </c>
      <c r="AC11" s="1380">
        <v>8.4</v>
      </c>
      <c r="AD11" s="1380">
        <v>11.3</v>
      </c>
      <c r="AE11" s="1380">
        <v>7.1999999999999993</v>
      </c>
      <c r="AF11" s="1381">
        <v>2249</v>
      </c>
      <c r="AG11" s="1593">
        <v>3142</v>
      </c>
      <c r="AH11" s="1380"/>
      <c r="AI11" s="1406">
        <v>9.9</v>
      </c>
      <c r="AJ11" s="1380">
        <v>0.70000000000000007</v>
      </c>
      <c r="AK11" s="1380">
        <v>8.6</v>
      </c>
      <c r="AL11" s="1380">
        <v>11.3</v>
      </c>
      <c r="AM11" s="1380">
        <v>6.8000000000000007</v>
      </c>
      <c r="AN11" s="1381">
        <v>2173</v>
      </c>
      <c r="AO11" s="1594">
        <v>3115</v>
      </c>
      <c r="AP11" s="1380"/>
      <c r="AQ11" s="1380">
        <v>11.195117668221288</v>
      </c>
      <c r="AR11" s="1380">
        <v>0.84593182950288814</v>
      </c>
      <c r="AS11" s="1380">
        <v>9.5355730813850155</v>
      </c>
      <c r="AT11" s="1380">
        <v>12.854662255057562</v>
      </c>
      <c r="AU11" s="1380">
        <v>7.5562567055830883</v>
      </c>
      <c r="AV11" s="1381">
        <v>176911.05789999923</v>
      </c>
      <c r="AW11" s="1381">
        <v>2348</v>
      </c>
      <c r="AX11" s="1380"/>
      <c r="AY11" s="1846">
        <v>11.249849113833745</v>
      </c>
      <c r="AZ11" s="1846">
        <v>0.72957959787051596</v>
      </c>
      <c r="BA11" s="1846">
        <v>9.8185870131613431</v>
      </c>
      <c r="BB11" s="1846">
        <v>12.681111214506149</v>
      </c>
      <c r="BC11" s="1846">
        <v>6.4852389617685136</v>
      </c>
      <c r="BD11" s="1768">
        <v>2186.2673580000051</v>
      </c>
      <c r="BE11" s="1768">
        <v>3256</v>
      </c>
      <c r="BF11" s="1736"/>
      <c r="BG11" s="1845">
        <v>10.810535240104842</v>
      </c>
      <c r="BH11" s="1846">
        <v>0.67720810190773495</v>
      </c>
      <c r="BI11" s="1846">
        <v>9.4821453897956136</v>
      </c>
      <c r="BJ11" s="1846">
        <v>12.138925090414073</v>
      </c>
      <c r="BK11" s="1846">
        <v>6.264334622354621</v>
      </c>
      <c r="BL11" s="1768">
        <v>2997.4158429999939</v>
      </c>
      <c r="BM11" s="1768">
        <v>4364</v>
      </c>
      <c r="BN11" s="1736"/>
      <c r="BO11" s="1845">
        <v>10.359663131462398</v>
      </c>
      <c r="BP11" s="1846">
        <v>0.50731914873426154</v>
      </c>
      <c r="BQ11" s="1846">
        <v>9.3649549944207795</v>
      </c>
      <c r="BR11" s="1846">
        <v>11.354371268504016</v>
      </c>
      <c r="BS11" s="1846">
        <v>4.8970622142483409</v>
      </c>
      <c r="BT11" s="1768">
        <v>3256.8717990000059</v>
      </c>
      <c r="BU11" s="1768">
        <v>7467</v>
      </c>
      <c r="BV11" s="1736"/>
      <c r="BW11" s="1845">
        <v>12.128852354751892</v>
      </c>
      <c r="BX11" s="1846">
        <v>0.60672246563952514</v>
      </c>
      <c r="BY11" s="1846">
        <v>10.939241222083764</v>
      </c>
      <c r="BZ11" s="1846">
        <v>13.31846348742002</v>
      </c>
      <c r="CA11" s="1846">
        <v>5.0023072908610429</v>
      </c>
      <c r="CB11" s="1768">
        <v>3295.0000240000036</v>
      </c>
      <c r="CC11" s="1768">
        <v>6464</v>
      </c>
      <c r="CD11" s="1736"/>
      <c r="CE11" s="1845">
        <v>14.001364230581364</v>
      </c>
      <c r="CF11" s="1846">
        <v>0.64984117144091902</v>
      </c>
      <c r="CG11" s="1846">
        <v>12.727208734595921</v>
      </c>
      <c r="CH11" s="1846">
        <v>15.275519726566808</v>
      </c>
      <c r="CI11" s="1846">
        <v>4.6412703843640841</v>
      </c>
      <c r="CJ11" s="1768">
        <v>2977.6447290000178</v>
      </c>
      <c r="CK11" s="1768">
        <v>6153</v>
      </c>
      <c r="CL11" s="1768"/>
      <c r="CM11" s="1845">
        <v>13.677457384533895</v>
      </c>
      <c r="CN11" s="1846">
        <v>0.81439538667052047</v>
      </c>
      <c r="CO11" s="1846">
        <v>12.079864449772721</v>
      </c>
      <c r="CP11" s="1846">
        <v>15.275050319295069</v>
      </c>
      <c r="CQ11" s="1846">
        <v>5.9542893373692181</v>
      </c>
      <c r="CR11" s="1768">
        <v>1368.7266699999982</v>
      </c>
      <c r="CS11" s="1768">
        <v>3447</v>
      </c>
      <c r="CT11" s="1768"/>
      <c r="CU11" s="1845">
        <v>13.80920096539165</v>
      </c>
      <c r="CV11" s="1846">
        <v>0.60878174200844171</v>
      </c>
      <c r="CW11" s="1846">
        <v>12.61552796037742</v>
      </c>
      <c r="CX11" s="1846">
        <v>15.002873970405878</v>
      </c>
      <c r="CY11" s="1846">
        <v>4.4085225751595525</v>
      </c>
      <c r="CZ11" s="1768">
        <v>2771.8609639999813</v>
      </c>
      <c r="DA11" s="1768">
        <v>7097</v>
      </c>
      <c r="DB11" s="1845">
        <v>13.153049717607887</v>
      </c>
      <c r="DC11" s="1846">
        <v>0.9360345740789231</v>
      </c>
      <c r="DD11" s="1846">
        <v>11.316829869076111</v>
      </c>
      <c r="DE11" s="1846">
        <v>14.989269566139665</v>
      </c>
      <c r="DF11" s="1846">
        <v>7.1164832048483841</v>
      </c>
      <c r="DG11" s="1768">
        <v>1286.0130360000105</v>
      </c>
      <c r="DH11" s="1768">
        <v>2998</v>
      </c>
      <c r="DI11" s="1768"/>
      <c r="DJ11" s="1845">
        <v>2.4</v>
      </c>
      <c r="DK11" s="1846">
        <v>-0.6</v>
      </c>
      <c r="DL11" s="1768"/>
      <c r="DM11" s="1768" t="s">
        <v>391</v>
      </c>
      <c r="DN11" s="1768" t="s">
        <v>390</v>
      </c>
    </row>
    <row r="12" spans="1:118" s="4" customFormat="1" ht="5.0999999999999996" customHeight="1">
      <c r="A12" s="1595"/>
      <c r="B12" s="1176"/>
      <c r="C12" s="1371"/>
      <c r="D12" s="1371"/>
      <c r="E12" s="1371"/>
      <c r="F12" s="1371"/>
      <c r="G12" s="1371"/>
      <c r="H12" s="1371"/>
      <c r="I12" s="1370"/>
      <c r="J12" s="1371"/>
      <c r="K12" s="1371"/>
      <c r="L12" s="1371"/>
      <c r="M12" s="1371"/>
      <c r="N12" s="1371"/>
      <c r="O12" s="1371"/>
      <c r="P12" s="1583"/>
      <c r="Q12" s="1583"/>
      <c r="R12" s="1371"/>
      <c r="S12" s="1371"/>
      <c r="T12" s="1371"/>
      <c r="U12" s="1371"/>
      <c r="V12" s="1371"/>
      <c r="W12" s="1371"/>
      <c r="X12" s="1583"/>
      <c r="Y12" s="1585"/>
      <c r="Z12" s="1371"/>
      <c r="AA12" s="1371"/>
      <c r="AB12" s="1371"/>
      <c r="AC12" s="1371"/>
      <c r="AD12" s="1371"/>
      <c r="AE12" s="1371"/>
      <c r="AF12" s="1370"/>
      <c r="AG12" s="1583"/>
      <c r="AH12" s="1371"/>
      <c r="AI12" s="1398"/>
      <c r="AJ12" s="1371"/>
      <c r="AK12" s="1371"/>
      <c r="AL12" s="1371"/>
      <c r="AM12" s="1371"/>
      <c r="AN12" s="1370"/>
      <c r="AO12" s="1585"/>
      <c r="AP12" s="1371"/>
      <c r="AQ12" s="1371"/>
      <c r="AR12" s="1371"/>
      <c r="AS12" s="1371"/>
      <c r="AT12" s="1371"/>
      <c r="AU12" s="1371"/>
      <c r="AV12" s="1370"/>
      <c r="AW12" s="1583"/>
      <c r="AX12" s="1371"/>
      <c r="AY12" s="1344"/>
      <c r="AZ12" s="1344"/>
      <c r="BA12" s="1344"/>
      <c r="BB12" s="1344"/>
      <c r="BC12" s="1344"/>
      <c r="BD12" s="1727"/>
      <c r="BE12" s="1727"/>
      <c r="BF12" s="1725"/>
      <c r="BG12" s="1511"/>
      <c r="BH12" s="1344"/>
      <c r="BI12" s="1344"/>
      <c r="BJ12" s="1344"/>
      <c r="BK12" s="1344"/>
      <c r="BL12" s="1727"/>
      <c r="BM12" s="1727"/>
      <c r="BN12" s="1725"/>
      <c r="BO12" s="1511"/>
      <c r="BP12" s="1344"/>
      <c r="BQ12" s="1344"/>
      <c r="BR12" s="1344"/>
      <c r="BS12" s="1344"/>
      <c r="BT12" s="1727"/>
      <c r="BU12" s="1727"/>
      <c r="BV12" s="1725"/>
      <c r="BW12" s="1511"/>
      <c r="BX12" s="1344"/>
      <c r="BY12" s="1344"/>
      <c r="BZ12" s="1344"/>
      <c r="CA12" s="1344"/>
      <c r="CB12" s="1727"/>
      <c r="CC12" s="1727"/>
      <c r="CD12" s="1725"/>
      <c r="CE12" s="1511"/>
      <c r="CF12" s="1344"/>
      <c r="CG12" s="1344"/>
      <c r="CH12" s="1344"/>
      <c r="CI12" s="1344"/>
      <c r="CJ12" s="1727"/>
      <c r="CK12" s="1727"/>
      <c r="CL12" s="1727"/>
      <c r="CM12" s="1511"/>
      <c r="CN12" s="1344"/>
      <c r="CO12" s="1344"/>
      <c r="CP12" s="1344"/>
      <c r="CQ12" s="1344"/>
      <c r="CR12" s="1727"/>
      <c r="CS12" s="1727"/>
      <c r="CT12" s="1727"/>
      <c r="CU12" s="1511"/>
      <c r="CV12" s="1344"/>
      <c r="CW12" s="1344"/>
      <c r="CX12" s="1344"/>
      <c r="CY12" s="1344"/>
      <c r="CZ12" s="1727"/>
      <c r="DA12" s="1727"/>
      <c r="DB12" s="1511"/>
      <c r="DC12" s="1344"/>
      <c r="DD12" s="1344"/>
      <c r="DE12" s="1344"/>
      <c r="DF12" s="1344"/>
      <c r="DG12" s="1727"/>
      <c r="DH12" s="1727"/>
      <c r="DI12" s="1727"/>
      <c r="DJ12" s="1511"/>
      <c r="DK12" s="1344"/>
      <c r="DL12" s="1727"/>
      <c r="DM12" s="1727"/>
      <c r="DN12" s="1727"/>
    </row>
    <row r="13" spans="1:118" s="4" customFormat="1" ht="24.95" customHeight="1">
      <c r="A13" s="1399" t="s">
        <v>72</v>
      </c>
      <c r="B13" s="1586"/>
      <c r="C13" s="1400"/>
      <c r="D13" s="1400"/>
      <c r="E13" s="1400"/>
      <c r="F13" s="1400"/>
      <c r="G13" s="1400"/>
      <c r="H13" s="1400"/>
      <c r="I13" s="1408"/>
      <c r="J13" s="1400"/>
      <c r="K13" s="1400"/>
      <c r="L13" s="1400"/>
      <c r="M13" s="1400"/>
      <c r="N13" s="1400"/>
      <c r="O13" s="1400"/>
      <c r="P13" s="1587"/>
      <c r="Q13" s="1587"/>
      <c r="R13" s="1400"/>
      <c r="S13" s="1400"/>
      <c r="T13" s="1400"/>
      <c r="U13" s="1400"/>
      <c r="V13" s="1400"/>
      <c r="W13" s="1400"/>
      <c r="X13" s="1587"/>
      <c r="Y13" s="1589"/>
      <c r="Z13" s="1400"/>
      <c r="AA13" s="1400"/>
      <c r="AB13" s="1400"/>
      <c r="AC13" s="1401"/>
      <c r="AD13" s="1401"/>
      <c r="AE13" s="1401"/>
      <c r="AF13" s="1408"/>
      <c r="AG13" s="1401"/>
      <c r="AH13" s="1400"/>
      <c r="AI13" s="1402"/>
      <c r="AJ13" s="1400"/>
      <c r="AK13" s="1401"/>
      <c r="AL13" s="1401"/>
      <c r="AM13" s="1401"/>
      <c r="AN13" s="1408"/>
      <c r="AO13" s="1596"/>
      <c r="AP13" s="1400"/>
      <c r="AQ13" s="1400"/>
      <c r="AR13" s="1400"/>
      <c r="AS13" s="1401"/>
      <c r="AT13" s="1401"/>
      <c r="AU13" s="1401"/>
      <c r="AV13" s="1408"/>
      <c r="AW13" s="1401"/>
      <c r="AX13" s="1400"/>
      <c r="AY13" s="1844"/>
      <c r="AZ13" s="1844"/>
      <c r="BA13" s="1844"/>
      <c r="BB13" s="1844"/>
      <c r="BC13" s="1844"/>
      <c r="BD13" s="1766"/>
      <c r="BE13" s="1766"/>
      <c r="BF13" s="1765"/>
      <c r="BG13" s="1843"/>
      <c r="BH13" s="1844"/>
      <c r="BI13" s="1844"/>
      <c r="BJ13" s="1844"/>
      <c r="BK13" s="1844"/>
      <c r="BL13" s="1766"/>
      <c r="BM13" s="1766"/>
      <c r="BN13" s="1765"/>
      <c r="BO13" s="1843"/>
      <c r="BP13" s="1844"/>
      <c r="BQ13" s="1844"/>
      <c r="BR13" s="1844"/>
      <c r="BS13" s="1844"/>
      <c r="BT13" s="1766"/>
      <c r="BU13" s="1766"/>
      <c r="BV13" s="1765"/>
      <c r="BW13" s="1843"/>
      <c r="BX13" s="1844"/>
      <c r="BY13" s="1844"/>
      <c r="BZ13" s="1844"/>
      <c r="CA13" s="1844"/>
      <c r="CB13" s="1766"/>
      <c r="CC13" s="1766"/>
      <c r="CD13" s="1765"/>
      <c r="CE13" s="1843"/>
      <c r="CF13" s="1844"/>
      <c r="CG13" s="1844"/>
      <c r="CH13" s="1844"/>
      <c r="CI13" s="1844"/>
      <c r="CJ13" s="1766"/>
      <c r="CK13" s="1766"/>
      <c r="CL13" s="1766"/>
      <c r="CM13" s="1843"/>
      <c r="CN13" s="1844"/>
      <c r="CO13" s="1844"/>
      <c r="CP13" s="1844"/>
      <c r="CQ13" s="1844"/>
      <c r="CR13" s="1766"/>
      <c r="CS13" s="1766"/>
      <c r="CT13" s="1766"/>
      <c r="CU13" s="1843"/>
      <c r="CV13" s="1844"/>
      <c r="CW13" s="1844"/>
      <c r="CX13" s="1844"/>
      <c r="CY13" s="1844"/>
      <c r="CZ13" s="1766"/>
      <c r="DA13" s="1766"/>
      <c r="DB13" s="1843"/>
      <c r="DC13" s="1844"/>
      <c r="DD13" s="1844"/>
      <c r="DE13" s="1844"/>
      <c r="DF13" s="1844"/>
      <c r="DG13" s="1766"/>
      <c r="DH13" s="1766"/>
      <c r="DI13" s="1766"/>
      <c r="DJ13" s="1843"/>
      <c r="DK13" s="1844"/>
      <c r="DL13" s="1766"/>
      <c r="DM13" s="1766"/>
      <c r="DN13" s="1766"/>
    </row>
    <row r="14" spans="1:118" s="4" customFormat="1" ht="24.95" customHeight="1">
      <c r="A14" s="1403" t="s">
        <v>10</v>
      </c>
      <c r="B14" s="1397"/>
      <c r="C14" s="1597">
        <v>20.399999999999999</v>
      </c>
      <c r="D14" s="1371"/>
      <c r="E14" s="1371">
        <v>12.9</v>
      </c>
      <c r="F14" s="1371">
        <v>27.900000000000002</v>
      </c>
      <c r="G14" s="1371">
        <v>18.3</v>
      </c>
      <c r="H14" s="1371"/>
      <c r="I14" s="1590">
        <v>98</v>
      </c>
      <c r="J14" s="1371"/>
      <c r="K14" s="1371">
        <v>13.3</v>
      </c>
      <c r="L14" s="1371"/>
      <c r="M14" s="1371">
        <v>8.6</v>
      </c>
      <c r="N14" s="1371">
        <v>17.899999999999999</v>
      </c>
      <c r="O14" s="1371">
        <v>17.600000000000001</v>
      </c>
      <c r="P14" s="1583">
        <v>924</v>
      </c>
      <c r="Q14" s="1583">
        <v>196</v>
      </c>
      <c r="R14" s="1371"/>
      <c r="S14" s="1371">
        <v>22.8</v>
      </c>
      <c r="T14" s="1371">
        <v>2.1</v>
      </c>
      <c r="U14" s="1371">
        <v>18.600000000000001</v>
      </c>
      <c r="V14" s="1371">
        <v>27</v>
      </c>
      <c r="W14" s="1371">
        <v>9.1999999999999993</v>
      </c>
      <c r="X14" s="1583">
        <v>1693</v>
      </c>
      <c r="Y14" s="1585">
        <v>531</v>
      </c>
      <c r="Z14" s="1371"/>
      <c r="AA14" s="1371">
        <v>23.7</v>
      </c>
      <c r="AB14" s="1371">
        <v>2.2999999999999998</v>
      </c>
      <c r="AC14" s="1371">
        <v>19</v>
      </c>
      <c r="AD14" s="1371">
        <v>28.299999999999997</v>
      </c>
      <c r="AE14" s="1371">
        <v>9.8000000000000007</v>
      </c>
      <c r="AF14" s="1370">
        <v>1451</v>
      </c>
      <c r="AG14" s="1583">
        <v>455</v>
      </c>
      <c r="AH14" s="1371"/>
      <c r="AI14" s="1398">
        <v>21</v>
      </c>
      <c r="AJ14" s="1371">
        <v>2</v>
      </c>
      <c r="AK14" s="1371">
        <v>17.100000000000001</v>
      </c>
      <c r="AL14" s="1371">
        <v>24.9</v>
      </c>
      <c r="AM14" s="1371">
        <v>9.3000000000000007</v>
      </c>
      <c r="AN14" s="1370">
        <v>1589</v>
      </c>
      <c r="AO14" s="1585">
        <v>495</v>
      </c>
      <c r="AP14" s="1371"/>
      <c r="AQ14" s="1371">
        <v>24.926781948482923</v>
      </c>
      <c r="AR14" s="1371">
        <v>2.7460766747378162</v>
      </c>
      <c r="AS14" s="1371">
        <v>19.539543258958076</v>
      </c>
      <c r="AT14" s="1371">
        <v>30.314020638007772</v>
      </c>
      <c r="AU14" s="1371">
        <v>11.016571173981589</v>
      </c>
      <c r="AV14" s="1370">
        <v>138063.6644999999</v>
      </c>
      <c r="AW14" s="1370">
        <v>434</v>
      </c>
      <c r="AX14" s="1371"/>
      <c r="AY14" s="1344">
        <v>27.163133776596162</v>
      </c>
      <c r="AZ14" s="1344">
        <v>2.0347096930637156</v>
      </c>
      <c r="BA14" s="1344">
        <v>23.171516031180911</v>
      </c>
      <c r="BB14" s="1344">
        <v>31.154751522011409</v>
      </c>
      <c r="BC14" s="1344">
        <v>7.4907030602515672</v>
      </c>
      <c r="BD14" s="1727">
        <v>1795.0657130000009</v>
      </c>
      <c r="BE14" s="1727">
        <v>561</v>
      </c>
      <c r="BF14" s="1725"/>
      <c r="BG14" s="1847">
        <v>24.193689532726896</v>
      </c>
      <c r="BH14" s="1848">
        <v>1.568833653176765</v>
      </c>
      <c r="BI14" s="1848">
        <v>21.116315390520459</v>
      </c>
      <c r="BJ14" s="1848">
        <v>27.271063674933327</v>
      </c>
      <c r="BK14" s="1848">
        <v>6.4844746025801401</v>
      </c>
      <c r="BL14" s="1849">
        <v>2742.9002719999958</v>
      </c>
      <c r="BM14" s="1849">
        <v>1175</v>
      </c>
      <c r="BN14" s="1725"/>
      <c r="BO14" s="1847">
        <v>27.337029814815704</v>
      </c>
      <c r="BP14" s="1848">
        <v>1.1640197481224164</v>
      </c>
      <c r="BQ14" s="1848">
        <v>25.054719127306058</v>
      </c>
      <c r="BR14" s="1848">
        <v>29.619340502325354</v>
      </c>
      <c r="BS14" s="1848">
        <v>4.258032990444188</v>
      </c>
      <c r="BT14" s="1849">
        <v>3190.6240360000188</v>
      </c>
      <c r="BU14" s="1849">
        <v>2729</v>
      </c>
      <c r="BV14" s="1725"/>
      <c r="BW14" s="1847">
        <v>28.927470497330127</v>
      </c>
      <c r="BX14" s="1848">
        <v>1.1352757057730078</v>
      </c>
      <c r="BY14" s="1848">
        <v>26.701515971628361</v>
      </c>
      <c r="BZ14" s="1848">
        <v>31.153425023031893</v>
      </c>
      <c r="CA14" s="1848">
        <v>3.9245592036047139</v>
      </c>
      <c r="CB14" s="1849">
        <v>3452.8320860000063</v>
      </c>
      <c r="CC14" s="1849">
        <v>2392</v>
      </c>
      <c r="CD14" s="1725"/>
      <c r="CE14" s="1847">
        <v>32.344762833258315</v>
      </c>
      <c r="CF14" s="1848">
        <v>1.2673575487428794</v>
      </c>
      <c r="CG14" s="1848">
        <v>29.8598316576469</v>
      </c>
      <c r="CH14" s="1848">
        <v>34.82969400886973</v>
      </c>
      <c r="CI14" s="1848">
        <v>3.918277451209895</v>
      </c>
      <c r="CJ14" s="1849">
        <v>3389.247875000005</v>
      </c>
      <c r="CK14" s="1849">
        <v>2433</v>
      </c>
      <c r="CL14" s="1727"/>
      <c r="CM14" s="1847">
        <v>31.005182467029591</v>
      </c>
      <c r="CN14" s="1848">
        <v>1.6253026710708778</v>
      </c>
      <c r="CO14" s="1848">
        <v>27.816839179911</v>
      </c>
      <c r="CP14" s="1848">
        <v>34.193525754148183</v>
      </c>
      <c r="CQ14" s="1848">
        <v>5.2420354977726653</v>
      </c>
      <c r="CR14" s="1849">
        <v>1542.5423749999943</v>
      </c>
      <c r="CS14" s="1849">
        <v>1447</v>
      </c>
      <c r="CT14" s="1849"/>
      <c r="CU14" s="1847">
        <v>30.946957685123465</v>
      </c>
      <c r="CV14" s="1848">
        <v>1.1221625138871505</v>
      </c>
      <c r="CW14" s="1848">
        <v>28.746669786135488</v>
      </c>
      <c r="CX14" s="1848">
        <v>33.147245584111445</v>
      </c>
      <c r="CY14" s="1848">
        <v>3.6260834596564755</v>
      </c>
      <c r="CZ14" s="1849">
        <v>3077.3471780000018</v>
      </c>
      <c r="DA14" s="1849">
        <v>2915</v>
      </c>
      <c r="DB14" s="1847">
        <v>30.64102714293676</v>
      </c>
      <c r="DC14" s="1848">
        <v>1.6895259074861348</v>
      </c>
      <c r="DD14" s="1848">
        <v>27.326682681902863</v>
      </c>
      <c r="DE14" s="1848">
        <v>33.955371603970654</v>
      </c>
      <c r="DF14" s="1848">
        <v>5.5139336537404464</v>
      </c>
      <c r="DG14" s="1849">
        <v>1392.2432300000003</v>
      </c>
      <c r="DH14" s="1849">
        <v>1320</v>
      </c>
      <c r="DI14" s="1849"/>
      <c r="DJ14" s="1847">
        <v>6.4</v>
      </c>
      <c r="DK14" s="1848">
        <v>-0.3</v>
      </c>
      <c r="DL14" s="1727"/>
      <c r="DM14" s="1727" t="s">
        <v>393</v>
      </c>
      <c r="DN14" s="1727" t="s">
        <v>390</v>
      </c>
    </row>
    <row r="15" spans="1:118" s="4" customFormat="1" ht="24.95" customHeight="1">
      <c r="A15" s="1598" t="s">
        <v>11</v>
      </c>
      <c r="B15" s="1599"/>
      <c r="C15" s="1412">
        <v>16.5</v>
      </c>
      <c r="D15" s="1412"/>
      <c r="E15" s="1412">
        <v>11.700000000000001</v>
      </c>
      <c r="F15" s="1412">
        <v>21.4</v>
      </c>
      <c r="G15" s="1412">
        <v>14.6</v>
      </c>
      <c r="H15" s="1412"/>
      <c r="I15" s="1600">
        <v>374</v>
      </c>
      <c r="J15" s="1412"/>
      <c r="K15" s="1412">
        <v>12.4</v>
      </c>
      <c r="L15" s="1412"/>
      <c r="M15" s="1412">
        <v>10.1</v>
      </c>
      <c r="N15" s="1412">
        <v>14.6</v>
      </c>
      <c r="O15" s="1412">
        <v>9.1999999999999993</v>
      </c>
      <c r="P15" s="1601">
        <v>963</v>
      </c>
      <c r="Q15" s="1601">
        <v>1303</v>
      </c>
      <c r="R15" s="1412"/>
      <c r="S15" s="1412">
        <v>16.400000000000002</v>
      </c>
      <c r="T15" s="1412">
        <v>1.2</v>
      </c>
      <c r="U15" s="1412">
        <v>13.900000000000002</v>
      </c>
      <c r="V15" s="1412">
        <v>18.899999999999999</v>
      </c>
      <c r="W15" s="1412">
        <v>7.5</v>
      </c>
      <c r="X15" s="1601">
        <v>1426</v>
      </c>
      <c r="Y15" s="1602">
        <v>1734</v>
      </c>
      <c r="Z15" s="1412"/>
      <c r="AA15" s="1412">
        <v>19.2</v>
      </c>
      <c r="AB15" s="1412">
        <v>1.4000000000000001</v>
      </c>
      <c r="AC15" s="1412">
        <v>16.3</v>
      </c>
      <c r="AD15" s="1412">
        <v>22</v>
      </c>
      <c r="AE15" s="1412">
        <v>7.3999999999999995</v>
      </c>
      <c r="AF15" s="1413">
        <v>1417</v>
      </c>
      <c r="AG15" s="1601">
        <v>1650</v>
      </c>
      <c r="AH15" s="1412"/>
      <c r="AI15" s="1415">
        <v>19</v>
      </c>
      <c r="AJ15" s="1412">
        <v>1.2</v>
      </c>
      <c r="AK15" s="1412">
        <v>16.5</v>
      </c>
      <c r="AL15" s="1412">
        <v>21.5</v>
      </c>
      <c r="AM15" s="1412">
        <v>6.6000000000000005</v>
      </c>
      <c r="AN15" s="1413">
        <v>1416</v>
      </c>
      <c r="AO15" s="1602">
        <v>1617</v>
      </c>
      <c r="AP15" s="1412"/>
      <c r="AQ15" s="1412">
        <v>20.127454269577875</v>
      </c>
      <c r="AR15" s="1412">
        <v>1.4231636345029604</v>
      </c>
      <c r="AS15" s="1412">
        <v>17.335499382137904</v>
      </c>
      <c r="AT15" s="1412">
        <v>22.919409157017846</v>
      </c>
      <c r="AU15" s="1412">
        <v>7.0707582560703433</v>
      </c>
      <c r="AV15" s="1413">
        <v>120172.78079999969</v>
      </c>
      <c r="AW15" s="1413">
        <v>1448</v>
      </c>
      <c r="AX15" s="1412"/>
      <c r="AY15" s="1851">
        <v>19.52822684996713</v>
      </c>
      <c r="AZ15" s="1851">
        <v>1.3016720544501506</v>
      </c>
      <c r="BA15" s="1851">
        <v>16.9746550608482</v>
      </c>
      <c r="BB15" s="1851">
        <v>22.081798639086063</v>
      </c>
      <c r="BC15" s="1851">
        <v>6.6655926544213688</v>
      </c>
      <c r="BD15" s="1771">
        <v>1764.5222920000031</v>
      </c>
      <c r="BE15" s="1771">
        <v>2024</v>
      </c>
      <c r="BF15" s="1770"/>
      <c r="BG15" s="1511">
        <v>19.213321343525884</v>
      </c>
      <c r="BH15" s="1344">
        <v>1.2101339783731009</v>
      </c>
      <c r="BI15" s="1344">
        <v>16.839561062370581</v>
      </c>
      <c r="BJ15" s="1344">
        <v>21.58708162468119</v>
      </c>
      <c r="BK15" s="1344">
        <v>6.2984111738747721</v>
      </c>
      <c r="BL15" s="1727">
        <v>2541.6643549999767</v>
      </c>
      <c r="BM15" s="1727">
        <v>2784</v>
      </c>
      <c r="BN15" s="1725"/>
      <c r="BO15" s="1511">
        <v>21.252167291738125</v>
      </c>
      <c r="BP15" s="1344">
        <v>0.7359378091713642</v>
      </c>
      <c r="BQ15" s="1344">
        <v>19.809203175430369</v>
      </c>
      <c r="BR15" s="1344">
        <v>22.695131408045881</v>
      </c>
      <c r="BS15" s="1344">
        <v>3.4628835688558852</v>
      </c>
      <c r="BT15" s="1727">
        <v>3075.4529410000073</v>
      </c>
      <c r="BU15" s="1727">
        <v>7144</v>
      </c>
      <c r="BV15" s="1725"/>
      <c r="BW15" s="1511">
        <v>24.761748106447541</v>
      </c>
      <c r="BX15" s="1344">
        <v>0.77265864871047429</v>
      </c>
      <c r="BY15" s="1344">
        <v>23.24678305683555</v>
      </c>
      <c r="BZ15" s="1344">
        <v>26.276713156059529</v>
      </c>
      <c r="CA15" s="1344">
        <v>3.1203719761178212</v>
      </c>
      <c r="CB15" s="1727">
        <v>3189.1521980000198</v>
      </c>
      <c r="CC15" s="1727">
        <v>6468</v>
      </c>
      <c r="CD15" s="1725"/>
      <c r="CE15" s="1511">
        <v>24.490411224485076</v>
      </c>
      <c r="CF15" s="1344">
        <v>0.7831536468943141</v>
      </c>
      <c r="CG15" s="1344">
        <v>22.954867514352276</v>
      </c>
      <c r="CH15" s="1344">
        <v>26.025954934617879</v>
      </c>
      <c r="CI15" s="1344">
        <v>3.1977970468349306</v>
      </c>
      <c r="CJ15" s="1727">
        <v>2958.1890779999849</v>
      </c>
      <c r="CK15" s="1727">
        <v>6646</v>
      </c>
      <c r="CL15" s="1727"/>
      <c r="CM15" s="1511">
        <v>24.383123423428966</v>
      </c>
      <c r="CN15" s="1344">
        <v>0.97673583737504999</v>
      </c>
      <c r="CO15" s="1344">
        <v>22.467068521278936</v>
      </c>
      <c r="CP15" s="1344">
        <v>26.299178325578993</v>
      </c>
      <c r="CQ15" s="1344">
        <v>4.005786381069357</v>
      </c>
      <c r="CR15" s="1727">
        <v>1452.2272509999998</v>
      </c>
      <c r="CS15" s="1727">
        <v>3350</v>
      </c>
      <c r="CT15" s="1727"/>
      <c r="CU15" s="1511">
        <v>23.505811977549392</v>
      </c>
      <c r="CV15" s="1344">
        <v>0.73250825783870177</v>
      </c>
      <c r="CW15" s="1344">
        <v>22.069541352140369</v>
      </c>
      <c r="CX15" s="1344">
        <v>24.942082602958418</v>
      </c>
      <c r="CY15" s="1344">
        <v>3.1162857021843227</v>
      </c>
      <c r="CZ15" s="1727">
        <v>2829.5050799999722</v>
      </c>
      <c r="DA15" s="1727">
        <v>6789</v>
      </c>
      <c r="DB15" s="1511">
        <v>23.074213461134097</v>
      </c>
      <c r="DC15" s="1344">
        <v>0.99992849176940202</v>
      </c>
      <c r="DD15" s="1344">
        <v>21.112652857984187</v>
      </c>
      <c r="DE15" s="1344">
        <v>25.035774064284006</v>
      </c>
      <c r="DF15" s="1344">
        <v>4.333532293326785</v>
      </c>
      <c r="DG15" s="1727">
        <v>1313.7741120000032</v>
      </c>
      <c r="DH15" s="1727">
        <v>3175</v>
      </c>
      <c r="DI15" s="1727"/>
      <c r="DJ15" s="1511">
        <v>3.9</v>
      </c>
      <c r="DK15" s="1344">
        <v>-0.4</v>
      </c>
      <c r="DL15" s="1852"/>
      <c r="DM15" s="1852" t="s">
        <v>393</v>
      </c>
      <c r="DN15" s="1852" t="s">
        <v>390</v>
      </c>
    </row>
    <row r="16" spans="1:118" s="4" customFormat="1" ht="24.95" customHeight="1">
      <c r="A16" s="1598" t="s">
        <v>12</v>
      </c>
      <c r="B16" s="1599"/>
      <c r="C16" s="1603">
        <v>13.100000000000001</v>
      </c>
      <c r="D16" s="1412"/>
      <c r="E16" s="1412">
        <v>6.2</v>
      </c>
      <c r="F16" s="1412">
        <v>19.900000000000002</v>
      </c>
      <c r="G16" s="1412">
        <v>26.200000000000003</v>
      </c>
      <c r="H16" s="1412"/>
      <c r="I16" s="1600">
        <v>895</v>
      </c>
      <c r="J16" s="1412"/>
      <c r="K16" s="1412">
        <v>8.5</v>
      </c>
      <c r="L16" s="1412"/>
      <c r="M16" s="1412">
        <v>6.9</v>
      </c>
      <c r="N16" s="1412">
        <v>10.199999999999999</v>
      </c>
      <c r="O16" s="1412">
        <v>9.6</v>
      </c>
      <c r="P16" s="1601">
        <v>1534</v>
      </c>
      <c r="Q16" s="1601">
        <v>1522</v>
      </c>
      <c r="R16" s="1412"/>
      <c r="S16" s="1412">
        <v>11.3</v>
      </c>
      <c r="T16" s="1412">
        <v>0.70000000000000007</v>
      </c>
      <c r="U16" s="1412">
        <v>9.9</v>
      </c>
      <c r="V16" s="1412">
        <v>12.7</v>
      </c>
      <c r="W16" s="1412">
        <v>6.3</v>
      </c>
      <c r="X16" s="1601">
        <v>2482</v>
      </c>
      <c r="Y16" s="1602">
        <v>2981</v>
      </c>
      <c r="Z16" s="1412"/>
      <c r="AA16" s="1412">
        <v>13.100000000000001</v>
      </c>
      <c r="AB16" s="1412">
        <v>0.8</v>
      </c>
      <c r="AC16" s="1412">
        <v>11.5</v>
      </c>
      <c r="AD16" s="1412">
        <v>14.6</v>
      </c>
      <c r="AE16" s="1412">
        <v>5.8999999999999995</v>
      </c>
      <c r="AF16" s="1413">
        <v>2310</v>
      </c>
      <c r="AG16" s="1601">
        <v>2797</v>
      </c>
      <c r="AH16" s="1412"/>
      <c r="AI16" s="1415">
        <v>13.200000000000001</v>
      </c>
      <c r="AJ16" s="1412">
        <v>0.8</v>
      </c>
      <c r="AK16" s="1412">
        <v>11.5</v>
      </c>
      <c r="AL16" s="1412">
        <v>14.899999999999999</v>
      </c>
      <c r="AM16" s="1412">
        <v>6.4</v>
      </c>
      <c r="AN16" s="1413">
        <v>2214</v>
      </c>
      <c r="AO16" s="1602">
        <v>2667</v>
      </c>
      <c r="AP16" s="1412"/>
      <c r="AQ16" s="1412">
        <v>13.733610290230963</v>
      </c>
      <c r="AR16" s="1412">
        <v>0.90815711930033249</v>
      </c>
      <c r="AS16" s="1412">
        <v>11.951992459137701</v>
      </c>
      <c r="AT16" s="1412">
        <v>15.515228121324224</v>
      </c>
      <c r="AU16" s="1412">
        <v>6.6126612020316751</v>
      </c>
      <c r="AV16" s="1413">
        <v>180245.66430000035</v>
      </c>
      <c r="AW16" s="1413">
        <v>2160</v>
      </c>
      <c r="AX16" s="1412"/>
      <c r="AY16" s="1851">
        <v>14.761601430815219</v>
      </c>
      <c r="AZ16" s="1851">
        <v>0.83715709269189531</v>
      </c>
      <c r="BA16" s="1851">
        <v>13.119297804759524</v>
      </c>
      <c r="BB16" s="1851">
        <v>16.403905056870911</v>
      </c>
      <c r="BC16" s="1851">
        <v>5.6711807090544291</v>
      </c>
      <c r="BD16" s="1771">
        <v>2121.8806880000002</v>
      </c>
      <c r="BE16" s="1771">
        <v>2818</v>
      </c>
      <c r="BF16" s="1770"/>
      <c r="BG16" s="1850">
        <v>13.374929746583138</v>
      </c>
      <c r="BH16" s="1851">
        <v>0.72639936205780076</v>
      </c>
      <c r="BI16" s="1851">
        <v>11.950047886619586</v>
      </c>
      <c r="BJ16" s="1851">
        <v>14.799811606546692</v>
      </c>
      <c r="BK16" s="1851">
        <v>5.4310517948206209</v>
      </c>
      <c r="BL16" s="1771">
        <v>3146.7615380000043</v>
      </c>
      <c r="BM16" s="1771">
        <v>4003</v>
      </c>
      <c r="BN16" s="1770"/>
      <c r="BO16" s="1850">
        <v>13.979226231050507</v>
      </c>
      <c r="BP16" s="1851">
        <v>0.55863958568769345</v>
      </c>
      <c r="BQ16" s="1851">
        <v>12.88389335638273</v>
      </c>
      <c r="BR16" s="1851">
        <v>15.074559105718283</v>
      </c>
      <c r="BS16" s="1851">
        <v>3.9962124974188433</v>
      </c>
      <c r="BT16" s="1771">
        <v>3222.1803450000439</v>
      </c>
      <c r="BU16" s="1771">
        <v>7789</v>
      </c>
      <c r="BV16" s="1770"/>
      <c r="BW16" s="1850">
        <v>15.295439778117789</v>
      </c>
      <c r="BX16" s="1851">
        <v>0.61625352723877935</v>
      </c>
      <c r="BY16" s="1851">
        <v>14.087140929687122</v>
      </c>
      <c r="BZ16" s="1851">
        <v>16.503738626548454</v>
      </c>
      <c r="CA16" s="1851">
        <v>4.0290016905588679</v>
      </c>
      <c r="CB16" s="1771">
        <v>3341.3853959999801</v>
      </c>
      <c r="CC16" s="1771">
        <v>6832</v>
      </c>
      <c r="CD16" s="1770"/>
      <c r="CE16" s="1850">
        <v>17.46159474052472</v>
      </c>
      <c r="CF16" s="1851">
        <v>0.59527665266969887</v>
      </c>
      <c r="CG16" s="1851">
        <v>16.294424896624065</v>
      </c>
      <c r="CH16" s="1851">
        <v>18.628764584425372</v>
      </c>
      <c r="CI16" s="1851">
        <v>3.4090623537848233</v>
      </c>
      <c r="CJ16" s="1771">
        <v>2997.7810090000385</v>
      </c>
      <c r="CK16" s="1771">
        <v>6689</v>
      </c>
      <c r="CL16" s="1771"/>
      <c r="CM16" s="1850">
        <v>19.026399916038642</v>
      </c>
      <c r="CN16" s="1851">
        <v>0.94152562465316803</v>
      </c>
      <c r="CO16" s="1851">
        <v>17.179416607363486</v>
      </c>
      <c r="CP16" s="1851">
        <v>20.873383224713798</v>
      </c>
      <c r="CQ16" s="1851">
        <v>4.9485222049784223</v>
      </c>
      <c r="CR16" s="1771">
        <v>1477.9748519999962</v>
      </c>
      <c r="CS16" s="1771">
        <v>3908</v>
      </c>
      <c r="CT16" s="1771"/>
      <c r="CU16" s="1850">
        <v>18.836092164781302</v>
      </c>
      <c r="CV16" s="1851">
        <v>0.62581074836424522</v>
      </c>
      <c r="CW16" s="1851">
        <v>17.609029417949131</v>
      </c>
      <c r="CX16" s="1851">
        <v>20.06315491161347</v>
      </c>
      <c r="CY16" s="1851">
        <v>3.3224022418745225</v>
      </c>
      <c r="CZ16" s="1771">
        <v>2938.1295980000045</v>
      </c>
      <c r="DA16" s="1771">
        <v>7794</v>
      </c>
      <c r="DB16" s="1850">
        <v>16.768572844121188</v>
      </c>
      <c r="DC16" s="1851">
        <v>0.89527689024993928</v>
      </c>
      <c r="DD16" s="1851">
        <v>15.012307379860534</v>
      </c>
      <c r="DE16" s="1851">
        <v>18.524838308381842</v>
      </c>
      <c r="DF16" s="1851">
        <v>5.3390166150234428</v>
      </c>
      <c r="DG16" s="1771">
        <v>1311.0222559999931</v>
      </c>
      <c r="DH16" s="1771">
        <v>3409</v>
      </c>
      <c r="DI16" s="1771"/>
      <c r="DJ16" s="1850">
        <v>3.4</v>
      </c>
      <c r="DK16" s="1851">
        <v>-2</v>
      </c>
      <c r="DL16" s="1771"/>
      <c r="DM16" s="1771" t="s">
        <v>393</v>
      </c>
      <c r="DN16" s="1771" t="s">
        <v>392</v>
      </c>
    </row>
    <row r="17" spans="1:118" s="4" customFormat="1" ht="24.95" customHeight="1">
      <c r="A17" s="1403" t="s">
        <v>13</v>
      </c>
      <c r="B17" s="1397"/>
      <c r="C17" s="1597">
        <v>9.5</v>
      </c>
      <c r="D17" s="1371"/>
      <c r="E17" s="1371">
        <v>6.2</v>
      </c>
      <c r="F17" s="1371">
        <v>12.7</v>
      </c>
      <c r="G17" s="1371">
        <v>17.2</v>
      </c>
      <c r="H17" s="1371"/>
      <c r="I17" s="1590">
        <v>535</v>
      </c>
      <c r="J17" s="1371"/>
      <c r="K17" s="1371">
        <v>7.9</v>
      </c>
      <c r="L17" s="1371"/>
      <c r="M17" s="1371">
        <v>6.1</v>
      </c>
      <c r="N17" s="1371">
        <v>9.6999999999999993</v>
      </c>
      <c r="O17" s="1371">
        <v>11.2</v>
      </c>
      <c r="P17" s="1583">
        <v>652</v>
      </c>
      <c r="Q17" s="1583">
        <v>1381</v>
      </c>
      <c r="R17" s="1371"/>
      <c r="S17" s="1371">
        <v>9.3000000000000007</v>
      </c>
      <c r="T17" s="1371">
        <v>0.89999999999999991</v>
      </c>
      <c r="U17" s="1371">
        <v>7.6</v>
      </c>
      <c r="V17" s="1371">
        <v>11.1</v>
      </c>
      <c r="W17" s="1371">
        <v>9.4</v>
      </c>
      <c r="X17" s="1583">
        <v>1114</v>
      </c>
      <c r="Y17" s="1585">
        <v>2174</v>
      </c>
      <c r="Z17" s="1371"/>
      <c r="AA17" s="1371">
        <v>8.6</v>
      </c>
      <c r="AB17" s="1371">
        <v>0.89999999999999991</v>
      </c>
      <c r="AC17" s="1371">
        <v>6.9</v>
      </c>
      <c r="AD17" s="1371">
        <v>10.4</v>
      </c>
      <c r="AE17" s="1371">
        <v>10.199999999999999</v>
      </c>
      <c r="AF17" s="1370">
        <v>1029</v>
      </c>
      <c r="AG17" s="1583">
        <v>1922</v>
      </c>
      <c r="AH17" s="1371"/>
      <c r="AI17" s="1398">
        <v>9.1</v>
      </c>
      <c r="AJ17" s="1371">
        <v>0.8</v>
      </c>
      <c r="AK17" s="1371">
        <v>7.6</v>
      </c>
      <c r="AL17" s="1371">
        <v>10.7</v>
      </c>
      <c r="AM17" s="1371">
        <v>8.4</v>
      </c>
      <c r="AN17" s="1370">
        <v>1026</v>
      </c>
      <c r="AO17" s="1585" t="s">
        <v>406</v>
      </c>
      <c r="AP17" s="1371"/>
      <c r="AQ17" s="1371">
        <v>10.534147321243083</v>
      </c>
      <c r="AR17" s="1371">
        <v>1.0039980872068259</v>
      </c>
      <c r="AS17" s="1371">
        <v>8.5645091864572205</v>
      </c>
      <c r="AT17" s="1371">
        <v>12.503785456028943</v>
      </c>
      <c r="AU17" s="1371">
        <v>9.5308908883604744</v>
      </c>
      <c r="AV17" s="1370">
        <v>91496.182899999811</v>
      </c>
      <c r="AW17" s="1370">
        <v>1664</v>
      </c>
      <c r="AX17" s="1371"/>
      <c r="AY17" s="1344">
        <v>10.567156130753787</v>
      </c>
      <c r="AZ17" s="1344">
        <v>0.83710239795612773</v>
      </c>
      <c r="BA17" s="1344">
        <v>8.9249598027950228</v>
      </c>
      <c r="BB17" s="1344">
        <v>12.209352458712551</v>
      </c>
      <c r="BC17" s="1344">
        <v>7.9217377655648846</v>
      </c>
      <c r="BD17" s="1727">
        <v>1177.8365669999955</v>
      </c>
      <c r="BE17" s="1727">
        <v>2178</v>
      </c>
      <c r="BF17" s="1725"/>
      <c r="BG17" s="1845">
        <v>9.5525029378418171</v>
      </c>
      <c r="BH17" s="1846">
        <v>0.75328426285545824</v>
      </c>
      <c r="BI17" s="1846">
        <v>8.0748845124922752</v>
      </c>
      <c r="BJ17" s="1846">
        <v>11.030121363191359</v>
      </c>
      <c r="BK17" s="1846">
        <v>7.88572657613489</v>
      </c>
      <c r="BL17" s="1768">
        <v>1658.316830999998</v>
      </c>
      <c r="BM17" s="1768">
        <v>2830</v>
      </c>
      <c r="BN17" s="1725"/>
      <c r="BO17" s="1845">
        <v>11.028970986119996</v>
      </c>
      <c r="BP17" s="1846">
        <v>0.57521207274394082</v>
      </c>
      <c r="BQ17" s="1846">
        <v>9.9011441916642635</v>
      </c>
      <c r="BR17" s="1846">
        <v>12.156797780575729</v>
      </c>
      <c r="BS17" s="1846">
        <v>5.2154645566467401</v>
      </c>
      <c r="BT17" s="1768">
        <v>2158.3565620000245</v>
      </c>
      <c r="BU17" s="1768">
        <v>6159</v>
      </c>
      <c r="BV17" s="1725"/>
      <c r="BW17" s="1845">
        <v>12.338886462172354</v>
      </c>
      <c r="BX17" s="1846">
        <v>0.66430034543051542</v>
      </c>
      <c r="BY17" s="1846">
        <v>11.036381394181442</v>
      </c>
      <c r="BZ17" s="1846">
        <v>13.641391530163268</v>
      </c>
      <c r="CA17" s="1846">
        <v>5.3837949434665617</v>
      </c>
      <c r="CB17" s="1768">
        <v>2217.388074999998</v>
      </c>
      <c r="CC17" s="1768">
        <v>5483</v>
      </c>
      <c r="CD17" s="1725"/>
      <c r="CE17" s="1845">
        <v>12.126129607098619</v>
      </c>
      <c r="CF17" s="1846">
        <v>0.67808149447579102</v>
      </c>
      <c r="CG17" s="1846">
        <v>10.796602792113024</v>
      </c>
      <c r="CH17" s="1846">
        <v>13.455656422084214</v>
      </c>
      <c r="CI17" s="1846">
        <v>5.5919037355401766</v>
      </c>
      <c r="CJ17" s="1768">
        <v>1962.9339509999868</v>
      </c>
      <c r="CK17" s="1768">
        <v>5759</v>
      </c>
      <c r="CL17" s="1768"/>
      <c r="CM17" s="1845">
        <v>12.026616870132386</v>
      </c>
      <c r="CN17" s="1846">
        <v>0.79333835628292693</v>
      </c>
      <c r="CO17" s="1846">
        <v>10.470331343940657</v>
      </c>
      <c r="CP17" s="1846">
        <v>13.582902396324116</v>
      </c>
      <c r="CQ17" s="1846">
        <v>6.5965214062248094</v>
      </c>
      <c r="CR17" s="1768">
        <v>912.24715299999707</v>
      </c>
      <c r="CS17" s="1768">
        <v>2777</v>
      </c>
      <c r="CT17" s="1768"/>
      <c r="CU17" s="1845">
        <v>13.254862011591504</v>
      </c>
      <c r="CV17" s="1846">
        <v>0.62588541319876789</v>
      </c>
      <c r="CW17" s="1846">
        <v>12.027652865169392</v>
      </c>
      <c r="CX17" s="1846">
        <v>14.482071158013616</v>
      </c>
      <c r="CY17" s="1846">
        <v>4.7219308103805622</v>
      </c>
      <c r="CZ17" s="1768">
        <v>1843.7890019999991</v>
      </c>
      <c r="DA17" s="1768">
        <v>5579</v>
      </c>
      <c r="DB17" s="1845">
        <v>12.410441280625715</v>
      </c>
      <c r="DC17" s="1846">
        <v>0.93062876696039776</v>
      </c>
      <c r="DD17" s="1846">
        <v>10.584826008680373</v>
      </c>
      <c r="DE17" s="1846">
        <v>14.236056552571059</v>
      </c>
      <c r="DF17" s="1846">
        <v>7.4987564577033066</v>
      </c>
      <c r="DG17" s="1768">
        <v>854.35776700000031</v>
      </c>
      <c r="DH17" s="1768">
        <v>2619</v>
      </c>
      <c r="DI17" s="1768"/>
      <c r="DJ17" s="1845">
        <v>2.8</v>
      </c>
      <c r="DK17" s="1846">
        <v>-0.9</v>
      </c>
      <c r="DL17" s="1768"/>
      <c r="DM17" s="1768" t="s">
        <v>391</v>
      </c>
      <c r="DN17" s="1768" t="s">
        <v>390</v>
      </c>
    </row>
    <row r="18" spans="1:118" s="4" customFormat="1" ht="5.0999999999999996" customHeight="1">
      <c r="A18" s="1595"/>
      <c r="B18" s="1397"/>
      <c r="C18" s="1371"/>
      <c r="D18" s="1371"/>
      <c r="E18" s="1371"/>
      <c r="F18" s="1371"/>
      <c r="G18" s="1371"/>
      <c r="H18" s="1371"/>
      <c r="I18" s="1370"/>
      <c r="J18" s="1371"/>
      <c r="K18" s="1371"/>
      <c r="L18" s="1371"/>
      <c r="M18" s="1371"/>
      <c r="N18" s="1371"/>
      <c r="O18" s="1371"/>
      <c r="P18" s="1583"/>
      <c r="Q18" s="1583"/>
      <c r="R18" s="1371"/>
      <c r="S18" s="1371"/>
      <c r="T18" s="1371"/>
      <c r="U18" s="1371"/>
      <c r="V18" s="1371"/>
      <c r="W18" s="1371"/>
      <c r="X18" s="1583"/>
      <c r="Y18" s="1585"/>
      <c r="Z18" s="1371"/>
      <c r="AA18" s="1371"/>
      <c r="AB18" s="1371"/>
      <c r="AC18" s="1371"/>
      <c r="AD18" s="1371"/>
      <c r="AE18" s="1371"/>
      <c r="AF18" s="1370"/>
      <c r="AG18" s="1583"/>
      <c r="AH18" s="1371"/>
      <c r="AI18" s="1398"/>
      <c r="AJ18" s="1371"/>
      <c r="AK18" s="1371"/>
      <c r="AL18" s="1371"/>
      <c r="AM18" s="1371"/>
      <c r="AN18" s="1370"/>
      <c r="AO18" s="1585"/>
      <c r="AP18" s="1371"/>
      <c r="AQ18" s="1371"/>
      <c r="AR18" s="1371"/>
      <c r="AS18" s="1371"/>
      <c r="AT18" s="1371"/>
      <c r="AU18" s="1371"/>
      <c r="AV18" s="1370"/>
      <c r="AW18" s="1583"/>
      <c r="AX18" s="1371"/>
      <c r="AY18" s="1344"/>
      <c r="AZ18" s="1344"/>
      <c r="BA18" s="1344"/>
      <c r="BB18" s="1344"/>
      <c r="BC18" s="1344"/>
      <c r="BD18" s="1727"/>
      <c r="BE18" s="1727"/>
      <c r="BF18" s="1725"/>
      <c r="BG18" s="1511"/>
      <c r="BH18" s="1344"/>
      <c r="BI18" s="1344"/>
      <c r="BJ18" s="1344"/>
      <c r="BK18" s="1344"/>
      <c r="BL18" s="1727"/>
      <c r="BM18" s="1727"/>
      <c r="BN18" s="1725"/>
      <c r="BO18" s="1511"/>
      <c r="BP18" s="1344"/>
      <c r="BQ18" s="1344"/>
      <c r="BR18" s="1344"/>
      <c r="BS18" s="1344"/>
      <c r="BT18" s="1727"/>
      <c r="BU18" s="1727"/>
      <c r="BV18" s="1725"/>
      <c r="BW18" s="1511"/>
      <c r="BX18" s="1344"/>
      <c r="BY18" s="1344"/>
      <c r="BZ18" s="1344"/>
      <c r="CA18" s="1344"/>
      <c r="CB18" s="1727"/>
      <c r="CC18" s="1727"/>
      <c r="CD18" s="1725"/>
      <c r="CE18" s="1511"/>
      <c r="CF18" s="1344"/>
      <c r="CG18" s="1344"/>
      <c r="CH18" s="1344"/>
      <c r="CI18" s="1344"/>
      <c r="CJ18" s="1727"/>
      <c r="CK18" s="1727"/>
      <c r="CL18" s="1727"/>
      <c r="CM18" s="1511"/>
      <c r="CN18" s="1344"/>
      <c r="CO18" s="1344"/>
      <c r="CP18" s="1344"/>
      <c r="CQ18" s="1344"/>
      <c r="CR18" s="1727"/>
      <c r="CS18" s="1727"/>
      <c r="CT18" s="1727"/>
      <c r="CU18" s="1511"/>
      <c r="CV18" s="1344"/>
      <c r="CW18" s="1344"/>
      <c r="CX18" s="1344"/>
      <c r="CY18" s="1344"/>
      <c r="CZ18" s="1727"/>
      <c r="DA18" s="1727"/>
      <c r="DB18" s="1511"/>
      <c r="DC18" s="1344"/>
      <c r="DD18" s="1344"/>
      <c r="DE18" s="1344"/>
      <c r="DF18" s="1344"/>
      <c r="DG18" s="1727"/>
      <c r="DH18" s="1727"/>
      <c r="DI18" s="1727"/>
      <c r="DJ18" s="1511"/>
      <c r="DK18" s="1344"/>
      <c r="DL18" s="1727"/>
      <c r="DM18" s="1727"/>
      <c r="DN18" s="1727"/>
    </row>
    <row r="19" spans="1:118" s="4" customFormat="1" ht="24.95" customHeight="1">
      <c r="A19" s="1399" t="s">
        <v>66</v>
      </c>
      <c r="B19" s="1586"/>
      <c r="C19" s="1400"/>
      <c r="D19" s="1400"/>
      <c r="E19" s="1400"/>
      <c r="F19" s="1400"/>
      <c r="G19" s="1400"/>
      <c r="H19" s="1400"/>
      <c r="I19" s="1408"/>
      <c r="J19" s="1400"/>
      <c r="K19" s="1400"/>
      <c r="L19" s="1400"/>
      <c r="M19" s="1400"/>
      <c r="N19" s="1400"/>
      <c r="O19" s="1400"/>
      <c r="P19" s="1587"/>
      <c r="Q19" s="1587"/>
      <c r="R19" s="1400"/>
      <c r="S19" s="1400"/>
      <c r="T19" s="1400"/>
      <c r="U19" s="1400"/>
      <c r="V19" s="1400"/>
      <c r="W19" s="1400"/>
      <c r="X19" s="1587"/>
      <c r="Y19" s="1589"/>
      <c r="Z19" s="1400"/>
      <c r="AA19" s="1400"/>
      <c r="AB19" s="1400"/>
      <c r="AC19" s="1400"/>
      <c r="AD19" s="1400"/>
      <c r="AE19" s="1400"/>
      <c r="AF19" s="1408"/>
      <c r="AG19" s="1587"/>
      <c r="AH19" s="1400"/>
      <c r="AI19" s="1402"/>
      <c r="AJ19" s="1400"/>
      <c r="AK19" s="1400"/>
      <c r="AL19" s="1400"/>
      <c r="AM19" s="1400"/>
      <c r="AN19" s="1408"/>
      <c r="AO19" s="1589"/>
      <c r="AP19" s="1400"/>
      <c r="AQ19" s="1400"/>
      <c r="AR19" s="1400"/>
      <c r="AS19" s="1400"/>
      <c r="AT19" s="1400"/>
      <c r="AU19" s="1400"/>
      <c r="AV19" s="1408"/>
      <c r="AW19" s="1587"/>
      <c r="AX19" s="1400"/>
      <c r="AY19" s="1844"/>
      <c r="AZ19" s="1844"/>
      <c r="BA19" s="1844"/>
      <c r="BB19" s="1844"/>
      <c r="BC19" s="1844"/>
      <c r="BD19" s="1766"/>
      <c r="BE19" s="1766"/>
      <c r="BF19" s="1765"/>
      <c r="BG19" s="1843"/>
      <c r="BH19" s="1844"/>
      <c r="BI19" s="1844"/>
      <c r="BJ19" s="1844"/>
      <c r="BK19" s="1844"/>
      <c r="BL19" s="1766"/>
      <c r="BM19" s="1766"/>
      <c r="BN19" s="1765"/>
      <c r="BO19" s="1843"/>
      <c r="BP19" s="1844"/>
      <c r="BQ19" s="1844"/>
      <c r="BR19" s="1844"/>
      <c r="BS19" s="1844"/>
      <c r="BT19" s="1766"/>
      <c r="BU19" s="1766"/>
      <c r="BV19" s="1765"/>
      <c r="BW19" s="1843"/>
      <c r="BX19" s="1844"/>
      <c r="BY19" s="1844"/>
      <c r="BZ19" s="1844"/>
      <c r="CA19" s="1844"/>
      <c r="CB19" s="1766"/>
      <c r="CC19" s="1766"/>
      <c r="CD19" s="1765"/>
      <c r="CE19" s="1843"/>
      <c r="CF19" s="1844"/>
      <c r="CG19" s="1844"/>
      <c r="CH19" s="1844"/>
      <c r="CI19" s="1844"/>
      <c r="CJ19" s="1766"/>
      <c r="CK19" s="1766"/>
      <c r="CL19" s="1766"/>
      <c r="CM19" s="1843"/>
      <c r="CN19" s="1844"/>
      <c r="CO19" s="1844"/>
      <c r="CP19" s="1844"/>
      <c r="CQ19" s="1844"/>
      <c r="CR19" s="1766"/>
      <c r="CS19" s="1766"/>
      <c r="CT19" s="1766"/>
      <c r="CU19" s="1843"/>
      <c r="CV19" s="1844"/>
      <c r="CW19" s="1844"/>
      <c r="CX19" s="1844"/>
      <c r="CY19" s="1844"/>
      <c r="CZ19" s="1766"/>
      <c r="DA19" s="1766"/>
      <c r="DB19" s="1843"/>
      <c r="DC19" s="1844"/>
      <c r="DD19" s="1844"/>
      <c r="DE19" s="1844"/>
      <c r="DF19" s="1844"/>
      <c r="DG19" s="1766"/>
      <c r="DH19" s="1766"/>
      <c r="DI19" s="1766"/>
      <c r="DJ19" s="1843"/>
      <c r="DK19" s="1844"/>
      <c r="DL19" s="1766"/>
      <c r="DM19" s="1766"/>
      <c r="DN19" s="1766"/>
    </row>
    <row r="20" spans="1:118" s="4" customFormat="1" ht="24.95" customHeight="1">
      <c r="A20" s="1403" t="s">
        <v>134</v>
      </c>
      <c r="B20" s="1397"/>
      <c r="C20" s="1371" t="s">
        <v>5</v>
      </c>
      <c r="D20" s="1371" t="s">
        <v>5</v>
      </c>
      <c r="E20" s="1371" t="s">
        <v>5</v>
      </c>
      <c r="F20" s="1371" t="s">
        <v>5</v>
      </c>
      <c r="G20" s="1371" t="s">
        <v>5</v>
      </c>
      <c r="H20" s="1371" t="s">
        <v>5</v>
      </c>
      <c r="I20" s="1371" t="s">
        <v>5</v>
      </c>
      <c r="J20" s="1371"/>
      <c r="K20" s="1371"/>
      <c r="L20" s="1371"/>
      <c r="M20" s="1371"/>
      <c r="N20" s="1371"/>
      <c r="O20" s="1371"/>
      <c r="P20" s="1583"/>
      <c r="Q20" s="1583"/>
      <c r="R20" s="1371"/>
      <c r="S20" s="1371">
        <v>8.1</v>
      </c>
      <c r="T20" s="1371">
        <v>0.70000000000000007</v>
      </c>
      <c r="U20" s="1371">
        <v>6.7</v>
      </c>
      <c r="V20" s="1371">
        <v>9.4</v>
      </c>
      <c r="W20" s="1371">
        <v>8.5</v>
      </c>
      <c r="X20" s="1583">
        <v>2228</v>
      </c>
      <c r="Y20" s="1585">
        <v>2875</v>
      </c>
      <c r="Z20" s="1371"/>
      <c r="AA20" s="1371">
        <v>10.4</v>
      </c>
      <c r="AB20" s="1371">
        <v>0.89999999999999991</v>
      </c>
      <c r="AC20" s="1371">
        <v>8.6999999999999993</v>
      </c>
      <c r="AD20" s="1371">
        <v>12.2</v>
      </c>
      <c r="AE20" s="1371">
        <v>8.4</v>
      </c>
      <c r="AF20" s="1370">
        <v>2152</v>
      </c>
      <c r="AG20" s="1583">
        <v>2686</v>
      </c>
      <c r="AH20" s="1371"/>
      <c r="AI20" s="1398">
        <v>11</v>
      </c>
      <c r="AJ20" s="1371">
        <v>0.89999999999999991</v>
      </c>
      <c r="AK20" s="1371">
        <v>9.1999999999999993</v>
      </c>
      <c r="AL20" s="1371">
        <v>12.8</v>
      </c>
      <c r="AM20" s="1371">
        <v>8.2000000000000011</v>
      </c>
      <c r="AN20" s="1370">
        <v>2026</v>
      </c>
      <c r="AO20" s="1585">
        <v>2606</v>
      </c>
      <c r="AP20" s="1371"/>
      <c r="AQ20" s="1371">
        <v>10.709885625136017</v>
      </c>
      <c r="AR20" s="1371">
        <v>0.98163777426519916</v>
      </c>
      <c r="AS20" s="1371">
        <v>8.7841138339585392</v>
      </c>
      <c r="AT20" s="1371">
        <v>12.635657416313496</v>
      </c>
      <c r="AU20" s="1371">
        <v>9.1657166903939942</v>
      </c>
      <c r="AV20" s="1370">
        <v>155908.28589999941</v>
      </c>
      <c r="AW20" s="1370">
        <v>1948</v>
      </c>
      <c r="AX20" s="1371"/>
      <c r="AY20" s="1344">
        <v>10.886665632751855</v>
      </c>
      <c r="AZ20" s="1344">
        <v>0.84232148712172594</v>
      </c>
      <c r="BA20" s="1344">
        <v>9.23423068991878</v>
      </c>
      <c r="BB20" s="1344">
        <v>12.53910057558493</v>
      </c>
      <c r="BC20" s="1344">
        <v>7.7371852460284467</v>
      </c>
      <c r="BD20" s="1727">
        <v>1955.0933699999985</v>
      </c>
      <c r="BE20" s="1727">
        <v>2540</v>
      </c>
      <c r="BF20" s="1725"/>
      <c r="BG20" s="1511">
        <v>10.503050706251944</v>
      </c>
      <c r="BH20" s="1344">
        <v>0.821093404266653</v>
      </c>
      <c r="BI20" s="1344">
        <v>8.8924200281619772</v>
      </c>
      <c r="BJ20" s="1344">
        <v>12.113681384341911</v>
      </c>
      <c r="BK20" s="1344">
        <v>7.8176658118759432</v>
      </c>
      <c r="BL20" s="1727">
        <v>2657.6162470000027</v>
      </c>
      <c r="BM20" s="1727">
        <v>3392</v>
      </c>
      <c r="BN20" s="1725"/>
      <c r="BO20" s="1511">
        <v>12.461500905495766</v>
      </c>
      <c r="BP20" s="1344">
        <v>0.61818211541270407</v>
      </c>
      <c r="BQ20" s="1344">
        <v>11.249422114642332</v>
      </c>
      <c r="BR20" s="1344">
        <v>13.673579696349201</v>
      </c>
      <c r="BS20" s="1344">
        <v>4.9607356296870595</v>
      </c>
      <c r="BT20" s="1727">
        <v>2917.4614739999993</v>
      </c>
      <c r="BU20" s="1727">
        <v>6222</v>
      </c>
      <c r="BV20" s="1725"/>
      <c r="BW20" s="1511">
        <v>12.88855757832939</v>
      </c>
      <c r="BX20" s="1344">
        <v>0.6752132252016696</v>
      </c>
      <c r="BY20" s="1344">
        <v>11.564655440013167</v>
      </c>
      <c r="BZ20" s="1344">
        <v>14.212459716645611</v>
      </c>
      <c r="CA20" s="1344">
        <v>5.2388579645014897</v>
      </c>
      <c r="CB20" s="1727">
        <v>2890.0658490000083</v>
      </c>
      <c r="CC20" s="1727">
        <v>5324</v>
      </c>
      <c r="CD20" s="1725"/>
      <c r="CE20" s="1511">
        <v>14.115063289016561</v>
      </c>
      <c r="CF20" s="1344">
        <v>0.89755036869409544</v>
      </c>
      <c r="CG20" s="1344">
        <v>12.355219829637784</v>
      </c>
      <c r="CH20" s="1344">
        <v>15.874906748395338</v>
      </c>
      <c r="CI20" s="1344">
        <v>6.3588122158298201</v>
      </c>
      <c r="CJ20" s="1727">
        <v>2380.7584359999901</v>
      </c>
      <c r="CK20" s="1727">
        <v>4794</v>
      </c>
      <c r="CL20" s="1727"/>
      <c r="CM20" s="1511">
        <v>14.709190382233134</v>
      </c>
      <c r="CN20" s="1344">
        <v>1.001412824150574</v>
      </c>
      <c r="CO20" s="1344">
        <v>12.744726831938685</v>
      </c>
      <c r="CP20" s="1344">
        <v>16.673653932527582</v>
      </c>
      <c r="CQ20" s="1344">
        <v>6.8080757548706128</v>
      </c>
      <c r="CR20" s="1727">
        <v>1129.2630640000045</v>
      </c>
      <c r="CS20" s="1727">
        <v>2594</v>
      </c>
      <c r="CT20" s="1727"/>
      <c r="CU20" s="1511">
        <v>15.464680597664263</v>
      </c>
      <c r="CV20" s="1344">
        <v>0.78088587912082341</v>
      </c>
      <c r="CW20" s="1344">
        <v>13.933553217220574</v>
      </c>
      <c r="CX20" s="1344">
        <v>16.995807978107951</v>
      </c>
      <c r="CY20" s="1344">
        <v>5.0494795168208384</v>
      </c>
      <c r="CZ20" s="1727">
        <v>2210.7238609999922</v>
      </c>
      <c r="DA20" s="1727">
        <v>5163</v>
      </c>
      <c r="DB20" s="1511">
        <v>13.486634080119183</v>
      </c>
      <c r="DC20" s="1344">
        <v>1.0208418573234439</v>
      </c>
      <c r="DD20" s="1344">
        <v>11.484047709339142</v>
      </c>
      <c r="DE20" s="1344">
        <v>15.489220450899225</v>
      </c>
      <c r="DF20" s="1344">
        <v>7.5692856442830285</v>
      </c>
      <c r="DG20" s="1727">
        <v>1003.8181150000008</v>
      </c>
      <c r="DH20" s="1727">
        <v>2135</v>
      </c>
      <c r="DI20" s="1727"/>
      <c r="DJ20" s="1511">
        <v>3</v>
      </c>
      <c r="DK20" s="1344">
        <v>-2</v>
      </c>
      <c r="DL20" s="1727"/>
      <c r="DM20" s="1727" t="s">
        <v>391</v>
      </c>
      <c r="DN20" s="1727" t="s">
        <v>390</v>
      </c>
    </row>
    <row r="21" spans="1:118" s="4" customFormat="1" ht="24.95" customHeight="1">
      <c r="A21" s="1598" t="s">
        <v>65</v>
      </c>
      <c r="B21" s="1599"/>
      <c r="C21" s="1412" t="s">
        <v>5</v>
      </c>
      <c r="D21" s="1412" t="s">
        <v>5</v>
      </c>
      <c r="E21" s="1412" t="s">
        <v>5</v>
      </c>
      <c r="F21" s="1412" t="s">
        <v>5</v>
      </c>
      <c r="G21" s="1412" t="s">
        <v>5</v>
      </c>
      <c r="H21" s="1412" t="s">
        <v>5</v>
      </c>
      <c r="I21" s="1412" t="s">
        <v>5</v>
      </c>
      <c r="J21" s="1412"/>
      <c r="K21" s="1412"/>
      <c r="L21" s="1412"/>
      <c r="M21" s="1412"/>
      <c r="N21" s="1412"/>
      <c r="O21" s="1412"/>
      <c r="P21" s="1601"/>
      <c r="Q21" s="1601"/>
      <c r="R21" s="1412"/>
      <c r="S21" s="1412">
        <v>15.9</v>
      </c>
      <c r="T21" s="1412">
        <v>1</v>
      </c>
      <c r="U21" s="1412">
        <v>14.000000000000002</v>
      </c>
      <c r="V21" s="1412">
        <v>17.8</v>
      </c>
      <c r="W21" s="1412">
        <v>6</v>
      </c>
      <c r="X21" s="1601">
        <v>2961</v>
      </c>
      <c r="Y21" s="1602">
        <v>3154</v>
      </c>
      <c r="Z21" s="1412"/>
      <c r="AA21" s="1412">
        <v>16.900000000000002</v>
      </c>
      <c r="AB21" s="1412">
        <v>1</v>
      </c>
      <c r="AC21" s="1412">
        <v>14.899999999999999</v>
      </c>
      <c r="AD21" s="1412">
        <v>18.899999999999999</v>
      </c>
      <c r="AE21" s="1412">
        <v>6</v>
      </c>
      <c r="AF21" s="1413">
        <v>2800</v>
      </c>
      <c r="AG21" s="1601">
        <v>2892</v>
      </c>
      <c r="AH21" s="1412"/>
      <c r="AI21" s="1415">
        <v>16.5</v>
      </c>
      <c r="AJ21" s="1412">
        <v>1</v>
      </c>
      <c r="AK21" s="1412">
        <v>14.499999999999998</v>
      </c>
      <c r="AL21" s="1412">
        <v>18.5</v>
      </c>
      <c r="AM21" s="1412">
        <v>6.1</v>
      </c>
      <c r="AN21" s="1413">
        <v>2827</v>
      </c>
      <c r="AO21" s="1602">
        <v>2889</v>
      </c>
      <c r="AP21" s="1412"/>
      <c r="AQ21" s="1412">
        <v>18.685933489402135</v>
      </c>
      <c r="AR21" s="1412">
        <v>1.1366751927219017</v>
      </c>
      <c r="AS21" s="1412">
        <v>16.456010111083071</v>
      </c>
      <c r="AT21" s="1412">
        <v>20.9158568677212</v>
      </c>
      <c r="AU21" s="1412">
        <v>6.0830527592671535</v>
      </c>
      <c r="AV21" s="1413">
        <v>248457.65519999963</v>
      </c>
      <c r="AW21" s="1413">
        <v>2539</v>
      </c>
      <c r="AX21" s="1412"/>
      <c r="AY21" s="1851">
        <v>18.598920904895888</v>
      </c>
      <c r="AZ21" s="1851">
        <v>1.029136145553766</v>
      </c>
      <c r="BA21" s="1851">
        <v>16.579999918258594</v>
      </c>
      <c r="BB21" s="1851">
        <v>20.617841891533185</v>
      </c>
      <c r="BC21" s="1851">
        <v>5.5333110496903153</v>
      </c>
      <c r="BD21" s="1771">
        <v>3205.4980020000121</v>
      </c>
      <c r="BE21" s="1771">
        <v>3407</v>
      </c>
      <c r="BF21" s="1770"/>
      <c r="BG21" s="1850">
        <v>17.217318306341301</v>
      </c>
      <c r="BH21" s="1851">
        <v>0.84198065790179566</v>
      </c>
      <c r="BI21" s="1851">
        <v>15.565715856573478</v>
      </c>
      <c r="BJ21" s="1851">
        <v>18.868920756109123</v>
      </c>
      <c r="BK21" s="1851">
        <v>4.890312433799207</v>
      </c>
      <c r="BL21" s="1771">
        <v>4746.5929970000316</v>
      </c>
      <c r="BM21" s="1771">
        <v>4932</v>
      </c>
      <c r="BN21" s="1770"/>
      <c r="BO21" s="1850">
        <v>18.568231591850118</v>
      </c>
      <c r="BP21" s="1851">
        <v>0.56582298699987121</v>
      </c>
      <c r="BQ21" s="1851">
        <v>17.458814116286266</v>
      </c>
      <c r="BR21" s="1851">
        <v>19.67764906741397</v>
      </c>
      <c r="BS21" s="1851">
        <v>3.0472637321489446</v>
      </c>
      <c r="BT21" s="1771">
        <v>5373.4728160000432</v>
      </c>
      <c r="BU21" s="1771">
        <v>11128</v>
      </c>
      <c r="BV21" s="1770"/>
      <c r="BW21" s="1850">
        <v>20.395148907620932</v>
      </c>
      <c r="BX21" s="1851">
        <v>0.61133316070003274</v>
      </c>
      <c r="BY21" s="1851">
        <v>19.196497506157854</v>
      </c>
      <c r="BZ21" s="1851">
        <v>21.593800309084013</v>
      </c>
      <c r="CA21" s="1851">
        <v>2.997443968019275</v>
      </c>
      <c r="CB21" s="1771">
        <v>5640.199168000011</v>
      </c>
      <c r="CC21" s="1771">
        <v>9839</v>
      </c>
      <c r="CD21" s="1770"/>
      <c r="CE21" s="1850">
        <v>21.735973760088658</v>
      </c>
      <c r="CF21" s="1851">
        <v>0.73767715178630566</v>
      </c>
      <c r="CG21" s="1851">
        <v>20.289596647466972</v>
      </c>
      <c r="CH21" s="1851">
        <v>23.182350872710344</v>
      </c>
      <c r="CI21" s="1851">
        <v>3.3938077029740437</v>
      </c>
      <c r="CJ21" s="1771">
        <v>5261.2519440000133</v>
      </c>
      <c r="CK21" s="1771">
        <v>10063</v>
      </c>
      <c r="CL21" s="1771"/>
      <c r="CM21" s="1850">
        <v>22.387839238086709</v>
      </c>
      <c r="CN21" s="1851">
        <v>0.96139370908295851</v>
      </c>
      <c r="CO21" s="1851">
        <v>20.501880866645003</v>
      </c>
      <c r="CP21" s="1851">
        <v>24.273797609528415</v>
      </c>
      <c r="CQ21" s="1851">
        <v>4.2942675211255459</v>
      </c>
      <c r="CR21" s="1771">
        <v>2370.5629800000115</v>
      </c>
      <c r="CS21" s="1771">
        <v>5171</v>
      </c>
      <c r="CT21" s="1771"/>
      <c r="CU21" s="1850">
        <v>21.316912509593294</v>
      </c>
      <c r="CV21" s="1851">
        <v>0.61243896439051093</v>
      </c>
      <c r="CW21" s="1851">
        <v>20.116068580535899</v>
      </c>
      <c r="CX21" s="1851">
        <v>22.517756438650689</v>
      </c>
      <c r="CY21" s="1851">
        <v>2.87301908339162</v>
      </c>
      <c r="CZ21" s="1771">
        <v>4702.5004279999648</v>
      </c>
      <c r="DA21" s="1771">
        <v>10408</v>
      </c>
      <c r="DB21" s="1850">
        <v>20.450673168790871</v>
      </c>
      <c r="DC21" s="1851">
        <v>0.83793318276642104</v>
      </c>
      <c r="DD21" s="1851">
        <v>18.806898906015217</v>
      </c>
      <c r="DE21" s="1851">
        <v>22.094447431566529</v>
      </c>
      <c r="DF21" s="1851">
        <v>4.0973379010582613</v>
      </c>
      <c r="DG21" s="1771">
        <v>2231.5431439999988</v>
      </c>
      <c r="DH21" s="1771">
        <v>4897</v>
      </c>
      <c r="DI21" s="1771"/>
      <c r="DJ21" s="1850">
        <v>3.3</v>
      </c>
      <c r="DK21" s="1851">
        <v>-0.8</v>
      </c>
      <c r="DL21" s="1771"/>
      <c r="DM21" s="1771" t="s">
        <v>393</v>
      </c>
      <c r="DN21" s="1771" t="s">
        <v>390</v>
      </c>
    </row>
    <row r="22" spans="1:118" s="4" customFormat="1" ht="24.95" customHeight="1">
      <c r="A22" s="1403" t="s">
        <v>4</v>
      </c>
      <c r="B22" s="1397"/>
      <c r="C22" s="1371" t="s">
        <v>5</v>
      </c>
      <c r="D22" s="1371" t="s">
        <v>5</v>
      </c>
      <c r="E22" s="1371" t="s">
        <v>5</v>
      </c>
      <c r="F22" s="1371" t="s">
        <v>5</v>
      </c>
      <c r="G22" s="1371" t="s">
        <v>5</v>
      </c>
      <c r="H22" s="1371" t="s">
        <v>5</v>
      </c>
      <c r="I22" s="1371" t="s">
        <v>5</v>
      </c>
      <c r="J22" s="1371"/>
      <c r="K22" s="1371"/>
      <c r="L22" s="1371"/>
      <c r="M22" s="1371"/>
      <c r="N22" s="1371"/>
      <c r="O22" s="1371"/>
      <c r="P22" s="1583"/>
      <c r="Q22" s="1583"/>
      <c r="R22" s="1371"/>
      <c r="S22" s="1371">
        <v>23.3</v>
      </c>
      <c r="T22" s="1371">
        <v>1.9</v>
      </c>
      <c r="U22" s="1371">
        <v>19.5</v>
      </c>
      <c r="V22" s="1371">
        <v>27</v>
      </c>
      <c r="W22" s="1371">
        <v>8.1</v>
      </c>
      <c r="X22" s="1583">
        <v>1527</v>
      </c>
      <c r="Y22" s="1585">
        <v>1391</v>
      </c>
      <c r="Z22" s="1371"/>
      <c r="AA22" s="1371">
        <v>24.6</v>
      </c>
      <c r="AB22" s="1371">
        <v>2</v>
      </c>
      <c r="AC22" s="1371">
        <v>20.599999999999998</v>
      </c>
      <c r="AD22" s="1371">
        <v>28.499999999999996</v>
      </c>
      <c r="AE22" s="1371">
        <v>8.1</v>
      </c>
      <c r="AF22" s="1370">
        <v>1256</v>
      </c>
      <c r="AG22" s="1583">
        <v>1246</v>
      </c>
      <c r="AH22" s="1371"/>
      <c r="AI22" s="1398">
        <v>21.7</v>
      </c>
      <c r="AJ22" s="1371">
        <v>1.6</v>
      </c>
      <c r="AK22" s="1371">
        <v>18.399999999999999</v>
      </c>
      <c r="AL22" s="1371">
        <v>24.9</v>
      </c>
      <c r="AM22" s="1371">
        <v>7.5</v>
      </c>
      <c r="AN22" s="1370">
        <v>1393</v>
      </c>
      <c r="AO22" s="1585">
        <v>1302</v>
      </c>
      <c r="AP22" s="1371"/>
      <c r="AQ22" s="1371">
        <v>23.780224052075202</v>
      </c>
      <c r="AR22" s="1371">
        <v>2.4223822583484758</v>
      </c>
      <c r="AS22" s="1371">
        <v>19.028007355780865</v>
      </c>
      <c r="AT22" s="1371">
        <v>28.532440748369538</v>
      </c>
      <c r="AU22" s="1371">
        <v>10.186540938570698</v>
      </c>
      <c r="AV22" s="1370">
        <v>125612.3513999999</v>
      </c>
      <c r="AW22" s="1370">
        <v>1219</v>
      </c>
      <c r="AX22" s="1371"/>
      <c r="AY22" s="1344">
        <v>27.128223490452729</v>
      </c>
      <c r="AZ22" s="1344">
        <v>1.5854653758460486</v>
      </c>
      <c r="BA22" s="1344">
        <v>24.01791652600344</v>
      </c>
      <c r="BB22" s="1344">
        <v>30.238530454902019</v>
      </c>
      <c r="BC22" s="1344">
        <v>5.8443391120101298</v>
      </c>
      <c r="BD22" s="1727">
        <v>1698.7138880000041</v>
      </c>
      <c r="BE22" s="1727">
        <v>1634</v>
      </c>
      <c r="BF22" s="1725"/>
      <c r="BG22" s="1511">
        <v>23.641172213880857</v>
      </c>
      <c r="BH22" s="1344">
        <v>1.2236740141012881</v>
      </c>
      <c r="BI22" s="1344">
        <v>21.240852229757618</v>
      </c>
      <c r="BJ22" s="1344">
        <v>26.041492198004097</v>
      </c>
      <c r="BK22" s="1344">
        <v>5.1760293568810889</v>
      </c>
      <c r="BL22" s="1727">
        <v>2685.4337519999899</v>
      </c>
      <c r="BM22" s="1727">
        <v>2468</v>
      </c>
      <c r="BN22" s="1725"/>
      <c r="BO22" s="1511">
        <v>25.419121763744823</v>
      </c>
      <c r="BP22" s="1344">
        <v>0.91967927006543471</v>
      </c>
      <c r="BQ22" s="1344">
        <v>23.615893055179416</v>
      </c>
      <c r="BR22" s="1344">
        <v>27.222350472310232</v>
      </c>
      <c r="BS22" s="1344">
        <v>3.6180607599793988</v>
      </c>
      <c r="BT22" s="1727">
        <v>3355.6795940000079</v>
      </c>
      <c r="BU22" s="1727">
        <v>6471</v>
      </c>
      <c r="BV22" s="1725"/>
      <c r="BW22" s="1511">
        <v>28.616664300290427</v>
      </c>
      <c r="BX22" s="1344">
        <v>0.90459308335299338</v>
      </c>
      <c r="BY22" s="1344">
        <v>26.843013144391637</v>
      </c>
      <c r="BZ22" s="1344">
        <v>30.390315456189221</v>
      </c>
      <c r="CA22" s="1344">
        <v>3.1610710244233906</v>
      </c>
      <c r="CB22" s="1727">
        <v>3670.4927379999999</v>
      </c>
      <c r="CC22" s="1727">
        <v>6012</v>
      </c>
      <c r="CD22" s="1725"/>
      <c r="CE22" s="1511">
        <v>30.07454106927927</v>
      </c>
      <c r="CF22" s="1344">
        <v>0.90420467050513986</v>
      </c>
      <c r="CG22" s="1344">
        <v>28.301650398370811</v>
      </c>
      <c r="CH22" s="1344">
        <v>31.84743174018773</v>
      </c>
      <c r="CI22" s="1344">
        <v>3.0065451985525806</v>
      </c>
      <c r="CJ22" s="1727">
        <v>3666.1415330000168</v>
      </c>
      <c r="CK22" s="1727">
        <v>6670</v>
      </c>
      <c r="CL22" s="1727"/>
      <c r="CM22" s="1511">
        <v>27.926514128543712</v>
      </c>
      <c r="CN22" s="1344">
        <v>1.0548177828902481</v>
      </c>
      <c r="CO22" s="1344">
        <v>25.857286496624827</v>
      </c>
      <c r="CP22" s="1344">
        <v>29.995741760462597</v>
      </c>
      <c r="CQ22" s="1344">
        <v>3.7771193999902697</v>
      </c>
      <c r="CR22" s="1727">
        <v>1885.1655870000018</v>
      </c>
      <c r="CS22" s="1727">
        <v>3717</v>
      </c>
      <c r="CT22" s="1727"/>
      <c r="CU22" s="1511">
        <v>28.365553289511205</v>
      </c>
      <c r="CV22" s="1344">
        <v>0.80878706085527485</v>
      </c>
      <c r="CW22" s="1344">
        <v>26.779718474290419</v>
      </c>
      <c r="CX22" s="1344">
        <v>29.951388104731986</v>
      </c>
      <c r="CY22" s="1344">
        <v>2.8513001407039078</v>
      </c>
      <c r="CZ22" s="1727">
        <v>3775.5465689999778</v>
      </c>
      <c r="DA22" s="1727">
        <v>7506</v>
      </c>
      <c r="DB22" s="1511">
        <v>28.352863808984942</v>
      </c>
      <c r="DC22" s="1344">
        <v>1.2493275969367001</v>
      </c>
      <c r="DD22" s="1344">
        <v>25.902056761530464</v>
      </c>
      <c r="DE22" s="1344">
        <v>30.803670856439417</v>
      </c>
      <c r="DF22" s="1344">
        <v>4.4063541706174734</v>
      </c>
      <c r="DG22" s="1727">
        <v>1636.0361059999996</v>
      </c>
      <c r="DH22" s="1727">
        <v>3491</v>
      </c>
      <c r="DI22" s="1727"/>
      <c r="DJ22" s="1511">
        <v>4.8</v>
      </c>
      <c r="DK22" s="1344">
        <v>0</v>
      </c>
      <c r="DL22" s="1727"/>
      <c r="DM22" s="1727" t="s">
        <v>393</v>
      </c>
      <c r="DN22" s="1727" t="s">
        <v>390</v>
      </c>
    </row>
    <row r="23" spans="1:118" s="4" customFormat="1" ht="5.0999999999999996" customHeight="1">
      <c r="A23" s="1595"/>
      <c r="B23" s="1397"/>
      <c r="C23" s="1371"/>
      <c r="D23" s="1371"/>
      <c r="E23" s="1371"/>
      <c r="F23" s="1371"/>
      <c r="G23" s="1371"/>
      <c r="H23" s="1371"/>
      <c r="I23" s="1370"/>
      <c r="J23" s="1371"/>
      <c r="K23" s="1371"/>
      <c r="L23" s="1371"/>
      <c r="M23" s="1371"/>
      <c r="N23" s="1371"/>
      <c r="O23" s="1371"/>
      <c r="P23" s="1583"/>
      <c r="Q23" s="1583"/>
      <c r="R23" s="1371"/>
      <c r="S23" s="1371"/>
      <c r="T23" s="1371"/>
      <c r="U23" s="1371"/>
      <c r="V23" s="1371"/>
      <c r="W23" s="1371"/>
      <c r="X23" s="1583"/>
      <c r="Y23" s="1585"/>
      <c r="Z23" s="1371"/>
      <c r="AA23" s="1371"/>
      <c r="AB23" s="1371"/>
      <c r="AC23" s="1371"/>
      <c r="AD23" s="1371"/>
      <c r="AE23" s="1371"/>
      <c r="AF23" s="1370"/>
      <c r="AG23" s="1583"/>
      <c r="AH23" s="1371"/>
      <c r="AI23" s="1398"/>
      <c r="AJ23" s="1371"/>
      <c r="AK23" s="1371"/>
      <c r="AL23" s="1371"/>
      <c r="AM23" s="1371"/>
      <c r="AN23" s="1370"/>
      <c r="AO23" s="1585"/>
      <c r="AP23" s="1371"/>
      <c r="AQ23" s="1371"/>
      <c r="AR23" s="1371"/>
      <c r="AS23" s="1371"/>
      <c r="AT23" s="1371"/>
      <c r="AU23" s="1371"/>
      <c r="AV23" s="1370"/>
      <c r="AW23" s="1583"/>
      <c r="AX23" s="1371"/>
      <c r="AY23" s="1344"/>
      <c r="AZ23" s="1344"/>
      <c r="BA23" s="1344"/>
      <c r="BB23" s="1344"/>
      <c r="BC23" s="1344"/>
      <c r="BD23" s="1727"/>
      <c r="BE23" s="1727"/>
      <c r="BF23" s="1725"/>
      <c r="BG23" s="1511"/>
      <c r="BH23" s="1344"/>
      <c r="BI23" s="1344"/>
      <c r="BJ23" s="1344"/>
      <c r="BK23" s="1344"/>
      <c r="BL23" s="1727"/>
      <c r="BM23" s="1727"/>
      <c r="BN23" s="1725"/>
      <c r="BO23" s="1511"/>
      <c r="BP23" s="1344"/>
      <c r="BQ23" s="1344"/>
      <c r="BR23" s="1344"/>
      <c r="BS23" s="1344"/>
      <c r="BT23" s="1727"/>
      <c r="BU23" s="1727"/>
      <c r="BV23" s="1725"/>
      <c r="BW23" s="1511"/>
      <c r="BX23" s="1344"/>
      <c r="BY23" s="1344"/>
      <c r="BZ23" s="1344"/>
      <c r="CA23" s="1344"/>
      <c r="CB23" s="1727"/>
      <c r="CC23" s="1727"/>
      <c r="CD23" s="1725"/>
      <c r="CE23" s="1511"/>
      <c r="CF23" s="1344"/>
      <c r="CG23" s="1344"/>
      <c r="CH23" s="1344"/>
      <c r="CI23" s="1344"/>
      <c r="CJ23" s="1727"/>
      <c r="CK23" s="1727"/>
      <c r="CL23" s="1727"/>
      <c r="CM23" s="1511"/>
      <c r="CN23" s="1344"/>
      <c r="CO23" s="1344"/>
      <c r="CP23" s="1344"/>
      <c r="CQ23" s="1344"/>
      <c r="CR23" s="1727"/>
      <c r="CS23" s="1727"/>
      <c r="CT23" s="1727"/>
      <c r="CU23" s="1511"/>
      <c r="CV23" s="1344"/>
      <c r="CW23" s="1344"/>
      <c r="CX23" s="1344"/>
      <c r="CY23" s="1344"/>
      <c r="CZ23" s="1727"/>
      <c r="DA23" s="1727"/>
      <c r="DB23" s="1511"/>
      <c r="DC23" s="1344"/>
      <c r="DD23" s="1344"/>
      <c r="DE23" s="1344"/>
      <c r="DF23" s="1344"/>
      <c r="DG23" s="1727"/>
      <c r="DH23" s="1727"/>
      <c r="DI23" s="1727"/>
      <c r="DJ23" s="1511"/>
      <c r="DK23" s="1344"/>
      <c r="DL23" s="1727"/>
      <c r="DM23" s="1727"/>
      <c r="DN23" s="1727"/>
    </row>
    <row r="24" spans="1:118" s="4" customFormat="1" ht="24.95" customHeight="1">
      <c r="A24" s="1604" t="s">
        <v>133</v>
      </c>
      <c r="B24" s="1586"/>
      <c r="C24" s="1400"/>
      <c r="D24" s="1400"/>
      <c r="E24" s="1400"/>
      <c r="F24" s="1400"/>
      <c r="G24" s="1400"/>
      <c r="H24" s="1400"/>
      <c r="I24" s="1408"/>
      <c r="J24" s="1400"/>
      <c r="K24" s="1400"/>
      <c r="L24" s="1400"/>
      <c r="M24" s="1400"/>
      <c r="N24" s="1400"/>
      <c r="O24" s="1400"/>
      <c r="P24" s="1400"/>
      <c r="Q24" s="1587"/>
      <c r="R24" s="1400"/>
      <c r="S24" s="1400"/>
      <c r="T24" s="1400"/>
      <c r="U24" s="1400"/>
      <c r="V24" s="1400"/>
      <c r="W24" s="1400"/>
      <c r="X24" s="1587"/>
      <c r="Y24" s="1589"/>
      <c r="Z24" s="1400"/>
      <c r="AA24" s="1400"/>
      <c r="AB24" s="1400"/>
      <c r="AC24" s="1400"/>
      <c r="AD24" s="1400"/>
      <c r="AE24" s="1400"/>
      <c r="AF24" s="1408"/>
      <c r="AG24" s="1587"/>
      <c r="AH24" s="1400"/>
      <c r="AI24" s="1402"/>
      <c r="AJ24" s="1400"/>
      <c r="AK24" s="1400"/>
      <c r="AL24" s="1400"/>
      <c r="AM24" s="1400"/>
      <c r="AN24" s="1408"/>
      <c r="AO24" s="1589"/>
      <c r="AP24" s="1400"/>
      <c r="AQ24" s="1400"/>
      <c r="AR24" s="1400"/>
      <c r="AS24" s="1400"/>
      <c r="AT24" s="1400"/>
      <c r="AU24" s="1400"/>
      <c r="AV24" s="1408"/>
      <c r="AW24" s="1587"/>
      <c r="AX24" s="1400"/>
      <c r="AY24" s="1844"/>
      <c r="AZ24" s="1844"/>
      <c r="BA24" s="1844"/>
      <c r="BB24" s="1844"/>
      <c r="BC24" s="1844"/>
      <c r="BD24" s="1766"/>
      <c r="BE24" s="1766"/>
      <c r="BF24" s="1765"/>
      <c r="BG24" s="1843"/>
      <c r="BH24" s="1844"/>
      <c r="BI24" s="1844"/>
      <c r="BJ24" s="1844"/>
      <c r="BK24" s="1844"/>
      <c r="BL24" s="1766"/>
      <c r="BM24" s="1766"/>
      <c r="BN24" s="1765"/>
      <c r="BO24" s="1843"/>
      <c r="BP24" s="1844"/>
      <c r="BQ24" s="1844"/>
      <c r="BR24" s="1844"/>
      <c r="BS24" s="1844"/>
      <c r="BT24" s="1766"/>
      <c r="BU24" s="1766"/>
      <c r="BV24" s="1765"/>
      <c r="BW24" s="1843"/>
      <c r="BX24" s="1844"/>
      <c r="BY24" s="1844"/>
      <c r="BZ24" s="1844"/>
      <c r="CA24" s="1844"/>
      <c r="CB24" s="1766"/>
      <c r="CC24" s="1766"/>
      <c r="CD24" s="1765"/>
      <c r="CE24" s="1843"/>
      <c r="CF24" s="1844"/>
      <c r="CG24" s="1844"/>
      <c r="CH24" s="1844"/>
      <c r="CI24" s="1844"/>
      <c r="CJ24" s="1766"/>
      <c r="CK24" s="1766"/>
      <c r="CL24" s="1766"/>
      <c r="CM24" s="1843"/>
      <c r="CN24" s="1844"/>
      <c r="CO24" s="1844"/>
      <c r="CP24" s="1844"/>
      <c r="CQ24" s="1844"/>
      <c r="CR24" s="1766"/>
      <c r="CS24" s="1766"/>
      <c r="CT24" s="1766"/>
      <c r="CU24" s="1843"/>
      <c r="CV24" s="1844"/>
      <c r="CW24" s="1844"/>
      <c r="CX24" s="1844"/>
      <c r="CY24" s="1844"/>
      <c r="CZ24" s="1766"/>
      <c r="DA24" s="1766"/>
      <c r="DB24" s="1843"/>
      <c r="DC24" s="1844"/>
      <c r="DD24" s="1844"/>
      <c r="DE24" s="1844"/>
      <c r="DF24" s="1844"/>
      <c r="DG24" s="1766"/>
      <c r="DH24" s="1766"/>
      <c r="DI24" s="1766"/>
      <c r="DJ24" s="1843"/>
      <c r="DK24" s="1844"/>
      <c r="DL24" s="1766"/>
      <c r="DM24" s="1766"/>
      <c r="DN24" s="1766"/>
    </row>
    <row r="25" spans="1:118" s="4" customFormat="1" ht="24.95" customHeight="1">
      <c r="A25" s="1403" t="s">
        <v>14</v>
      </c>
      <c r="B25" s="1397"/>
      <c r="C25" s="1371" t="s">
        <v>5</v>
      </c>
      <c r="D25" s="1371" t="s">
        <v>5</v>
      </c>
      <c r="E25" s="1371" t="s">
        <v>5</v>
      </c>
      <c r="F25" s="1371" t="s">
        <v>5</v>
      </c>
      <c r="G25" s="1371" t="s">
        <v>5</v>
      </c>
      <c r="H25" s="1371" t="s">
        <v>5</v>
      </c>
      <c r="I25" s="1371" t="s">
        <v>5</v>
      </c>
      <c r="J25" s="1371"/>
      <c r="K25" s="1371"/>
      <c r="L25" s="1371"/>
      <c r="M25" s="1371"/>
      <c r="N25" s="1371"/>
      <c r="O25" s="1371"/>
      <c r="P25" s="1371"/>
      <c r="Q25" s="1583"/>
      <c r="R25" s="1371"/>
      <c r="S25" s="1371">
        <v>7</v>
      </c>
      <c r="T25" s="1371">
        <v>0.8</v>
      </c>
      <c r="U25" s="1371">
        <v>5.4</v>
      </c>
      <c r="V25" s="1371">
        <v>8.5</v>
      </c>
      <c r="W25" s="1371">
        <v>11.3</v>
      </c>
      <c r="X25" s="1583">
        <v>1651</v>
      </c>
      <c r="Y25" s="1585">
        <v>2278</v>
      </c>
      <c r="Z25" s="1371"/>
      <c r="AA25" s="1371">
        <v>8.9</v>
      </c>
      <c r="AB25" s="1371">
        <v>0.8</v>
      </c>
      <c r="AC25" s="1371">
        <v>7.3</v>
      </c>
      <c r="AD25" s="1371">
        <v>10.5</v>
      </c>
      <c r="AE25" s="1371">
        <v>8.7999999999999989</v>
      </c>
      <c r="AF25" s="1370">
        <v>1590</v>
      </c>
      <c r="AG25" s="1583">
        <v>2199</v>
      </c>
      <c r="AH25" s="1371"/>
      <c r="AI25" s="1398">
        <v>8.8000000000000007</v>
      </c>
      <c r="AJ25" s="1371">
        <v>0.8</v>
      </c>
      <c r="AK25" s="1371">
        <v>7.2</v>
      </c>
      <c r="AL25" s="1371">
        <v>10.3</v>
      </c>
      <c r="AM25" s="1371">
        <v>8.9</v>
      </c>
      <c r="AN25" s="1370">
        <v>1527</v>
      </c>
      <c r="AO25" s="1585">
        <v>2178</v>
      </c>
      <c r="AP25" s="1371"/>
      <c r="AQ25" s="1371">
        <v>12.164180827494791</v>
      </c>
      <c r="AR25" s="1371">
        <v>1.1270999489243114</v>
      </c>
      <c r="AS25" s="1371">
        <v>9.9530421117900474</v>
      </c>
      <c r="AT25" s="1371">
        <v>14.375319543199536</v>
      </c>
      <c r="AU25" s="1371">
        <v>9.2657283290027941</v>
      </c>
      <c r="AV25" s="1370">
        <v>122325.33789999982</v>
      </c>
      <c r="AW25" s="1370">
        <v>1643</v>
      </c>
      <c r="AX25" s="1371"/>
      <c r="AY25" s="1344">
        <v>10.288613704044582</v>
      </c>
      <c r="AZ25" s="1344">
        <v>0.81150621322801098</v>
      </c>
      <c r="BA25" s="1344">
        <v>8.696631018613779</v>
      </c>
      <c r="BB25" s="1344">
        <v>11.880596389475388</v>
      </c>
      <c r="BC25" s="1344">
        <v>7.8874203714053115</v>
      </c>
      <c r="BD25" s="1727">
        <v>1719.0983069999954</v>
      </c>
      <c r="BE25" s="1727">
        <v>2521</v>
      </c>
      <c r="BF25" s="1725"/>
      <c r="BG25" s="1511">
        <v>9.9517522304055959</v>
      </c>
      <c r="BH25" s="1344">
        <v>0.74307110845797786</v>
      </c>
      <c r="BI25" s="1344">
        <v>8.4941676035340024</v>
      </c>
      <c r="BJ25" s="1344">
        <v>11.409336857277189</v>
      </c>
      <c r="BK25" s="1344">
        <v>7.4667364224329473</v>
      </c>
      <c r="BL25" s="1727">
        <v>2411.190838</v>
      </c>
      <c r="BM25" s="1727">
        <v>3505</v>
      </c>
      <c r="BN25" s="1725"/>
      <c r="BO25" s="1511">
        <v>9.8266142024410339</v>
      </c>
      <c r="BP25" s="1344">
        <v>0.51348246492097771</v>
      </c>
      <c r="BQ25" s="1344">
        <v>8.819821560453402</v>
      </c>
      <c r="BR25" s="1344">
        <v>10.833406844428666</v>
      </c>
      <c r="BS25" s="1344">
        <v>5.2254261166925975</v>
      </c>
      <c r="BT25" s="1727">
        <v>2794.0657010000041</v>
      </c>
      <c r="BU25" s="1727">
        <v>6410</v>
      </c>
      <c r="BV25" s="1725"/>
      <c r="BW25" s="1511">
        <v>11.411716446563492</v>
      </c>
      <c r="BX25" s="1344">
        <v>0.66306616469020918</v>
      </c>
      <c r="BY25" s="1344">
        <v>10.111631257893919</v>
      </c>
      <c r="BZ25" s="1344">
        <v>12.711801635233066</v>
      </c>
      <c r="CA25" s="1344">
        <v>5.8103981797574704</v>
      </c>
      <c r="CB25" s="1727">
        <v>2726.493227000009</v>
      </c>
      <c r="CC25" s="1727">
        <v>5410</v>
      </c>
      <c r="CD25" s="1725"/>
      <c r="CE25" s="1511">
        <v>13.076306781698996</v>
      </c>
      <c r="CF25" s="1344">
        <v>0.79693773313875926</v>
      </c>
      <c r="CG25" s="1344">
        <v>11.513736361013901</v>
      </c>
      <c r="CH25" s="1344">
        <v>14.638877202384091</v>
      </c>
      <c r="CI25" s="1344">
        <v>6.0945169491902487</v>
      </c>
      <c r="CJ25" s="1727">
        <v>2684.6536630000082</v>
      </c>
      <c r="CK25" s="1727">
        <v>5841</v>
      </c>
      <c r="CL25" s="1727"/>
      <c r="CM25" s="1511">
        <v>13.974850742102573</v>
      </c>
      <c r="CN25" s="1344">
        <v>0.83968156040506026</v>
      </c>
      <c r="CO25" s="1344">
        <v>12.327654121998094</v>
      </c>
      <c r="CP25" s="1344">
        <v>15.622047362207054</v>
      </c>
      <c r="CQ25" s="1344">
        <v>6.008518988151474</v>
      </c>
      <c r="CR25" s="1727">
        <v>1328.9854569999989</v>
      </c>
      <c r="CS25" s="1727">
        <v>3328</v>
      </c>
      <c r="CT25" s="1727"/>
      <c r="CU25" s="1511">
        <v>13.481780063542157</v>
      </c>
      <c r="CV25" s="1344">
        <v>0.59853109558550033</v>
      </c>
      <c r="CW25" s="1344">
        <v>12.308206084294769</v>
      </c>
      <c r="CX25" s="1344">
        <v>14.655354042789542</v>
      </c>
      <c r="CY25" s="1344">
        <v>4.4395554056253044</v>
      </c>
      <c r="CZ25" s="1727">
        <v>2678.2805259999986</v>
      </c>
      <c r="DA25" s="1727">
        <v>6862</v>
      </c>
      <c r="DB25" s="1511">
        <v>13.362730846652154</v>
      </c>
      <c r="DC25" s="1344">
        <v>0.92414169242693023</v>
      </c>
      <c r="DD25" s="1344">
        <v>11.549841274533637</v>
      </c>
      <c r="DE25" s="1344">
        <v>15.175620418770672</v>
      </c>
      <c r="DF25" s="1344">
        <v>6.9158146117899317</v>
      </c>
      <c r="DG25" s="1727">
        <v>1217.5127290000055</v>
      </c>
      <c r="DH25" s="1727">
        <v>2901</v>
      </c>
      <c r="DI25" s="1727"/>
      <c r="DJ25" s="1511">
        <v>3.4</v>
      </c>
      <c r="DK25" s="1344">
        <v>-0.1</v>
      </c>
      <c r="DL25" s="1727"/>
      <c r="DM25" s="1727" t="s">
        <v>393</v>
      </c>
      <c r="DN25" s="1727" t="s">
        <v>390</v>
      </c>
    </row>
    <row r="26" spans="1:118" s="4" customFormat="1" ht="24.95" customHeight="1">
      <c r="A26" s="1598" t="s">
        <v>15</v>
      </c>
      <c r="B26" s="1599"/>
      <c r="C26" s="1412" t="s">
        <v>5</v>
      </c>
      <c r="D26" s="1412" t="s">
        <v>5</v>
      </c>
      <c r="E26" s="1412" t="s">
        <v>5</v>
      </c>
      <c r="F26" s="1412" t="s">
        <v>5</v>
      </c>
      <c r="G26" s="1412" t="s">
        <v>5</v>
      </c>
      <c r="H26" s="1412" t="s">
        <v>5</v>
      </c>
      <c r="I26" s="1412" t="s">
        <v>5</v>
      </c>
      <c r="J26" s="1412"/>
      <c r="K26" s="1412"/>
      <c r="L26" s="1412"/>
      <c r="M26" s="1412"/>
      <c r="N26" s="1412"/>
      <c r="O26" s="1412"/>
      <c r="P26" s="1412"/>
      <c r="Q26" s="1601"/>
      <c r="R26" s="1412"/>
      <c r="S26" s="1412">
        <v>14.4</v>
      </c>
      <c r="T26" s="1412">
        <v>1.1000000000000001</v>
      </c>
      <c r="U26" s="1412">
        <v>12.3</v>
      </c>
      <c r="V26" s="1412">
        <v>16.600000000000001</v>
      </c>
      <c r="W26" s="1412">
        <v>7.5</v>
      </c>
      <c r="X26" s="1601">
        <v>1555</v>
      </c>
      <c r="Y26" s="1602">
        <v>1997</v>
      </c>
      <c r="Z26" s="1412"/>
      <c r="AA26" s="1412">
        <v>12.4</v>
      </c>
      <c r="AB26" s="1412">
        <v>1</v>
      </c>
      <c r="AC26" s="1412">
        <v>10.299999999999999</v>
      </c>
      <c r="AD26" s="1412">
        <v>14.499999999999998</v>
      </c>
      <c r="AE26" s="1412">
        <v>8.4</v>
      </c>
      <c r="AF26" s="1413">
        <v>1499</v>
      </c>
      <c r="AG26" s="1601">
        <v>1764</v>
      </c>
      <c r="AH26" s="1412"/>
      <c r="AI26" s="1415">
        <v>14.1</v>
      </c>
      <c r="AJ26" s="1412">
        <v>1.2</v>
      </c>
      <c r="AK26" s="1412">
        <v>11.8</v>
      </c>
      <c r="AL26" s="1412">
        <v>16.5</v>
      </c>
      <c r="AM26" s="1412">
        <v>8.3000000000000007</v>
      </c>
      <c r="AN26" s="1413">
        <v>1406</v>
      </c>
      <c r="AO26" s="1602">
        <v>1770</v>
      </c>
      <c r="AP26" s="1412"/>
      <c r="AQ26" s="1412">
        <v>14.868849981781503</v>
      </c>
      <c r="AR26" s="1412">
        <v>1.235700893627159</v>
      </c>
      <c r="AS26" s="1412">
        <v>12.444658507425006</v>
      </c>
      <c r="AT26" s="1412">
        <v>17.293041456138003</v>
      </c>
      <c r="AU26" s="1412">
        <v>8.3106689161652572</v>
      </c>
      <c r="AV26" s="1413">
        <v>125584.22959999969</v>
      </c>
      <c r="AW26" s="1413">
        <v>1539</v>
      </c>
      <c r="AX26" s="1412"/>
      <c r="AY26" s="1851">
        <v>13.946165664097364</v>
      </c>
      <c r="AZ26" s="1851">
        <v>1.0318854559044985</v>
      </c>
      <c r="BA26" s="1851">
        <v>11.921851182741365</v>
      </c>
      <c r="BB26" s="1851">
        <v>15.970480145453363</v>
      </c>
      <c r="BC26" s="1851">
        <v>7.3990620845768156</v>
      </c>
      <c r="BD26" s="1771">
        <v>1575.2219950000031</v>
      </c>
      <c r="BE26" s="1771">
        <v>2055</v>
      </c>
      <c r="BF26" s="1770"/>
      <c r="BG26" s="1850">
        <v>13.970313806848006</v>
      </c>
      <c r="BH26" s="1851">
        <v>0.92533505635771751</v>
      </c>
      <c r="BI26" s="1851">
        <v>12.155206023083805</v>
      </c>
      <c r="BJ26" s="1851">
        <v>15.785421590612206</v>
      </c>
      <c r="BK26" s="1851">
        <v>6.6235810387031844</v>
      </c>
      <c r="BL26" s="1771">
        <v>2357.9407990000059</v>
      </c>
      <c r="BM26" s="1771">
        <v>2858</v>
      </c>
      <c r="BN26" s="1770"/>
      <c r="BO26" s="1850">
        <v>15.367611106614696</v>
      </c>
      <c r="BP26" s="1851">
        <v>0.66251693105765108</v>
      </c>
      <c r="BQ26" s="1851">
        <v>14.068604388861012</v>
      </c>
      <c r="BR26" s="1851">
        <v>16.66661782436838</v>
      </c>
      <c r="BS26" s="1851">
        <v>4.3111250438429121</v>
      </c>
      <c r="BT26" s="1771">
        <v>2622.6155919999933</v>
      </c>
      <c r="BU26" s="1771">
        <v>6207</v>
      </c>
      <c r="BV26" s="1770"/>
      <c r="BW26" s="1850">
        <v>16.366909077468971</v>
      </c>
      <c r="BX26" s="1851">
        <v>0.70180841609783395</v>
      </c>
      <c r="BY26" s="1851">
        <v>14.990861292737362</v>
      </c>
      <c r="BZ26" s="1851">
        <v>17.742956862200582</v>
      </c>
      <c r="CA26" s="1851">
        <v>4.2879716186849111</v>
      </c>
      <c r="CB26" s="1771">
        <v>2852.1717130000052</v>
      </c>
      <c r="CC26" s="1771">
        <v>5704</v>
      </c>
      <c r="CD26" s="1770"/>
      <c r="CE26" s="1850">
        <v>19.391333425247559</v>
      </c>
      <c r="CF26" s="1851">
        <v>0.76255266863606341</v>
      </c>
      <c r="CG26" s="1851">
        <v>17.896182430787459</v>
      </c>
      <c r="CH26" s="1851">
        <v>20.88648441970766</v>
      </c>
      <c r="CI26" s="1851">
        <v>3.932440600723301</v>
      </c>
      <c r="CJ26" s="1771">
        <v>2725.4165890000045</v>
      </c>
      <c r="CK26" s="1771">
        <v>5892</v>
      </c>
      <c r="CL26" s="1771"/>
      <c r="CM26" s="1850">
        <v>18.660929913378048</v>
      </c>
      <c r="CN26" s="1851">
        <v>1.248822495375332</v>
      </c>
      <c r="CO26" s="1851">
        <v>16.211124784276045</v>
      </c>
      <c r="CP26" s="1851">
        <v>21.110735042480052</v>
      </c>
      <c r="CQ26" s="1851">
        <v>6.6921771914487991</v>
      </c>
      <c r="CR26" s="1771">
        <v>1233.7280300000002</v>
      </c>
      <c r="CS26" s="1771">
        <v>2976</v>
      </c>
      <c r="CT26" s="1771"/>
      <c r="CU26" s="1850">
        <v>19.762743969282916</v>
      </c>
      <c r="CV26" s="1851">
        <v>0.805011689696015</v>
      </c>
      <c r="CW26" s="1851">
        <v>18.184311739136138</v>
      </c>
      <c r="CX26" s="1851">
        <v>21.34117619942969</v>
      </c>
      <c r="CY26" s="1851">
        <v>4.0733801487649623</v>
      </c>
      <c r="CZ26" s="1771">
        <v>2460.8691219999982</v>
      </c>
      <c r="DA26" s="1771">
        <v>5944</v>
      </c>
      <c r="DB26" s="1850">
        <v>16.526766980178088</v>
      </c>
      <c r="DC26" s="1851">
        <v>0.97644335059512399</v>
      </c>
      <c r="DD26" s="1851">
        <v>14.611277199158032</v>
      </c>
      <c r="DE26" s="1851">
        <v>18.442256761198148</v>
      </c>
      <c r="DF26" s="1851">
        <v>5.9082538754630765</v>
      </c>
      <c r="DG26" s="1771">
        <v>1166.1970380000043</v>
      </c>
      <c r="DH26" s="1771">
        <v>2814</v>
      </c>
      <c r="DI26" s="1771"/>
      <c r="DJ26" s="1850">
        <v>2.5</v>
      </c>
      <c r="DK26" s="1851">
        <v>-3.3</v>
      </c>
      <c r="DL26" s="1771"/>
      <c r="DM26" s="1771" t="s">
        <v>392</v>
      </c>
      <c r="DN26" s="1771" t="s">
        <v>393</v>
      </c>
    </row>
    <row r="27" spans="1:118" s="4" customFormat="1" ht="24.95" customHeight="1">
      <c r="A27" s="1598" t="s">
        <v>16</v>
      </c>
      <c r="B27" s="1599"/>
      <c r="C27" s="1412" t="s">
        <v>5</v>
      </c>
      <c r="D27" s="1412" t="s">
        <v>5</v>
      </c>
      <c r="E27" s="1412" t="s">
        <v>5</v>
      </c>
      <c r="F27" s="1412" t="s">
        <v>5</v>
      </c>
      <c r="G27" s="1412" t="s">
        <v>5</v>
      </c>
      <c r="H27" s="1412" t="s">
        <v>5</v>
      </c>
      <c r="I27" s="1412" t="s">
        <v>5</v>
      </c>
      <c r="J27" s="1412"/>
      <c r="K27" s="1412"/>
      <c r="L27" s="1412"/>
      <c r="M27" s="1412"/>
      <c r="N27" s="1412"/>
      <c r="O27" s="1412"/>
      <c r="P27" s="1412"/>
      <c r="Q27" s="1601"/>
      <c r="R27" s="1412"/>
      <c r="S27" s="1412">
        <v>13.2</v>
      </c>
      <c r="T27" s="1412">
        <v>1.2</v>
      </c>
      <c r="U27" s="1412">
        <v>10.8</v>
      </c>
      <c r="V27" s="1412">
        <v>15.5</v>
      </c>
      <c r="W27" s="1412">
        <v>8.9</v>
      </c>
      <c r="X27" s="1601">
        <v>1449</v>
      </c>
      <c r="Y27" s="1602">
        <v>1601</v>
      </c>
      <c r="Z27" s="1412"/>
      <c r="AA27" s="1412">
        <v>18.8</v>
      </c>
      <c r="AB27" s="1412">
        <v>1.6</v>
      </c>
      <c r="AC27" s="1412">
        <v>15.6</v>
      </c>
      <c r="AD27" s="1412">
        <v>22.1</v>
      </c>
      <c r="AE27" s="1412">
        <v>8.6</v>
      </c>
      <c r="AF27" s="1413">
        <v>1363</v>
      </c>
      <c r="AG27" s="1601">
        <v>1467</v>
      </c>
      <c r="AH27" s="1412"/>
      <c r="AI27" s="1415">
        <v>17.8</v>
      </c>
      <c r="AJ27" s="1412">
        <v>1.5</v>
      </c>
      <c r="AK27" s="1412">
        <v>14.7</v>
      </c>
      <c r="AL27" s="1412">
        <v>20.9</v>
      </c>
      <c r="AM27" s="1412">
        <v>8.6</v>
      </c>
      <c r="AN27" s="1413">
        <v>1419</v>
      </c>
      <c r="AO27" s="1602">
        <v>1432</v>
      </c>
      <c r="AP27" s="1412"/>
      <c r="AQ27" s="1412">
        <v>18.429355734354896</v>
      </c>
      <c r="AR27" s="1412">
        <v>1.5963695620549045</v>
      </c>
      <c r="AS27" s="1412">
        <v>15.297606374769696</v>
      </c>
      <c r="AT27" s="1412">
        <v>21.561105093940096</v>
      </c>
      <c r="AU27" s="1412">
        <v>8.6621018393988045</v>
      </c>
      <c r="AV27" s="1413">
        <v>118716.9074999998</v>
      </c>
      <c r="AW27" s="1413">
        <v>1239</v>
      </c>
      <c r="AX27" s="1412"/>
      <c r="AY27" s="1851">
        <v>20.426416001440664</v>
      </c>
      <c r="AZ27" s="1851">
        <v>1.6169194653839223</v>
      </c>
      <c r="BA27" s="1851">
        <v>17.254403574834658</v>
      </c>
      <c r="BB27" s="1851">
        <v>23.598428428046674</v>
      </c>
      <c r="BC27" s="1851">
        <v>7.9158255920660867</v>
      </c>
      <c r="BD27" s="1771">
        <v>1505.0933309999991</v>
      </c>
      <c r="BE27" s="1771">
        <v>1462</v>
      </c>
      <c r="BF27" s="1770"/>
      <c r="BG27" s="1850">
        <v>19.108513691778839</v>
      </c>
      <c r="BH27" s="1851">
        <v>1.4607308895467364</v>
      </c>
      <c r="BI27" s="1851">
        <v>16.243190488703185</v>
      </c>
      <c r="BJ27" s="1851">
        <v>21.973836894854493</v>
      </c>
      <c r="BK27" s="1851">
        <v>7.6443982672247017</v>
      </c>
      <c r="BL27" s="1771">
        <v>2167.4446620000022</v>
      </c>
      <c r="BM27" s="1771">
        <v>2050</v>
      </c>
      <c r="BN27" s="1770"/>
      <c r="BO27" s="1850">
        <v>22.470407067757915</v>
      </c>
      <c r="BP27" s="1851">
        <v>0.89641384782257905</v>
      </c>
      <c r="BQ27" s="1851">
        <v>20.712795215710571</v>
      </c>
      <c r="BR27" s="1851">
        <v>24.228018919805255</v>
      </c>
      <c r="BS27" s="1851">
        <v>3.9893084496400397</v>
      </c>
      <c r="BT27" s="1771">
        <v>2343.5921940000085</v>
      </c>
      <c r="BU27" s="1771">
        <v>4772</v>
      </c>
      <c r="BV27" s="1770"/>
      <c r="BW27" s="1850">
        <v>24.402616734907081</v>
      </c>
      <c r="BX27" s="1851">
        <v>0.89869548751928718</v>
      </c>
      <c r="BY27" s="1851">
        <v>22.640529096196264</v>
      </c>
      <c r="BZ27" s="1851">
        <v>26.164704373617898</v>
      </c>
      <c r="CA27" s="1851">
        <v>3.6827832739500228</v>
      </c>
      <c r="CB27" s="1771">
        <v>2553.8573210000204</v>
      </c>
      <c r="CC27" s="1771">
        <v>4442</v>
      </c>
      <c r="CD27" s="1770"/>
      <c r="CE27" s="1850">
        <v>22.753564397446183</v>
      </c>
      <c r="CF27" s="1851">
        <v>1.0282821631851906</v>
      </c>
      <c r="CG27" s="1851">
        <v>20.737392712384935</v>
      </c>
      <c r="CH27" s="1851">
        <v>24.769736082507428</v>
      </c>
      <c r="CI27" s="1851">
        <v>4.5192135404534817</v>
      </c>
      <c r="CJ27" s="1771">
        <v>2289.1890910000147</v>
      </c>
      <c r="CK27" s="1771">
        <v>4430</v>
      </c>
      <c r="CL27" s="1771"/>
      <c r="CM27" s="1850">
        <v>25.202184298419489</v>
      </c>
      <c r="CN27" s="1851">
        <v>1.3435713493000556</v>
      </c>
      <c r="CO27" s="1851">
        <v>22.566511098249819</v>
      </c>
      <c r="CP27" s="1851">
        <v>27.837857498589159</v>
      </c>
      <c r="CQ27" s="1851">
        <v>5.3311702406061503</v>
      </c>
      <c r="CR27" s="1771">
        <v>1074.0730199999985</v>
      </c>
      <c r="CS27" s="1771">
        <v>2208</v>
      </c>
      <c r="CT27" s="1771"/>
      <c r="CU27" s="1850">
        <v>24.533754677656248</v>
      </c>
      <c r="CV27" s="1851">
        <v>0.92063432871948914</v>
      </c>
      <c r="CW27" s="1851">
        <v>22.728614559530609</v>
      </c>
      <c r="CX27" s="1851">
        <v>26.338894795781886</v>
      </c>
      <c r="CY27" s="1851">
        <v>3.7525211318671219</v>
      </c>
      <c r="CZ27" s="1771">
        <v>2115.683424000008</v>
      </c>
      <c r="DA27" s="1771">
        <v>4454</v>
      </c>
      <c r="DB27" s="1850">
        <v>25.896129015194663</v>
      </c>
      <c r="DC27" s="1851">
        <v>1.5422274015892017</v>
      </c>
      <c r="DD27" s="1851">
        <v>22.870740162935338</v>
      </c>
      <c r="DE27" s="1851">
        <v>28.921517867453989</v>
      </c>
      <c r="DF27" s="1851">
        <v>5.9554360448401118</v>
      </c>
      <c r="DG27" s="1771">
        <v>944.33478400000058</v>
      </c>
      <c r="DH27" s="1771">
        <v>2053</v>
      </c>
      <c r="DI27" s="1771"/>
      <c r="DJ27" s="1850">
        <v>6.8</v>
      </c>
      <c r="DK27" s="1851">
        <v>1.4</v>
      </c>
      <c r="DL27" s="1771"/>
      <c r="DM27" s="1771" t="s">
        <v>393</v>
      </c>
      <c r="DN27" s="1771" t="s">
        <v>390</v>
      </c>
    </row>
    <row r="28" spans="1:118" s="4" customFormat="1" ht="24.95" customHeight="1">
      <c r="A28" s="1598" t="s">
        <v>50</v>
      </c>
      <c r="B28" s="1599"/>
      <c r="C28" s="1412" t="s">
        <v>5</v>
      </c>
      <c r="D28" s="1412" t="s">
        <v>5</v>
      </c>
      <c r="E28" s="1412" t="s">
        <v>5</v>
      </c>
      <c r="F28" s="1412" t="s">
        <v>5</v>
      </c>
      <c r="G28" s="1412" t="s">
        <v>5</v>
      </c>
      <c r="H28" s="1412" t="s">
        <v>5</v>
      </c>
      <c r="I28" s="1412" t="s">
        <v>5</v>
      </c>
      <c r="J28" s="1412"/>
      <c r="K28" s="1412"/>
      <c r="L28" s="1412"/>
      <c r="M28" s="1412"/>
      <c r="N28" s="1412"/>
      <c r="O28" s="1412"/>
      <c r="P28" s="1412"/>
      <c r="Q28" s="1601"/>
      <c r="R28" s="1412"/>
      <c r="S28" s="1412">
        <v>20.5</v>
      </c>
      <c r="T28" s="1412">
        <v>1.9</v>
      </c>
      <c r="U28" s="1412">
        <v>16.7</v>
      </c>
      <c r="V28" s="1412">
        <v>24.3</v>
      </c>
      <c r="W28" s="1412">
        <v>9.1999999999999993</v>
      </c>
      <c r="X28" s="1601">
        <v>1184</v>
      </c>
      <c r="Y28" s="1602">
        <v>985</v>
      </c>
      <c r="Z28" s="1412"/>
      <c r="AA28" s="1412">
        <v>21.8</v>
      </c>
      <c r="AB28" s="1412">
        <v>2.1999999999999997</v>
      </c>
      <c r="AC28" s="1412">
        <v>17.299999999999997</v>
      </c>
      <c r="AD28" s="1412">
        <v>26.200000000000003</v>
      </c>
      <c r="AE28" s="1412">
        <v>10.100000000000001</v>
      </c>
      <c r="AF28" s="1413">
        <v>1015</v>
      </c>
      <c r="AG28" s="1601">
        <v>894</v>
      </c>
      <c r="AH28" s="1412"/>
      <c r="AI28" s="1415">
        <v>20.8</v>
      </c>
      <c r="AJ28" s="1412">
        <v>1.7999999999999998</v>
      </c>
      <c r="AK28" s="1412">
        <v>17.299999999999997</v>
      </c>
      <c r="AL28" s="1412">
        <v>24.3</v>
      </c>
      <c r="AM28" s="1412">
        <v>8.4</v>
      </c>
      <c r="AN28" s="1413">
        <v>1106</v>
      </c>
      <c r="AO28" s="1602">
        <v>928</v>
      </c>
      <c r="AP28" s="1412"/>
      <c r="AQ28" s="1412">
        <v>22.016691151023252</v>
      </c>
      <c r="AR28" s="1412">
        <v>2.2443661809817748</v>
      </c>
      <c r="AS28" s="1412">
        <v>17.613705453327636</v>
      </c>
      <c r="AT28" s="1412">
        <v>26.419676848718865</v>
      </c>
      <c r="AU28" s="1412">
        <v>10.193930439349717</v>
      </c>
      <c r="AV28" s="1413">
        <v>89951.244099999865</v>
      </c>
      <c r="AW28" s="1413">
        <v>809</v>
      </c>
      <c r="AX28" s="1412"/>
      <c r="AY28" s="1851">
        <v>28.670634030026587</v>
      </c>
      <c r="AZ28" s="1851">
        <v>2.3264757218940164</v>
      </c>
      <c r="BA28" s="1851">
        <v>24.106640548574632</v>
      </c>
      <c r="BB28" s="1851">
        <v>33.234627511478543</v>
      </c>
      <c r="BC28" s="1851">
        <v>8.1144899671821431</v>
      </c>
      <c r="BD28" s="1771">
        <v>1194.2300809999999</v>
      </c>
      <c r="BE28" s="1771">
        <v>967</v>
      </c>
      <c r="BF28" s="1770"/>
      <c r="BG28" s="1850">
        <v>21.36805641465094</v>
      </c>
      <c r="BH28" s="1851">
        <v>1.4541231224966198</v>
      </c>
      <c r="BI28" s="1851">
        <v>18.515694797028644</v>
      </c>
      <c r="BJ28" s="1851">
        <v>24.220418032273237</v>
      </c>
      <c r="BK28" s="1851">
        <v>6.8051258115342907</v>
      </c>
      <c r="BL28" s="1771">
        <v>1791.6050930000026</v>
      </c>
      <c r="BM28" s="1771">
        <v>1425</v>
      </c>
      <c r="BN28" s="1770"/>
      <c r="BO28" s="1850">
        <v>22.952529410406168</v>
      </c>
      <c r="BP28" s="1851">
        <v>1.0066619293524455</v>
      </c>
      <c r="BQ28" s="1851">
        <v>20.97875251892636</v>
      </c>
      <c r="BR28" s="1851">
        <v>24.926306301885973</v>
      </c>
      <c r="BS28" s="1851">
        <v>4.3858431084116036</v>
      </c>
      <c r="BT28" s="1771">
        <v>2034.8114870000093</v>
      </c>
      <c r="BU28" s="1771">
        <v>3664</v>
      </c>
      <c r="BV28" s="1770"/>
      <c r="BW28" s="1850">
        <v>25.791558553969786</v>
      </c>
      <c r="BX28" s="1851">
        <v>1.1693434138446677</v>
      </c>
      <c r="BY28" s="1851">
        <v>23.498806889408463</v>
      </c>
      <c r="BZ28" s="1851">
        <v>28.084310218531105</v>
      </c>
      <c r="CA28" s="1851">
        <v>4.5338222248096161</v>
      </c>
      <c r="CB28" s="1771">
        <v>2153.0677250000003</v>
      </c>
      <c r="CC28" s="1771">
        <v>3381</v>
      </c>
      <c r="CD28" s="1770"/>
      <c r="CE28" s="1850">
        <v>29.149793341003399</v>
      </c>
      <c r="CF28" s="1851">
        <v>1.198606405487308</v>
      </c>
      <c r="CG28" s="1851">
        <v>26.799663792134304</v>
      </c>
      <c r="CH28" s="1851">
        <v>31.499922889872494</v>
      </c>
      <c r="CI28" s="1851">
        <v>4.1118864599334737</v>
      </c>
      <c r="CJ28" s="1771">
        <v>2010.4861469999951</v>
      </c>
      <c r="CK28" s="1771">
        <v>3235</v>
      </c>
      <c r="CL28" s="1771"/>
      <c r="CM28" s="1850">
        <v>28.686912785547797</v>
      </c>
      <c r="CN28" s="1851">
        <v>1.5825496647807418</v>
      </c>
      <c r="CO28" s="1851">
        <v>25.582437729888817</v>
      </c>
      <c r="CP28" s="1851">
        <v>31.791387841206774</v>
      </c>
      <c r="CQ28" s="1851">
        <v>5.5166259144414305</v>
      </c>
      <c r="CR28" s="1771">
        <v>927.17681399999799</v>
      </c>
      <c r="CS28" s="1771">
        <v>1697</v>
      </c>
      <c r="CT28" s="1771"/>
      <c r="CU28" s="1850">
        <v>27.219818185607238</v>
      </c>
      <c r="CV28" s="1851">
        <v>1.0815406925397721</v>
      </c>
      <c r="CW28" s="1851">
        <v>25.099179803368731</v>
      </c>
      <c r="CX28" s="1851">
        <v>29.340456567845742</v>
      </c>
      <c r="CY28" s="1851">
        <v>3.9733575190140251</v>
      </c>
      <c r="CZ28" s="1771">
        <v>1819.5831200000005</v>
      </c>
      <c r="DA28" s="1771">
        <v>3372</v>
      </c>
      <c r="DB28" s="1850">
        <v>28.13033223739605</v>
      </c>
      <c r="DC28" s="1851">
        <v>1.6182313590133037</v>
      </c>
      <c r="DD28" s="1851">
        <v>24.955846354905304</v>
      </c>
      <c r="DE28" s="1851">
        <v>31.304818119886797</v>
      </c>
      <c r="DF28" s="1851">
        <v>5.7526208555121539</v>
      </c>
      <c r="DG28" s="1771">
        <v>850.76915899999949</v>
      </c>
      <c r="DH28" s="1771">
        <v>1629</v>
      </c>
      <c r="DI28" s="1771"/>
      <c r="DJ28" s="1850">
        <v>6.7</v>
      </c>
      <c r="DK28" s="1851">
        <v>0.9</v>
      </c>
      <c r="DL28" s="1771"/>
      <c r="DM28" s="1771" t="s">
        <v>393</v>
      </c>
      <c r="DN28" s="1771" t="s">
        <v>390</v>
      </c>
    </row>
    <row r="29" spans="1:118" s="4" customFormat="1" ht="24.95" customHeight="1">
      <c r="A29" s="1403" t="s">
        <v>17</v>
      </c>
      <c r="B29" s="1397"/>
      <c r="C29" s="1371" t="s">
        <v>5</v>
      </c>
      <c r="D29" s="1371" t="s">
        <v>5</v>
      </c>
      <c r="E29" s="1371" t="s">
        <v>5</v>
      </c>
      <c r="F29" s="1371" t="s">
        <v>5</v>
      </c>
      <c r="G29" s="1371" t="s">
        <v>5</v>
      </c>
      <c r="H29" s="1371" t="s">
        <v>5</v>
      </c>
      <c r="I29" s="1371" t="s">
        <v>5</v>
      </c>
      <c r="J29" s="1371"/>
      <c r="K29" s="1371"/>
      <c r="L29" s="1371"/>
      <c r="M29" s="1371"/>
      <c r="N29" s="1371"/>
      <c r="O29" s="1371"/>
      <c r="P29" s="1371"/>
      <c r="Q29" s="1583"/>
      <c r="R29" s="1371"/>
      <c r="S29" s="1371">
        <v>26.5</v>
      </c>
      <c r="T29" s="1371">
        <v>2.8</v>
      </c>
      <c r="U29" s="1371">
        <v>20.9</v>
      </c>
      <c r="V29" s="1371">
        <v>32.1</v>
      </c>
      <c r="W29" s="1371">
        <v>10.6</v>
      </c>
      <c r="X29" s="1583">
        <v>876</v>
      </c>
      <c r="Y29" s="1585">
        <v>559</v>
      </c>
      <c r="Z29" s="1371"/>
      <c r="AA29" s="1371">
        <v>27.1</v>
      </c>
      <c r="AB29" s="1371">
        <v>2.7</v>
      </c>
      <c r="AC29" s="1371">
        <v>21.7</v>
      </c>
      <c r="AD29" s="1371">
        <v>32.6</v>
      </c>
      <c r="AE29" s="1371">
        <v>10</v>
      </c>
      <c r="AF29" s="1370">
        <v>741</v>
      </c>
      <c r="AG29" s="1583">
        <v>500</v>
      </c>
      <c r="AH29" s="1371"/>
      <c r="AI29" s="1398">
        <v>22.2</v>
      </c>
      <c r="AJ29" s="1371">
        <v>2.2999999999999998</v>
      </c>
      <c r="AK29" s="1371">
        <v>17.5</v>
      </c>
      <c r="AL29" s="1371">
        <v>26.8</v>
      </c>
      <c r="AM29" s="1371">
        <v>10.5</v>
      </c>
      <c r="AN29" s="1370">
        <v>788</v>
      </c>
      <c r="AO29" s="1585">
        <v>489</v>
      </c>
      <c r="AP29" s="1371"/>
      <c r="AQ29" s="1371">
        <v>24.195008672779718</v>
      </c>
      <c r="AR29" s="1371">
        <v>3.2397601532234548</v>
      </c>
      <c r="AS29" s="1371">
        <v>17.839264347507839</v>
      </c>
      <c r="AT29" s="1371">
        <v>30.550752998051596</v>
      </c>
      <c r="AU29" s="1371">
        <v>13.390200421247647</v>
      </c>
      <c r="AV29" s="1370">
        <v>73400.573399999819</v>
      </c>
      <c r="AW29" s="1370">
        <v>476</v>
      </c>
      <c r="AX29" s="1371"/>
      <c r="AY29" s="1344">
        <v>25.815978892979469</v>
      </c>
      <c r="AZ29" s="1344">
        <v>2.2111844043784319</v>
      </c>
      <c r="BA29" s="1344">
        <v>21.47815962716934</v>
      </c>
      <c r="BB29" s="1344">
        <v>30.153798158789595</v>
      </c>
      <c r="BC29" s="1344">
        <v>8.5651774567407664</v>
      </c>
      <c r="BD29" s="1727">
        <v>865.66154600000038</v>
      </c>
      <c r="BE29" s="1727">
        <v>576</v>
      </c>
      <c r="BF29" s="1725"/>
      <c r="BG29" s="1511">
        <v>26.799853181904265</v>
      </c>
      <c r="BH29" s="1344">
        <v>1.8681232143093525</v>
      </c>
      <c r="BI29" s="1344">
        <v>23.135402165998229</v>
      </c>
      <c r="BJ29" s="1344">
        <v>30.4643041978103</v>
      </c>
      <c r="BK29" s="1344">
        <v>6.9706471958239771</v>
      </c>
      <c r="BL29" s="1727">
        <v>1361.4616040000044</v>
      </c>
      <c r="BM29" s="1727">
        <v>954</v>
      </c>
      <c r="BN29" s="1725"/>
      <c r="BO29" s="1511">
        <v>29.329912758424083</v>
      </c>
      <c r="BP29" s="1344">
        <v>1.3554205910881625</v>
      </c>
      <c r="BQ29" s="1344">
        <v>26.672319615265632</v>
      </c>
      <c r="BR29" s="1344">
        <v>31.98750590158253</v>
      </c>
      <c r="BS29" s="1344">
        <v>4.6212909061547114</v>
      </c>
      <c r="BT29" s="1727">
        <v>1851.5289100000034</v>
      </c>
      <c r="BU29" s="1727">
        <v>2768</v>
      </c>
      <c r="BV29" s="1725"/>
      <c r="BW29" s="1511">
        <v>32.201755427516218</v>
      </c>
      <c r="BX29" s="1344">
        <v>1.3993052931690744</v>
      </c>
      <c r="BY29" s="1344">
        <v>29.458113566487153</v>
      </c>
      <c r="BZ29" s="1344">
        <v>34.945397288545287</v>
      </c>
      <c r="CA29" s="1344">
        <v>4.3454317151088473</v>
      </c>
      <c r="CB29" s="1727">
        <v>1915.167769000004</v>
      </c>
      <c r="CC29" s="1727">
        <v>2238</v>
      </c>
      <c r="CD29" s="1725"/>
      <c r="CE29" s="1511">
        <v>37.270389835013816</v>
      </c>
      <c r="CF29" s="1344">
        <v>1.610322165250655</v>
      </c>
      <c r="CG29" s="1344">
        <v>34.113001649510331</v>
      </c>
      <c r="CH29" s="1344">
        <v>40.427778020517302</v>
      </c>
      <c r="CI29" s="1344">
        <v>4.3206474962540673</v>
      </c>
      <c r="CJ29" s="1727">
        <v>1598.4064230000004</v>
      </c>
      <c r="CK29" s="1727">
        <v>2129</v>
      </c>
      <c r="CL29" s="1727"/>
      <c r="CM29" s="1511">
        <v>32.966852750790125</v>
      </c>
      <c r="CN29" s="1344">
        <v>2.0193719363000606</v>
      </c>
      <c r="CO29" s="1344">
        <v>29.005466928999894</v>
      </c>
      <c r="CP29" s="1344">
        <v>36.928238572580348</v>
      </c>
      <c r="CQ29" s="1344">
        <v>6.1254616919768345</v>
      </c>
      <c r="CR29" s="1727">
        <v>821.02830999999799</v>
      </c>
      <c r="CS29" s="1727">
        <v>1273</v>
      </c>
      <c r="CT29" s="1727"/>
      <c r="CU29" s="1511">
        <v>34.286456356672865</v>
      </c>
      <c r="CV29" s="1344">
        <v>1.5563053389249328</v>
      </c>
      <c r="CW29" s="1344">
        <v>31.234919915212945</v>
      </c>
      <c r="CX29" s="1344">
        <v>37.337992798132788</v>
      </c>
      <c r="CY29" s="1344">
        <v>4.5391256615589066</v>
      </c>
      <c r="CZ29" s="1727">
        <v>1614.3546659999954</v>
      </c>
      <c r="DA29" s="1727">
        <v>2445</v>
      </c>
      <c r="DB29" s="1511">
        <v>31.232616802081452</v>
      </c>
      <c r="DC29" s="1344">
        <v>2.1234228823877443</v>
      </c>
      <c r="DD29" s="1344">
        <v>27.067096263159375</v>
      </c>
      <c r="DE29" s="1344">
        <v>35.398137341003533</v>
      </c>
      <c r="DF29" s="1344">
        <v>6.7987351038937982</v>
      </c>
      <c r="DG29" s="1727">
        <v>692.58365500000036</v>
      </c>
      <c r="DH29" s="1727">
        <v>1126</v>
      </c>
      <c r="DI29" s="1727"/>
      <c r="DJ29" s="1853">
        <v>4.4000000000000004</v>
      </c>
      <c r="DK29" s="1344">
        <v>-3.1</v>
      </c>
      <c r="DL29" s="1727"/>
      <c r="DM29" s="1727" t="s">
        <v>390</v>
      </c>
      <c r="DN29" s="1727" t="s">
        <v>390</v>
      </c>
    </row>
    <row r="30" spans="1:118" s="11" customFormat="1" ht="4.5" customHeight="1">
      <c r="A30" s="131"/>
      <c r="B30" s="116"/>
      <c r="C30" s="120"/>
      <c r="D30" s="120"/>
      <c r="E30" s="120"/>
      <c r="F30" s="120"/>
      <c r="G30" s="120"/>
      <c r="H30" s="120"/>
      <c r="I30" s="122"/>
      <c r="J30" s="120"/>
      <c r="K30" s="120"/>
      <c r="L30" s="120"/>
      <c r="M30" s="120"/>
      <c r="N30" s="120"/>
      <c r="O30" s="120"/>
      <c r="P30" s="120"/>
      <c r="Q30" s="242"/>
      <c r="R30" s="120"/>
      <c r="S30" s="120"/>
      <c r="T30" s="120"/>
      <c r="U30" s="120"/>
      <c r="V30" s="120"/>
      <c r="W30" s="120"/>
      <c r="X30" s="242"/>
      <c r="Y30" s="242"/>
      <c r="Z30" s="120"/>
      <c r="AA30" s="243"/>
      <c r="AB30" s="243"/>
      <c r="AC30" s="243"/>
      <c r="AD30" s="243"/>
      <c r="AE30" s="243"/>
      <c r="AF30" s="244"/>
      <c r="AG30" s="245"/>
      <c r="AH30" s="120"/>
      <c r="AI30" s="243"/>
      <c r="AJ30" s="243"/>
      <c r="AK30" s="243"/>
      <c r="AL30" s="243"/>
      <c r="AM30" s="243"/>
      <c r="AN30" s="244"/>
      <c r="AO30" s="245"/>
      <c r="AP30" s="120"/>
      <c r="AQ30" s="243"/>
      <c r="AR30" s="243"/>
      <c r="AS30" s="243"/>
      <c r="AT30" s="243"/>
      <c r="AU30" s="243"/>
      <c r="AV30" s="244"/>
      <c r="AW30" s="245"/>
      <c r="AX30" s="120"/>
      <c r="AY30" s="1854"/>
      <c r="AZ30" s="1854"/>
      <c r="BA30" s="1854"/>
      <c r="BB30" s="1854"/>
      <c r="BC30" s="1854"/>
      <c r="BD30" s="1854"/>
      <c r="BE30" s="1854"/>
      <c r="BF30" s="1855"/>
      <c r="BG30" s="1854"/>
      <c r="BH30" s="1854"/>
      <c r="BI30" s="1854"/>
      <c r="BJ30" s="1854"/>
      <c r="BK30" s="1854"/>
      <c r="BL30" s="1854"/>
      <c r="BM30" s="1854"/>
      <c r="BN30" s="1855"/>
      <c r="BO30" s="1854"/>
      <c r="BP30" s="1854"/>
      <c r="BQ30" s="1854"/>
      <c r="BR30" s="1854"/>
      <c r="BS30" s="1854"/>
      <c r="BT30" s="1854"/>
      <c r="BU30" s="1854"/>
      <c r="BV30" s="1855"/>
      <c r="BW30" s="1855"/>
      <c r="BX30" s="1855"/>
      <c r="BY30" s="1855"/>
      <c r="BZ30" s="1855"/>
      <c r="CA30" s="1855"/>
      <c r="CB30" s="1855"/>
      <c r="CC30" s="1855"/>
      <c r="CD30" s="1855"/>
      <c r="CE30" s="1854"/>
      <c r="CF30" s="1854"/>
      <c r="CG30" s="1854"/>
      <c r="CH30" s="1854"/>
      <c r="CI30" s="1854"/>
      <c r="CJ30" s="1854"/>
      <c r="CK30" s="1854"/>
      <c r="CL30" s="1854"/>
      <c r="CM30" s="1854"/>
      <c r="CN30" s="1854"/>
      <c r="CO30" s="1854"/>
      <c r="CP30" s="1854"/>
      <c r="CQ30" s="1854"/>
      <c r="CR30" s="1854"/>
      <c r="CS30" s="1854"/>
      <c r="CT30" s="1854"/>
      <c r="CU30" s="1854"/>
      <c r="CV30" s="1854"/>
      <c r="CW30" s="1854"/>
      <c r="CX30" s="1854"/>
      <c r="CY30" s="1854"/>
      <c r="CZ30" s="1854"/>
      <c r="DA30" s="1854"/>
      <c r="DB30" s="1854"/>
      <c r="DC30" s="1854"/>
      <c r="DD30" s="1854"/>
      <c r="DE30" s="1854"/>
      <c r="DF30" s="1854"/>
      <c r="DG30" s="1854"/>
      <c r="DH30" s="1854"/>
      <c r="DI30" s="1854"/>
      <c r="DJ30" s="1193"/>
      <c r="DK30" s="1193"/>
      <c r="DL30" s="1854"/>
      <c r="DM30" s="1854"/>
      <c r="DN30" s="1854"/>
    </row>
    <row r="31" spans="1:118" s="11" customFormat="1" ht="20.100000000000001" hidden="1" customHeight="1">
      <c r="A31" s="129" t="s">
        <v>71</v>
      </c>
      <c r="B31" s="116"/>
      <c r="C31" s="121" t="s">
        <v>138</v>
      </c>
      <c r="D31" s="121" t="s">
        <v>138</v>
      </c>
      <c r="E31" s="121" t="s">
        <v>138</v>
      </c>
      <c r="F31" s="121" t="s">
        <v>138</v>
      </c>
      <c r="G31" s="121" t="s">
        <v>138</v>
      </c>
      <c r="H31" s="121" t="s">
        <v>138</v>
      </c>
      <c r="I31" s="121" t="s">
        <v>138</v>
      </c>
      <c r="J31" s="121"/>
      <c r="K31" s="121"/>
      <c r="L31" s="121"/>
      <c r="M31" s="121"/>
      <c r="N31" s="121"/>
      <c r="O31" s="121"/>
      <c r="P31" s="121"/>
      <c r="Q31" s="246"/>
      <c r="R31" s="121"/>
      <c r="S31" s="121">
        <v>8.6999999999999993</v>
      </c>
      <c r="T31" s="121">
        <v>0.89999999999999991</v>
      </c>
      <c r="U31" s="121">
        <v>6.9</v>
      </c>
      <c r="V31" s="121">
        <v>10.5</v>
      </c>
      <c r="W31" s="121">
        <v>10.100000000000001</v>
      </c>
      <c r="X31" s="246">
        <v>1344</v>
      </c>
      <c r="Y31" s="246">
        <v>1769</v>
      </c>
      <c r="Z31" s="120"/>
      <c r="AA31" s="243"/>
      <c r="AB31" s="243"/>
      <c r="AC31" s="243"/>
      <c r="AD31" s="243"/>
      <c r="AE31" s="243"/>
      <c r="AF31" s="244"/>
      <c r="AG31" s="245"/>
      <c r="AH31" s="120"/>
      <c r="AI31" s="243"/>
      <c r="AJ31" s="243"/>
      <c r="AK31" s="243"/>
      <c r="AL31" s="243"/>
      <c r="AM31" s="243"/>
      <c r="AN31" s="244"/>
      <c r="AO31" s="245"/>
      <c r="AP31" s="120"/>
      <c r="AQ31" s="243"/>
      <c r="AR31" s="243"/>
      <c r="AS31" s="243"/>
      <c r="AT31" s="243"/>
      <c r="AU31" s="243"/>
      <c r="AV31" s="244"/>
      <c r="AW31" s="245"/>
      <c r="AX31" s="120"/>
      <c r="AY31" s="1854"/>
      <c r="AZ31" s="1854"/>
      <c r="BA31" s="1854"/>
      <c r="BB31" s="1854"/>
      <c r="BC31" s="1854"/>
      <c r="BD31" s="1854"/>
      <c r="BE31" s="1854"/>
      <c r="BF31" s="1855"/>
      <c r="BG31" s="1854"/>
      <c r="BH31" s="1854"/>
      <c r="BI31" s="1854"/>
      <c r="BJ31" s="1854"/>
      <c r="BK31" s="1854"/>
      <c r="BL31" s="1854"/>
      <c r="BM31" s="1854"/>
      <c r="BN31" s="1855"/>
      <c r="BO31" s="1854"/>
      <c r="BP31" s="1854"/>
      <c r="BQ31" s="1854"/>
      <c r="BR31" s="1854"/>
      <c r="BS31" s="1854"/>
      <c r="BT31" s="1854"/>
      <c r="BU31" s="1854"/>
      <c r="BV31" s="1855"/>
      <c r="BW31" s="1855"/>
      <c r="BX31" s="1855"/>
      <c r="BY31" s="1855"/>
      <c r="BZ31" s="1855"/>
      <c r="CA31" s="1855"/>
      <c r="CB31" s="1855"/>
      <c r="CC31" s="1855"/>
      <c r="CD31" s="1855"/>
      <c r="CE31" s="1854"/>
      <c r="CF31" s="1854"/>
      <c r="CG31" s="1854"/>
      <c r="CH31" s="1854"/>
      <c r="CI31" s="1854"/>
      <c r="CJ31" s="1854"/>
      <c r="CK31" s="1854"/>
      <c r="CL31" s="1854"/>
      <c r="CM31" s="1854"/>
      <c r="CN31" s="1854"/>
      <c r="CO31" s="1854"/>
      <c r="CP31" s="1854"/>
      <c r="CQ31" s="1854"/>
      <c r="CR31" s="1854"/>
      <c r="CS31" s="1854"/>
      <c r="CT31" s="1854"/>
      <c r="CU31" s="1854"/>
      <c r="CV31" s="1854"/>
      <c r="CW31" s="1854"/>
      <c r="CX31" s="1854"/>
      <c r="CY31" s="1854"/>
      <c r="CZ31" s="1854"/>
      <c r="DA31" s="1854"/>
      <c r="DB31" s="1854"/>
      <c r="DC31" s="1854"/>
      <c r="DD31" s="1854"/>
      <c r="DE31" s="1854"/>
      <c r="DF31" s="1854"/>
      <c r="DG31" s="1854"/>
      <c r="DH31" s="1854"/>
      <c r="DI31" s="1854"/>
      <c r="DJ31" s="1193"/>
      <c r="DK31" s="1193"/>
      <c r="DL31" s="1267"/>
      <c r="DM31" s="1854"/>
      <c r="DN31" s="1854"/>
    </row>
    <row r="32" spans="1:118" s="11" customFormat="1" ht="4.5" customHeight="1" thickBot="1">
      <c r="A32" s="210"/>
      <c r="B32" s="210"/>
      <c r="C32" s="211"/>
      <c r="D32" s="211"/>
      <c r="E32" s="211"/>
      <c r="F32" s="211"/>
      <c r="G32" s="211"/>
      <c r="H32" s="211"/>
      <c r="I32" s="212"/>
      <c r="J32" s="211"/>
      <c r="K32" s="211"/>
      <c r="L32" s="211"/>
      <c r="M32" s="211"/>
      <c r="N32" s="211"/>
      <c r="O32" s="211"/>
      <c r="P32" s="211"/>
      <c r="Q32" s="211"/>
      <c r="R32" s="211"/>
      <c r="S32" s="211"/>
      <c r="T32" s="211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1"/>
      <c r="AI32" s="211"/>
      <c r="AJ32" s="211"/>
      <c r="AK32" s="211"/>
      <c r="AL32" s="211"/>
      <c r="AM32" s="211"/>
      <c r="AN32" s="211"/>
      <c r="AO32" s="211"/>
      <c r="AP32" s="211"/>
      <c r="AQ32" s="211"/>
      <c r="AR32" s="211"/>
      <c r="AS32" s="211"/>
      <c r="AT32" s="211"/>
      <c r="AU32" s="211"/>
      <c r="AV32" s="211"/>
      <c r="AW32" s="211"/>
      <c r="AX32" s="211"/>
      <c r="AY32" s="1856"/>
      <c r="AZ32" s="1856"/>
      <c r="BA32" s="1856"/>
      <c r="BB32" s="1856"/>
      <c r="BC32" s="1856"/>
      <c r="BD32" s="1856"/>
      <c r="BE32" s="1856"/>
      <c r="BF32" s="1857"/>
      <c r="BG32" s="1856"/>
      <c r="BH32" s="1856"/>
      <c r="BI32" s="1856"/>
      <c r="BJ32" s="1856"/>
      <c r="BK32" s="1856"/>
      <c r="BL32" s="1856"/>
      <c r="BM32" s="1856"/>
      <c r="BN32" s="1857"/>
      <c r="BO32" s="1856"/>
      <c r="BP32" s="1856"/>
      <c r="BQ32" s="1856"/>
      <c r="BR32" s="1856"/>
      <c r="BS32" s="1856"/>
      <c r="BT32" s="1856"/>
      <c r="BU32" s="1856"/>
      <c r="BV32" s="1857"/>
      <c r="BW32" s="1857"/>
      <c r="BX32" s="1857"/>
      <c r="BY32" s="1857"/>
      <c r="BZ32" s="1857"/>
      <c r="CA32" s="1857"/>
      <c r="CB32" s="1857"/>
      <c r="CC32" s="1857"/>
      <c r="CD32" s="1857"/>
      <c r="CE32" s="1856"/>
      <c r="CF32" s="1856"/>
      <c r="CG32" s="1856"/>
      <c r="CH32" s="1856"/>
      <c r="CI32" s="1856"/>
      <c r="CJ32" s="1856"/>
      <c r="CK32" s="1856"/>
      <c r="CL32" s="1856"/>
      <c r="CM32" s="1856"/>
      <c r="CN32" s="1856"/>
      <c r="CO32" s="1856"/>
      <c r="CP32" s="1856"/>
      <c r="CQ32" s="1856"/>
      <c r="CR32" s="1856"/>
      <c r="CS32" s="1856"/>
      <c r="CT32" s="1854"/>
      <c r="CU32" s="1854"/>
      <c r="CV32" s="1854"/>
      <c r="CW32" s="1854"/>
      <c r="CX32" s="1854"/>
      <c r="CY32" s="1854"/>
      <c r="CZ32" s="1854"/>
      <c r="DA32" s="1854"/>
      <c r="DB32" s="1854"/>
      <c r="DC32" s="1854"/>
      <c r="DD32" s="1854"/>
      <c r="DE32" s="1854"/>
      <c r="DF32" s="1854"/>
      <c r="DG32" s="1854"/>
      <c r="DH32" s="1854"/>
      <c r="DI32" s="1854"/>
      <c r="DJ32" s="1858"/>
      <c r="DK32" s="1858"/>
      <c r="DL32" s="1267"/>
      <c r="DM32" s="1856"/>
      <c r="DN32" s="1856"/>
    </row>
    <row r="33" spans="1:118" ht="103.5" customHeight="1" thickTop="1">
      <c r="A33" s="2489" t="s">
        <v>489</v>
      </c>
      <c r="B33" s="2489"/>
      <c r="C33" s="2489"/>
      <c r="D33" s="2489"/>
      <c r="E33" s="2489"/>
      <c r="F33" s="2489"/>
      <c r="G33" s="2489"/>
      <c r="H33" s="2489"/>
      <c r="I33" s="2489"/>
      <c r="J33" s="2489"/>
      <c r="K33" s="2489"/>
      <c r="L33" s="2489"/>
      <c r="M33" s="2489"/>
      <c r="N33" s="2489"/>
      <c r="O33" s="2489"/>
      <c r="P33" s="2489"/>
      <c r="Q33" s="2489"/>
      <c r="R33" s="2489"/>
      <c r="S33" s="2489"/>
      <c r="T33" s="2489"/>
      <c r="U33" s="2489"/>
      <c r="V33" s="2489"/>
      <c r="W33" s="2489"/>
      <c r="X33" s="2489"/>
      <c r="Y33" s="2489"/>
      <c r="Z33" s="2489"/>
      <c r="AA33" s="2489"/>
      <c r="AB33" s="2489"/>
      <c r="AC33" s="2489"/>
      <c r="AD33" s="2489"/>
      <c r="AE33" s="2489"/>
      <c r="AF33" s="2489"/>
      <c r="AG33" s="2489"/>
      <c r="AH33" s="2489"/>
      <c r="AI33" s="2489"/>
      <c r="AJ33" s="2489"/>
      <c r="AK33" s="2489"/>
      <c r="AL33" s="2489"/>
      <c r="AM33" s="2489"/>
      <c r="AN33" s="2489"/>
      <c r="AO33" s="2489"/>
      <c r="AP33" s="2489"/>
      <c r="AQ33" s="2489"/>
      <c r="AR33" s="2489"/>
      <c r="AS33" s="2489"/>
      <c r="AT33" s="2489"/>
      <c r="AU33" s="2489"/>
      <c r="AV33" s="2489"/>
      <c r="AW33" s="2489"/>
      <c r="AX33" s="2489"/>
      <c r="AY33" s="2489"/>
      <c r="AZ33" s="2489"/>
      <c r="BA33" s="2489"/>
      <c r="BB33" s="2489"/>
      <c r="BC33" s="2489"/>
      <c r="BD33" s="2489"/>
      <c r="BE33" s="2489"/>
      <c r="BF33" s="2489"/>
      <c r="BG33" s="2489"/>
      <c r="BH33" s="2489"/>
      <c r="BI33" s="2489"/>
      <c r="BJ33" s="2489"/>
      <c r="BK33" s="2489"/>
      <c r="BL33" s="2489"/>
      <c r="BM33" s="2489"/>
      <c r="BN33" s="2489"/>
      <c r="BO33" s="2489"/>
      <c r="BP33" s="2489"/>
      <c r="BQ33" s="2489"/>
      <c r="BR33" s="2489"/>
      <c r="BS33" s="2489"/>
      <c r="BT33" s="2489"/>
      <c r="BU33" s="2489"/>
      <c r="BV33" s="2489"/>
      <c r="BW33" s="2489"/>
      <c r="BX33" s="2489"/>
      <c r="BY33" s="2489"/>
      <c r="BZ33" s="2489"/>
      <c r="CA33" s="2489"/>
      <c r="CB33" s="2489"/>
      <c r="CC33" s="2489"/>
      <c r="CD33" s="2489"/>
      <c r="CE33" s="2489"/>
      <c r="CF33" s="2489"/>
      <c r="CG33" s="2489"/>
      <c r="CH33" s="2489"/>
      <c r="CI33" s="2489"/>
      <c r="CJ33" s="2489"/>
      <c r="CK33" s="2489"/>
      <c r="CL33" s="2489"/>
      <c r="CM33" s="2489"/>
      <c r="CN33" s="2489"/>
      <c r="CO33" s="2489"/>
      <c r="CP33" s="2489"/>
      <c r="CQ33" s="2489"/>
      <c r="CR33" s="2489"/>
      <c r="CS33" s="2489"/>
      <c r="CT33" s="2489"/>
      <c r="CU33" s="2489"/>
      <c r="CV33" s="2489"/>
      <c r="CW33" s="2489"/>
      <c r="CX33" s="2489"/>
      <c r="CY33" s="2489"/>
      <c r="CZ33" s="2489"/>
      <c r="DA33" s="2489"/>
      <c r="DB33" s="2489"/>
      <c r="DC33" s="2489"/>
      <c r="DD33" s="2489"/>
      <c r="DE33" s="2489"/>
      <c r="DF33" s="2489"/>
      <c r="DG33" s="2489"/>
      <c r="DH33" s="2489"/>
      <c r="DI33" s="2489"/>
      <c r="DJ33" s="2489"/>
      <c r="DK33" s="2489"/>
      <c r="DL33" s="2489"/>
      <c r="DM33" s="2489"/>
      <c r="DN33" s="2489"/>
    </row>
    <row r="34" spans="1:118" ht="24.75" customHeight="1">
      <c r="A34" s="116"/>
      <c r="B34" s="116"/>
      <c r="C34" s="118"/>
      <c r="D34" s="118"/>
      <c r="E34" s="118"/>
      <c r="F34" s="118"/>
      <c r="G34" s="118"/>
      <c r="H34" s="118"/>
      <c r="I34" s="119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20"/>
      <c r="AA34" s="120"/>
      <c r="AB34" s="120"/>
      <c r="AC34" s="120"/>
      <c r="AD34" s="122"/>
      <c r="AE34" s="117"/>
      <c r="AF34" s="117"/>
      <c r="AG34" s="117"/>
      <c r="AH34" s="120"/>
      <c r="AI34" s="120"/>
      <c r="AJ34" s="120"/>
      <c r="AK34" s="120"/>
      <c r="AL34" s="122"/>
      <c r="AM34" s="117"/>
      <c r="AN34" s="117"/>
      <c r="AO34" s="117"/>
      <c r="AP34" s="120"/>
      <c r="AQ34" s="120"/>
      <c r="AR34" s="120"/>
      <c r="AS34" s="120"/>
      <c r="AT34" s="122"/>
      <c r="AU34" s="117"/>
      <c r="AV34" s="117"/>
      <c r="AW34" s="117"/>
      <c r="AX34" s="118"/>
      <c r="AY34" s="128"/>
      <c r="AZ34" s="128"/>
      <c r="BA34" s="128"/>
      <c r="BB34" s="128"/>
      <c r="BC34" s="128"/>
      <c r="BD34" s="128"/>
      <c r="BE34" s="241"/>
      <c r="BF34" s="118"/>
      <c r="BG34" s="118"/>
      <c r="BH34" s="118"/>
      <c r="BI34" s="118"/>
      <c r="BJ34" s="118"/>
      <c r="BK34" s="118"/>
      <c r="BL34" s="118"/>
      <c r="BM34" s="118"/>
      <c r="BN34" s="118"/>
      <c r="BO34" s="128"/>
      <c r="BP34" s="128"/>
      <c r="BQ34" s="128"/>
      <c r="BR34" s="128"/>
      <c r="BS34" s="128"/>
      <c r="BT34" s="128"/>
      <c r="BU34" s="241"/>
      <c r="BV34" s="118"/>
      <c r="BW34" s="118"/>
      <c r="BX34" s="118"/>
      <c r="BY34" s="118"/>
      <c r="BZ34" s="118"/>
      <c r="CA34" s="118"/>
      <c r="CB34" s="118"/>
      <c r="CC34" s="118"/>
      <c r="CD34" s="118"/>
      <c r="CE34" s="128"/>
      <c r="CF34" s="128"/>
      <c r="CG34" s="128"/>
      <c r="CH34" s="128"/>
      <c r="CI34" s="128"/>
      <c r="CJ34" s="128"/>
      <c r="CK34" s="241"/>
      <c r="CL34" s="241"/>
      <c r="CM34" s="1146"/>
      <c r="CN34" s="1034"/>
      <c r="CO34" s="1034"/>
      <c r="CP34" s="1034"/>
      <c r="CQ34" s="1034"/>
      <c r="CR34" s="1035"/>
      <c r="CS34" s="1350"/>
      <c r="CT34" s="1350"/>
      <c r="CU34" s="1350"/>
      <c r="CV34" s="1350"/>
      <c r="CW34" s="1350"/>
      <c r="CX34" s="1350"/>
      <c r="CY34" s="1350"/>
      <c r="CZ34" s="1350"/>
      <c r="DA34" s="1350"/>
      <c r="DB34" s="1350"/>
      <c r="DC34" s="1350"/>
      <c r="DD34" s="1350"/>
      <c r="DE34" s="1350"/>
      <c r="DF34" s="1350"/>
      <c r="DG34" s="1350"/>
      <c r="DH34" s="1350"/>
      <c r="DI34" s="1350"/>
      <c r="DJ34" s="1146"/>
      <c r="DK34" s="1146"/>
      <c r="DL34" s="1034"/>
      <c r="DM34" s="241"/>
      <c r="DN34" s="241"/>
    </row>
    <row r="35" spans="1:118" ht="24.75" customHeight="1">
      <c r="A35" s="116"/>
      <c r="B35" s="116"/>
      <c r="C35" s="118"/>
      <c r="D35" s="118"/>
      <c r="E35" s="118"/>
      <c r="F35" s="118"/>
      <c r="G35" s="118"/>
      <c r="H35" s="118"/>
      <c r="I35" s="119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20"/>
      <c r="AA35" s="120"/>
      <c r="AB35" s="120"/>
      <c r="AC35" s="120"/>
      <c r="AD35" s="122"/>
      <c r="AE35" s="117"/>
      <c r="AF35" s="117"/>
      <c r="AG35" s="117"/>
      <c r="AH35" s="120"/>
      <c r="AI35" s="120"/>
      <c r="AJ35" s="120"/>
      <c r="AK35" s="120"/>
      <c r="AL35" s="122"/>
      <c r="AM35" s="117"/>
      <c r="AN35" s="117"/>
      <c r="AO35" s="117"/>
      <c r="AP35" s="120"/>
      <c r="AQ35" s="120"/>
      <c r="AR35" s="120"/>
      <c r="AS35" s="120"/>
      <c r="AT35" s="122"/>
      <c r="AU35" s="117"/>
      <c r="AV35" s="117"/>
      <c r="AW35" s="117"/>
      <c r="AX35" s="118"/>
      <c r="AY35" s="128"/>
      <c r="AZ35" s="128"/>
      <c r="BA35" s="128"/>
      <c r="BB35" s="128"/>
      <c r="BC35" s="128"/>
      <c r="BD35" s="128"/>
      <c r="BE35" s="241"/>
      <c r="BF35" s="118"/>
      <c r="BG35" s="118"/>
      <c r="BH35" s="118"/>
      <c r="BI35" s="118"/>
      <c r="BJ35" s="118"/>
      <c r="BK35" s="118"/>
      <c r="BL35" s="118"/>
      <c r="BM35" s="118"/>
      <c r="BN35" s="118"/>
      <c r="BO35" s="128"/>
      <c r="BP35" s="128"/>
      <c r="BQ35" s="128"/>
      <c r="BR35" s="128"/>
      <c r="BS35" s="128"/>
      <c r="BT35" s="128"/>
      <c r="BU35" s="241"/>
      <c r="BV35" s="118"/>
      <c r="BW35" s="118"/>
      <c r="BX35" s="118"/>
      <c r="BY35" s="118"/>
      <c r="BZ35" s="118"/>
      <c r="CA35" s="118"/>
      <c r="CB35" s="118"/>
      <c r="CC35" s="118"/>
      <c r="CD35" s="118"/>
      <c r="CE35" s="128"/>
      <c r="CF35" s="128"/>
      <c r="CG35" s="128"/>
      <c r="CH35" s="128"/>
      <c r="CI35" s="128"/>
      <c r="CJ35" s="128"/>
      <c r="CK35" s="241"/>
      <c r="CL35" s="241"/>
      <c r="CM35" s="1146"/>
      <c r="CN35" s="1034"/>
      <c r="CO35" s="1034"/>
      <c r="CP35" s="1034"/>
      <c r="CQ35" s="1034"/>
      <c r="CR35" s="1035"/>
      <c r="CS35" s="1350"/>
      <c r="CT35" s="1350"/>
      <c r="CU35" s="1350"/>
      <c r="CV35" s="1350"/>
      <c r="CW35" s="1350"/>
      <c r="CX35" s="1350"/>
      <c r="CY35" s="1350"/>
      <c r="CZ35" s="1350"/>
      <c r="DA35" s="1350"/>
      <c r="DB35" s="1350"/>
      <c r="DC35" s="1350"/>
      <c r="DD35" s="1350"/>
      <c r="DE35" s="1350"/>
      <c r="DF35" s="1350"/>
      <c r="DG35" s="1350"/>
      <c r="DH35" s="1350"/>
      <c r="DI35" s="1350"/>
      <c r="DJ35" s="1146"/>
      <c r="DK35" s="1146"/>
      <c r="DL35" s="1034"/>
      <c r="DM35" s="241"/>
      <c r="DN35" s="241"/>
    </row>
    <row r="36" spans="1:118" ht="24.75" customHeight="1">
      <c r="A36" s="116"/>
      <c r="B36" s="116"/>
      <c r="C36" s="118"/>
      <c r="D36" s="118"/>
      <c r="E36" s="118"/>
      <c r="F36" s="118"/>
      <c r="G36" s="118"/>
      <c r="H36" s="118"/>
      <c r="I36" s="119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20"/>
      <c r="AA36" s="120"/>
      <c r="AB36" s="120"/>
      <c r="AC36" s="120"/>
      <c r="AD36" s="122"/>
      <c r="AE36" s="117"/>
      <c r="AF36" s="117"/>
      <c r="AG36" s="117"/>
      <c r="AH36" s="120"/>
      <c r="AI36" s="120"/>
      <c r="AJ36" s="120"/>
      <c r="AK36" s="120"/>
      <c r="AL36" s="122"/>
      <c r="AM36" s="117"/>
      <c r="AN36" s="117"/>
      <c r="AO36" s="117"/>
      <c r="AP36" s="120"/>
      <c r="AQ36" s="120"/>
      <c r="AR36" s="120"/>
      <c r="AS36" s="120"/>
      <c r="AT36" s="122"/>
      <c r="AU36" s="117"/>
      <c r="AV36" s="117"/>
      <c r="AW36" s="117"/>
      <c r="AX36" s="118"/>
      <c r="AY36" s="128"/>
      <c r="AZ36" s="128"/>
      <c r="BA36" s="128"/>
      <c r="BB36" s="128"/>
      <c r="BC36" s="128"/>
      <c r="BD36" s="128"/>
      <c r="BE36" s="241"/>
      <c r="BF36" s="118"/>
      <c r="BG36" s="118"/>
      <c r="BH36" s="118"/>
      <c r="BI36" s="118"/>
      <c r="BJ36" s="118"/>
      <c r="BK36" s="118"/>
      <c r="BL36" s="118"/>
      <c r="BM36" s="118"/>
      <c r="BN36" s="118"/>
      <c r="BO36" s="128"/>
      <c r="BP36" s="128"/>
      <c r="BQ36" s="128"/>
      <c r="BR36" s="128"/>
      <c r="BS36" s="128"/>
      <c r="BT36" s="128"/>
      <c r="BU36" s="241"/>
      <c r="BV36" s="118"/>
      <c r="BW36" s="118"/>
      <c r="BX36" s="118"/>
      <c r="BY36" s="118"/>
      <c r="BZ36" s="118"/>
      <c r="CA36" s="118"/>
      <c r="CB36" s="118"/>
      <c r="CC36" s="118"/>
      <c r="CD36" s="118"/>
      <c r="CE36" s="128"/>
      <c r="CF36" s="128"/>
      <c r="CG36" s="128"/>
      <c r="CH36" s="128"/>
      <c r="CI36" s="128"/>
      <c r="CJ36" s="128"/>
      <c r="CK36" s="241"/>
      <c r="CL36" s="241"/>
      <c r="CM36" s="1146"/>
      <c r="CN36" s="1034"/>
      <c r="CO36" s="1034"/>
      <c r="CP36" s="1034"/>
      <c r="CQ36" s="1034"/>
      <c r="CR36" s="1035"/>
      <c r="CS36" s="1350"/>
      <c r="CT36" s="1350"/>
      <c r="CU36" s="1350"/>
      <c r="CV36" s="1350"/>
      <c r="CW36" s="1350"/>
      <c r="CX36" s="1350"/>
      <c r="CY36" s="1350"/>
      <c r="CZ36" s="1350"/>
      <c r="DA36" s="1350"/>
      <c r="DB36" s="1350"/>
      <c r="DC36" s="1350"/>
      <c r="DD36" s="1350"/>
      <c r="DE36" s="1350"/>
      <c r="DF36" s="1350"/>
      <c r="DG36" s="1350"/>
      <c r="DH36" s="1350"/>
      <c r="DI36" s="1350"/>
      <c r="DJ36" s="1146"/>
      <c r="DK36" s="1146"/>
      <c r="DL36" s="1034"/>
      <c r="DM36" s="241"/>
      <c r="DN36" s="241"/>
    </row>
    <row r="37" spans="1:118" ht="24.75" customHeight="1">
      <c r="A37" s="124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Y37" s="247"/>
      <c r="AZ37" s="248"/>
      <c r="BA37" s="248"/>
      <c r="BB37" s="248"/>
      <c r="BC37" s="248"/>
      <c r="BD37" s="241"/>
      <c r="BE37" s="241"/>
      <c r="BO37" s="247"/>
      <c r="BP37" s="248"/>
      <c r="BQ37" s="248"/>
      <c r="BR37" s="248"/>
      <c r="BS37" s="248"/>
      <c r="BT37" s="241"/>
      <c r="BU37" s="241"/>
      <c r="CE37" s="247"/>
      <c r="CF37" s="248"/>
      <c r="CG37" s="248"/>
      <c r="CH37" s="248"/>
      <c r="CI37" s="248"/>
      <c r="CJ37" s="241"/>
      <c r="CK37" s="241"/>
      <c r="CL37" s="1649"/>
      <c r="CM37" s="1650"/>
      <c r="CN37" s="1650"/>
      <c r="CO37" s="1650"/>
      <c r="CP37" s="1650"/>
      <c r="CQ37" s="1650"/>
      <c r="CR37" s="1650"/>
      <c r="CS37" s="1650"/>
      <c r="CT37" s="1650"/>
      <c r="CU37" s="1650"/>
      <c r="CV37" s="1650"/>
      <c r="CW37" s="1650"/>
      <c r="CX37" s="1650"/>
      <c r="CY37" s="1650"/>
      <c r="CZ37" s="1650"/>
      <c r="DA37" s="1650"/>
      <c r="DB37" s="1650"/>
      <c r="DC37" s="1650"/>
      <c r="DD37" s="1650"/>
      <c r="DE37" s="1650"/>
      <c r="DF37" s="1650"/>
      <c r="DG37" s="1650"/>
      <c r="DH37" s="1650"/>
      <c r="DI37" s="1650"/>
      <c r="DJ37" s="2"/>
      <c r="DK37" s="2"/>
      <c r="DL37" s="2"/>
      <c r="DM37" s="241"/>
      <c r="DN37" s="241"/>
    </row>
    <row r="38" spans="1:118" ht="24.75" customHeight="1">
      <c r="K38" s="249"/>
      <c r="L38" s="249"/>
      <c r="M38" s="250"/>
      <c r="N38" s="250"/>
      <c r="O38" s="250"/>
      <c r="P38" s="250"/>
      <c r="Q38" s="250"/>
      <c r="S38" s="249"/>
      <c r="T38" s="249"/>
      <c r="U38" s="250"/>
      <c r="V38" s="250"/>
      <c r="W38" s="250"/>
      <c r="X38" s="250"/>
      <c r="Y38" s="251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Y38" s="247"/>
      <c r="AZ38" s="248"/>
      <c r="BA38" s="248"/>
      <c r="BB38" s="248"/>
      <c r="BC38" s="248"/>
      <c r="BD38" s="241"/>
      <c r="BE38" s="241"/>
      <c r="BO38" s="247"/>
      <c r="BP38" s="248"/>
      <c r="BQ38" s="248"/>
      <c r="BR38" s="248"/>
      <c r="BS38" s="248"/>
      <c r="BT38" s="241"/>
      <c r="BU38" s="241"/>
      <c r="CE38" s="247"/>
      <c r="CF38" s="248"/>
      <c r="CG38" s="248"/>
      <c r="CH38" s="248"/>
      <c r="CI38" s="248"/>
      <c r="CJ38" s="241"/>
      <c r="CK38" s="241"/>
      <c r="CL38" s="241"/>
      <c r="CM38" s="241"/>
      <c r="CN38" s="241"/>
      <c r="CO38" s="241"/>
      <c r="CP38" s="241"/>
      <c r="CQ38" s="241"/>
      <c r="CR38" s="241"/>
      <c r="CS38" s="241"/>
      <c r="CT38" s="241"/>
      <c r="CU38" s="241"/>
      <c r="CV38" s="241"/>
      <c r="CW38" s="241"/>
      <c r="CX38" s="241"/>
      <c r="CY38" s="241"/>
      <c r="CZ38" s="241"/>
      <c r="DA38" s="241"/>
      <c r="DB38" s="241"/>
      <c r="DC38" s="241"/>
      <c r="DD38" s="241"/>
      <c r="DE38" s="241"/>
      <c r="DF38" s="241"/>
      <c r="DG38" s="241"/>
      <c r="DH38" s="241"/>
      <c r="DI38" s="241"/>
      <c r="DJ38" s="241"/>
      <c r="DK38" s="241"/>
      <c r="DL38" s="241"/>
      <c r="DM38" s="241"/>
      <c r="DN38" s="241"/>
    </row>
    <row r="39" spans="1:118" ht="24.75" customHeight="1">
      <c r="K39" s="249"/>
      <c r="L39" s="249"/>
      <c r="M39" s="37"/>
      <c r="N39" s="37"/>
      <c r="O39" s="250"/>
      <c r="P39" s="250"/>
      <c r="Q39" s="250"/>
      <c r="S39" s="249"/>
      <c r="T39" s="249"/>
      <c r="U39" s="37"/>
      <c r="V39" s="37"/>
      <c r="W39" s="250"/>
      <c r="X39" s="250"/>
      <c r="Y39" s="251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Y39" s="248"/>
      <c r="AZ39" s="248"/>
      <c r="BA39" s="248"/>
      <c r="BB39" s="248"/>
      <c r="BC39" s="248"/>
      <c r="BD39" s="241"/>
      <c r="BE39" s="241"/>
      <c r="BO39" s="248"/>
      <c r="BP39" s="248"/>
      <c r="BQ39" s="248"/>
      <c r="BR39" s="248"/>
      <c r="BS39" s="248"/>
      <c r="BT39" s="241"/>
      <c r="BU39" s="241"/>
      <c r="CE39" s="248"/>
      <c r="CF39" s="248"/>
      <c r="CG39" s="248"/>
      <c r="CH39" s="248"/>
      <c r="CI39" s="248"/>
      <c r="CJ39" s="241"/>
      <c r="CK39" s="241"/>
      <c r="CL39" s="241"/>
      <c r="DJ39" s="2"/>
      <c r="DK39" s="2"/>
      <c r="DL39" s="2"/>
      <c r="DM39" s="241"/>
      <c r="DN39" s="241"/>
    </row>
    <row r="40" spans="1:118" ht="12.95" customHeight="1">
      <c r="K40" s="37"/>
      <c r="L40" s="37"/>
      <c r="M40" s="37"/>
      <c r="N40" s="37"/>
      <c r="O40" s="37"/>
      <c r="P40" s="37"/>
      <c r="Q40" s="37"/>
      <c r="S40" s="37"/>
      <c r="T40" s="37"/>
      <c r="U40" s="37"/>
      <c r="V40" s="37"/>
      <c r="W40" s="37"/>
      <c r="X40" s="37"/>
      <c r="Y40" s="251"/>
      <c r="AY40" s="128"/>
      <c r="AZ40" s="128"/>
      <c r="BA40" s="128"/>
      <c r="BB40" s="128"/>
      <c r="BC40" s="128"/>
      <c r="BD40" s="241"/>
      <c r="BE40" s="241"/>
      <c r="BO40" s="128"/>
      <c r="BP40" s="128"/>
      <c r="BQ40" s="128"/>
      <c r="BR40" s="128"/>
      <c r="BS40" s="128"/>
      <c r="BT40" s="241"/>
      <c r="BU40" s="241"/>
      <c r="CE40" s="128"/>
      <c r="CF40" s="128"/>
      <c r="CG40" s="128"/>
      <c r="CH40" s="128"/>
      <c r="CI40" s="128"/>
      <c r="CJ40" s="241"/>
      <c r="CK40" s="241"/>
      <c r="CL40" s="241"/>
      <c r="DM40" s="241"/>
      <c r="DN40" s="241"/>
    </row>
    <row r="41" spans="1:118" ht="12.95" customHeight="1">
      <c r="K41" s="37"/>
      <c r="L41" s="37"/>
      <c r="M41" s="37"/>
      <c r="N41" s="37"/>
      <c r="O41" s="37"/>
      <c r="P41" s="37"/>
      <c r="Q41" s="37"/>
      <c r="S41" s="37"/>
      <c r="T41" s="37"/>
      <c r="U41" s="37"/>
      <c r="V41" s="37"/>
      <c r="W41" s="37"/>
      <c r="X41" s="37"/>
      <c r="Y41" s="252"/>
      <c r="AY41" s="128"/>
      <c r="AZ41" s="128"/>
      <c r="BA41" s="128"/>
      <c r="BB41" s="128"/>
      <c r="BC41" s="128"/>
      <c r="BD41" s="128"/>
      <c r="BE41" s="241"/>
      <c r="BO41" s="128"/>
      <c r="BP41" s="128"/>
      <c r="BQ41" s="128"/>
      <c r="BR41" s="128"/>
      <c r="BS41" s="128"/>
      <c r="BT41" s="128"/>
      <c r="BU41" s="241"/>
      <c r="CE41" s="128"/>
      <c r="CF41" s="128"/>
      <c r="CG41" s="128"/>
      <c r="CH41" s="128"/>
      <c r="CI41" s="128"/>
      <c r="CJ41" s="128"/>
      <c r="CK41" s="241"/>
      <c r="CL41" s="241"/>
      <c r="DM41" s="241"/>
      <c r="DN41" s="241"/>
    </row>
    <row r="42" spans="1:118" ht="12.95" customHeight="1">
      <c r="K42" s="37"/>
      <c r="L42" s="37"/>
      <c r="M42" s="37"/>
      <c r="N42" s="37"/>
      <c r="O42" s="37"/>
      <c r="P42" s="37"/>
      <c r="Q42" s="37"/>
      <c r="S42" s="37"/>
      <c r="T42" s="37"/>
      <c r="U42" s="37"/>
      <c r="V42" s="37"/>
      <c r="W42" s="37"/>
      <c r="X42" s="37"/>
      <c r="Y42" s="252"/>
      <c r="AY42" s="128"/>
      <c r="AZ42" s="128"/>
      <c r="BA42" s="128"/>
      <c r="BB42" s="128"/>
      <c r="BC42" s="128"/>
      <c r="BD42" s="128"/>
      <c r="BE42" s="241"/>
      <c r="BO42" s="128"/>
      <c r="BP42" s="128"/>
      <c r="BQ42" s="128"/>
      <c r="BR42" s="128"/>
      <c r="BS42" s="128"/>
      <c r="BT42" s="128"/>
      <c r="BU42" s="241"/>
      <c r="CE42" s="128"/>
      <c r="CF42" s="128"/>
      <c r="CG42" s="128"/>
      <c r="CH42" s="128"/>
      <c r="CI42" s="128"/>
      <c r="CJ42" s="128"/>
      <c r="CK42" s="241"/>
      <c r="CL42" s="241"/>
      <c r="DM42" s="241"/>
      <c r="DN42" s="241"/>
    </row>
    <row r="43" spans="1:118" ht="12.95" customHeight="1">
      <c r="K43" s="37"/>
      <c r="L43" s="37"/>
      <c r="M43" s="37"/>
      <c r="N43" s="37"/>
      <c r="O43" s="250"/>
      <c r="P43" s="250"/>
      <c r="Q43" s="250"/>
      <c r="S43" s="37"/>
      <c r="T43" s="37"/>
      <c r="U43" s="37"/>
      <c r="V43" s="37"/>
      <c r="W43" s="250"/>
      <c r="X43" s="250"/>
      <c r="Y43" s="252"/>
      <c r="AY43" s="128"/>
      <c r="AZ43" s="128"/>
      <c r="BA43" s="128"/>
      <c r="BB43" s="128"/>
      <c r="BC43" s="128"/>
      <c r="BD43" s="128"/>
      <c r="BE43" s="241"/>
      <c r="BO43" s="128"/>
      <c r="BP43" s="128"/>
      <c r="BQ43" s="128"/>
      <c r="BR43" s="128"/>
      <c r="BS43" s="128"/>
      <c r="BT43" s="128"/>
      <c r="BU43" s="241"/>
      <c r="CE43" s="128"/>
      <c r="CF43" s="128"/>
      <c r="CG43" s="128"/>
      <c r="CH43" s="128"/>
      <c r="CI43" s="128"/>
      <c r="CJ43" s="128"/>
      <c r="CK43" s="241"/>
      <c r="CL43" s="241"/>
      <c r="DM43" s="241"/>
      <c r="DN43" s="241"/>
    </row>
    <row r="44" spans="1:118" ht="12.95" customHeight="1">
      <c r="K44" s="37"/>
      <c r="L44" s="37"/>
      <c r="M44" s="37"/>
      <c r="N44" s="37"/>
      <c r="O44" s="37"/>
      <c r="P44" s="37"/>
      <c r="Q44" s="37"/>
      <c r="S44" s="37"/>
      <c r="T44" s="37"/>
      <c r="U44" s="37"/>
      <c r="V44" s="37"/>
      <c r="W44" s="37"/>
      <c r="X44" s="37"/>
      <c r="Y44" s="251"/>
      <c r="AY44" s="128"/>
      <c r="AZ44" s="128"/>
      <c r="BA44" s="128"/>
      <c r="BB44" s="128"/>
      <c r="BC44" s="128"/>
      <c r="BD44" s="128"/>
      <c r="BE44" s="241"/>
      <c r="BO44" s="128"/>
      <c r="BP44" s="128"/>
      <c r="BQ44" s="128"/>
      <c r="BR44" s="128"/>
      <c r="BS44" s="128"/>
      <c r="BT44" s="128"/>
      <c r="BU44" s="241"/>
      <c r="CE44" s="128"/>
      <c r="CF44" s="128"/>
      <c r="CG44" s="128"/>
      <c r="CH44" s="128"/>
      <c r="CI44" s="128"/>
      <c r="CJ44" s="128"/>
      <c r="CK44" s="241"/>
      <c r="CL44" s="241"/>
      <c r="DM44" s="241"/>
      <c r="DN44" s="241"/>
    </row>
    <row r="45" spans="1:118" ht="12.95" customHeight="1">
      <c r="K45" s="37"/>
      <c r="L45" s="37"/>
      <c r="M45" s="37"/>
      <c r="N45" s="37"/>
      <c r="O45" s="37"/>
      <c r="P45" s="37"/>
      <c r="Q45" s="37"/>
      <c r="S45" s="37"/>
      <c r="T45" s="37"/>
      <c r="U45" s="37"/>
      <c r="V45" s="37"/>
      <c r="W45" s="37"/>
      <c r="X45" s="37"/>
      <c r="Y45" s="252"/>
      <c r="AY45" s="128"/>
      <c r="AZ45" s="128"/>
      <c r="BA45" s="128"/>
      <c r="BB45" s="128"/>
      <c r="BC45" s="128"/>
      <c r="BD45" s="128"/>
      <c r="BE45" s="241"/>
      <c r="BO45" s="128"/>
      <c r="BP45" s="128"/>
      <c r="BQ45" s="128"/>
      <c r="BR45" s="128"/>
      <c r="BS45" s="128"/>
      <c r="BT45" s="128"/>
      <c r="BU45" s="241"/>
      <c r="CE45" s="128"/>
      <c r="CF45" s="128"/>
      <c r="CG45" s="128"/>
      <c r="CH45" s="128"/>
      <c r="CI45" s="128"/>
      <c r="CJ45" s="128"/>
      <c r="CK45" s="241"/>
      <c r="CL45" s="241"/>
      <c r="DM45" s="241"/>
      <c r="DN45" s="241"/>
    </row>
    <row r="46" spans="1:118" ht="12.95" customHeight="1">
      <c r="K46" s="37"/>
      <c r="L46" s="37"/>
      <c r="M46" s="37"/>
      <c r="N46" s="37"/>
      <c r="O46" s="37"/>
      <c r="P46" s="37"/>
      <c r="Q46" s="37"/>
      <c r="S46" s="37"/>
      <c r="T46" s="37"/>
      <c r="U46" s="37"/>
      <c r="V46" s="37"/>
      <c r="W46" s="37"/>
      <c r="X46" s="37"/>
      <c r="Y46" s="252"/>
    </row>
    <row r="47" spans="1:118" ht="12.95" customHeight="1">
      <c r="K47" s="37"/>
      <c r="L47" s="37"/>
      <c r="M47" s="37"/>
      <c r="N47" s="37"/>
      <c r="O47" s="37"/>
      <c r="P47" s="37"/>
      <c r="Q47" s="37"/>
      <c r="S47" s="37"/>
      <c r="T47" s="37"/>
      <c r="U47" s="37"/>
      <c r="V47" s="37"/>
      <c r="W47" s="37"/>
      <c r="X47" s="37"/>
      <c r="Y47" s="252"/>
    </row>
    <row r="48" spans="1:118" ht="12.95" customHeight="1">
      <c r="K48" s="37"/>
      <c r="L48" s="37"/>
      <c r="M48" s="37"/>
      <c r="N48" s="37"/>
      <c r="O48" s="37"/>
      <c r="P48" s="37"/>
      <c r="Q48" s="37"/>
      <c r="S48" s="37"/>
      <c r="T48" s="37"/>
      <c r="U48" s="37"/>
      <c r="V48" s="37"/>
      <c r="W48" s="37"/>
      <c r="X48" s="37"/>
      <c r="Y48" s="252"/>
    </row>
    <row r="49" spans="9:25" ht="12.95" customHeight="1">
      <c r="K49" s="37"/>
      <c r="L49" s="37"/>
      <c r="M49" s="37"/>
      <c r="N49" s="37"/>
      <c r="O49" s="37"/>
      <c r="P49" s="37"/>
      <c r="Q49" s="37"/>
      <c r="S49" s="37"/>
      <c r="T49" s="37"/>
      <c r="U49" s="37"/>
      <c r="V49" s="37"/>
      <c r="W49" s="37"/>
      <c r="X49" s="37"/>
      <c r="Y49" s="252"/>
    </row>
    <row r="50" spans="9:25" ht="12.95" customHeight="1">
      <c r="K50" s="37"/>
      <c r="L50" s="37"/>
      <c r="M50" s="37"/>
      <c r="N50" s="37"/>
      <c r="O50" s="37"/>
      <c r="P50" s="37"/>
      <c r="Q50" s="37"/>
      <c r="S50" s="37"/>
      <c r="T50" s="37"/>
      <c r="U50" s="37"/>
      <c r="V50" s="37"/>
      <c r="W50" s="37"/>
      <c r="X50" s="37"/>
      <c r="Y50" s="252"/>
    </row>
    <row r="51" spans="9:25" ht="12.95" customHeight="1">
      <c r="I51" s="1"/>
      <c r="K51" s="37"/>
      <c r="L51" s="37"/>
      <c r="M51" s="37"/>
      <c r="N51" s="37"/>
      <c r="O51" s="37"/>
      <c r="P51" s="37"/>
      <c r="Q51" s="37"/>
      <c r="S51" s="37"/>
      <c r="T51" s="37"/>
      <c r="U51" s="37"/>
      <c r="V51" s="37"/>
      <c r="W51" s="37"/>
      <c r="X51" s="37"/>
      <c r="Y51" s="252"/>
    </row>
    <row r="52" spans="9:25" ht="13.5" customHeight="1">
      <c r="I52" s="1"/>
    </row>
    <row r="53" spans="9:25" ht="13.5" customHeight="1">
      <c r="I53" s="1"/>
    </row>
    <row r="54" spans="9:25">
      <c r="I54" s="1"/>
    </row>
    <row r="55" spans="9:25" ht="13.5" customHeight="1">
      <c r="I55" s="1"/>
    </row>
    <row r="56" spans="9:25" ht="13.5" customHeight="1">
      <c r="I56" s="1"/>
    </row>
    <row r="57" spans="9:25">
      <c r="I57" s="1"/>
    </row>
    <row r="73" ht="13.5" customHeight="1"/>
    <row r="74" ht="13.5" customHeight="1"/>
    <row r="85" ht="13.5" customHeight="1"/>
    <row r="86" ht="13.5" customHeight="1"/>
    <row r="97" ht="13.5" customHeight="1"/>
    <row r="98" ht="13.5" customHeight="1"/>
  </sheetData>
  <mergeCells count="105">
    <mergeCell ref="A33:DN33"/>
    <mergeCell ref="BK4:BK5"/>
    <mergeCell ref="A1:DN1"/>
    <mergeCell ref="CE3:CK3"/>
    <mergeCell ref="CE4:CE5"/>
    <mergeCell ref="CF4:CF5"/>
    <mergeCell ref="CG4:CH4"/>
    <mergeCell ref="CI4:CI5"/>
    <mergeCell ref="CJ4:CJ5"/>
    <mergeCell ref="CK4:CK5"/>
    <mergeCell ref="AY4:AY5"/>
    <mergeCell ref="BC4:BC5"/>
    <mergeCell ref="BD4:BD5"/>
    <mergeCell ref="AN4:AN5"/>
    <mergeCell ref="BL4:BL5"/>
    <mergeCell ref="AV4:AV5"/>
    <mergeCell ref="BO3:BU3"/>
    <mergeCell ref="AQ3:AW3"/>
    <mergeCell ref="C4:C5"/>
    <mergeCell ref="D4:D5"/>
    <mergeCell ref="P4:P5"/>
    <mergeCell ref="Q4:Q5"/>
    <mergeCell ref="S4:S5"/>
    <mergeCell ref="G4:G5"/>
    <mergeCell ref="A3:A5"/>
    <mergeCell ref="C3:I3"/>
    <mergeCell ref="K3:Q3"/>
    <mergeCell ref="H4:H5"/>
    <mergeCell ref="E4:F4"/>
    <mergeCell ref="AO4:AO5"/>
    <mergeCell ref="AQ4:AQ5"/>
    <mergeCell ref="AR4:AR5"/>
    <mergeCell ref="AS4:AT4"/>
    <mergeCell ref="W4:W5"/>
    <mergeCell ref="X4:X5"/>
    <mergeCell ref="AG4:AG5"/>
    <mergeCell ref="AJ4:AJ5"/>
    <mergeCell ref="K4:K5"/>
    <mergeCell ref="I4:I5"/>
    <mergeCell ref="AA3:AG3"/>
    <mergeCell ref="S3:Y3"/>
    <mergeCell ref="AC4:AD4"/>
    <mergeCell ref="AE4:AE5"/>
    <mergeCell ref="AB4:AB5"/>
    <mergeCell ref="L4:L5"/>
    <mergeCell ref="M4:N4"/>
    <mergeCell ref="O4:O5"/>
    <mergeCell ref="AF4:AF5"/>
    <mergeCell ref="T4:T5"/>
    <mergeCell ref="U4:V4"/>
    <mergeCell ref="AI4:AI5"/>
    <mergeCell ref="Y4:Y5"/>
    <mergeCell ref="AA4:AA5"/>
    <mergeCell ref="BW3:CC3"/>
    <mergeCell ref="BW4:BW5"/>
    <mergeCell ref="BX4:BX5"/>
    <mergeCell ref="BY4:BZ4"/>
    <mergeCell ref="CA4:CA5"/>
    <mergeCell ref="CB4:CB5"/>
    <mergeCell ref="CC4:CC5"/>
    <mergeCell ref="BG3:BM3"/>
    <mergeCell ref="AI3:AO3"/>
    <mergeCell ref="BA4:BB4"/>
    <mergeCell ref="BG4:BG5"/>
    <mergeCell ref="AZ4:AZ5"/>
    <mergeCell ref="AY3:BE3"/>
    <mergeCell ref="AW4:AW5"/>
    <mergeCell ref="BE4:BE5"/>
    <mergeCell ref="AU4:AU5"/>
    <mergeCell ref="AM4:AM5"/>
    <mergeCell ref="AK4:AL4"/>
    <mergeCell ref="CE2:DN2"/>
    <mergeCell ref="DM3:DN4"/>
    <mergeCell ref="DJ3:DK4"/>
    <mergeCell ref="CM3:CS3"/>
    <mergeCell ref="CM4:CM5"/>
    <mergeCell ref="CN4:CN5"/>
    <mergeCell ref="CO4:CP4"/>
    <mergeCell ref="CQ4:CQ5"/>
    <mergeCell ref="CU3:DA3"/>
    <mergeCell ref="CU4:CU5"/>
    <mergeCell ref="CW4:CX4"/>
    <mergeCell ref="CY4:CY5"/>
    <mergeCell ref="DA4:DA5"/>
    <mergeCell ref="CV4:CV5"/>
    <mergeCell ref="CZ4:CZ5"/>
    <mergeCell ref="DB3:DH3"/>
    <mergeCell ref="DI4:DI5"/>
    <mergeCell ref="DH4:DH5"/>
    <mergeCell ref="DB4:DB5"/>
    <mergeCell ref="DC4:DC5"/>
    <mergeCell ref="DD4:DE4"/>
    <mergeCell ref="DF4:DF5"/>
    <mergeCell ref="DG4:DG5"/>
    <mergeCell ref="CR4:CR5"/>
    <mergeCell ref="CS4:CS5"/>
    <mergeCell ref="BQ4:BR4"/>
    <mergeCell ref="BU4:BU5"/>
    <mergeCell ref="BS4:BS5"/>
    <mergeCell ref="BT4:BT5"/>
    <mergeCell ref="BH4:BH5"/>
    <mergeCell ref="BI4:BJ4"/>
    <mergeCell ref="BO4:BO5"/>
    <mergeCell ref="BP4:BP5"/>
    <mergeCell ref="BM4:BM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0070C0"/>
  </sheetPr>
  <dimension ref="A1:DO52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2" style="126" customWidth="1"/>
    <col min="2" max="2" width="1.28515625" style="126" customWidth="1"/>
    <col min="3" max="9" width="11" style="126" hidden="1" customWidth="1"/>
    <col min="10" max="10" width="1.28515625" style="126" hidden="1" customWidth="1"/>
    <col min="11" max="17" width="11" style="126" hidden="1" customWidth="1"/>
    <col min="18" max="18" width="1.28515625" style="126" hidden="1" customWidth="1"/>
    <col min="19" max="25" width="11" style="126" hidden="1" customWidth="1"/>
    <col min="26" max="26" width="1.28515625" style="126" hidden="1" customWidth="1"/>
    <col min="27" max="33" width="11" style="126" hidden="1" customWidth="1"/>
    <col min="34" max="34" width="1.28515625" style="126" hidden="1" customWidth="1"/>
    <col min="35" max="41" width="11" style="126" hidden="1" customWidth="1"/>
    <col min="42" max="42" width="1.28515625" style="126" hidden="1" customWidth="1"/>
    <col min="43" max="49" width="11" style="126" hidden="1" customWidth="1"/>
    <col min="50" max="50" width="1.28515625" style="126" hidden="1" customWidth="1"/>
    <col min="51" max="57" width="11" style="126" hidden="1" customWidth="1"/>
    <col min="58" max="58" width="1.28515625" style="126" hidden="1" customWidth="1"/>
    <col min="59" max="65" width="11" style="126" hidden="1" customWidth="1"/>
    <col min="66" max="66" width="1.28515625" style="126" hidden="1" customWidth="1"/>
    <col min="67" max="67" width="11.42578125" style="126" hidden="1" customWidth="1"/>
    <col min="68" max="70" width="11" style="126" hidden="1" customWidth="1"/>
    <col min="71" max="71" width="11.5703125" style="126" hidden="1" customWidth="1"/>
    <col min="72" max="72" width="11" style="126" hidden="1" customWidth="1"/>
    <col min="73" max="73" width="11.42578125" style="254" hidden="1" customWidth="1"/>
    <col min="74" max="74" width="1.28515625" style="126" customWidth="1"/>
    <col min="75" max="75" width="11.42578125" style="126" customWidth="1"/>
    <col min="76" max="78" width="11" style="126" hidden="1" customWidth="1"/>
    <col min="79" max="79" width="11.5703125" style="126" customWidth="1"/>
    <col min="80" max="80" width="11" style="126" hidden="1" customWidth="1"/>
    <col min="81" max="81" width="11.42578125" style="126" customWidth="1"/>
    <col min="82" max="82" width="1.28515625" style="126" customWidth="1"/>
    <col min="83" max="83" width="11.42578125" style="3" customWidth="1"/>
    <col min="84" max="86" width="11" style="3" hidden="1" customWidth="1"/>
    <col min="87" max="87" width="11.5703125" style="3" customWidth="1"/>
    <col min="88" max="88" width="11" style="3" hidden="1" customWidth="1"/>
    <col min="89" max="89" width="11.42578125" style="3" customWidth="1"/>
    <col min="90" max="90" width="1.28515625" style="3" customWidth="1"/>
    <col min="91" max="91" width="11.42578125" style="766" customWidth="1"/>
    <col min="92" max="94" width="11" style="766" hidden="1" customWidth="1"/>
    <col min="95" max="95" width="11.5703125" style="766" customWidth="1"/>
    <col min="96" max="96" width="11" style="766" hidden="1" customWidth="1"/>
    <col min="97" max="97" width="11.42578125" style="767" customWidth="1"/>
    <col min="98" max="98" width="1.28515625" style="767" customWidth="1"/>
    <col min="99" max="99" width="11.42578125" style="766" customWidth="1"/>
    <col min="100" max="100" width="11" style="766" hidden="1" customWidth="1"/>
    <col min="101" max="102" width="11.42578125" style="766" hidden="1" customWidth="1"/>
    <col min="103" max="103" width="11.5703125" style="766" customWidth="1"/>
    <col min="104" max="104" width="11" style="766" hidden="1" customWidth="1"/>
    <col min="105" max="105" width="11.42578125" style="767" customWidth="1"/>
    <col min="106" max="106" width="1.28515625" style="767" customWidth="1"/>
    <col min="107" max="107" width="11.42578125" style="767" customWidth="1"/>
    <col min="108" max="108" width="9.42578125" style="767" hidden="1" customWidth="1"/>
    <col min="109" max="110" width="11.42578125" style="767" customWidth="1"/>
    <col min="111" max="111" width="11.5703125" style="767" customWidth="1"/>
    <col min="112" max="112" width="7.42578125" style="767" hidden="1" customWidth="1"/>
    <col min="113" max="113" width="11.42578125" style="767" customWidth="1"/>
    <col min="114" max="114" width="1.28515625" style="767" customWidth="1"/>
    <col min="115" max="116" width="8.7109375" style="767" customWidth="1"/>
    <col min="117" max="117" width="1.28515625" style="767" customWidth="1"/>
    <col min="118" max="119" width="8.7109375" style="767" customWidth="1"/>
    <col min="120" max="16384" width="11.42578125" style="126"/>
  </cols>
  <sheetData>
    <row r="1" spans="1:119" ht="54.95" customHeight="1">
      <c r="A1" s="2491" t="s">
        <v>478</v>
      </c>
      <c r="B1" s="2491"/>
      <c r="C1" s="2491"/>
      <c r="D1" s="2491"/>
      <c r="E1" s="2491"/>
      <c r="F1" s="2491"/>
      <c r="G1" s="2491"/>
      <c r="H1" s="2491"/>
      <c r="I1" s="2491"/>
      <c r="J1" s="2491"/>
      <c r="K1" s="2491"/>
      <c r="L1" s="2491"/>
      <c r="M1" s="2491"/>
      <c r="N1" s="2491"/>
      <c r="O1" s="2491"/>
      <c r="P1" s="2491"/>
      <c r="Q1" s="2491"/>
      <c r="R1" s="2491"/>
      <c r="S1" s="2491"/>
      <c r="T1" s="2491"/>
      <c r="U1" s="2491"/>
      <c r="V1" s="2491"/>
      <c r="W1" s="2491"/>
      <c r="X1" s="2491"/>
      <c r="Y1" s="2491"/>
      <c r="Z1" s="2491"/>
      <c r="AA1" s="2491"/>
      <c r="AB1" s="2491"/>
      <c r="AC1" s="2491"/>
      <c r="AD1" s="2491"/>
      <c r="AE1" s="2491"/>
      <c r="AF1" s="2491"/>
      <c r="AG1" s="2491"/>
      <c r="AH1" s="2491"/>
      <c r="AI1" s="2491"/>
      <c r="AJ1" s="2491"/>
      <c r="AK1" s="2491"/>
      <c r="AL1" s="2491"/>
      <c r="AM1" s="2491"/>
      <c r="AN1" s="2491"/>
      <c r="AO1" s="2491"/>
      <c r="AP1" s="2491"/>
      <c r="AQ1" s="2491"/>
      <c r="AR1" s="2491"/>
      <c r="AS1" s="2491"/>
      <c r="AT1" s="2491"/>
      <c r="AU1" s="2491"/>
      <c r="AV1" s="2491"/>
      <c r="AW1" s="2491"/>
      <c r="AX1" s="2491"/>
      <c r="AY1" s="2491"/>
      <c r="AZ1" s="2491"/>
      <c r="BA1" s="2491"/>
      <c r="BB1" s="2491"/>
      <c r="BC1" s="2491"/>
      <c r="BD1" s="2491"/>
      <c r="BE1" s="2491"/>
      <c r="BF1" s="2491"/>
      <c r="BG1" s="2491"/>
      <c r="BH1" s="2491"/>
      <c r="BI1" s="2491"/>
      <c r="BJ1" s="2491"/>
      <c r="BK1" s="2491"/>
      <c r="BL1" s="2491"/>
      <c r="BM1" s="2491"/>
      <c r="BN1" s="2491"/>
      <c r="BO1" s="2491"/>
      <c r="BP1" s="2491"/>
      <c r="BQ1" s="2491"/>
      <c r="BR1" s="2491"/>
      <c r="BS1" s="2491"/>
      <c r="BT1" s="2491"/>
      <c r="BU1" s="2491"/>
      <c r="BV1" s="2491"/>
      <c r="BW1" s="2491"/>
      <c r="BX1" s="2491"/>
      <c r="BY1" s="2491"/>
      <c r="BZ1" s="2491"/>
      <c r="CA1" s="2491"/>
      <c r="CB1" s="2491"/>
      <c r="CC1" s="2491"/>
      <c r="CD1" s="2491"/>
      <c r="CE1" s="2491"/>
      <c r="CF1" s="2491"/>
      <c r="CG1" s="2491"/>
      <c r="CH1" s="2491"/>
      <c r="CI1" s="2491"/>
      <c r="CJ1" s="2491"/>
      <c r="CK1" s="2491"/>
      <c r="CL1" s="2491"/>
      <c r="CM1" s="2491"/>
      <c r="CN1" s="2491"/>
      <c r="CO1" s="2491"/>
      <c r="CP1" s="2491"/>
      <c r="CQ1" s="2491"/>
      <c r="CR1" s="2491"/>
      <c r="CS1" s="2491"/>
      <c r="CT1" s="2491"/>
      <c r="CU1" s="2491"/>
      <c r="CV1" s="2491"/>
      <c r="CW1" s="2491"/>
      <c r="CX1" s="2491"/>
      <c r="CY1" s="2491"/>
      <c r="CZ1" s="2491"/>
      <c r="DA1" s="2491"/>
      <c r="DB1" s="2491"/>
      <c r="DC1" s="2491"/>
      <c r="DD1" s="2491"/>
      <c r="DE1" s="2491"/>
      <c r="DF1" s="2491"/>
      <c r="DG1" s="2491"/>
      <c r="DH1" s="2491"/>
      <c r="DI1" s="2491"/>
      <c r="DJ1" s="2491"/>
      <c r="DK1" s="2491"/>
      <c r="DL1" s="2491"/>
      <c r="DM1" s="2491"/>
      <c r="DN1" s="2491"/>
      <c r="DO1" s="2491"/>
    </row>
    <row r="2" spans="1:119" ht="24" customHeight="1" thickBot="1">
      <c r="A2" s="253"/>
      <c r="B2" s="253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</row>
    <row r="3" spans="1:119" s="1169" customFormat="1" ht="18" customHeight="1" thickTop="1">
      <c r="A3" s="2370" t="s">
        <v>19</v>
      </c>
      <c r="B3" s="1681"/>
      <c r="C3" s="2367" t="s">
        <v>77</v>
      </c>
      <c r="D3" s="2367"/>
      <c r="E3" s="2367"/>
      <c r="F3" s="2367"/>
      <c r="G3" s="2367"/>
      <c r="H3" s="2367"/>
      <c r="I3" s="2367"/>
      <c r="J3" s="1168"/>
      <c r="K3" s="2368">
        <v>2009</v>
      </c>
      <c r="L3" s="2368"/>
      <c r="M3" s="2368"/>
      <c r="N3" s="2368"/>
      <c r="O3" s="2368"/>
      <c r="P3" s="2368"/>
      <c r="Q3" s="2368"/>
      <c r="R3" s="1168"/>
      <c r="S3" s="2368">
        <v>2010</v>
      </c>
      <c r="T3" s="2368"/>
      <c r="U3" s="2368"/>
      <c r="V3" s="2368"/>
      <c r="W3" s="2368"/>
      <c r="X3" s="2368"/>
      <c r="Y3" s="2368"/>
      <c r="Z3" s="1684"/>
      <c r="AA3" s="2367" t="s">
        <v>73</v>
      </c>
      <c r="AB3" s="2367"/>
      <c r="AC3" s="2367"/>
      <c r="AD3" s="2367"/>
      <c r="AE3" s="2367"/>
      <c r="AF3" s="2367"/>
      <c r="AG3" s="2367"/>
      <c r="AH3" s="1168"/>
      <c r="AI3" s="2368">
        <v>2009</v>
      </c>
      <c r="AJ3" s="2368"/>
      <c r="AK3" s="2368"/>
      <c r="AL3" s="2368"/>
      <c r="AM3" s="2368"/>
      <c r="AN3" s="2368"/>
      <c r="AO3" s="2368"/>
      <c r="AP3" s="1168"/>
      <c r="AQ3" s="2368">
        <v>2010</v>
      </c>
      <c r="AR3" s="2368"/>
      <c r="AS3" s="2368"/>
      <c r="AT3" s="2368"/>
      <c r="AU3" s="2368"/>
      <c r="AV3" s="2368"/>
      <c r="AW3" s="2368"/>
      <c r="AX3" s="1684"/>
      <c r="AY3" s="2367">
        <v>2011</v>
      </c>
      <c r="AZ3" s="2367"/>
      <c r="BA3" s="2367"/>
      <c r="BB3" s="2367"/>
      <c r="BC3" s="2367"/>
      <c r="BD3" s="2367"/>
      <c r="BE3" s="2367"/>
      <c r="BF3" s="1165"/>
      <c r="BG3" s="2367">
        <v>2012</v>
      </c>
      <c r="BH3" s="2367"/>
      <c r="BI3" s="2367"/>
      <c r="BJ3" s="2367"/>
      <c r="BK3" s="2367"/>
      <c r="BL3" s="2367"/>
      <c r="BM3" s="2367"/>
      <c r="BN3" s="1168"/>
      <c r="BO3" s="2367">
        <v>2013</v>
      </c>
      <c r="BP3" s="2367"/>
      <c r="BQ3" s="2367"/>
      <c r="BR3" s="2367"/>
      <c r="BS3" s="2367"/>
      <c r="BT3" s="2367"/>
      <c r="BU3" s="2367"/>
      <c r="BV3" s="1168"/>
      <c r="BW3" s="2404">
        <v>2014</v>
      </c>
      <c r="BX3" s="2404"/>
      <c r="BY3" s="2404"/>
      <c r="BZ3" s="2404"/>
      <c r="CA3" s="2404"/>
      <c r="CB3" s="2404"/>
      <c r="CC3" s="2404"/>
      <c r="CD3" s="1168"/>
      <c r="CE3" s="2367">
        <v>2015</v>
      </c>
      <c r="CF3" s="2367"/>
      <c r="CG3" s="2367"/>
      <c r="CH3" s="2367"/>
      <c r="CI3" s="2367"/>
      <c r="CJ3" s="2367"/>
      <c r="CK3" s="2367"/>
      <c r="CL3" s="1166"/>
      <c r="CM3" s="2367">
        <v>2016</v>
      </c>
      <c r="CN3" s="2367"/>
      <c r="CO3" s="2367"/>
      <c r="CP3" s="2367"/>
      <c r="CQ3" s="2367"/>
      <c r="CR3" s="2367"/>
      <c r="CS3" s="2367"/>
      <c r="CT3" s="926"/>
      <c r="CU3" s="2367">
        <v>2017</v>
      </c>
      <c r="CV3" s="2367"/>
      <c r="CW3" s="2367"/>
      <c r="CX3" s="2367"/>
      <c r="CY3" s="2367"/>
      <c r="CZ3" s="2367"/>
      <c r="DA3" s="2367"/>
      <c r="DB3" s="1938"/>
      <c r="DC3" s="2404">
        <v>2018</v>
      </c>
      <c r="DD3" s="2404"/>
      <c r="DE3" s="2404"/>
      <c r="DF3" s="2404"/>
      <c r="DG3" s="2404"/>
      <c r="DH3" s="2404"/>
      <c r="DI3" s="2404"/>
      <c r="DJ3" s="926"/>
      <c r="DK3" s="2358" t="s">
        <v>373</v>
      </c>
      <c r="DL3" s="2358"/>
      <c r="DM3" s="1653"/>
      <c r="DN3" s="2358" t="s">
        <v>339</v>
      </c>
      <c r="DO3" s="2358"/>
    </row>
    <row r="4" spans="1:119" s="255" customFormat="1" ht="36" customHeight="1">
      <c r="A4" s="2409"/>
      <c r="B4" s="1682"/>
      <c r="C4" s="2490" t="s">
        <v>0</v>
      </c>
      <c r="D4" s="2266" t="s">
        <v>56</v>
      </c>
      <c r="E4" s="2490" t="s">
        <v>1</v>
      </c>
      <c r="F4" s="2490"/>
      <c r="G4" s="2490" t="s">
        <v>2</v>
      </c>
      <c r="H4" s="2266" t="s">
        <v>57</v>
      </c>
      <c r="I4" s="2490" t="s">
        <v>43</v>
      </c>
      <c r="J4" s="897"/>
      <c r="K4" s="2490" t="s">
        <v>0</v>
      </c>
      <c r="L4" s="2266" t="s">
        <v>56</v>
      </c>
      <c r="M4" s="2490" t="s">
        <v>1</v>
      </c>
      <c r="N4" s="2490"/>
      <c r="O4" s="2490" t="s">
        <v>2</v>
      </c>
      <c r="P4" s="2266" t="s">
        <v>57</v>
      </c>
      <c r="Q4" s="2490" t="s">
        <v>43</v>
      </c>
      <c r="R4" s="256"/>
      <c r="S4" s="2490" t="s">
        <v>0</v>
      </c>
      <c r="T4" s="2266" t="s">
        <v>56</v>
      </c>
      <c r="U4" s="2490" t="s">
        <v>1</v>
      </c>
      <c r="V4" s="2490"/>
      <c r="W4" s="2490" t="s">
        <v>2</v>
      </c>
      <c r="X4" s="2266" t="s">
        <v>57</v>
      </c>
      <c r="Y4" s="2490" t="s">
        <v>43</v>
      </c>
      <c r="Z4" s="1688"/>
      <c r="AA4" s="2490" t="s">
        <v>0</v>
      </c>
      <c r="AB4" s="2266" t="s">
        <v>56</v>
      </c>
      <c r="AC4" s="2490" t="s">
        <v>1</v>
      </c>
      <c r="AD4" s="2490"/>
      <c r="AE4" s="2490" t="s">
        <v>2</v>
      </c>
      <c r="AF4" s="2266" t="s">
        <v>57</v>
      </c>
      <c r="AG4" s="2490" t="s">
        <v>43</v>
      </c>
      <c r="AH4" s="897"/>
      <c r="AI4" s="2490" t="s">
        <v>0</v>
      </c>
      <c r="AJ4" s="2266" t="s">
        <v>56</v>
      </c>
      <c r="AK4" s="2490" t="s">
        <v>1</v>
      </c>
      <c r="AL4" s="2490"/>
      <c r="AM4" s="2490" t="s">
        <v>2</v>
      </c>
      <c r="AN4" s="2266" t="s">
        <v>57</v>
      </c>
      <c r="AO4" s="2490" t="s">
        <v>43</v>
      </c>
      <c r="AP4" s="256"/>
      <c r="AQ4" s="2490" t="s">
        <v>0</v>
      </c>
      <c r="AR4" s="2266" t="s">
        <v>56</v>
      </c>
      <c r="AS4" s="2490" t="s">
        <v>1</v>
      </c>
      <c r="AT4" s="2490"/>
      <c r="AU4" s="2490" t="s">
        <v>2</v>
      </c>
      <c r="AV4" s="2266" t="s">
        <v>57</v>
      </c>
      <c r="AW4" s="2490" t="s">
        <v>43</v>
      </c>
      <c r="AX4" s="1688"/>
      <c r="AY4" s="2490" t="s">
        <v>0</v>
      </c>
      <c r="AZ4" s="2266" t="s">
        <v>56</v>
      </c>
      <c r="BA4" s="2490" t="s">
        <v>1</v>
      </c>
      <c r="BB4" s="2490"/>
      <c r="BC4" s="2490" t="s">
        <v>2</v>
      </c>
      <c r="BD4" s="2266" t="s">
        <v>57</v>
      </c>
      <c r="BE4" s="2490" t="s">
        <v>43</v>
      </c>
      <c r="BF4" s="1157"/>
      <c r="BG4" s="2490" t="s">
        <v>0</v>
      </c>
      <c r="BH4" s="2266" t="s">
        <v>56</v>
      </c>
      <c r="BI4" s="2490" t="s">
        <v>1</v>
      </c>
      <c r="BJ4" s="2490"/>
      <c r="BK4" s="2490" t="s">
        <v>2</v>
      </c>
      <c r="BL4" s="2266" t="s">
        <v>57</v>
      </c>
      <c r="BM4" s="2490" t="s">
        <v>43</v>
      </c>
      <c r="BN4" s="257"/>
      <c r="BO4" s="2490" t="s">
        <v>0</v>
      </c>
      <c r="BP4" s="2266" t="s">
        <v>56</v>
      </c>
      <c r="BQ4" s="2490" t="s">
        <v>1</v>
      </c>
      <c r="BR4" s="2490"/>
      <c r="BS4" s="2490" t="s">
        <v>2</v>
      </c>
      <c r="BT4" s="2266" t="s">
        <v>57</v>
      </c>
      <c r="BU4" s="2490" t="s">
        <v>43</v>
      </c>
      <c r="BV4" s="257"/>
      <c r="BW4" s="2490" t="s">
        <v>0</v>
      </c>
      <c r="BX4" s="2266" t="s">
        <v>56</v>
      </c>
      <c r="BY4" s="2490" t="s">
        <v>1</v>
      </c>
      <c r="BZ4" s="2490"/>
      <c r="CA4" s="2490" t="s">
        <v>2</v>
      </c>
      <c r="CB4" s="2266" t="s">
        <v>57</v>
      </c>
      <c r="CC4" s="2490" t="s">
        <v>43</v>
      </c>
      <c r="CD4" s="257"/>
      <c r="CE4" s="2262" t="s">
        <v>0</v>
      </c>
      <c r="CF4" s="2266" t="s">
        <v>56</v>
      </c>
      <c r="CG4" s="2270" t="s">
        <v>1</v>
      </c>
      <c r="CH4" s="2270"/>
      <c r="CI4" s="2262" t="s">
        <v>2</v>
      </c>
      <c r="CJ4" s="2266" t="s">
        <v>57</v>
      </c>
      <c r="CK4" s="2263" t="s">
        <v>43</v>
      </c>
      <c r="CL4" s="181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363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937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363"/>
      <c r="DK4" s="2359"/>
      <c r="DL4" s="2359"/>
      <c r="DM4" s="566"/>
      <c r="DN4" s="2359"/>
      <c r="DO4" s="2359"/>
    </row>
    <row r="5" spans="1:119" s="255" customFormat="1" ht="42" customHeight="1" thickBot="1">
      <c r="A5" s="2372"/>
      <c r="B5" s="1683"/>
      <c r="C5" s="2391"/>
      <c r="D5" s="2267"/>
      <c r="E5" s="898" t="s">
        <v>3</v>
      </c>
      <c r="F5" s="898" t="s">
        <v>4</v>
      </c>
      <c r="G5" s="2391"/>
      <c r="H5" s="2267"/>
      <c r="I5" s="2391"/>
      <c r="J5" s="898"/>
      <c r="K5" s="2391"/>
      <c r="L5" s="2267"/>
      <c r="M5" s="898" t="s">
        <v>3</v>
      </c>
      <c r="N5" s="898" t="s">
        <v>4</v>
      </c>
      <c r="O5" s="2391"/>
      <c r="P5" s="2267"/>
      <c r="Q5" s="2391"/>
      <c r="R5" s="258"/>
      <c r="S5" s="2391"/>
      <c r="T5" s="2267"/>
      <c r="U5" s="898" t="s">
        <v>3</v>
      </c>
      <c r="V5" s="898" t="s">
        <v>4</v>
      </c>
      <c r="W5" s="2391"/>
      <c r="X5" s="2267"/>
      <c r="Y5" s="2391"/>
      <c r="Z5" s="1689"/>
      <c r="AA5" s="2391"/>
      <c r="AB5" s="2267"/>
      <c r="AC5" s="898" t="s">
        <v>3</v>
      </c>
      <c r="AD5" s="898" t="s">
        <v>4</v>
      </c>
      <c r="AE5" s="2391"/>
      <c r="AF5" s="2267"/>
      <c r="AG5" s="2391"/>
      <c r="AH5" s="898"/>
      <c r="AI5" s="2391"/>
      <c r="AJ5" s="2267"/>
      <c r="AK5" s="898" t="s">
        <v>3</v>
      </c>
      <c r="AL5" s="898" t="s">
        <v>4</v>
      </c>
      <c r="AM5" s="2391"/>
      <c r="AN5" s="2267"/>
      <c r="AO5" s="2391"/>
      <c r="AP5" s="258"/>
      <c r="AQ5" s="2391"/>
      <c r="AR5" s="2267"/>
      <c r="AS5" s="898" t="s">
        <v>3</v>
      </c>
      <c r="AT5" s="898" t="s">
        <v>4</v>
      </c>
      <c r="AU5" s="2391"/>
      <c r="AV5" s="2267"/>
      <c r="AW5" s="2391"/>
      <c r="AX5" s="1689"/>
      <c r="AY5" s="2391"/>
      <c r="AZ5" s="2267"/>
      <c r="BA5" s="1158" t="s">
        <v>3</v>
      </c>
      <c r="BB5" s="1158" t="s">
        <v>4</v>
      </c>
      <c r="BC5" s="2391"/>
      <c r="BD5" s="2267"/>
      <c r="BE5" s="2391"/>
      <c r="BF5" s="1158"/>
      <c r="BG5" s="2391"/>
      <c r="BH5" s="2267"/>
      <c r="BI5" s="1365" t="s">
        <v>3</v>
      </c>
      <c r="BJ5" s="1365" t="s">
        <v>4</v>
      </c>
      <c r="BK5" s="2391"/>
      <c r="BL5" s="2267"/>
      <c r="BM5" s="2391"/>
      <c r="BN5" s="259"/>
      <c r="BO5" s="2391"/>
      <c r="BP5" s="2267"/>
      <c r="BQ5" s="1365" t="s">
        <v>3</v>
      </c>
      <c r="BR5" s="1365" t="s">
        <v>4</v>
      </c>
      <c r="BS5" s="2391"/>
      <c r="BT5" s="2267"/>
      <c r="BU5" s="2391"/>
      <c r="BV5" s="259"/>
      <c r="BW5" s="2391"/>
      <c r="BX5" s="2267"/>
      <c r="BY5" s="1365" t="s">
        <v>3</v>
      </c>
      <c r="BZ5" s="1365" t="s">
        <v>4</v>
      </c>
      <c r="CA5" s="2391"/>
      <c r="CB5" s="2267"/>
      <c r="CC5" s="2391"/>
      <c r="CD5" s="259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230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36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936"/>
      <c r="DC5" s="2265"/>
      <c r="DD5" s="2267"/>
      <c r="DE5" s="1944" t="s">
        <v>3</v>
      </c>
      <c r="DF5" s="1944" t="s">
        <v>4</v>
      </c>
      <c r="DG5" s="2265"/>
      <c r="DH5" s="2267"/>
      <c r="DI5" s="2264"/>
      <c r="DJ5" s="1360"/>
      <c r="DK5" s="950" t="s">
        <v>494</v>
      </c>
      <c r="DL5" s="951" t="s">
        <v>431</v>
      </c>
      <c r="DM5" s="951"/>
      <c r="DN5" s="950" t="s">
        <v>494</v>
      </c>
      <c r="DO5" s="951" t="s">
        <v>431</v>
      </c>
    </row>
    <row r="6" spans="1:119" s="255" customFormat="1" ht="8.1" customHeight="1" thickTop="1">
      <c r="A6" s="260"/>
      <c r="B6" s="260"/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0"/>
      <c r="AK6" s="140"/>
      <c r="AL6" s="140"/>
      <c r="AM6" s="140"/>
      <c r="AN6" s="140"/>
      <c r="AO6" s="140"/>
      <c r="AP6" s="140"/>
      <c r="AQ6" s="140"/>
      <c r="AR6" s="140"/>
      <c r="AS6" s="140"/>
      <c r="AT6" s="140"/>
      <c r="AU6" s="140"/>
      <c r="AV6" s="140"/>
      <c r="AW6" s="140"/>
      <c r="AX6" s="140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40"/>
      <c r="BJ6" s="140"/>
      <c r="BK6" s="140"/>
      <c r="BL6" s="140"/>
      <c r="BM6" s="140"/>
      <c r="BN6" s="140"/>
      <c r="BO6" s="140"/>
      <c r="BP6" s="140"/>
      <c r="BQ6" s="140"/>
      <c r="BR6" s="140"/>
      <c r="BS6" s="140"/>
      <c r="BT6" s="140"/>
      <c r="BU6" s="140"/>
      <c r="BV6" s="140"/>
      <c r="BW6" s="140"/>
      <c r="BX6" s="140"/>
      <c r="BY6" s="140"/>
      <c r="BZ6" s="140"/>
      <c r="CA6" s="140"/>
      <c r="CB6" s="140"/>
      <c r="CC6" s="140"/>
      <c r="CD6" s="140"/>
      <c r="CE6" s="110"/>
      <c r="CF6" s="110"/>
      <c r="CG6" s="110"/>
      <c r="CH6" s="110"/>
      <c r="CI6" s="110"/>
      <c r="CJ6" s="110"/>
      <c r="CK6" s="130"/>
      <c r="CL6" s="110"/>
      <c r="CM6" s="110"/>
      <c r="CN6" s="110"/>
      <c r="CO6" s="110"/>
      <c r="CP6" s="110"/>
      <c r="CQ6" s="110"/>
      <c r="CR6" s="110"/>
      <c r="CS6" s="130"/>
      <c r="CT6" s="799"/>
      <c r="CU6" s="110"/>
      <c r="CV6" s="110"/>
      <c r="CW6" s="110"/>
      <c r="CX6" s="110"/>
      <c r="CY6" s="110"/>
      <c r="CZ6" s="110"/>
      <c r="DA6" s="130"/>
      <c r="DB6" s="130"/>
      <c r="DC6" s="130"/>
      <c r="DD6" s="130"/>
      <c r="DE6" s="130"/>
      <c r="DF6" s="130"/>
      <c r="DG6" s="130"/>
      <c r="DH6" s="130"/>
      <c r="DI6" s="130"/>
      <c r="DJ6" s="799"/>
      <c r="DK6" s="799"/>
      <c r="DL6" s="799"/>
      <c r="DM6" s="799"/>
      <c r="DN6" s="799"/>
      <c r="DO6" s="799"/>
    </row>
    <row r="7" spans="1:119" s="261" customFormat="1" ht="24" customHeight="1">
      <c r="A7" s="1605" t="s">
        <v>6</v>
      </c>
      <c r="B7" s="1605"/>
      <c r="C7" s="1208">
        <v>14.7</v>
      </c>
      <c r="D7" s="1208"/>
      <c r="E7" s="1208">
        <v>11.1</v>
      </c>
      <c r="F7" s="1208">
        <v>18.3</v>
      </c>
      <c r="G7" s="1208">
        <v>12.4</v>
      </c>
      <c r="H7" s="1209"/>
      <c r="I7" s="1210">
        <v>1902</v>
      </c>
      <c r="J7" s="1212"/>
      <c r="K7" s="1208">
        <v>15</v>
      </c>
      <c r="L7" s="1208">
        <v>0.70000000000000007</v>
      </c>
      <c r="M7" s="1208">
        <v>13.600000000000001</v>
      </c>
      <c r="N7" s="1208">
        <v>16.3</v>
      </c>
      <c r="O7" s="1208">
        <v>4.5</v>
      </c>
      <c r="P7" s="1209">
        <v>6715</v>
      </c>
      <c r="Q7" s="1210">
        <v>7420</v>
      </c>
      <c r="R7" s="1606"/>
      <c r="S7" s="1208">
        <v>16.2</v>
      </c>
      <c r="T7" s="1208">
        <v>0.70000000000000007</v>
      </c>
      <c r="U7" s="1208">
        <v>14.799999999999999</v>
      </c>
      <c r="V7" s="1208">
        <v>17.599999999999998</v>
      </c>
      <c r="W7" s="1208">
        <v>4.3999999999999995</v>
      </c>
      <c r="X7" s="1209">
        <v>6208</v>
      </c>
      <c r="Y7" s="1210">
        <v>6824</v>
      </c>
      <c r="Z7" s="1210"/>
      <c r="AA7" s="1208">
        <v>16.2</v>
      </c>
      <c r="AB7" s="1208">
        <v>0.70000000000000007</v>
      </c>
      <c r="AC7" s="1208">
        <v>14.799999999999999</v>
      </c>
      <c r="AD7" s="1208">
        <v>17.599999999999998</v>
      </c>
      <c r="AE7" s="1208">
        <v>4.3999999999999995</v>
      </c>
      <c r="AF7" s="1209">
        <v>6208</v>
      </c>
      <c r="AG7" s="1211">
        <v>6824</v>
      </c>
      <c r="AH7" s="1212"/>
      <c r="AI7" s="1208">
        <v>15</v>
      </c>
      <c r="AJ7" s="1208">
        <v>0.70000000000000007</v>
      </c>
      <c r="AK7" s="1208">
        <v>13.600000000000001</v>
      </c>
      <c r="AL7" s="1208">
        <v>16.3</v>
      </c>
      <c r="AM7" s="1208">
        <v>4.5</v>
      </c>
      <c r="AN7" s="1209">
        <v>6715</v>
      </c>
      <c r="AO7" s="1210">
        <v>7420</v>
      </c>
      <c r="AP7" s="1606"/>
      <c r="AQ7" s="1208">
        <v>16.2</v>
      </c>
      <c r="AR7" s="1208">
        <v>0.70000000000000007</v>
      </c>
      <c r="AS7" s="1208">
        <v>14.799999999999999</v>
      </c>
      <c r="AT7" s="1208">
        <v>17.599999999999998</v>
      </c>
      <c r="AU7" s="1208">
        <v>4.3999999999999995</v>
      </c>
      <c r="AV7" s="1209">
        <v>6208</v>
      </c>
      <c r="AW7" s="1210">
        <v>6824</v>
      </c>
      <c r="AX7" s="1210"/>
      <c r="AY7" s="1207">
        <v>15.8</v>
      </c>
      <c r="AZ7" s="1208">
        <v>0.70000000000000007</v>
      </c>
      <c r="BA7" s="1208">
        <v>14.499999999999998</v>
      </c>
      <c r="BB7" s="1208">
        <v>17.2</v>
      </c>
      <c r="BC7" s="1208">
        <v>4.2</v>
      </c>
      <c r="BD7" s="1209">
        <v>6246</v>
      </c>
      <c r="BE7" s="1210">
        <v>6797</v>
      </c>
      <c r="BF7" s="1210"/>
      <c r="BG7" s="1308">
        <v>17.546969605363589</v>
      </c>
      <c r="BH7" s="1208">
        <v>0.87849117640499541</v>
      </c>
      <c r="BI7" s="1208">
        <v>15.823550264063899</v>
      </c>
      <c r="BJ7" s="1208">
        <v>19.270388946663317</v>
      </c>
      <c r="BK7" s="1208">
        <v>5.0065122135759932</v>
      </c>
      <c r="BL7" s="1209">
        <v>5299.7829250000013</v>
      </c>
      <c r="BM7" s="1211">
        <v>5706</v>
      </c>
      <c r="BN7" s="1212"/>
      <c r="BO7" s="1213">
        <v>18.513003399997345</v>
      </c>
      <c r="BP7" s="1308">
        <v>0.70182162352471644</v>
      </c>
      <c r="BQ7" s="1308">
        <v>17.136195860264614</v>
      </c>
      <c r="BR7" s="1308">
        <v>19.889810939730079</v>
      </c>
      <c r="BS7" s="1308">
        <v>3.7909657788147819</v>
      </c>
      <c r="BT7" s="1859">
        <v>6859.3052600000055</v>
      </c>
      <c r="BU7" s="1904">
        <v>7581</v>
      </c>
      <c r="BV7" s="1908"/>
      <c r="BW7" s="1308">
        <v>17.158534010433748</v>
      </c>
      <c r="BX7" s="1308">
        <v>0.5988429263228694</v>
      </c>
      <c r="BY7" s="1308">
        <v>15.983862793394529</v>
      </c>
      <c r="BZ7" s="1308">
        <v>18.333205227472963</v>
      </c>
      <c r="CA7" s="1308">
        <v>3.4900588008201958</v>
      </c>
      <c r="CB7" s="1859">
        <v>10089.64299599995</v>
      </c>
      <c r="CC7" s="1904">
        <v>10792</v>
      </c>
      <c r="CD7" s="1913"/>
      <c r="CE7" s="1185">
        <v>19.012415703434598</v>
      </c>
      <c r="CF7" s="1185">
        <v>0.43749277606906589</v>
      </c>
      <c r="CG7" s="1185">
        <v>18.154617165101136</v>
      </c>
      <c r="CH7" s="1185">
        <v>19.870214241768061</v>
      </c>
      <c r="CI7" s="1185">
        <v>2.3010898924855332</v>
      </c>
      <c r="CJ7" s="1741">
        <v>11646.61388399998</v>
      </c>
      <c r="CK7" s="1292">
        <v>23821</v>
      </c>
      <c r="CL7" s="1776"/>
      <c r="CM7" s="1706">
        <v>21.09039009438149</v>
      </c>
      <c r="CN7" s="1185">
        <v>0.44931238782907085</v>
      </c>
      <c r="CO7" s="1185">
        <v>20.209415598004867</v>
      </c>
      <c r="CP7" s="1185">
        <v>21.97136459075811</v>
      </c>
      <c r="CQ7" s="1185">
        <v>2.1304128838696457</v>
      </c>
      <c r="CR7" s="1741">
        <v>12200.757755000022</v>
      </c>
      <c r="CS7" s="1292">
        <v>21175</v>
      </c>
      <c r="CT7" s="1185"/>
      <c r="CU7" s="1706">
        <v>22.834899662352452</v>
      </c>
      <c r="CV7" s="1185">
        <v>0.50572130303263518</v>
      </c>
      <c r="CW7" s="1185">
        <v>21.843322633973088</v>
      </c>
      <c r="CX7" s="1185">
        <v>23.826476690731816</v>
      </c>
      <c r="CY7" s="1185">
        <v>2.2146858996994419</v>
      </c>
      <c r="CZ7" s="1741">
        <v>11308.151913000289</v>
      </c>
      <c r="DA7" s="1292">
        <v>21527</v>
      </c>
      <c r="DB7" s="1292"/>
      <c r="DC7" s="1706">
        <v>22.59627409069444</v>
      </c>
      <c r="DD7" s="1185">
        <v>0.44008275751860754</v>
      </c>
      <c r="DE7" s="1185">
        <v>21.733378784588332</v>
      </c>
      <c r="DF7" s="1185">
        <v>23.459169396800551</v>
      </c>
      <c r="DG7" s="1185">
        <v>1.9475899245700941</v>
      </c>
      <c r="DH7" s="1741">
        <v>10688.77085800016</v>
      </c>
      <c r="DI7" s="1292">
        <v>23077</v>
      </c>
      <c r="DJ7" s="1185"/>
      <c r="DK7" s="1266">
        <v>5.4</v>
      </c>
      <c r="DL7" s="1185">
        <v>-0.2</v>
      </c>
      <c r="DM7" s="1185"/>
      <c r="DN7" s="1185" t="s">
        <v>393</v>
      </c>
      <c r="DO7" s="1185" t="s">
        <v>390</v>
      </c>
    </row>
    <row r="8" spans="1:119" s="255" customFormat="1" ht="5.0999999999999996" customHeight="1">
      <c r="A8" s="1607"/>
      <c r="B8" s="1607"/>
      <c r="C8" s="1215"/>
      <c r="D8" s="1215"/>
      <c r="E8" s="1215"/>
      <c r="F8" s="1215"/>
      <c r="G8" s="1215"/>
      <c r="H8" s="1220"/>
      <c r="I8" s="1215"/>
      <c r="J8" s="1215"/>
      <c r="K8" s="1215"/>
      <c r="L8" s="1215"/>
      <c r="M8" s="1215"/>
      <c r="N8" s="1215"/>
      <c r="O8" s="1215"/>
      <c r="P8" s="1220"/>
      <c r="Q8" s="1215"/>
      <c r="R8" s="1215"/>
      <c r="S8" s="1215"/>
      <c r="T8" s="1215"/>
      <c r="U8" s="1215"/>
      <c r="V8" s="1215"/>
      <c r="W8" s="1215"/>
      <c r="X8" s="1220"/>
      <c r="Y8" s="1215"/>
      <c r="Z8" s="1215"/>
      <c r="AA8" s="1215"/>
      <c r="AB8" s="1215"/>
      <c r="AC8" s="1215"/>
      <c r="AD8" s="1215"/>
      <c r="AE8" s="1215"/>
      <c r="AF8" s="1215"/>
      <c r="AG8" s="1216"/>
      <c r="AH8" s="1215"/>
      <c r="AI8" s="1215"/>
      <c r="AJ8" s="1215"/>
      <c r="AK8" s="1215"/>
      <c r="AL8" s="1215"/>
      <c r="AM8" s="1215"/>
      <c r="AN8" s="1220"/>
      <c r="AO8" s="1215"/>
      <c r="AP8" s="1215"/>
      <c r="AQ8" s="1215"/>
      <c r="AR8" s="1215"/>
      <c r="AS8" s="1215"/>
      <c r="AT8" s="1215"/>
      <c r="AU8" s="1215"/>
      <c r="AV8" s="1220"/>
      <c r="AW8" s="1215"/>
      <c r="AX8" s="1215"/>
      <c r="AY8" s="1214"/>
      <c r="AZ8" s="1215"/>
      <c r="BA8" s="1215"/>
      <c r="BB8" s="1215"/>
      <c r="BC8" s="1215"/>
      <c r="BD8" s="1215"/>
      <c r="BE8" s="1215"/>
      <c r="BF8" s="1215"/>
      <c r="BG8" s="1217"/>
      <c r="BH8" s="1215"/>
      <c r="BI8" s="1215"/>
      <c r="BJ8" s="1215"/>
      <c r="BK8" s="1215"/>
      <c r="BL8" s="1215"/>
      <c r="BM8" s="1216"/>
      <c r="BN8" s="1215"/>
      <c r="BO8" s="1217"/>
      <c r="BP8" s="1217"/>
      <c r="BQ8" s="1217"/>
      <c r="BR8" s="1217"/>
      <c r="BS8" s="1217"/>
      <c r="BT8" s="1217"/>
      <c r="BU8" s="1217"/>
      <c r="BV8" s="1909"/>
      <c r="BW8" s="1217"/>
      <c r="BX8" s="1217"/>
      <c r="BY8" s="1217"/>
      <c r="BZ8" s="1217"/>
      <c r="CA8" s="1217"/>
      <c r="CB8" s="1217"/>
      <c r="CC8" s="1217"/>
      <c r="CD8" s="1914"/>
      <c r="CE8" s="1190"/>
      <c r="CF8" s="1190"/>
      <c r="CG8" s="1190"/>
      <c r="CH8" s="1190"/>
      <c r="CI8" s="1190"/>
      <c r="CJ8" s="1744"/>
      <c r="CK8" s="1744"/>
      <c r="CL8" s="1828"/>
      <c r="CM8" s="1707"/>
      <c r="CN8" s="1190"/>
      <c r="CO8" s="1190"/>
      <c r="CP8" s="1190"/>
      <c r="CQ8" s="1190"/>
      <c r="CR8" s="1744"/>
      <c r="CS8" s="1744"/>
      <c r="CT8" s="1190"/>
      <c r="CU8" s="1707"/>
      <c r="CV8" s="1190"/>
      <c r="CW8" s="1190"/>
      <c r="CX8" s="1190"/>
      <c r="CY8" s="1190"/>
      <c r="CZ8" s="1744"/>
      <c r="DA8" s="1744"/>
      <c r="DB8" s="1744"/>
      <c r="DC8" s="1707"/>
      <c r="DD8" s="1190"/>
      <c r="DE8" s="1190"/>
      <c r="DF8" s="1190"/>
      <c r="DG8" s="1190"/>
      <c r="DH8" s="1744"/>
      <c r="DI8" s="1744"/>
      <c r="DJ8" s="1190"/>
      <c r="DK8" s="1142"/>
      <c r="DL8" s="1190"/>
      <c r="DM8" s="1190"/>
      <c r="DN8" s="1190"/>
      <c r="DO8" s="1190"/>
    </row>
    <row r="9" spans="1:119" s="255" customFormat="1" ht="20.25" customHeight="1">
      <c r="A9" s="1608" t="s">
        <v>20</v>
      </c>
      <c r="B9" s="1608"/>
      <c r="C9" s="1609">
        <v>5.7</v>
      </c>
      <c r="D9" s="1219"/>
      <c r="E9" s="1219">
        <v>3.2</v>
      </c>
      <c r="F9" s="1219">
        <v>8.2000000000000011</v>
      </c>
      <c r="G9" s="1219">
        <v>22.2</v>
      </c>
      <c r="H9" s="1220"/>
      <c r="I9" s="1221">
        <v>365</v>
      </c>
      <c r="J9" s="1215"/>
      <c r="K9" s="1219">
        <v>9.7000000000000011</v>
      </c>
      <c r="L9" s="1219">
        <v>1.7000000000000002</v>
      </c>
      <c r="M9" s="1219">
        <v>6.2</v>
      </c>
      <c r="N9" s="1219">
        <v>13.100000000000001</v>
      </c>
      <c r="O9" s="1219">
        <v>17.899999999999999</v>
      </c>
      <c r="P9" s="1220">
        <v>109</v>
      </c>
      <c r="Q9" s="1221">
        <v>334</v>
      </c>
      <c r="R9" s="1215"/>
      <c r="S9" s="1219">
        <v>9.5</v>
      </c>
      <c r="T9" s="1219">
        <v>2</v>
      </c>
      <c r="U9" s="1219">
        <v>5.5</v>
      </c>
      <c r="V9" s="1219">
        <v>13.5</v>
      </c>
      <c r="W9" s="1219">
        <v>21</v>
      </c>
      <c r="X9" s="1220">
        <v>102</v>
      </c>
      <c r="Y9" s="1221">
        <v>309</v>
      </c>
      <c r="Z9" s="1221"/>
      <c r="AA9" s="1219">
        <v>9.6</v>
      </c>
      <c r="AB9" s="1219">
        <v>1.4000000000000001</v>
      </c>
      <c r="AC9" s="1219">
        <v>6.7</v>
      </c>
      <c r="AD9" s="1219">
        <v>12.5</v>
      </c>
      <c r="AE9" s="1219">
        <v>15</v>
      </c>
      <c r="AF9" s="1220">
        <v>211</v>
      </c>
      <c r="AG9" s="1222">
        <v>643</v>
      </c>
      <c r="AH9" s="1215"/>
      <c r="AI9" s="1219">
        <v>9.7000000000000011</v>
      </c>
      <c r="AJ9" s="1219">
        <v>1.7000000000000002</v>
      </c>
      <c r="AK9" s="1219">
        <v>6.2</v>
      </c>
      <c r="AL9" s="1219">
        <v>13.100000000000001</v>
      </c>
      <c r="AM9" s="1219">
        <v>17.899999999999999</v>
      </c>
      <c r="AN9" s="1220">
        <v>109</v>
      </c>
      <c r="AO9" s="1221">
        <v>334</v>
      </c>
      <c r="AP9" s="1215"/>
      <c r="AQ9" s="1219">
        <v>9.5</v>
      </c>
      <c r="AR9" s="1219">
        <v>2</v>
      </c>
      <c r="AS9" s="1219">
        <v>5.5</v>
      </c>
      <c r="AT9" s="1219">
        <v>13.5</v>
      </c>
      <c r="AU9" s="1219">
        <v>21</v>
      </c>
      <c r="AV9" s="1220">
        <v>102</v>
      </c>
      <c r="AW9" s="1221">
        <v>309</v>
      </c>
      <c r="AX9" s="1221"/>
      <c r="AY9" s="1218">
        <v>10.8</v>
      </c>
      <c r="AZ9" s="1219">
        <v>2.2999999999999998</v>
      </c>
      <c r="BA9" s="1219">
        <v>6.3</v>
      </c>
      <c r="BB9" s="1219">
        <v>15.299999999999999</v>
      </c>
      <c r="BC9" s="1219">
        <v>21</v>
      </c>
      <c r="BD9" s="1220">
        <v>107</v>
      </c>
      <c r="BE9" s="1221">
        <v>335</v>
      </c>
      <c r="BF9" s="1221"/>
      <c r="BG9" s="1223">
        <v>10.43018035271106</v>
      </c>
      <c r="BH9" s="1219">
        <v>1.9551021403218516</v>
      </c>
      <c r="BI9" s="1219">
        <v>6.5946713193297093</v>
      </c>
      <c r="BJ9" s="1219">
        <v>14.265689386092411</v>
      </c>
      <c r="BK9" s="1219">
        <v>18.744662836186457</v>
      </c>
      <c r="BL9" s="1220">
        <v>99.890708000000245</v>
      </c>
      <c r="BM9" s="1222">
        <v>264</v>
      </c>
      <c r="BN9" s="1215"/>
      <c r="BO9" s="1223" t="s">
        <v>164</v>
      </c>
      <c r="BP9" s="1860">
        <v>1.5570550526168543</v>
      </c>
      <c r="BQ9" s="1860">
        <v>5.860753894765879</v>
      </c>
      <c r="BR9" s="1860">
        <v>11.969899194266143</v>
      </c>
      <c r="BS9" s="1860">
        <v>17.464924530157887</v>
      </c>
      <c r="BT9" s="1861">
        <v>116.91589700000002</v>
      </c>
      <c r="BU9" s="1905">
        <v>316</v>
      </c>
      <c r="BV9" s="1909"/>
      <c r="BW9" s="1223" t="s">
        <v>374</v>
      </c>
      <c r="BX9" s="1860">
        <v>2.4098545153223441</v>
      </c>
      <c r="BY9" s="1860">
        <v>6.8258220471932001</v>
      </c>
      <c r="BZ9" s="1860">
        <v>16.280009821550966</v>
      </c>
      <c r="CA9" s="1860">
        <v>20.85927508701571</v>
      </c>
      <c r="CB9" s="1861">
        <v>170.52278499999957</v>
      </c>
      <c r="CC9" s="1905">
        <v>436</v>
      </c>
      <c r="CD9" s="1914"/>
      <c r="CE9" s="1193">
        <v>11.70769633286038</v>
      </c>
      <c r="CF9" s="1193">
        <v>1.4636936826396363</v>
      </c>
      <c r="CG9" s="1193">
        <v>8.8378105422479347</v>
      </c>
      <c r="CH9" s="1193">
        <v>14.577582123472824</v>
      </c>
      <c r="CI9" s="1193">
        <v>12.501978536387545</v>
      </c>
      <c r="CJ9" s="1293">
        <v>204.97185200000001</v>
      </c>
      <c r="CK9" s="1293">
        <v>975</v>
      </c>
      <c r="CL9" s="1758"/>
      <c r="CM9" s="1708">
        <v>12.368904626924936</v>
      </c>
      <c r="CN9" s="1193">
        <v>1.4834323377139262</v>
      </c>
      <c r="CO9" s="1193">
        <v>9.460313428403424</v>
      </c>
      <c r="CP9" s="1193">
        <v>15.277495825446447</v>
      </c>
      <c r="CQ9" s="1193">
        <v>11.993239356739434</v>
      </c>
      <c r="CR9" s="1293">
        <v>200.98201699999962</v>
      </c>
      <c r="CS9" s="1293">
        <v>826</v>
      </c>
      <c r="CT9" s="1193"/>
      <c r="CU9" s="1708">
        <v>15.35118724439401</v>
      </c>
      <c r="CV9" s="1193">
        <v>1.5807364375100492</v>
      </c>
      <c r="CW9" s="1193">
        <v>12.251808337557549</v>
      </c>
      <c r="CX9" s="1193">
        <v>18.450566151230472</v>
      </c>
      <c r="CY9" s="1193">
        <v>10.297160814628896</v>
      </c>
      <c r="CZ9" s="1293">
        <v>161.49981500000052</v>
      </c>
      <c r="DA9" s="1293">
        <v>837</v>
      </c>
      <c r="DB9" s="1293"/>
      <c r="DC9" s="1708">
        <v>14.809527662154306</v>
      </c>
      <c r="DD9" s="1193">
        <v>1.3682146953941039</v>
      </c>
      <c r="DE9" s="1193">
        <v>12.126791248989896</v>
      </c>
      <c r="DF9" s="1193">
        <v>17.492264075318715</v>
      </c>
      <c r="DG9" s="1193">
        <v>9.238746343616155</v>
      </c>
      <c r="DH9" s="1293">
        <v>181.82999900000056</v>
      </c>
      <c r="DI9" s="1293">
        <v>947</v>
      </c>
      <c r="DJ9" s="1193"/>
      <c r="DK9" s="1144">
        <v>3.2</v>
      </c>
      <c r="DL9" s="1193">
        <v>-0.6</v>
      </c>
      <c r="DM9" s="1193"/>
      <c r="DN9" s="1193" t="s">
        <v>390</v>
      </c>
      <c r="DO9" s="1193" t="s">
        <v>390</v>
      </c>
    </row>
    <row r="10" spans="1:119" s="255" customFormat="1" ht="20.25" customHeight="1">
      <c r="A10" s="1610" t="s">
        <v>21</v>
      </c>
      <c r="B10" s="1610"/>
      <c r="C10" s="1611">
        <v>8.6999999999999993</v>
      </c>
      <c r="D10" s="1225"/>
      <c r="E10" s="1225">
        <v>5.5</v>
      </c>
      <c r="F10" s="1225">
        <v>12</v>
      </c>
      <c r="G10" s="1225">
        <v>18.5</v>
      </c>
      <c r="H10" s="1226"/>
      <c r="I10" s="1227">
        <v>294</v>
      </c>
      <c r="J10" s="1229"/>
      <c r="K10" s="1225">
        <v>7.9</v>
      </c>
      <c r="L10" s="1225">
        <v>1.9</v>
      </c>
      <c r="M10" s="1225">
        <v>4.2</v>
      </c>
      <c r="N10" s="1225">
        <v>11.700000000000001</v>
      </c>
      <c r="O10" s="1225">
        <v>23.5</v>
      </c>
      <c r="P10" s="1226">
        <v>263</v>
      </c>
      <c r="Q10" s="1227">
        <v>284</v>
      </c>
      <c r="R10" s="1229"/>
      <c r="S10" s="1225">
        <v>14.799999999999999</v>
      </c>
      <c r="T10" s="1225">
        <v>2.5</v>
      </c>
      <c r="U10" s="1225">
        <v>9.9</v>
      </c>
      <c r="V10" s="1225">
        <v>19.7</v>
      </c>
      <c r="W10" s="1225">
        <v>16.600000000000001</v>
      </c>
      <c r="X10" s="1226">
        <v>226</v>
      </c>
      <c r="Y10" s="1227">
        <v>264</v>
      </c>
      <c r="Z10" s="1227"/>
      <c r="AA10" s="1225">
        <v>11.1</v>
      </c>
      <c r="AB10" s="1225">
        <v>1.4000000000000001</v>
      </c>
      <c r="AC10" s="1225">
        <v>8.2000000000000011</v>
      </c>
      <c r="AD10" s="1225">
        <v>14.000000000000002</v>
      </c>
      <c r="AE10" s="1225">
        <v>13</v>
      </c>
      <c r="AF10" s="1226">
        <v>488</v>
      </c>
      <c r="AG10" s="1228">
        <v>548</v>
      </c>
      <c r="AH10" s="1229"/>
      <c r="AI10" s="1225">
        <v>7.9</v>
      </c>
      <c r="AJ10" s="1225">
        <v>1.9</v>
      </c>
      <c r="AK10" s="1225">
        <v>4.2</v>
      </c>
      <c r="AL10" s="1225">
        <v>11.700000000000001</v>
      </c>
      <c r="AM10" s="1225">
        <v>23.5</v>
      </c>
      <c r="AN10" s="1226">
        <v>263</v>
      </c>
      <c r="AO10" s="1227">
        <v>284</v>
      </c>
      <c r="AP10" s="1229"/>
      <c r="AQ10" s="1225">
        <v>14.799999999999999</v>
      </c>
      <c r="AR10" s="1225">
        <v>2.5</v>
      </c>
      <c r="AS10" s="1225">
        <v>9.9</v>
      </c>
      <c r="AT10" s="1225">
        <v>19.7</v>
      </c>
      <c r="AU10" s="1225">
        <v>16.600000000000001</v>
      </c>
      <c r="AV10" s="1226">
        <v>226</v>
      </c>
      <c r="AW10" s="1227">
        <v>264</v>
      </c>
      <c r="AX10" s="1227"/>
      <c r="AY10" s="1224">
        <v>9.7000000000000011</v>
      </c>
      <c r="AZ10" s="1225">
        <v>1.7999999999999998</v>
      </c>
      <c r="BA10" s="1225">
        <v>6.1</v>
      </c>
      <c r="BB10" s="1225">
        <v>13.3</v>
      </c>
      <c r="BC10" s="1225">
        <v>18.5</v>
      </c>
      <c r="BD10" s="1226">
        <v>272</v>
      </c>
      <c r="BE10" s="1227">
        <v>298</v>
      </c>
      <c r="BF10" s="1227"/>
      <c r="BG10" s="1230">
        <v>9.014036870377403</v>
      </c>
      <c r="BH10" s="1225">
        <v>2.5393531909888125</v>
      </c>
      <c r="BI10" s="1225">
        <v>4.0323472173856771</v>
      </c>
      <c r="BJ10" s="1225">
        <v>13.995726523369131</v>
      </c>
      <c r="BK10" s="1225">
        <v>28.171098338124434</v>
      </c>
      <c r="BL10" s="1226">
        <v>247.56643799999992</v>
      </c>
      <c r="BM10" s="1228">
        <v>252</v>
      </c>
      <c r="BN10" s="1229"/>
      <c r="BO10" s="1230" t="s">
        <v>122</v>
      </c>
      <c r="BP10" s="1232">
        <v>1.9828136439121318</v>
      </c>
      <c r="BQ10" s="1232">
        <v>8.5783603935562169</v>
      </c>
      <c r="BR10" s="1232">
        <v>16.357980409003108</v>
      </c>
      <c r="BS10" s="1232">
        <v>15.903004050286537</v>
      </c>
      <c r="BT10" s="1862">
        <v>307.07581599999997</v>
      </c>
      <c r="BU10" s="1906">
        <v>364</v>
      </c>
      <c r="BV10" s="1910"/>
      <c r="BW10" s="1230">
        <v>11.275019323520496</v>
      </c>
      <c r="BX10" s="1232">
        <v>1.6050791823836335</v>
      </c>
      <c r="BY10" s="1232">
        <v>8.1265471052841765</v>
      </c>
      <c r="BZ10" s="1232">
        <v>14.423491541756817</v>
      </c>
      <c r="CA10" s="1232">
        <v>14.235711144506185</v>
      </c>
      <c r="CB10" s="1862">
        <v>415.22195799999855</v>
      </c>
      <c r="CC10" s="1906">
        <v>479</v>
      </c>
      <c r="CD10" s="1915"/>
      <c r="CE10" s="1267">
        <v>14.400909319766544</v>
      </c>
      <c r="CF10" s="1267">
        <v>1.6076919381893331</v>
      </c>
      <c r="CG10" s="1267">
        <v>11.24868402576171</v>
      </c>
      <c r="CH10" s="1267">
        <v>17.55313461377138</v>
      </c>
      <c r="CI10" s="1195">
        <v>11.163822384345073</v>
      </c>
      <c r="CJ10" s="1263">
        <v>426.27556800000156</v>
      </c>
      <c r="CK10" s="1263">
        <v>800</v>
      </c>
      <c r="CL10" s="1779"/>
      <c r="CM10" s="1268">
        <v>18.759729613516203</v>
      </c>
      <c r="CN10" s="1267">
        <v>1.7303078422597287</v>
      </c>
      <c r="CO10" s="1267">
        <v>15.367085383793375</v>
      </c>
      <c r="CP10" s="1267">
        <v>22.15237384323903</v>
      </c>
      <c r="CQ10" s="1195">
        <v>9.2235222890049489</v>
      </c>
      <c r="CR10" s="1263">
        <v>427.20286299999987</v>
      </c>
      <c r="CS10" s="1263">
        <v>701</v>
      </c>
      <c r="CT10" s="1195"/>
      <c r="CU10" s="1268">
        <v>18.044035224822363</v>
      </c>
      <c r="CV10" s="1267">
        <v>1.6344508199268577</v>
      </c>
      <c r="CW10" s="1267">
        <v>14.839337543833619</v>
      </c>
      <c r="CX10" s="1267">
        <v>21.248732905811107</v>
      </c>
      <c r="CY10" s="1195">
        <v>9.0581225294795349</v>
      </c>
      <c r="CZ10" s="1263">
        <v>336.44047599999965</v>
      </c>
      <c r="DA10" s="1263">
        <v>669</v>
      </c>
      <c r="DB10" s="1293"/>
      <c r="DC10" s="1268">
        <v>19.758745617038887</v>
      </c>
      <c r="DD10" s="1267">
        <v>1.4794021809961351</v>
      </c>
      <c r="DE10" s="1267">
        <v>16.857997573596787</v>
      </c>
      <c r="DF10" s="1267">
        <v>22.659493660480987</v>
      </c>
      <c r="DG10" s="1195">
        <v>7.4873284451841799</v>
      </c>
      <c r="DH10" s="1263">
        <v>345.84780999999998</v>
      </c>
      <c r="DI10" s="1263">
        <v>763</v>
      </c>
      <c r="DJ10" s="1195"/>
      <c r="DK10" s="1317">
        <v>8.5</v>
      </c>
      <c r="DL10" s="1195">
        <v>1.8</v>
      </c>
      <c r="DM10" s="1195"/>
      <c r="DN10" s="1195" t="s">
        <v>393</v>
      </c>
      <c r="DO10" s="1195" t="s">
        <v>390</v>
      </c>
    </row>
    <row r="11" spans="1:119" s="255" customFormat="1" ht="20.25" customHeight="1">
      <c r="A11" s="1610" t="s">
        <v>49</v>
      </c>
      <c r="B11" s="1610"/>
      <c r="C11" s="1611">
        <v>11.600000000000001</v>
      </c>
      <c r="D11" s="1225"/>
      <c r="E11" s="1225">
        <v>8.1</v>
      </c>
      <c r="F11" s="1225">
        <v>15.2</v>
      </c>
      <c r="G11" s="1225">
        <v>15.1</v>
      </c>
      <c r="H11" s="1226"/>
      <c r="I11" s="1227">
        <v>360</v>
      </c>
      <c r="J11" s="1229"/>
      <c r="K11" s="1225">
        <v>19.7</v>
      </c>
      <c r="L11" s="1225">
        <v>2.5</v>
      </c>
      <c r="M11" s="1225">
        <v>14.799999999999999</v>
      </c>
      <c r="N11" s="1225">
        <v>24.7</v>
      </c>
      <c r="O11" s="1225">
        <v>12.5</v>
      </c>
      <c r="P11" s="1226">
        <v>119</v>
      </c>
      <c r="Q11" s="1227">
        <v>269</v>
      </c>
      <c r="R11" s="1229"/>
      <c r="S11" s="1225">
        <v>18</v>
      </c>
      <c r="T11" s="1225">
        <v>2.6</v>
      </c>
      <c r="U11" s="1225">
        <v>12.8</v>
      </c>
      <c r="V11" s="1225">
        <v>23.3</v>
      </c>
      <c r="W11" s="1225">
        <v>14.499999999999998</v>
      </c>
      <c r="X11" s="1226">
        <v>126</v>
      </c>
      <c r="Y11" s="1227">
        <v>258</v>
      </c>
      <c r="Z11" s="1227"/>
      <c r="AA11" s="1225">
        <v>18.899999999999999</v>
      </c>
      <c r="AB11" s="1225">
        <v>1.7999999999999998</v>
      </c>
      <c r="AC11" s="1225">
        <v>15.299999999999999</v>
      </c>
      <c r="AD11" s="1225">
        <v>22.5</v>
      </c>
      <c r="AE11" s="1225">
        <v>9.5</v>
      </c>
      <c r="AF11" s="1226">
        <v>245</v>
      </c>
      <c r="AG11" s="1228">
        <v>527</v>
      </c>
      <c r="AH11" s="1229"/>
      <c r="AI11" s="1225">
        <v>19.7</v>
      </c>
      <c r="AJ11" s="1225">
        <v>2.5</v>
      </c>
      <c r="AK11" s="1225">
        <v>14.799999999999999</v>
      </c>
      <c r="AL11" s="1225">
        <v>24.7</v>
      </c>
      <c r="AM11" s="1225">
        <v>12.5</v>
      </c>
      <c r="AN11" s="1226">
        <v>119</v>
      </c>
      <c r="AO11" s="1227">
        <v>269</v>
      </c>
      <c r="AP11" s="1229"/>
      <c r="AQ11" s="1225">
        <v>18</v>
      </c>
      <c r="AR11" s="1225">
        <v>2.6</v>
      </c>
      <c r="AS11" s="1225">
        <v>12.8</v>
      </c>
      <c r="AT11" s="1225">
        <v>23.3</v>
      </c>
      <c r="AU11" s="1225">
        <v>14.499999999999998</v>
      </c>
      <c r="AV11" s="1226">
        <v>126</v>
      </c>
      <c r="AW11" s="1227">
        <v>258</v>
      </c>
      <c r="AX11" s="1227"/>
      <c r="AY11" s="1231">
        <v>17.2</v>
      </c>
      <c r="AZ11" s="1225">
        <v>2.1</v>
      </c>
      <c r="BA11" s="1225">
        <v>13</v>
      </c>
      <c r="BB11" s="1225">
        <v>21.4</v>
      </c>
      <c r="BC11" s="1225">
        <v>12.2</v>
      </c>
      <c r="BD11" s="1226">
        <v>117</v>
      </c>
      <c r="BE11" s="1227">
        <v>241</v>
      </c>
      <c r="BF11" s="1227"/>
      <c r="BG11" s="1230">
        <v>15.334316082220184</v>
      </c>
      <c r="BH11" s="1225">
        <v>2.4193920010130285</v>
      </c>
      <c r="BI11" s="1225">
        <v>10.58796565694346</v>
      </c>
      <c r="BJ11" s="1225">
        <v>20.080666507496908</v>
      </c>
      <c r="BK11" s="1225">
        <v>15.777632259832327</v>
      </c>
      <c r="BL11" s="1226">
        <v>90.754279000000167</v>
      </c>
      <c r="BM11" s="1228">
        <v>192</v>
      </c>
      <c r="BN11" s="1229"/>
      <c r="BO11" s="1230" t="s">
        <v>97</v>
      </c>
      <c r="BP11" s="1232">
        <v>2.3921931473493614</v>
      </c>
      <c r="BQ11" s="1232">
        <v>8.9164600900167148</v>
      </c>
      <c r="BR11" s="1232">
        <v>18.302291051526225</v>
      </c>
      <c r="BS11" s="1232">
        <v>17.577537888564244</v>
      </c>
      <c r="BT11" s="1862">
        <v>91.405890999999997</v>
      </c>
      <c r="BU11" s="1906">
        <v>238</v>
      </c>
      <c r="BV11" s="1910"/>
      <c r="BW11" s="1230">
        <v>12.637851626860932</v>
      </c>
      <c r="BX11" s="1232">
        <v>1.8862855126515601</v>
      </c>
      <c r="BY11" s="1232">
        <v>8.9377740248167381</v>
      </c>
      <c r="BZ11" s="1232">
        <v>16.337929228905125</v>
      </c>
      <c r="CA11" s="1232">
        <v>14.925681740418465</v>
      </c>
      <c r="CB11" s="1862">
        <v>137.33524899999989</v>
      </c>
      <c r="CC11" s="1906">
        <v>324</v>
      </c>
      <c r="CD11" s="1915"/>
      <c r="CE11" s="1267">
        <v>15.880617233532982</v>
      </c>
      <c r="CF11" s="1267">
        <v>1.6478064223068245</v>
      </c>
      <c r="CG11" s="1267">
        <v>12.649738878896688</v>
      </c>
      <c r="CH11" s="1267">
        <v>19.111495588169277</v>
      </c>
      <c r="CI11" s="1195">
        <v>10.376211441123154</v>
      </c>
      <c r="CJ11" s="1263">
        <v>175.80081800000028</v>
      </c>
      <c r="CK11" s="1263">
        <v>769</v>
      </c>
      <c r="CL11" s="1779"/>
      <c r="CM11" s="1268">
        <v>16.683855946905283</v>
      </c>
      <c r="CN11" s="1267">
        <v>1.6679854487433674</v>
      </c>
      <c r="CO11" s="1267">
        <v>13.413408301848955</v>
      </c>
      <c r="CP11" s="1267">
        <v>19.954303591961608</v>
      </c>
      <c r="CQ11" s="1195">
        <v>9.9976015979253585</v>
      </c>
      <c r="CR11" s="1263">
        <v>192.98267799999951</v>
      </c>
      <c r="CS11" s="1263">
        <v>732</v>
      </c>
      <c r="CT11" s="1195"/>
      <c r="CU11" s="1268">
        <v>20.593767491363437</v>
      </c>
      <c r="CV11" s="1267">
        <v>1.9185036016588781</v>
      </c>
      <c r="CW11" s="1267">
        <v>16.832122314740811</v>
      </c>
      <c r="CX11" s="1267">
        <v>24.355412667986059</v>
      </c>
      <c r="CY11" s="1195">
        <v>9.3159428087330571</v>
      </c>
      <c r="CZ11" s="1263">
        <v>181.95408399999968</v>
      </c>
      <c r="DA11" s="1263">
        <v>727</v>
      </c>
      <c r="DB11" s="1293"/>
      <c r="DC11" s="1268">
        <v>19.994718262497262</v>
      </c>
      <c r="DD11" s="1267">
        <v>1.6689802343843203</v>
      </c>
      <c r="DE11" s="1267">
        <v>16.722253741609482</v>
      </c>
      <c r="DF11" s="1267">
        <v>23.267182783385046</v>
      </c>
      <c r="DG11" s="1195">
        <v>8.3471055329382331</v>
      </c>
      <c r="DH11" s="1263">
        <v>158.05783600000015</v>
      </c>
      <c r="DI11" s="1263">
        <v>755</v>
      </c>
      <c r="DJ11" s="1195"/>
      <c r="DK11" s="1317">
        <v>7.4</v>
      </c>
      <c r="DL11" s="1195">
        <v>-0.6</v>
      </c>
      <c r="DM11" s="1195"/>
      <c r="DN11" s="1195" t="s">
        <v>393</v>
      </c>
      <c r="DO11" s="1195" t="s">
        <v>390</v>
      </c>
    </row>
    <row r="12" spans="1:119" s="255" customFormat="1" ht="20.25" customHeight="1">
      <c r="A12" s="1610" t="s">
        <v>22</v>
      </c>
      <c r="B12" s="1610"/>
      <c r="C12" s="1611">
        <v>11.600000000000001</v>
      </c>
      <c r="D12" s="1225"/>
      <c r="E12" s="1225">
        <v>7.6</v>
      </c>
      <c r="F12" s="1225">
        <v>15.6</v>
      </c>
      <c r="G12" s="1225">
        <v>17.299999999999997</v>
      </c>
      <c r="H12" s="1226"/>
      <c r="I12" s="1227">
        <v>310</v>
      </c>
      <c r="J12" s="1229"/>
      <c r="K12" s="1225">
        <v>16.900000000000002</v>
      </c>
      <c r="L12" s="1225">
        <v>2.7</v>
      </c>
      <c r="M12" s="1225">
        <v>11.4</v>
      </c>
      <c r="N12" s="1225">
        <v>22.400000000000002</v>
      </c>
      <c r="O12" s="1225">
        <v>16.3</v>
      </c>
      <c r="P12" s="1226">
        <v>226</v>
      </c>
      <c r="Q12" s="1227">
        <v>191</v>
      </c>
      <c r="R12" s="1229"/>
      <c r="S12" s="1225">
        <v>5.3</v>
      </c>
      <c r="T12" s="1225">
        <v>1.6</v>
      </c>
      <c r="U12" s="1225">
        <v>2</v>
      </c>
      <c r="V12" s="1225">
        <v>8.5</v>
      </c>
      <c r="W12" s="1225">
        <v>30.8</v>
      </c>
      <c r="X12" s="1226">
        <v>244</v>
      </c>
      <c r="Y12" s="1227">
        <v>205</v>
      </c>
      <c r="Z12" s="1227"/>
      <c r="AA12" s="1225">
        <v>10.8</v>
      </c>
      <c r="AB12" s="1225">
        <v>1.6</v>
      </c>
      <c r="AC12" s="1225">
        <v>7.7</v>
      </c>
      <c r="AD12" s="1225">
        <v>14.000000000000002</v>
      </c>
      <c r="AE12" s="1225">
        <v>14.7</v>
      </c>
      <c r="AF12" s="1226">
        <v>470</v>
      </c>
      <c r="AG12" s="1228">
        <v>396</v>
      </c>
      <c r="AH12" s="1229"/>
      <c r="AI12" s="1225">
        <v>16.900000000000002</v>
      </c>
      <c r="AJ12" s="1225">
        <v>2.7</v>
      </c>
      <c r="AK12" s="1225">
        <v>11.4</v>
      </c>
      <c r="AL12" s="1225">
        <v>22.400000000000002</v>
      </c>
      <c r="AM12" s="1225">
        <v>16.3</v>
      </c>
      <c r="AN12" s="1226">
        <v>226</v>
      </c>
      <c r="AO12" s="1227">
        <v>191</v>
      </c>
      <c r="AP12" s="1229"/>
      <c r="AQ12" s="1225">
        <v>5.3</v>
      </c>
      <c r="AR12" s="1225">
        <v>1.6</v>
      </c>
      <c r="AS12" s="1225">
        <v>2</v>
      </c>
      <c r="AT12" s="1225">
        <v>8.5</v>
      </c>
      <c r="AU12" s="1225">
        <v>30.8</v>
      </c>
      <c r="AV12" s="1226">
        <v>244</v>
      </c>
      <c r="AW12" s="1227">
        <v>205</v>
      </c>
      <c r="AX12" s="1227"/>
      <c r="AY12" s="1224">
        <v>10.100000000000001</v>
      </c>
      <c r="AZ12" s="1225">
        <v>2.6</v>
      </c>
      <c r="BA12" s="1225">
        <v>4.9000000000000004</v>
      </c>
      <c r="BB12" s="1225">
        <v>15.4</v>
      </c>
      <c r="BC12" s="1225">
        <v>26</v>
      </c>
      <c r="BD12" s="1226">
        <v>223</v>
      </c>
      <c r="BE12" s="1227">
        <v>193</v>
      </c>
      <c r="BF12" s="1227"/>
      <c r="BG12" s="1230">
        <v>10.58621303765166</v>
      </c>
      <c r="BH12" s="1225">
        <v>2.4466301243380824</v>
      </c>
      <c r="BI12" s="1225">
        <v>5.7864270061674778</v>
      </c>
      <c r="BJ12" s="1225">
        <v>15.385999069135844</v>
      </c>
      <c r="BK12" s="1225">
        <v>23.111476366820014</v>
      </c>
      <c r="BL12" s="1226">
        <v>193.40015100000002</v>
      </c>
      <c r="BM12" s="1228">
        <v>189</v>
      </c>
      <c r="BN12" s="1229"/>
      <c r="BO12" s="1230" t="s">
        <v>106</v>
      </c>
      <c r="BP12" s="1232">
        <v>2.0280814908909797</v>
      </c>
      <c r="BQ12" s="1232">
        <v>5.2928415710328105</v>
      </c>
      <c r="BR12" s="1232">
        <v>13.250071141212235</v>
      </c>
      <c r="BS12" s="1232">
        <v>21.874465164814268</v>
      </c>
      <c r="BT12" s="1862">
        <v>247.93301199999971</v>
      </c>
      <c r="BU12" s="1906">
        <v>229</v>
      </c>
      <c r="BV12" s="1910"/>
      <c r="BW12" s="1230" t="s">
        <v>110</v>
      </c>
      <c r="BX12" s="1232">
        <v>2.3945772299199977</v>
      </c>
      <c r="BY12" s="1232">
        <v>9.0409430792315479</v>
      </c>
      <c r="BZ12" s="1232">
        <v>18.435195980360287</v>
      </c>
      <c r="CA12" s="1232">
        <v>17.43023082483678</v>
      </c>
      <c r="CB12" s="1862">
        <v>398.53259500000013</v>
      </c>
      <c r="CC12" s="1906">
        <v>342</v>
      </c>
      <c r="CD12" s="1915"/>
      <c r="CE12" s="1267">
        <v>11.483187835866737</v>
      </c>
      <c r="CF12" s="1267">
        <v>1.2092313701887489</v>
      </c>
      <c r="CG12" s="1267">
        <v>9.112230054174983</v>
      </c>
      <c r="CH12" s="1267">
        <v>13.854145617558492</v>
      </c>
      <c r="CI12" s="1195">
        <v>10.530450145662689</v>
      </c>
      <c r="CJ12" s="1263">
        <v>377.46945900000031</v>
      </c>
      <c r="CK12" s="1263">
        <v>809</v>
      </c>
      <c r="CL12" s="1779"/>
      <c r="CM12" s="1268">
        <v>19.298790384185686</v>
      </c>
      <c r="CN12" s="1267">
        <v>1.6380142712860732</v>
      </c>
      <c r="CO12" s="1267">
        <v>16.087107740232106</v>
      </c>
      <c r="CP12" s="1267">
        <v>22.510473028139263</v>
      </c>
      <c r="CQ12" s="1195">
        <v>8.4876525350953465</v>
      </c>
      <c r="CR12" s="1263">
        <v>457.45351000000034</v>
      </c>
      <c r="CS12" s="1263">
        <v>743</v>
      </c>
      <c r="CT12" s="1195"/>
      <c r="CU12" s="1268">
        <v>22.281979312225474</v>
      </c>
      <c r="CV12" s="1267">
        <v>1.8216759900524266</v>
      </c>
      <c r="CW12" s="1267">
        <v>18.710185808463066</v>
      </c>
      <c r="CX12" s="1267">
        <v>25.853772815987874</v>
      </c>
      <c r="CY12" s="1195">
        <v>8.1755573170868434</v>
      </c>
      <c r="CZ12" s="1263">
        <v>461.07927200000029</v>
      </c>
      <c r="DA12" s="1263">
        <v>756</v>
      </c>
      <c r="DB12" s="1293"/>
      <c r="DC12" s="1268">
        <v>27.325768188204229</v>
      </c>
      <c r="DD12" s="1267">
        <v>1.952625820752071</v>
      </c>
      <c r="DE12" s="1267">
        <v>23.497143624931471</v>
      </c>
      <c r="DF12" s="1267">
        <v>31.15439275147699</v>
      </c>
      <c r="DG12" s="1195">
        <v>7.1457307523927716</v>
      </c>
      <c r="DH12" s="1263">
        <v>448.9832349999989</v>
      </c>
      <c r="DI12" s="1263">
        <v>834</v>
      </c>
      <c r="DJ12" s="1195"/>
      <c r="DK12" s="1317">
        <v>13.6</v>
      </c>
      <c r="DL12" s="1195">
        <v>5</v>
      </c>
      <c r="DM12" s="1195"/>
      <c r="DN12" s="1195" t="s">
        <v>393</v>
      </c>
      <c r="DO12" s="1195" t="s">
        <v>392</v>
      </c>
    </row>
    <row r="13" spans="1:119" s="255" customFormat="1" ht="20.25" customHeight="1">
      <c r="A13" s="1610" t="s">
        <v>23</v>
      </c>
      <c r="B13" s="1610"/>
      <c r="C13" s="1225">
        <v>9.5</v>
      </c>
      <c r="D13" s="1225"/>
      <c r="E13" s="1225">
        <v>7.1</v>
      </c>
      <c r="F13" s="1225">
        <v>11.899999999999999</v>
      </c>
      <c r="G13" s="1225">
        <v>12.5</v>
      </c>
      <c r="H13" s="1226"/>
      <c r="I13" s="1227">
        <v>407</v>
      </c>
      <c r="J13" s="1229"/>
      <c r="K13" s="1225">
        <v>12</v>
      </c>
      <c r="L13" s="1225">
        <v>2.1999999999999997</v>
      </c>
      <c r="M13" s="1225">
        <v>7.6</v>
      </c>
      <c r="N13" s="1225">
        <v>16.400000000000002</v>
      </c>
      <c r="O13" s="1225">
        <v>18.399999999999999</v>
      </c>
      <c r="P13" s="1226">
        <v>184</v>
      </c>
      <c r="Q13" s="1227">
        <v>313</v>
      </c>
      <c r="R13" s="1229"/>
      <c r="S13" s="1225">
        <v>19.2</v>
      </c>
      <c r="T13" s="1225">
        <v>3.2</v>
      </c>
      <c r="U13" s="1225">
        <v>12.7</v>
      </c>
      <c r="V13" s="1225">
        <v>25.6</v>
      </c>
      <c r="W13" s="1225">
        <v>16.8</v>
      </c>
      <c r="X13" s="1226">
        <v>201</v>
      </c>
      <c r="Y13" s="1227">
        <v>323</v>
      </c>
      <c r="Z13" s="1227"/>
      <c r="AA13" s="1225">
        <v>15.8</v>
      </c>
      <c r="AB13" s="1225">
        <v>2</v>
      </c>
      <c r="AC13" s="1225">
        <v>11.700000000000001</v>
      </c>
      <c r="AD13" s="1225">
        <v>19.8</v>
      </c>
      <c r="AE13" s="1225">
        <v>12.9</v>
      </c>
      <c r="AF13" s="1226">
        <v>386</v>
      </c>
      <c r="AG13" s="1228">
        <v>636</v>
      </c>
      <c r="AH13" s="1229"/>
      <c r="AI13" s="1225">
        <v>12</v>
      </c>
      <c r="AJ13" s="1225">
        <v>2.1999999999999997</v>
      </c>
      <c r="AK13" s="1225">
        <v>7.6</v>
      </c>
      <c r="AL13" s="1225">
        <v>16.400000000000002</v>
      </c>
      <c r="AM13" s="1225">
        <v>18.399999999999999</v>
      </c>
      <c r="AN13" s="1226">
        <v>184</v>
      </c>
      <c r="AO13" s="1227">
        <v>313</v>
      </c>
      <c r="AP13" s="1229"/>
      <c r="AQ13" s="1225">
        <v>19.2</v>
      </c>
      <c r="AR13" s="1225">
        <v>3.2</v>
      </c>
      <c r="AS13" s="1225">
        <v>12.7</v>
      </c>
      <c r="AT13" s="1225">
        <v>25.6</v>
      </c>
      <c r="AU13" s="1225">
        <v>16.8</v>
      </c>
      <c r="AV13" s="1226">
        <v>201</v>
      </c>
      <c r="AW13" s="1227">
        <v>323</v>
      </c>
      <c r="AX13" s="1227"/>
      <c r="AY13" s="1224">
        <v>14.299999999999999</v>
      </c>
      <c r="AZ13" s="1225">
        <v>2.7</v>
      </c>
      <c r="BA13" s="1225">
        <v>8.9</v>
      </c>
      <c r="BB13" s="1225">
        <v>19.7</v>
      </c>
      <c r="BC13" s="1225">
        <v>18.899999999999999</v>
      </c>
      <c r="BD13" s="1226">
        <v>208</v>
      </c>
      <c r="BE13" s="1227">
        <v>318</v>
      </c>
      <c r="BF13" s="1227"/>
      <c r="BG13" s="1232">
        <v>14.320532547998402</v>
      </c>
      <c r="BH13" s="1225">
        <v>2.078930748506302</v>
      </c>
      <c r="BI13" s="1225">
        <v>10.242097206324885</v>
      </c>
      <c r="BJ13" s="1225">
        <v>18.398967889671919</v>
      </c>
      <c r="BK13" s="1225">
        <v>14.517132945568262</v>
      </c>
      <c r="BL13" s="1226">
        <v>182.12322699999993</v>
      </c>
      <c r="BM13" s="1228">
        <v>243</v>
      </c>
      <c r="BN13" s="1229"/>
      <c r="BO13" s="1232">
        <v>22.60398043143622</v>
      </c>
      <c r="BP13" s="1232">
        <v>2.7583133270763085</v>
      </c>
      <c r="BQ13" s="1232">
        <v>17.192824008823948</v>
      </c>
      <c r="BR13" s="1232">
        <v>28.015136854048496</v>
      </c>
      <c r="BS13" s="1232">
        <v>12.202777008425544</v>
      </c>
      <c r="BT13" s="1862">
        <v>186.91918499999983</v>
      </c>
      <c r="BU13" s="1906">
        <v>324</v>
      </c>
      <c r="BV13" s="1910"/>
      <c r="BW13" s="1232">
        <v>16.567198020918781</v>
      </c>
      <c r="BX13" s="1232">
        <v>2.0178217209017113</v>
      </c>
      <c r="BY13" s="1232">
        <v>12.60910318090086</v>
      </c>
      <c r="BZ13" s="1232">
        <v>20.525292860936702</v>
      </c>
      <c r="CA13" s="1232">
        <v>12.179619742299714</v>
      </c>
      <c r="CB13" s="1862">
        <v>205.51719100000074</v>
      </c>
      <c r="CC13" s="1906">
        <v>377</v>
      </c>
      <c r="CD13" s="1915"/>
      <c r="CE13" s="1267">
        <v>16.524052579872425</v>
      </c>
      <c r="CF13" s="1267">
        <v>1.2847104043149715</v>
      </c>
      <c r="CG13" s="1267">
        <v>14.005101942778472</v>
      </c>
      <c r="CH13" s="1267">
        <v>19.04300321696638</v>
      </c>
      <c r="CI13" s="1195">
        <v>7.7747901013087333</v>
      </c>
      <c r="CJ13" s="1263">
        <v>195.14995999999994</v>
      </c>
      <c r="CK13" s="1263">
        <v>965</v>
      </c>
      <c r="CL13" s="1779"/>
      <c r="CM13" s="1268">
        <v>17.431736407092906</v>
      </c>
      <c r="CN13" s="1267">
        <v>1.644623762216767</v>
      </c>
      <c r="CO13" s="1267">
        <v>14.207094421038594</v>
      </c>
      <c r="CP13" s="1267">
        <v>20.656378393147214</v>
      </c>
      <c r="CQ13" s="1195">
        <v>9.4346525429765915</v>
      </c>
      <c r="CR13" s="1263">
        <v>224.91084699999985</v>
      </c>
      <c r="CS13" s="1263">
        <v>838</v>
      </c>
      <c r="CT13" s="1195"/>
      <c r="CU13" s="1268">
        <v>16.760532247289227</v>
      </c>
      <c r="CV13" s="1267">
        <v>1.3374757913629478</v>
      </c>
      <c r="CW13" s="1267">
        <v>14.138118948153538</v>
      </c>
      <c r="CX13" s="1267">
        <v>19.382945546424917</v>
      </c>
      <c r="CY13" s="1195">
        <v>7.9799124015245111</v>
      </c>
      <c r="CZ13" s="1263">
        <v>200.17259299999995</v>
      </c>
      <c r="DA13" s="1263">
        <v>793</v>
      </c>
      <c r="DB13" s="1293"/>
      <c r="DC13" s="1268">
        <v>18.206730105928688</v>
      </c>
      <c r="DD13" s="1267">
        <v>1.4369275546176046</v>
      </c>
      <c r="DE13" s="1267">
        <v>15.389264479496745</v>
      </c>
      <c r="DF13" s="1267">
        <v>21.024195732360635</v>
      </c>
      <c r="DG13" s="1195">
        <v>7.8922878861685071</v>
      </c>
      <c r="DH13" s="1263">
        <v>219.76295999999959</v>
      </c>
      <c r="DI13" s="1263">
        <v>911</v>
      </c>
      <c r="DJ13" s="1195"/>
      <c r="DK13" s="1317">
        <v>1.6</v>
      </c>
      <c r="DL13" s="1195">
        <v>1.4</v>
      </c>
      <c r="DM13" s="1195"/>
      <c r="DN13" s="1195" t="s">
        <v>390</v>
      </c>
      <c r="DO13" s="1195" t="s">
        <v>390</v>
      </c>
    </row>
    <row r="14" spans="1:119" s="255" customFormat="1" ht="20.25" customHeight="1">
      <c r="A14" s="1610" t="s">
        <v>24</v>
      </c>
      <c r="B14" s="1610"/>
      <c r="C14" s="1611">
        <v>6.4</v>
      </c>
      <c r="D14" s="1225"/>
      <c r="E14" s="1225">
        <v>2.7</v>
      </c>
      <c r="F14" s="1225">
        <v>10.199999999999999</v>
      </c>
      <c r="G14" s="1225">
        <v>29.2</v>
      </c>
      <c r="H14" s="1226"/>
      <c r="I14" s="1227">
        <v>315</v>
      </c>
      <c r="J14" s="1229"/>
      <c r="K14" s="1225">
        <v>5.8000000000000007</v>
      </c>
      <c r="L14" s="1225">
        <v>1.3</v>
      </c>
      <c r="M14" s="1225">
        <v>3.2</v>
      </c>
      <c r="N14" s="1225">
        <v>8.5</v>
      </c>
      <c r="O14" s="1225">
        <v>22.8</v>
      </c>
      <c r="P14" s="1226">
        <v>417</v>
      </c>
      <c r="Q14" s="1227">
        <v>329</v>
      </c>
      <c r="R14" s="1229"/>
      <c r="S14" s="1225">
        <v>10.299999999999999</v>
      </c>
      <c r="T14" s="1225">
        <v>1.7000000000000002</v>
      </c>
      <c r="U14" s="1225">
        <v>7.0000000000000009</v>
      </c>
      <c r="V14" s="1225">
        <v>13.700000000000001</v>
      </c>
      <c r="W14" s="1225">
        <v>16.3</v>
      </c>
      <c r="X14" s="1226">
        <v>382</v>
      </c>
      <c r="Y14" s="1227">
        <v>310</v>
      </c>
      <c r="Z14" s="1227"/>
      <c r="AA14" s="1225">
        <v>8</v>
      </c>
      <c r="AB14" s="1225">
        <v>1.0999999999999999</v>
      </c>
      <c r="AC14" s="1225">
        <v>5.8000000000000007</v>
      </c>
      <c r="AD14" s="1225">
        <v>10.199999999999999</v>
      </c>
      <c r="AE14" s="1225">
        <v>13.5</v>
      </c>
      <c r="AF14" s="1226">
        <v>799</v>
      </c>
      <c r="AG14" s="1228">
        <v>639</v>
      </c>
      <c r="AH14" s="1229"/>
      <c r="AI14" s="1225">
        <v>5.8000000000000007</v>
      </c>
      <c r="AJ14" s="1225">
        <v>1.3</v>
      </c>
      <c r="AK14" s="1225">
        <v>3.2</v>
      </c>
      <c r="AL14" s="1225">
        <v>8.5</v>
      </c>
      <c r="AM14" s="1225">
        <v>22.8</v>
      </c>
      <c r="AN14" s="1226">
        <v>417</v>
      </c>
      <c r="AO14" s="1227">
        <v>329</v>
      </c>
      <c r="AP14" s="1229"/>
      <c r="AQ14" s="1225">
        <v>10.299999999999999</v>
      </c>
      <c r="AR14" s="1225">
        <v>1.7000000000000002</v>
      </c>
      <c r="AS14" s="1225">
        <v>7.0000000000000009</v>
      </c>
      <c r="AT14" s="1225">
        <v>13.700000000000001</v>
      </c>
      <c r="AU14" s="1225">
        <v>16.3</v>
      </c>
      <c r="AV14" s="1226">
        <v>382</v>
      </c>
      <c r="AW14" s="1227">
        <v>310</v>
      </c>
      <c r="AX14" s="1227"/>
      <c r="AY14" s="1224">
        <v>7.9</v>
      </c>
      <c r="AZ14" s="1225">
        <v>2.1</v>
      </c>
      <c r="BA14" s="1225">
        <v>3.6999999999999997</v>
      </c>
      <c r="BB14" s="1225">
        <v>12</v>
      </c>
      <c r="BC14" s="1225">
        <v>26.6</v>
      </c>
      <c r="BD14" s="1226">
        <v>335</v>
      </c>
      <c r="BE14" s="1227">
        <v>273</v>
      </c>
      <c r="BF14" s="1227"/>
      <c r="BG14" s="1230">
        <v>11.115498681961245</v>
      </c>
      <c r="BH14" s="1225">
        <v>2.6515338050280737</v>
      </c>
      <c r="BI14" s="1225">
        <v>5.9137336939555532</v>
      </c>
      <c r="BJ14" s="1225">
        <v>16.317263669966938</v>
      </c>
      <c r="BK14" s="1225">
        <v>23.854384593028719</v>
      </c>
      <c r="BL14" s="1226">
        <v>301.65008299999988</v>
      </c>
      <c r="BM14" s="1228">
        <v>232</v>
      </c>
      <c r="BN14" s="1229"/>
      <c r="BO14" s="1230">
        <v>15.076316874490232</v>
      </c>
      <c r="BP14" s="1232">
        <v>2.2408629070175121</v>
      </c>
      <c r="BQ14" s="1232">
        <v>10.680275426815362</v>
      </c>
      <c r="BR14" s="1232">
        <v>19.4723583221651</v>
      </c>
      <c r="BS14" s="1232">
        <v>14.863463839826474</v>
      </c>
      <c r="BT14" s="1862">
        <v>351.89615900000024</v>
      </c>
      <c r="BU14" s="1906">
        <v>297</v>
      </c>
      <c r="BV14" s="1910"/>
      <c r="BW14" s="1230">
        <v>12.193841225684322</v>
      </c>
      <c r="BX14" s="1232">
        <v>1.8141756428211222</v>
      </c>
      <c r="BY14" s="1232">
        <v>8.6352120483119936</v>
      </c>
      <c r="BZ14" s="1232">
        <v>15.752470403056652</v>
      </c>
      <c r="CA14" s="1232">
        <v>14.877802730446083</v>
      </c>
      <c r="CB14" s="1862">
        <v>508.94931999999977</v>
      </c>
      <c r="CC14" s="1906">
        <v>397</v>
      </c>
      <c r="CD14" s="1915"/>
      <c r="CE14" s="1267">
        <v>16.376927865748005</v>
      </c>
      <c r="CF14" s="1267">
        <v>1.730608789443832</v>
      </c>
      <c r="CG14" s="1267">
        <v>12.983697688668222</v>
      </c>
      <c r="CH14" s="1267">
        <v>19.770158042827791</v>
      </c>
      <c r="CI14" s="1195">
        <v>10.567359175241672</v>
      </c>
      <c r="CJ14" s="1263">
        <v>651.2453609999983</v>
      </c>
      <c r="CK14" s="1263">
        <v>751</v>
      </c>
      <c r="CL14" s="1779"/>
      <c r="CM14" s="1268">
        <v>15.135289263123033</v>
      </c>
      <c r="CN14" s="1267">
        <v>1.8762491339935732</v>
      </c>
      <c r="CO14" s="1267">
        <v>11.456495442450828</v>
      </c>
      <c r="CP14" s="1267">
        <v>18.814083083795239</v>
      </c>
      <c r="CQ14" s="1195">
        <v>12.396519824467667</v>
      </c>
      <c r="CR14" s="1263">
        <v>647.28584499999897</v>
      </c>
      <c r="CS14" s="1263">
        <v>670</v>
      </c>
      <c r="CT14" s="1195"/>
      <c r="CU14" s="1268">
        <v>16.204215820648972</v>
      </c>
      <c r="CV14" s="1267">
        <v>1.556304834161006</v>
      </c>
      <c r="CW14" s="1267">
        <v>13.152740406313448</v>
      </c>
      <c r="CX14" s="1267">
        <v>19.2556912349845</v>
      </c>
      <c r="CY14" s="1195">
        <v>9.6043205754999406</v>
      </c>
      <c r="CZ14" s="1263">
        <v>566.25430699999902</v>
      </c>
      <c r="DA14" s="1263">
        <v>692</v>
      </c>
      <c r="DB14" s="1293"/>
      <c r="DC14" s="1268">
        <v>16.804963707559601</v>
      </c>
      <c r="DD14" s="1267">
        <v>1.4422045630475488</v>
      </c>
      <c r="DE14" s="1267">
        <v>13.977151150404543</v>
      </c>
      <c r="DF14" s="1267">
        <v>19.632776264714657</v>
      </c>
      <c r="DG14" s="1195">
        <v>8.5820153387108054</v>
      </c>
      <c r="DH14" s="1263">
        <v>525.02641799999924</v>
      </c>
      <c r="DI14" s="1263">
        <v>835</v>
      </c>
      <c r="DJ14" s="1195"/>
      <c r="DK14" s="1317">
        <v>4.5999999999999996</v>
      </c>
      <c r="DL14" s="1195">
        <v>0.6</v>
      </c>
      <c r="DM14" s="1195"/>
      <c r="DN14" s="1195" t="s">
        <v>391</v>
      </c>
      <c r="DO14" s="1195" t="s">
        <v>390</v>
      </c>
    </row>
    <row r="15" spans="1:119" s="255" customFormat="1" ht="20.25" customHeight="1">
      <c r="A15" s="1612" t="s">
        <v>185</v>
      </c>
      <c r="B15" s="1612"/>
      <c r="C15" s="1611" t="s">
        <v>79</v>
      </c>
      <c r="D15" s="1225" t="s">
        <v>79</v>
      </c>
      <c r="E15" s="1225" t="s">
        <v>79</v>
      </c>
      <c r="F15" s="1225" t="s">
        <v>79</v>
      </c>
      <c r="G15" s="1225" t="s">
        <v>79</v>
      </c>
      <c r="H15" s="1226" t="s">
        <v>79</v>
      </c>
      <c r="I15" s="1227" t="s">
        <v>79</v>
      </c>
      <c r="J15" s="1229"/>
      <c r="K15" s="1225"/>
      <c r="L15" s="1225"/>
      <c r="M15" s="1225" t="s">
        <v>79</v>
      </c>
      <c r="N15" s="1225" t="s">
        <v>79</v>
      </c>
      <c r="O15" s="1225" t="s">
        <v>79</v>
      </c>
      <c r="P15" s="1226" t="s">
        <v>79</v>
      </c>
      <c r="Q15" s="1227" t="s">
        <v>79</v>
      </c>
      <c r="R15" s="1229" t="s">
        <v>79</v>
      </c>
      <c r="S15" s="1225" t="s">
        <v>79</v>
      </c>
      <c r="T15" s="1225" t="s">
        <v>79</v>
      </c>
      <c r="U15" s="1225" t="s">
        <v>79</v>
      </c>
      <c r="V15" s="1225" t="s">
        <v>79</v>
      </c>
      <c r="W15" s="1225" t="s">
        <v>79</v>
      </c>
      <c r="X15" s="1226" t="s">
        <v>79</v>
      </c>
      <c r="Y15" s="1227" t="s">
        <v>79</v>
      </c>
      <c r="Z15" s="1227"/>
      <c r="AA15" s="1225" t="s">
        <v>79</v>
      </c>
      <c r="AB15" s="1225" t="s">
        <v>79</v>
      </c>
      <c r="AC15" s="1225" t="s">
        <v>79</v>
      </c>
      <c r="AD15" s="1225" t="s">
        <v>79</v>
      </c>
      <c r="AE15" s="1225" t="s">
        <v>79</v>
      </c>
      <c r="AF15" s="1226" t="s">
        <v>79</v>
      </c>
      <c r="AG15" s="1228" t="s">
        <v>79</v>
      </c>
      <c r="AH15" s="1229" t="s">
        <v>79</v>
      </c>
      <c r="AI15" s="1225" t="s">
        <v>79</v>
      </c>
      <c r="AJ15" s="1225" t="s">
        <v>79</v>
      </c>
      <c r="AK15" s="1225" t="s">
        <v>79</v>
      </c>
      <c r="AL15" s="1225" t="s">
        <v>79</v>
      </c>
      <c r="AM15" s="1225" t="s">
        <v>79</v>
      </c>
      <c r="AN15" s="1226" t="s">
        <v>79</v>
      </c>
      <c r="AO15" s="1227" t="s">
        <v>79</v>
      </c>
      <c r="AP15" s="1229" t="s">
        <v>79</v>
      </c>
      <c r="AQ15" s="1225" t="s">
        <v>79</v>
      </c>
      <c r="AR15" s="1225" t="s">
        <v>79</v>
      </c>
      <c r="AS15" s="1225" t="s">
        <v>79</v>
      </c>
      <c r="AT15" s="1225" t="s">
        <v>79</v>
      </c>
      <c r="AU15" s="1225" t="s">
        <v>79</v>
      </c>
      <c r="AV15" s="1226" t="s">
        <v>79</v>
      </c>
      <c r="AW15" s="1227" t="s">
        <v>79</v>
      </c>
      <c r="AX15" s="1227"/>
      <c r="AY15" s="1224" t="s">
        <v>79</v>
      </c>
      <c r="AZ15" s="1225" t="s">
        <v>79</v>
      </c>
      <c r="BA15" s="1225" t="s">
        <v>79</v>
      </c>
      <c r="BB15" s="1225" t="s">
        <v>79</v>
      </c>
      <c r="BC15" s="1225" t="s">
        <v>79</v>
      </c>
      <c r="BD15" s="1226" t="s">
        <v>79</v>
      </c>
      <c r="BE15" s="1227" t="s">
        <v>79</v>
      </c>
      <c r="BF15" s="1227" t="s">
        <v>79</v>
      </c>
      <c r="BG15" s="1230" t="s">
        <v>79</v>
      </c>
      <c r="BH15" s="1225" t="s">
        <v>79</v>
      </c>
      <c r="BI15" s="1225" t="s">
        <v>79</v>
      </c>
      <c r="BJ15" s="1225" t="s">
        <v>79</v>
      </c>
      <c r="BK15" s="1225" t="s">
        <v>79</v>
      </c>
      <c r="BL15" s="1226" t="s">
        <v>79</v>
      </c>
      <c r="BM15" s="1228" t="s">
        <v>79</v>
      </c>
      <c r="BN15" s="1229" t="s">
        <v>79</v>
      </c>
      <c r="BO15" s="1230" t="s">
        <v>79</v>
      </c>
      <c r="BP15" s="1232" t="s">
        <v>79</v>
      </c>
      <c r="BQ15" s="1232" t="s">
        <v>79</v>
      </c>
      <c r="BR15" s="1232" t="s">
        <v>79</v>
      </c>
      <c r="BS15" s="1232" t="s">
        <v>79</v>
      </c>
      <c r="BT15" s="1862" t="s">
        <v>79</v>
      </c>
      <c r="BU15" s="1906" t="s">
        <v>79</v>
      </c>
      <c r="BV15" s="1910"/>
      <c r="BW15" s="1230">
        <v>23.644866473628152</v>
      </c>
      <c r="BX15" s="1232">
        <v>2.765554281877789</v>
      </c>
      <c r="BY15" s="1232">
        <v>18.220043249900382</v>
      </c>
      <c r="BZ15" s="1232">
        <v>29.069689697355923</v>
      </c>
      <c r="CA15" s="1232">
        <v>11.696214419152238</v>
      </c>
      <c r="CB15" s="1862">
        <v>314.20912899999996</v>
      </c>
      <c r="CC15" s="1906">
        <v>350</v>
      </c>
      <c r="CD15" s="1915"/>
      <c r="CE15" s="1267">
        <v>24.157239645026458</v>
      </c>
      <c r="CF15" s="1267">
        <v>1.6292000788185288</v>
      </c>
      <c r="CG15" s="1267">
        <v>20.96284302248046</v>
      </c>
      <c r="CH15" s="1267">
        <v>27.351636267572456</v>
      </c>
      <c r="CI15" s="1195">
        <v>6.7441483495567836</v>
      </c>
      <c r="CJ15" s="1263">
        <v>356.15216500000008</v>
      </c>
      <c r="CK15" s="1263">
        <v>949</v>
      </c>
      <c r="CL15" s="1779"/>
      <c r="CM15" s="1268">
        <v>32.43389075028454</v>
      </c>
      <c r="CN15" s="1267">
        <v>1.9874264742384624</v>
      </c>
      <c r="CO15" s="1267">
        <v>28.537109613918748</v>
      </c>
      <c r="CP15" s="1267">
        <v>36.330671886650329</v>
      </c>
      <c r="CQ15" s="1195">
        <v>6.1276227682336479</v>
      </c>
      <c r="CR15" s="1263">
        <v>412.0778880000002</v>
      </c>
      <c r="CS15" s="1263">
        <v>822</v>
      </c>
      <c r="CT15" s="1195"/>
      <c r="CU15" s="1268">
        <v>34.486216649920188</v>
      </c>
      <c r="CV15" s="1267">
        <v>2.02453497548268</v>
      </c>
      <c r="CW15" s="1267">
        <v>30.516673815159155</v>
      </c>
      <c r="CX15" s="1267">
        <v>38.455759484681217</v>
      </c>
      <c r="CY15" s="1195">
        <v>5.8705627121534816</v>
      </c>
      <c r="CZ15" s="1263">
        <v>388.61481200000037</v>
      </c>
      <c r="DA15" s="1263">
        <v>837</v>
      </c>
      <c r="DB15" s="1293"/>
      <c r="DC15" s="1268">
        <v>31.976006859790918</v>
      </c>
      <c r="DD15" s="1267">
        <v>2.1292092696122813</v>
      </c>
      <c r="DE15" s="1267">
        <v>27.801145079644101</v>
      </c>
      <c r="DF15" s="1267">
        <v>36.150868639937734</v>
      </c>
      <c r="DG15" s="1195">
        <v>6.658771618821838</v>
      </c>
      <c r="DH15" s="1263">
        <v>342.26116000000007</v>
      </c>
      <c r="DI15" s="1263">
        <v>832</v>
      </c>
      <c r="DJ15" s="1195"/>
      <c r="DK15" s="2167">
        <v>8.4</v>
      </c>
      <c r="DL15" s="1195">
        <v>-2.5</v>
      </c>
      <c r="DM15" s="1195"/>
      <c r="DN15" s="2169" t="s">
        <v>391</v>
      </c>
      <c r="DO15" s="1195" t="s">
        <v>390</v>
      </c>
    </row>
    <row r="16" spans="1:119" s="255" customFormat="1" ht="20.25" customHeight="1">
      <c r="A16" s="1610" t="s">
        <v>25</v>
      </c>
      <c r="B16" s="1610"/>
      <c r="C16" s="1611">
        <v>11.5</v>
      </c>
      <c r="D16" s="1225"/>
      <c r="E16" s="1225">
        <v>7.3</v>
      </c>
      <c r="F16" s="1225">
        <v>15.6</v>
      </c>
      <c r="G16" s="1225">
        <v>18.2</v>
      </c>
      <c r="H16" s="1226"/>
      <c r="I16" s="1227">
        <v>254</v>
      </c>
      <c r="J16" s="1229"/>
      <c r="K16" s="1225">
        <v>9.1999999999999993</v>
      </c>
      <c r="L16" s="1225">
        <v>2.1999999999999997</v>
      </c>
      <c r="M16" s="1225">
        <v>4.8</v>
      </c>
      <c r="N16" s="1225">
        <v>13.600000000000001</v>
      </c>
      <c r="O16" s="1225">
        <v>23.799999999999997</v>
      </c>
      <c r="P16" s="1226">
        <v>250</v>
      </c>
      <c r="Q16" s="1227">
        <v>230</v>
      </c>
      <c r="R16" s="1229"/>
      <c r="S16" s="1225">
        <v>11.1</v>
      </c>
      <c r="T16" s="1225">
        <v>2.1</v>
      </c>
      <c r="U16" s="1225">
        <v>6.9</v>
      </c>
      <c r="V16" s="1225">
        <v>15.2</v>
      </c>
      <c r="W16" s="1225">
        <v>18.600000000000001</v>
      </c>
      <c r="X16" s="1226">
        <v>313</v>
      </c>
      <c r="Y16" s="1227">
        <v>288</v>
      </c>
      <c r="Z16" s="1227"/>
      <c r="AA16" s="1611">
        <v>10.199999999999999</v>
      </c>
      <c r="AB16" s="1225">
        <v>1.6</v>
      </c>
      <c r="AC16" s="1225">
        <v>7.1</v>
      </c>
      <c r="AD16" s="1225">
        <v>13.4</v>
      </c>
      <c r="AE16" s="1225">
        <v>15.5</v>
      </c>
      <c r="AF16" s="1226">
        <v>564</v>
      </c>
      <c r="AG16" s="1228">
        <v>518</v>
      </c>
      <c r="AH16" s="1229"/>
      <c r="AI16" s="1225">
        <v>9.1999999999999993</v>
      </c>
      <c r="AJ16" s="1225">
        <v>2.1999999999999997</v>
      </c>
      <c r="AK16" s="1225">
        <v>4.8</v>
      </c>
      <c r="AL16" s="1225">
        <v>13.600000000000001</v>
      </c>
      <c r="AM16" s="1225">
        <v>23.799999999999997</v>
      </c>
      <c r="AN16" s="1226">
        <v>250</v>
      </c>
      <c r="AO16" s="1227">
        <v>230</v>
      </c>
      <c r="AP16" s="1229"/>
      <c r="AQ16" s="1225">
        <v>11.1</v>
      </c>
      <c r="AR16" s="1225">
        <v>2.1</v>
      </c>
      <c r="AS16" s="1225">
        <v>6.9</v>
      </c>
      <c r="AT16" s="1225">
        <v>15.2</v>
      </c>
      <c r="AU16" s="1225">
        <v>18.600000000000001</v>
      </c>
      <c r="AV16" s="1226">
        <v>313</v>
      </c>
      <c r="AW16" s="1227">
        <v>288</v>
      </c>
      <c r="AX16" s="1227"/>
      <c r="AY16" s="1224">
        <v>13.600000000000001</v>
      </c>
      <c r="AZ16" s="1225">
        <v>2.8000000000000003</v>
      </c>
      <c r="BA16" s="1225">
        <v>7.9</v>
      </c>
      <c r="BB16" s="1225">
        <v>19.3</v>
      </c>
      <c r="BC16" s="1225">
        <v>20.9</v>
      </c>
      <c r="BD16" s="1226">
        <v>293</v>
      </c>
      <c r="BE16" s="1227">
        <v>251</v>
      </c>
      <c r="BF16" s="1227"/>
      <c r="BG16" s="1230">
        <v>15.080600125090166</v>
      </c>
      <c r="BH16" s="1225">
        <v>3.1158733265228862</v>
      </c>
      <c r="BI16" s="1225">
        <v>8.9678963208873093</v>
      </c>
      <c r="BJ16" s="1225">
        <v>21.193303929293023</v>
      </c>
      <c r="BK16" s="1225">
        <v>20.661467717978212</v>
      </c>
      <c r="BL16" s="1226">
        <v>185.2183850000001</v>
      </c>
      <c r="BM16" s="1228">
        <v>153</v>
      </c>
      <c r="BN16" s="1229"/>
      <c r="BO16" s="1230" t="s">
        <v>165</v>
      </c>
      <c r="BP16" s="1232">
        <v>7.7592400142094409</v>
      </c>
      <c r="BQ16" s="1232">
        <v>22.814860448837059</v>
      </c>
      <c r="BR16" s="1232">
        <v>53.258436981879719</v>
      </c>
      <c r="BS16" s="1232">
        <v>20.399378694675658</v>
      </c>
      <c r="BT16" s="1862">
        <v>169.66117199999999</v>
      </c>
      <c r="BU16" s="1906">
        <v>53</v>
      </c>
      <c r="BV16" s="1910"/>
      <c r="BW16" s="1230">
        <v>14.198631569789258</v>
      </c>
      <c r="BX16" s="1232">
        <v>1.6938697096485451</v>
      </c>
      <c r="BY16" s="1232">
        <v>10.875990680371887</v>
      </c>
      <c r="BZ16" s="1232">
        <v>17.521272459206632</v>
      </c>
      <c r="CA16" s="1232">
        <v>11.929809582865923</v>
      </c>
      <c r="CB16" s="1862">
        <v>415.42768900000044</v>
      </c>
      <c r="CC16" s="1906">
        <v>349</v>
      </c>
      <c r="CD16" s="1915"/>
      <c r="CE16" s="1267">
        <v>14.423998097261093</v>
      </c>
      <c r="CF16" s="1267">
        <v>1.4781497994626236</v>
      </c>
      <c r="CG16" s="1267">
        <v>11.525767985190004</v>
      </c>
      <c r="CH16" s="1267">
        <v>17.322228209332181</v>
      </c>
      <c r="CI16" s="1195">
        <v>10.247850765754766</v>
      </c>
      <c r="CJ16" s="1263">
        <v>441.84306299999918</v>
      </c>
      <c r="CK16" s="1263">
        <v>792</v>
      </c>
      <c r="CL16" s="1779"/>
      <c r="CM16" s="1268">
        <v>19.332126751459267</v>
      </c>
      <c r="CN16" s="1267">
        <v>1.9917435074855983</v>
      </c>
      <c r="CO16" s="1267">
        <v>15.426881134046976</v>
      </c>
      <c r="CP16" s="1267">
        <v>23.237372368871554</v>
      </c>
      <c r="CQ16" s="1195">
        <v>10.302764579873518</v>
      </c>
      <c r="CR16" s="1263">
        <v>449.91504100000066</v>
      </c>
      <c r="CS16" s="1263">
        <v>647</v>
      </c>
      <c r="CT16" s="1195"/>
      <c r="CU16" s="1268">
        <v>17.934286001766775</v>
      </c>
      <c r="CV16" s="1267">
        <v>1.868047360244129</v>
      </c>
      <c r="CW16" s="1267">
        <v>14.271571302514213</v>
      </c>
      <c r="CX16" s="1267">
        <v>21.597000701019336</v>
      </c>
      <c r="CY16" s="1195">
        <v>10.416067637485543</v>
      </c>
      <c r="CZ16" s="1263">
        <v>406.28756000000129</v>
      </c>
      <c r="DA16" s="1263">
        <v>651</v>
      </c>
      <c r="DB16" s="1293"/>
      <c r="DC16" s="1268">
        <v>16.87692898529901</v>
      </c>
      <c r="DD16" s="1267">
        <v>1.6568910301349746</v>
      </c>
      <c r="DE16" s="1267">
        <v>13.628168455133649</v>
      </c>
      <c r="DF16" s="1267">
        <v>20.125689515464373</v>
      </c>
      <c r="DG16" s="1195">
        <v>9.8174912721280219</v>
      </c>
      <c r="DH16" s="1263">
        <v>372.3709690000012</v>
      </c>
      <c r="DI16" s="1263">
        <v>718</v>
      </c>
      <c r="DJ16" s="1195"/>
      <c r="DK16" s="1317">
        <v>2.7</v>
      </c>
      <c r="DL16" s="1195">
        <v>-1</v>
      </c>
      <c r="DM16" s="1195"/>
      <c r="DN16" s="1195" t="s">
        <v>390</v>
      </c>
      <c r="DO16" s="1195" t="s">
        <v>390</v>
      </c>
    </row>
    <row r="17" spans="1:119" s="255" customFormat="1" ht="20.25" customHeight="1">
      <c r="A17" s="1610" t="s">
        <v>26</v>
      </c>
      <c r="B17" s="1610"/>
      <c r="C17" s="1225">
        <v>8.3000000000000007</v>
      </c>
      <c r="D17" s="1225"/>
      <c r="E17" s="1225">
        <v>5.8999999999999995</v>
      </c>
      <c r="F17" s="1225">
        <v>10.8</v>
      </c>
      <c r="G17" s="1225">
        <v>14.7</v>
      </c>
      <c r="H17" s="1226"/>
      <c r="I17" s="1227">
        <v>413</v>
      </c>
      <c r="J17" s="1229"/>
      <c r="K17" s="1225">
        <v>6.4</v>
      </c>
      <c r="L17" s="1225">
        <v>1.7000000000000002</v>
      </c>
      <c r="M17" s="1225">
        <v>3.1</v>
      </c>
      <c r="N17" s="1225">
        <v>9.8000000000000007</v>
      </c>
      <c r="O17" s="1225">
        <v>26.200000000000003</v>
      </c>
      <c r="P17" s="1226">
        <v>151</v>
      </c>
      <c r="Q17" s="1227">
        <v>280</v>
      </c>
      <c r="R17" s="1229"/>
      <c r="S17" s="1225">
        <v>8</v>
      </c>
      <c r="T17" s="1225">
        <v>1.9</v>
      </c>
      <c r="U17" s="1225">
        <v>4.2</v>
      </c>
      <c r="V17" s="1225">
        <v>11.700000000000001</v>
      </c>
      <c r="W17" s="1225">
        <v>23.799999999999997</v>
      </c>
      <c r="X17" s="1226">
        <v>137</v>
      </c>
      <c r="Y17" s="1227">
        <v>236</v>
      </c>
      <c r="Z17" s="1227"/>
      <c r="AA17" s="1611">
        <v>7.1999999999999993</v>
      </c>
      <c r="AB17" s="1225">
        <v>1.3</v>
      </c>
      <c r="AC17" s="1225">
        <v>4.5999999999999996</v>
      </c>
      <c r="AD17" s="1225">
        <v>9.7000000000000011</v>
      </c>
      <c r="AE17" s="1225">
        <v>17.8</v>
      </c>
      <c r="AF17" s="1226">
        <v>288</v>
      </c>
      <c r="AG17" s="1228">
        <v>516</v>
      </c>
      <c r="AH17" s="1229"/>
      <c r="AI17" s="1225">
        <v>6.4</v>
      </c>
      <c r="AJ17" s="1225">
        <v>1.7000000000000002</v>
      </c>
      <c r="AK17" s="1225">
        <v>3.1</v>
      </c>
      <c r="AL17" s="1225">
        <v>9.8000000000000007</v>
      </c>
      <c r="AM17" s="1225">
        <v>26.200000000000003</v>
      </c>
      <c r="AN17" s="1226">
        <v>151</v>
      </c>
      <c r="AO17" s="1227">
        <v>280</v>
      </c>
      <c r="AP17" s="1229"/>
      <c r="AQ17" s="1225">
        <v>8</v>
      </c>
      <c r="AR17" s="1225">
        <v>1.9</v>
      </c>
      <c r="AS17" s="1225">
        <v>4.2</v>
      </c>
      <c r="AT17" s="1225">
        <v>11.700000000000001</v>
      </c>
      <c r="AU17" s="1225">
        <v>23.799999999999997</v>
      </c>
      <c r="AV17" s="1226">
        <v>137</v>
      </c>
      <c r="AW17" s="1227">
        <v>236</v>
      </c>
      <c r="AX17" s="1227"/>
      <c r="AY17" s="1231">
        <v>18</v>
      </c>
      <c r="AZ17" s="1225">
        <v>2.6</v>
      </c>
      <c r="BA17" s="1225">
        <v>12.8</v>
      </c>
      <c r="BB17" s="1225">
        <v>23.200000000000003</v>
      </c>
      <c r="BC17" s="1225">
        <v>14.399999999999999</v>
      </c>
      <c r="BD17" s="1226">
        <v>138</v>
      </c>
      <c r="BE17" s="1227">
        <v>257</v>
      </c>
      <c r="BF17" s="1227"/>
      <c r="BG17" s="1230">
        <v>15.14800581340301</v>
      </c>
      <c r="BH17" s="1225">
        <v>2.5621850723603403</v>
      </c>
      <c r="BI17" s="1225">
        <v>10.121524696352443</v>
      </c>
      <c r="BJ17" s="1225">
        <v>20.174486930453575</v>
      </c>
      <c r="BK17" s="1225">
        <v>16.914339114481393</v>
      </c>
      <c r="BL17" s="1226">
        <v>92.976179000000101</v>
      </c>
      <c r="BM17" s="1228">
        <v>201</v>
      </c>
      <c r="BN17" s="1229"/>
      <c r="BO17" s="1230" t="s">
        <v>88</v>
      </c>
      <c r="BP17" s="1232">
        <v>2.4031420192571202</v>
      </c>
      <c r="BQ17" s="1232">
        <v>10.104521173118053</v>
      </c>
      <c r="BR17" s="1232">
        <v>19.533310313426512</v>
      </c>
      <c r="BS17" s="1232">
        <v>16.216719636510081</v>
      </c>
      <c r="BT17" s="1862">
        <v>278.27573700000016</v>
      </c>
      <c r="BU17" s="1906">
        <v>242</v>
      </c>
      <c r="BV17" s="1910"/>
      <c r="BW17" s="1230" t="s">
        <v>359</v>
      </c>
      <c r="BX17" s="1232">
        <v>2.8101014265738962</v>
      </c>
      <c r="BY17" s="1232">
        <v>9.3665717717858197</v>
      </c>
      <c r="BZ17" s="1232">
        <v>20.390982740539503</v>
      </c>
      <c r="CA17" s="1232">
        <v>18.886642216583869</v>
      </c>
      <c r="CB17" s="1862">
        <v>143.72410199999985</v>
      </c>
      <c r="CC17" s="1906">
        <v>333</v>
      </c>
      <c r="CD17" s="1915"/>
      <c r="CE17" s="1267">
        <v>12.878188973164702</v>
      </c>
      <c r="CF17" s="1267">
        <v>1.2634589305673698</v>
      </c>
      <c r="CG17" s="1267">
        <v>10.400906414071763</v>
      </c>
      <c r="CH17" s="1267">
        <v>15.355471532257644</v>
      </c>
      <c r="CI17" s="1195">
        <v>9.8108432264826888</v>
      </c>
      <c r="CJ17" s="1263">
        <v>166.50951499999977</v>
      </c>
      <c r="CK17" s="1263">
        <v>764</v>
      </c>
      <c r="CL17" s="1779"/>
      <c r="CM17" s="1268">
        <v>13.664896653162176</v>
      </c>
      <c r="CN17" s="1267">
        <v>1.3519625538643043</v>
      </c>
      <c r="CO17" s="1267">
        <v>11.014080512157495</v>
      </c>
      <c r="CP17" s="1267">
        <v>16.315712794166856</v>
      </c>
      <c r="CQ17" s="1195">
        <v>9.8936902940385476</v>
      </c>
      <c r="CR17" s="1263">
        <v>168.06048799999991</v>
      </c>
      <c r="CS17" s="1263">
        <v>689</v>
      </c>
      <c r="CT17" s="1195"/>
      <c r="CU17" s="1268">
        <v>12.477638792258565</v>
      </c>
      <c r="CV17" s="1267">
        <v>1.2601816420981964</v>
      </c>
      <c r="CW17" s="1267">
        <v>10.00677754833481</v>
      </c>
      <c r="CX17" s="1267">
        <v>14.948500036182319</v>
      </c>
      <c r="CY17" s="1195">
        <v>10.099520134210364</v>
      </c>
      <c r="CZ17" s="1263">
        <v>138.73747499999976</v>
      </c>
      <c r="DA17" s="1263">
        <v>609</v>
      </c>
      <c r="DB17" s="1293"/>
      <c r="DC17" s="1268">
        <v>14.777501507079588</v>
      </c>
      <c r="DD17" s="1267">
        <v>1.5054638200268156</v>
      </c>
      <c r="DE17" s="1267">
        <v>11.825652924921073</v>
      </c>
      <c r="DF17" s="1267">
        <v>17.729350089238103</v>
      </c>
      <c r="DG17" s="1195">
        <v>10.187539614227614</v>
      </c>
      <c r="DH17" s="1263">
        <v>138.18612700000062</v>
      </c>
      <c r="DI17" s="1263">
        <v>789</v>
      </c>
      <c r="DJ17" s="1195"/>
      <c r="DK17" s="1317">
        <v>-0.1</v>
      </c>
      <c r="DL17" s="1195">
        <v>2.2999999999999998</v>
      </c>
      <c r="DM17" s="1195"/>
      <c r="DN17" s="1195" t="s">
        <v>390</v>
      </c>
      <c r="DO17" s="1195" t="s">
        <v>390</v>
      </c>
    </row>
    <row r="18" spans="1:119" s="255" customFormat="1" ht="20.25" customHeight="1">
      <c r="A18" s="1610" t="s">
        <v>27</v>
      </c>
      <c r="B18" s="1610"/>
      <c r="C18" s="1611">
        <v>6.7</v>
      </c>
      <c r="D18" s="1225"/>
      <c r="E18" s="1225">
        <v>3.4000000000000004</v>
      </c>
      <c r="F18" s="1225">
        <v>10</v>
      </c>
      <c r="G18" s="1225">
        <v>24.6</v>
      </c>
      <c r="H18" s="1226"/>
      <c r="I18" s="1227">
        <v>333</v>
      </c>
      <c r="J18" s="1229"/>
      <c r="K18" s="1225">
        <v>15.5</v>
      </c>
      <c r="L18" s="1225">
        <v>2.5</v>
      </c>
      <c r="M18" s="1225">
        <v>10.6</v>
      </c>
      <c r="N18" s="1225">
        <v>20.399999999999999</v>
      </c>
      <c r="O18" s="1225">
        <v>15.9</v>
      </c>
      <c r="P18" s="1226">
        <v>219</v>
      </c>
      <c r="Q18" s="1227">
        <v>306</v>
      </c>
      <c r="R18" s="1229"/>
      <c r="S18" s="1225">
        <v>14.499999999999998</v>
      </c>
      <c r="T18" s="1225">
        <v>2.8000000000000003</v>
      </c>
      <c r="U18" s="1225">
        <v>8.9</v>
      </c>
      <c r="V18" s="1225">
        <v>20.100000000000001</v>
      </c>
      <c r="W18" s="1225">
        <v>19.400000000000002</v>
      </c>
      <c r="X18" s="1226">
        <v>196</v>
      </c>
      <c r="Y18" s="1227">
        <v>260</v>
      </c>
      <c r="Z18" s="1227"/>
      <c r="AA18" s="1225">
        <v>15</v>
      </c>
      <c r="AB18" s="1225">
        <v>2</v>
      </c>
      <c r="AC18" s="1225">
        <v>11</v>
      </c>
      <c r="AD18" s="1225">
        <v>19</v>
      </c>
      <c r="AE18" s="1225">
        <v>13.200000000000001</v>
      </c>
      <c r="AF18" s="1226">
        <v>415</v>
      </c>
      <c r="AG18" s="1228">
        <v>566</v>
      </c>
      <c r="AH18" s="1229"/>
      <c r="AI18" s="1225">
        <v>15.5</v>
      </c>
      <c r="AJ18" s="1225">
        <v>2.5</v>
      </c>
      <c r="AK18" s="1225">
        <v>10.6</v>
      </c>
      <c r="AL18" s="1225">
        <v>20.399999999999999</v>
      </c>
      <c r="AM18" s="1225">
        <v>15.9</v>
      </c>
      <c r="AN18" s="1226">
        <v>219</v>
      </c>
      <c r="AO18" s="1227">
        <v>306</v>
      </c>
      <c r="AP18" s="1229"/>
      <c r="AQ18" s="1225">
        <v>14.499999999999998</v>
      </c>
      <c r="AR18" s="1225">
        <v>2.8000000000000003</v>
      </c>
      <c r="AS18" s="1225">
        <v>8.9</v>
      </c>
      <c r="AT18" s="1225">
        <v>20.100000000000001</v>
      </c>
      <c r="AU18" s="1225">
        <v>19.400000000000002</v>
      </c>
      <c r="AV18" s="1226">
        <v>196</v>
      </c>
      <c r="AW18" s="1227">
        <v>260</v>
      </c>
      <c r="AX18" s="1227"/>
      <c r="AY18" s="1224">
        <v>15.1</v>
      </c>
      <c r="AZ18" s="1225">
        <v>2.8000000000000003</v>
      </c>
      <c r="BA18" s="1225">
        <v>9.4</v>
      </c>
      <c r="BB18" s="1225">
        <v>20.8</v>
      </c>
      <c r="BC18" s="1225">
        <v>18.899999999999999</v>
      </c>
      <c r="BD18" s="1226">
        <v>181</v>
      </c>
      <c r="BE18" s="1227">
        <v>243</v>
      </c>
      <c r="BF18" s="1227"/>
      <c r="BG18" s="1230">
        <v>21.655373033235968</v>
      </c>
      <c r="BH18" s="1225">
        <v>3.6165860997996631</v>
      </c>
      <c r="BI18" s="1225">
        <v>14.560373559960624</v>
      </c>
      <c r="BJ18" s="1225">
        <v>28.750372506511312</v>
      </c>
      <c r="BK18" s="1225">
        <v>16.700640964480471</v>
      </c>
      <c r="BL18" s="1226">
        <v>164.33034400000045</v>
      </c>
      <c r="BM18" s="1228">
        <v>220</v>
      </c>
      <c r="BN18" s="1229"/>
      <c r="BO18" s="1230" t="s">
        <v>166</v>
      </c>
      <c r="BP18" s="1232">
        <v>2.3004102538419628</v>
      </c>
      <c r="BQ18" s="1232">
        <v>7.7405846163923746</v>
      </c>
      <c r="BR18" s="1232">
        <v>16.766303049123348</v>
      </c>
      <c r="BS18" s="1232">
        <v>18.77358141302398</v>
      </c>
      <c r="BT18" s="1862">
        <v>96.503670000000014</v>
      </c>
      <c r="BU18" s="1906">
        <v>233</v>
      </c>
      <c r="BV18" s="1910"/>
      <c r="BW18" s="1230">
        <v>15.179836011355203</v>
      </c>
      <c r="BX18" s="1232">
        <v>2.1483795995917681</v>
      </c>
      <c r="BY18" s="1232">
        <v>10.965642993478502</v>
      </c>
      <c r="BZ18" s="1232">
        <v>19.394029029231902</v>
      </c>
      <c r="CA18" s="1232">
        <v>14.152851176947387</v>
      </c>
      <c r="CB18" s="1862">
        <v>265.3500800000009</v>
      </c>
      <c r="CC18" s="1906">
        <v>395</v>
      </c>
      <c r="CD18" s="1915"/>
      <c r="CE18" s="1267">
        <v>17.055929879510671</v>
      </c>
      <c r="CF18" s="1267">
        <v>1.622042273569694</v>
      </c>
      <c r="CG18" s="1267">
        <v>13.875567671281852</v>
      </c>
      <c r="CH18" s="1267">
        <v>20.236292087739489</v>
      </c>
      <c r="CI18" s="1195">
        <v>9.5101368557938155</v>
      </c>
      <c r="CJ18" s="1263">
        <v>289.01703599999922</v>
      </c>
      <c r="CK18" s="1263">
        <v>905</v>
      </c>
      <c r="CL18" s="1779"/>
      <c r="CM18" s="1268">
        <v>14.589825429125645</v>
      </c>
      <c r="CN18" s="1267">
        <v>1.6085647774023017</v>
      </c>
      <c r="CO18" s="1267">
        <v>11.435884912354794</v>
      </c>
      <c r="CP18" s="1267">
        <v>17.743765945896495</v>
      </c>
      <c r="CQ18" s="1195">
        <v>11.025250337753366</v>
      </c>
      <c r="CR18" s="1263">
        <v>299.90764599999898</v>
      </c>
      <c r="CS18" s="1263">
        <v>824</v>
      </c>
      <c r="CT18" s="1195"/>
      <c r="CU18" s="1268">
        <v>18.277057860824968</v>
      </c>
      <c r="CV18" s="1267">
        <v>1.5562853155556586</v>
      </c>
      <c r="CW18" s="1267">
        <v>15.22562071697671</v>
      </c>
      <c r="CX18" s="1267">
        <v>21.328495004673222</v>
      </c>
      <c r="CY18" s="1195">
        <v>8.5149662894671874</v>
      </c>
      <c r="CZ18" s="1263">
        <v>279.54582400000027</v>
      </c>
      <c r="DA18" s="1263">
        <v>844</v>
      </c>
      <c r="DB18" s="1293"/>
      <c r="DC18" s="1268">
        <v>14.675181727044528</v>
      </c>
      <c r="DD18" s="1267">
        <v>1.681944276792714</v>
      </c>
      <c r="DE18" s="1267">
        <v>11.377297870472161</v>
      </c>
      <c r="DF18" s="1267">
        <v>17.973065583616897</v>
      </c>
      <c r="DG18" s="1195">
        <v>11.461147862265314</v>
      </c>
      <c r="DH18" s="1263">
        <v>280.34751300000124</v>
      </c>
      <c r="DI18" s="1263">
        <v>937</v>
      </c>
      <c r="DJ18" s="1195"/>
      <c r="DK18" s="1317">
        <v>-0.5</v>
      </c>
      <c r="DL18" s="1195">
        <v>-3.6</v>
      </c>
      <c r="DM18" s="1195"/>
      <c r="DN18" s="1195" t="s">
        <v>390</v>
      </c>
      <c r="DO18" s="1195" t="s">
        <v>390</v>
      </c>
    </row>
    <row r="19" spans="1:119" s="140" customFormat="1" ht="20.25" customHeight="1">
      <c r="A19" s="1610" t="s">
        <v>28</v>
      </c>
      <c r="B19" s="1610"/>
      <c r="C19" s="1611">
        <v>9.5</v>
      </c>
      <c r="D19" s="1225"/>
      <c r="E19" s="1225">
        <v>6.5</v>
      </c>
      <c r="F19" s="1225">
        <v>12.6</v>
      </c>
      <c r="G19" s="1225">
        <v>16.2</v>
      </c>
      <c r="H19" s="1226"/>
      <c r="I19" s="1227">
        <v>331</v>
      </c>
      <c r="J19" s="1229"/>
      <c r="K19" s="1225">
        <v>11.3</v>
      </c>
      <c r="L19" s="1225">
        <v>2.1999999999999997</v>
      </c>
      <c r="M19" s="1225">
        <v>6.9</v>
      </c>
      <c r="N19" s="1225">
        <v>15.6</v>
      </c>
      <c r="O19" s="1225">
        <v>19.400000000000002</v>
      </c>
      <c r="P19" s="1226">
        <v>178</v>
      </c>
      <c r="Q19" s="1227">
        <v>273</v>
      </c>
      <c r="R19" s="1229"/>
      <c r="S19" s="1225">
        <v>17.599999999999998</v>
      </c>
      <c r="T19" s="1225">
        <v>3.5000000000000004</v>
      </c>
      <c r="U19" s="1225">
        <v>10.5</v>
      </c>
      <c r="V19" s="1225">
        <v>24.6</v>
      </c>
      <c r="W19" s="1225">
        <v>20.100000000000001</v>
      </c>
      <c r="X19" s="1226">
        <v>163</v>
      </c>
      <c r="Y19" s="1227">
        <v>249</v>
      </c>
      <c r="Z19" s="1227"/>
      <c r="AA19" s="1225">
        <v>14.299999999999999</v>
      </c>
      <c r="AB19" s="1225">
        <v>2</v>
      </c>
      <c r="AC19" s="1225">
        <v>10.199999999999999</v>
      </c>
      <c r="AD19" s="1225">
        <v>18.399999999999999</v>
      </c>
      <c r="AE19" s="1225">
        <v>14.299999999999999</v>
      </c>
      <c r="AF19" s="1226">
        <v>341</v>
      </c>
      <c r="AG19" s="1228">
        <v>522</v>
      </c>
      <c r="AH19" s="1229"/>
      <c r="AI19" s="1225">
        <v>11.3</v>
      </c>
      <c r="AJ19" s="1225">
        <v>2.1999999999999997</v>
      </c>
      <c r="AK19" s="1225">
        <v>6.9</v>
      </c>
      <c r="AL19" s="1225">
        <v>15.6</v>
      </c>
      <c r="AM19" s="1225">
        <v>19.400000000000002</v>
      </c>
      <c r="AN19" s="1226">
        <v>178</v>
      </c>
      <c r="AO19" s="1227">
        <v>273</v>
      </c>
      <c r="AP19" s="1229"/>
      <c r="AQ19" s="1225">
        <v>17.599999999999998</v>
      </c>
      <c r="AR19" s="1225">
        <v>3.5000000000000004</v>
      </c>
      <c r="AS19" s="1225">
        <v>10.5</v>
      </c>
      <c r="AT19" s="1225">
        <v>24.6</v>
      </c>
      <c r="AU19" s="1225">
        <v>20.100000000000001</v>
      </c>
      <c r="AV19" s="1226">
        <v>163</v>
      </c>
      <c r="AW19" s="1227">
        <v>249</v>
      </c>
      <c r="AX19" s="1227"/>
      <c r="AY19" s="1231">
        <v>24.4</v>
      </c>
      <c r="AZ19" s="1225">
        <v>3.2</v>
      </c>
      <c r="BA19" s="1225">
        <v>18</v>
      </c>
      <c r="BB19" s="1225">
        <v>30.9</v>
      </c>
      <c r="BC19" s="1225">
        <v>13.200000000000001</v>
      </c>
      <c r="BD19" s="1226">
        <v>171</v>
      </c>
      <c r="BE19" s="1227">
        <v>250</v>
      </c>
      <c r="BF19" s="1227"/>
      <c r="BG19" s="1232">
        <v>34.643388834009613</v>
      </c>
      <c r="BH19" s="1225">
        <v>2.6002606182087988</v>
      </c>
      <c r="BI19" s="1225">
        <v>29.542211312591832</v>
      </c>
      <c r="BJ19" s="1225">
        <v>39.744566355427395</v>
      </c>
      <c r="BK19" s="1225">
        <v>7.5057917418751714</v>
      </c>
      <c r="BL19" s="1226">
        <v>133.33801499999984</v>
      </c>
      <c r="BM19" s="1228">
        <v>211</v>
      </c>
      <c r="BN19" s="1229"/>
      <c r="BO19" s="1232" t="s">
        <v>127</v>
      </c>
      <c r="BP19" s="1232">
        <v>2.6618495119142693</v>
      </c>
      <c r="BQ19" s="1232">
        <v>10.274531329949863</v>
      </c>
      <c r="BR19" s="1232">
        <v>20.718365930632825</v>
      </c>
      <c r="BS19" s="1232">
        <v>17.17715829878</v>
      </c>
      <c r="BT19" s="1862">
        <v>171.89480400000008</v>
      </c>
      <c r="BU19" s="1906">
        <v>285</v>
      </c>
      <c r="BV19" s="1910"/>
      <c r="BW19" s="1232">
        <v>18.610406285095767</v>
      </c>
      <c r="BX19" s="1232">
        <v>2.5623905999559176</v>
      </c>
      <c r="BY19" s="1232">
        <v>13.584102471068205</v>
      </c>
      <c r="BZ19" s="1232">
        <v>23.636710099123331</v>
      </c>
      <c r="CA19" s="1232">
        <v>13.76859032899255</v>
      </c>
      <c r="CB19" s="1862">
        <v>291.50613999999968</v>
      </c>
      <c r="CC19" s="1906">
        <v>410</v>
      </c>
      <c r="CD19" s="1915"/>
      <c r="CE19" s="1267">
        <v>21.922672131441239</v>
      </c>
      <c r="CF19" s="1267">
        <v>1.8739554920089299</v>
      </c>
      <c r="CG19" s="1267">
        <v>18.248379960515294</v>
      </c>
      <c r="CH19" s="1267">
        <v>25.59696430236718</v>
      </c>
      <c r="CI19" s="1195">
        <v>8.5480249888029149</v>
      </c>
      <c r="CJ19" s="1263">
        <v>405.7453100000007</v>
      </c>
      <c r="CK19" s="1263">
        <v>957</v>
      </c>
      <c r="CL19" s="1779"/>
      <c r="CM19" s="1268">
        <v>23.984819422027485</v>
      </c>
      <c r="CN19" s="1267">
        <v>1.7344053300589919</v>
      </c>
      <c r="CO19" s="1267">
        <v>20.584141177779024</v>
      </c>
      <c r="CP19" s="1267">
        <v>27.385497666275942</v>
      </c>
      <c r="CQ19" s="1195">
        <v>7.2312628231260581</v>
      </c>
      <c r="CR19" s="1263">
        <v>394.06641899999892</v>
      </c>
      <c r="CS19" s="1263">
        <v>862</v>
      </c>
      <c r="CT19" s="1195"/>
      <c r="CU19" s="1268">
        <v>24.93299166946391</v>
      </c>
      <c r="CV19" s="1267">
        <v>2.0508408675421155</v>
      </c>
      <c r="CW19" s="1267">
        <v>20.911870389973057</v>
      </c>
      <c r="CX19" s="1267">
        <v>28.954112948954762</v>
      </c>
      <c r="CY19" s="1195">
        <v>8.2254103106841949</v>
      </c>
      <c r="CZ19" s="1263">
        <v>345.95288099999874</v>
      </c>
      <c r="DA19" s="1263">
        <v>896</v>
      </c>
      <c r="DB19" s="1293"/>
      <c r="DC19" s="1268">
        <v>25.448983446857138</v>
      </c>
      <c r="DD19" s="1267">
        <v>1.7008970197657964</v>
      </c>
      <c r="DE19" s="1267">
        <v>22.113937868608783</v>
      </c>
      <c r="DF19" s="1267">
        <v>28.784029025105497</v>
      </c>
      <c r="DG19" s="1195">
        <v>6.6835558415039618</v>
      </c>
      <c r="DH19" s="1263">
        <v>299.9057670000002</v>
      </c>
      <c r="DI19" s="1263">
        <v>840</v>
      </c>
      <c r="DJ19" s="1195"/>
      <c r="DK19" s="1317">
        <v>6.8</v>
      </c>
      <c r="DL19" s="1195">
        <v>0.5</v>
      </c>
      <c r="DM19" s="1195"/>
      <c r="DN19" s="1195" t="s">
        <v>391</v>
      </c>
      <c r="DO19" s="1195" t="s">
        <v>390</v>
      </c>
    </row>
    <row r="20" spans="1:119" s="255" customFormat="1" ht="20.25" customHeight="1">
      <c r="A20" s="1610" t="s">
        <v>29</v>
      </c>
      <c r="B20" s="1610"/>
      <c r="C20" s="1611">
        <v>10.4</v>
      </c>
      <c r="D20" s="1225"/>
      <c r="E20" s="1225">
        <v>6.5</v>
      </c>
      <c r="F20" s="1225">
        <v>14.399999999999999</v>
      </c>
      <c r="G20" s="1225">
        <v>18.899999999999999</v>
      </c>
      <c r="H20" s="1226"/>
      <c r="I20" s="1227">
        <v>257</v>
      </c>
      <c r="J20" s="1229"/>
      <c r="K20" s="1225">
        <v>14.499999999999998</v>
      </c>
      <c r="L20" s="1225">
        <v>2.2999999999999998</v>
      </c>
      <c r="M20" s="1225">
        <v>9.8000000000000007</v>
      </c>
      <c r="N20" s="1225">
        <v>19.2</v>
      </c>
      <c r="O20" s="1225">
        <v>16.2</v>
      </c>
      <c r="P20" s="1226">
        <v>304</v>
      </c>
      <c r="Q20" s="1227">
        <v>274</v>
      </c>
      <c r="R20" s="1229"/>
      <c r="S20" s="1225">
        <v>16.8</v>
      </c>
      <c r="T20" s="1225">
        <v>2.9000000000000004</v>
      </c>
      <c r="U20" s="1225">
        <v>11</v>
      </c>
      <c r="V20" s="1225">
        <v>22.7</v>
      </c>
      <c r="W20" s="1225">
        <v>17.299999999999997</v>
      </c>
      <c r="X20" s="1226">
        <v>287</v>
      </c>
      <c r="Y20" s="1227">
        <v>268</v>
      </c>
      <c r="Z20" s="1227"/>
      <c r="AA20" s="1225">
        <v>15.6</v>
      </c>
      <c r="AB20" s="1225">
        <v>1.9</v>
      </c>
      <c r="AC20" s="1225">
        <v>11.799999999999999</v>
      </c>
      <c r="AD20" s="1225">
        <v>19.5</v>
      </c>
      <c r="AE20" s="1225">
        <v>12.4</v>
      </c>
      <c r="AF20" s="1226">
        <v>590</v>
      </c>
      <c r="AG20" s="1228">
        <v>541</v>
      </c>
      <c r="AH20" s="1229"/>
      <c r="AI20" s="1225">
        <v>14.499999999999998</v>
      </c>
      <c r="AJ20" s="1225">
        <v>2.2999999999999998</v>
      </c>
      <c r="AK20" s="1225">
        <v>9.8000000000000007</v>
      </c>
      <c r="AL20" s="1225">
        <v>19.2</v>
      </c>
      <c r="AM20" s="1225">
        <v>16.2</v>
      </c>
      <c r="AN20" s="1226">
        <v>304</v>
      </c>
      <c r="AO20" s="1227">
        <v>274</v>
      </c>
      <c r="AP20" s="1229"/>
      <c r="AQ20" s="1225">
        <v>16.8</v>
      </c>
      <c r="AR20" s="1225">
        <v>2.9000000000000004</v>
      </c>
      <c r="AS20" s="1225">
        <v>11</v>
      </c>
      <c r="AT20" s="1225">
        <v>22.7</v>
      </c>
      <c r="AU20" s="1225">
        <v>17.299999999999997</v>
      </c>
      <c r="AV20" s="1226">
        <v>287</v>
      </c>
      <c r="AW20" s="1227">
        <v>268</v>
      </c>
      <c r="AX20" s="1227"/>
      <c r="AY20" s="1224">
        <v>20.8</v>
      </c>
      <c r="AZ20" s="1225">
        <v>3.2</v>
      </c>
      <c r="BA20" s="1225">
        <v>14.299999999999999</v>
      </c>
      <c r="BB20" s="1225">
        <v>27.200000000000003</v>
      </c>
      <c r="BC20" s="1225">
        <v>15.6</v>
      </c>
      <c r="BD20" s="1226">
        <v>269</v>
      </c>
      <c r="BE20" s="1227">
        <v>243</v>
      </c>
      <c r="BF20" s="1227"/>
      <c r="BG20" s="1230">
        <v>14.423274102771266</v>
      </c>
      <c r="BH20" s="1225">
        <v>3.5090482175847266</v>
      </c>
      <c r="BI20" s="1225">
        <v>7.5392418777841321</v>
      </c>
      <c r="BJ20" s="1225">
        <v>21.3073063277584</v>
      </c>
      <c r="BK20" s="1225">
        <v>24.329068369507748</v>
      </c>
      <c r="BL20" s="1226">
        <v>186.57327600000028</v>
      </c>
      <c r="BM20" s="1228">
        <v>170</v>
      </c>
      <c r="BN20" s="1229"/>
      <c r="BO20" s="1230">
        <v>21.835121407477835</v>
      </c>
      <c r="BP20" s="1232">
        <v>2.2460565252129174</v>
      </c>
      <c r="BQ20" s="1232">
        <v>17.428891312929967</v>
      </c>
      <c r="BR20" s="1232">
        <v>26.241351502025701</v>
      </c>
      <c r="BS20" s="1232">
        <v>10.286439371221972</v>
      </c>
      <c r="BT20" s="1862">
        <v>207.22537399999993</v>
      </c>
      <c r="BU20" s="1906">
        <v>311</v>
      </c>
      <c r="BV20" s="1910"/>
      <c r="BW20" s="1230" t="s">
        <v>369</v>
      </c>
      <c r="BX20" s="1232">
        <v>2.4994516848082409</v>
      </c>
      <c r="BY20" s="1232">
        <v>5.4525430756098698</v>
      </c>
      <c r="BZ20" s="1232">
        <v>15.258232759723924</v>
      </c>
      <c r="CA20" s="1232">
        <v>24.136726742452883</v>
      </c>
      <c r="CB20" s="1862">
        <v>394.52947899999833</v>
      </c>
      <c r="CC20" s="1906">
        <v>343</v>
      </c>
      <c r="CD20" s="1915"/>
      <c r="CE20" s="1267">
        <v>15.040824799221161</v>
      </c>
      <c r="CF20" s="1267">
        <v>1.2607687668373395</v>
      </c>
      <c r="CG20" s="1267">
        <v>12.568816883829156</v>
      </c>
      <c r="CH20" s="1267">
        <v>17.512832714613165</v>
      </c>
      <c r="CI20" s="1195">
        <v>8.3823113670110967</v>
      </c>
      <c r="CJ20" s="1263">
        <v>453.04019500000078</v>
      </c>
      <c r="CK20" s="1263">
        <v>879</v>
      </c>
      <c r="CL20" s="1779"/>
      <c r="CM20" s="1268">
        <v>15.699102029430096</v>
      </c>
      <c r="CN20" s="1267">
        <v>1.4661729055503514</v>
      </c>
      <c r="CO20" s="1267">
        <v>12.824351695238004</v>
      </c>
      <c r="CP20" s="1267">
        <v>18.573852363622187</v>
      </c>
      <c r="CQ20" s="1195">
        <v>9.3392150888745835</v>
      </c>
      <c r="CR20" s="1263">
        <v>472.44855699999914</v>
      </c>
      <c r="CS20" s="1263">
        <v>806</v>
      </c>
      <c r="CT20" s="1195"/>
      <c r="CU20" s="1268">
        <v>18.167200591886353</v>
      </c>
      <c r="CV20" s="1267">
        <v>1.4666002192778085</v>
      </c>
      <c r="CW20" s="1267">
        <v>15.291610660176142</v>
      </c>
      <c r="CX20" s="1267">
        <v>21.042790523596565</v>
      </c>
      <c r="CY20" s="1195">
        <v>8.0727914675682388</v>
      </c>
      <c r="CZ20" s="1263">
        <v>441.36986100000001</v>
      </c>
      <c r="DA20" s="1263">
        <v>776</v>
      </c>
      <c r="DB20" s="1293"/>
      <c r="DC20" s="1268">
        <v>23.665133928430425</v>
      </c>
      <c r="DD20" s="1267">
        <v>1.9514427749867775</v>
      </c>
      <c r="DE20" s="1267">
        <v>19.838829030312318</v>
      </c>
      <c r="DF20" s="1267">
        <v>27.491438826548531</v>
      </c>
      <c r="DG20" s="1195">
        <v>8.2460668969313797</v>
      </c>
      <c r="DH20" s="1263">
        <v>464.89173200000039</v>
      </c>
      <c r="DI20" s="1263">
        <v>867</v>
      </c>
      <c r="DJ20" s="1195"/>
      <c r="DK20" s="1317">
        <v>13.3</v>
      </c>
      <c r="DL20" s="1195">
        <v>5.5</v>
      </c>
      <c r="DM20" s="1195"/>
      <c r="DN20" s="1195" t="s">
        <v>393</v>
      </c>
      <c r="DO20" s="1195" t="s">
        <v>391</v>
      </c>
    </row>
    <row r="21" spans="1:119" s="255" customFormat="1" ht="20.25" customHeight="1">
      <c r="A21" s="1610" t="s">
        <v>30</v>
      </c>
      <c r="B21" s="1610"/>
      <c r="C21" s="1611">
        <v>8</v>
      </c>
      <c r="D21" s="1225"/>
      <c r="E21" s="1225">
        <v>4.7</v>
      </c>
      <c r="F21" s="1225">
        <v>11.200000000000001</v>
      </c>
      <c r="G21" s="1225">
        <v>20.599999999999998</v>
      </c>
      <c r="H21" s="1226"/>
      <c r="I21" s="1227">
        <v>342</v>
      </c>
      <c r="J21" s="1229"/>
      <c r="K21" s="1225">
        <v>15.8</v>
      </c>
      <c r="L21" s="1225">
        <v>2.5</v>
      </c>
      <c r="M21" s="1225">
        <v>10.8</v>
      </c>
      <c r="N21" s="1225">
        <v>20.9</v>
      </c>
      <c r="O21" s="1225">
        <v>15.9</v>
      </c>
      <c r="P21" s="1226">
        <v>391</v>
      </c>
      <c r="Q21" s="1227">
        <v>297</v>
      </c>
      <c r="R21" s="1229"/>
      <c r="S21" s="1225">
        <v>18.8</v>
      </c>
      <c r="T21" s="1225">
        <v>2.6</v>
      </c>
      <c r="U21" s="1225">
        <v>13.600000000000001</v>
      </c>
      <c r="V21" s="1225">
        <v>24</v>
      </c>
      <c r="W21" s="1225">
        <v>13.8</v>
      </c>
      <c r="X21" s="1226">
        <v>380</v>
      </c>
      <c r="Y21" s="1227">
        <v>306</v>
      </c>
      <c r="Z21" s="1227"/>
      <c r="AA21" s="1225">
        <v>17.299999999999997</v>
      </c>
      <c r="AB21" s="1225">
        <v>1.9</v>
      </c>
      <c r="AC21" s="1225">
        <v>13.4</v>
      </c>
      <c r="AD21" s="1225">
        <v>21.2</v>
      </c>
      <c r="AE21" s="1225">
        <v>11.200000000000001</v>
      </c>
      <c r="AF21" s="1226">
        <v>771</v>
      </c>
      <c r="AG21" s="1228">
        <v>603</v>
      </c>
      <c r="AH21" s="1229"/>
      <c r="AI21" s="1225">
        <v>15.8</v>
      </c>
      <c r="AJ21" s="1225">
        <v>2.5</v>
      </c>
      <c r="AK21" s="1225">
        <v>10.8</v>
      </c>
      <c r="AL21" s="1225">
        <v>20.9</v>
      </c>
      <c r="AM21" s="1225">
        <v>15.9</v>
      </c>
      <c r="AN21" s="1226">
        <v>391</v>
      </c>
      <c r="AO21" s="1227">
        <v>297</v>
      </c>
      <c r="AP21" s="1229"/>
      <c r="AQ21" s="1225">
        <v>18.8</v>
      </c>
      <c r="AR21" s="1225">
        <v>2.6</v>
      </c>
      <c r="AS21" s="1225">
        <v>13.600000000000001</v>
      </c>
      <c r="AT21" s="1225">
        <v>24</v>
      </c>
      <c r="AU21" s="1225">
        <v>13.8</v>
      </c>
      <c r="AV21" s="1226">
        <v>380</v>
      </c>
      <c r="AW21" s="1227">
        <v>306</v>
      </c>
      <c r="AX21" s="1227"/>
      <c r="AY21" s="1224">
        <v>11.600000000000001</v>
      </c>
      <c r="AZ21" s="1225">
        <v>2.5</v>
      </c>
      <c r="BA21" s="1225">
        <v>6.7</v>
      </c>
      <c r="BB21" s="1225">
        <v>16.600000000000001</v>
      </c>
      <c r="BC21" s="1225">
        <v>21.2</v>
      </c>
      <c r="BD21" s="1226">
        <v>323</v>
      </c>
      <c r="BE21" s="1227">
        <v>253</v>
      </c>
      <c r="BF21" s="1227"/>
      <c r="BG21" s="1230">
        <v>16.497111834055531</v>
      </c>
      <c r="BH21" s="1225">
        <v>2.5225432342738268</v>
      </c>
      <c r="BI21" s="1225">
        <v>11.548399865196696</v>
      </c>
      <c r="BJ21" s="1225">
        <v>21.445823802914365</v>
      </c>
      <c r="BK21" s="1225">
        <v>15.29081732395399</v>
      </c>
      <c r="BL21" s="1226">
        <v>304.8216470000001</v>
      </c>
      <c r="BM21" s="1228">
        <v>231</v>
      </c>
      <c r="BN21" s="1229"/>
      <c r="BO21" s="1230" t="s">
        <v>167</v>
      </c>
      <c r="BP21" s="1232">
        <v>2.711032002139512</v>
      </c>
      <c r="BQ21" s="1232">
        <v>9.1551918460294957</v>
      </c>
      <c r="BR21" s="1232">
        <v>19.791995204286113</v>
      </c>
      <c r="BS21" s="1232">
        <v>18.730883919237009</v>
      </c>
      <c r="BT21" s="1862">
        <v>275.98312699999974</v>
      </c>
      <c r="BU21" s="1906">
        <v>251</v>
      </c>
      <c r="BV21" s="1910"/>
      <c r="BW21" s="1230" t="s">
        <v>375</v>
      </c>
      <c r="BX21" s="1232">
        <v>3.0938102660578819</v>
      </c>
      <c r="BY21" s="1232">
        <v>10.241839503380243</v>
      </c>
      <c r="BZ21" s="1232">
        <v>22.379278924545691</v>
      </c>
      <c r="CA21" s="1232">
        <v>18.968143430725334</v>
      </c>
      <c r="CB21" s="1862">
        <v>647.03368299999727</v>
      </c>
      <c r="CC21" s="1906">
        <v>441</v>
      </c>
      <c r="CD21" s="1915"/>
      <c r="CE21" s="1267">
        <v>21.179125128792609</v>
      </c>
      <c r="CF21" s="1267">
        <v>1.6048521397376689</v>
      </c>
      <c r="CG21" s="1267">
        <v>18.03246786949428</v>
      </c>
      <c r="CH21" s="1267">
        <v>24.325782388090936</v>
      </c>
      <c r="CI21" s="1195">
        <v>7.5775185706604269</v>
      </c>
      <c r="CJ21" s="1263">
        <v>771.31725699999538</v>
      </c>
      <c r="CK21" s="1263">
        <v>897</v>
      </c>
      <c r="CL21" s="1779"/>
      <c r="CM21" s="1268">
        <v>22.558033515550118</v>
      </c>
      <c r="CN21" s="1267">
        <v>2.0519802953758095</v>
      </c>
      <c r="CO21" s="1267">
        <v>18.534680596152842</v>
      </c>
      <c r="CP21" s="1267">
        <v>26.581386434947397</v>
      </c>
      <c r="CQ21" s="1195">
        <v>9.0964502466994777</v>
      </c>
      <c r="CR21" s="1263">
        <v>762.30501600000127</v>
      </c>
      <c r="CS21" s="1263">
        <v>755</v>
      </c>
      <c r="CT21" s="1195"/>
      <c r="CU21" s="1268">
        <v>24.044610114929014</v>
      </c>
      <c r="CV21" s="1267">
        <v>2.0942824771241124</v>
      </c>
      <c r="CW21" s="1267">
        <v>19.938312075275945</v>
      </c>
      <c r="CX21" s="1267">
        <v>28.150908154582083</v>
      </c>
      <c r="CY21" s="1195">
        <v>8.7099872574926778</v>
      </c>
      <c r="CZ21" s="1263">
        <v>708.42632999999933</v>
      </c>
      <c r="DA21" s="1263">
        <v>808</v>
      </c>
      <c r="DB21" s="1293"/>
      <c r="DC21" s="1268">
        <v>22.737827728227899</v>
      </c>
      <c r="DD21" s="1267">
        <v>1.6290954658594043</v>
      </c>
      <c r="DE21" s="1267">
        <v>19.54356754267771</v>
      </c>
      <c r="DF21" s="1267">
        <v>25.932087913778084</v>
      </c>
      <c r="DG21" s="1195">
        <v>7.1646926229323231</v>
      </c>
      <c r="DH21" s="1263">
        <v>724.2060410000023</v>
      </c>
      <c r="DI21" s="1263">
        <v>830</v>
      </c>
      <c r="DJ21" s="1195"/>
      <c r="DK21" s="1690">
        <v>6.4</v>
      </c>
      <c r="DL21" s="1195">
        <v>-1.3</v>
      </c>
      <c r="DM21" s="1195"/>
      <c r="DN21" s="1195" t="s">
        <v>392</v>
      </c>
      <c r="DO21" s="1195" t="s">
        <v>390</v>
      </c>
    </row>
    <row r="22" spans="1:119" s="255" customFormat="1" ht="20.25" customHeight="1">
      <c r="A22" s="1610" t="s">
        <v>31</v>
      </c>
      <c r="B22" s="1610"/>
      <c r="C22" s="1225">
        <v>11.600000000000001</v>
      </c>
      <c r="D22" s="1225"/>
      <c r="E22" s="1225">
        <v>8.2000000000000011</v>
      </c>
      <c r="F22" s="1225">
        <v>15</v>
      </c>
      <c r="G22" s="1225">
        <v>14.7</v>
      </c>
      <c r="H22" s="1226"/>
      <c r="I22" s="1227">
        <v>339</v>
      </c>
      <c r="J22" s="1229"/>
      <c r="K22" s="1225">
        <v>15.4</v>
      </c>
      <c r="L22" s="1225">
        <v>2.6</v>
      </c>
      <c r="M22" s="1225">
        <v>10.299999999999999</v>
      </c>
      <c r="N22" s="1225">
        <v>20.5</v>
      </c>
      <c r="O22" s="1225">
        <v>16.5</v>
      </c>
      <c r="P22" s="1226">
        <v>190</v>
      </c>
      <c r="Q22" s="1227">
        <v>193</v>
      </c>
      <c r="R22" s="1229"/>
      <c r="S22" s="1225">
        <v>23</v>
      </c>
      <c r="T22" s="1225">
        <v>3</v>
      </c>
      <c r="U22" s="1225">
        <v>17</v>
      </c>
      <c r="V22" s="1225">
        <v>28.999999999999996</v>
      </c>
      <c r="W22" s="1225">
        <v>13</v>
      </c>
      <c r="X22" s="1226">
        <v>220</v>
      </c>
      <c r="Y22" s="1227">
        <v>205</v>
      </c>
      <c r="Z22" s="1227"/>
      <c r="AA22" s="1225">
        <v>19.5</v>
      </c>
      <c r="AB22" s="1225">
        <v>2.1</v>
      </c>
      <c r="AC22" s="1225">
        <v>15.299999999999999</v>
      </c>
      <c r="AD22" s="1225">
        <v>23.7</v>
      </c>
      <c r="AE22" s="1225">
        <v>10.8</v>
      </c>
      <c r="AF22" s="1226">
        <v>410</v>
      </c>
      <c r="AG22" s="1228">
        <v>398</v>
      </c>
      <c r="AH22" s="1229"/>
      <c r="AI22" s="1225">
        <v>15.4</v>
      </c>
      <c r="AJ22" s="1225">
        <v>2.6</v>
      </c>
      <c r="AK22" s="1225">
        <v>10.299999999999999</v>
      </c>
      <c r="AL22" s="1225">
        <v>20.5</v>
      </c>
      <c r="AM22" s="1225">
        <v>16.5</v>
      </c>
      <c r="AN22" s="1226">
        <v>190</v>
      </c>
      <c r="AO22" s="1227">
        <v>193</v>
      </c>
      <c r="AP22" s="1229"/>
      <c r="AQ22" s="1225">
        <v>23</v>
      </c>
      <c r="AR22" s="1225">
        <v>3</v>
      </c>
      <c r="AS22" s="1225">
        <v>17</v>
      </c>
      <c r="AT22" s="1225">
        <v>28.999999999999996</v>
      </c>
      <c r="AU22" s="1225">
        <v>13</v>
      </c>
      <c r="AV22" s="1226">
        <v>220</v>
      </c>
      <c r="AW22" s="1227">
        <v>205</v>
      </c>
      <c r="AX22" s="1227"/>
      <c r="AY22" s="1224">
        <v>16.8</v>
      </c>
      <c r="AZ22" s="1225">
        <v>2.6</v>
      </c>
      <c r="BA22" s="1225">
        <v>11.600000000000001</v>
      </c>
      <c r="BB22" s="1225">
        <v>22</v>
      </c>
      <c r="BC22" s="1225">
        <v>15.4</v>
      </c>
      <c r="BD22" s="1226">
        <v>241</v>
      </c>
      <c r="BE22" s="1227">
        <v>216</v>
      </c>
      <c r="BF22" s="1227"/>
      <c r="BG22" s="1230">
        <v>17.376872616473051</v>
      </c>
      <c r="BH22" s="1225">
        <v>3.2331836606673514</v>
      </c>
      <c r="BI22" s="1225">
        <v>11.034030019497964</v>
      </c>
      <c r="BJ22" s="1225">
        <v>23.71971521344814</v>
      </c>
      <c r="BK22" s="1225">
        <v>18.606245968577422</v>
      </c>
      <c r="BL22" s="1226">
        <v>200.06879699999965</v>
      </c>
      <c r="BM22" s="1228">
        <v>196</v>
      </c>
      <c r="BN22" s="1229"/>
      <c r="BO22" s="1230" t="s">
        <v>168</v>
      </c>
      <c r="BP22" s="1232">
        <v>2.974332669622481</v>
      </c>
      <c r="BQ22" s="1232">
        <v>11.316330321062553</v>
      </c>
      <c r="BR22" s="1232">
        <v>22.986200578530909</v>
      </c>
      <c r="BS22" s="1232">
        <v>17.34176803646714</v>
      </c>
      <c r="BT22" s="1862">
        <v>427.47318099999961</v>
      </c>
      <c r="BU22" s="1906">
        <v>320</v>
      </c>
      <c r="BV22" s="1910"/>
      <c r="BW22" s="1230" t="s">
        <v>376</v>
      </c>
      <c r="BX22" s="1232">
        <v>2.6351784004976766</v>
      </c>
      <c r="BY22" s="1232">
        <v>12.381265279933965</v>
      </c>
      <c r="BZ22" s="1232">
        <v>22.719429371928676</v>
      </c>
      <c r="CA22" s="1232">
        <v>15.014964385372009</v>
      </c>
      <c r="CB22" s="1862">
        <v>369.97511100000037</v>
      </c>
      <c r="CC22" s="1906">
        <v>368</v>
      </c>
      <c r="CD22" s="1915"/>
      <c r="CE22" s="1267">
        <v>17.745399919916789</v>
      </c>
      <c r="CF22" s="1267">
        <v>1.7982733695801354</v>
      </c>
      <c r="CG22" s="1267">
        <v>14.219498802623109</v>
      </c>
      <c r="CH22" s="1267">
        <v>21.271301037210467</v>
      </c>
      <c r="CI22" s="1195">
        <v>10.13374383048882</v>
      </c>
      <c r="CJ22" s="1263">
        <v>475.36340900000141</v>
      </c>
      <c r="CK22" s="1263">
        <v>991</v>
      </c>
      <c r="CL22" s="1779"/>
      <c r="CM22" s="1268">
        <v>23.813977889179302</v>
      </c>
      <c r="CN22" s="1267">
        <v>1.7475762314601808</v>
      </c>
      <c r="CO22" s="1267">
        <v>20.387475232911399</v>
      </c>
      <c r="CP22" s="1267">
        <v>27.240480545447205</v>
      </c>
      <c r="CQ22" s="1195">
        <v>7.338447358911222</v>
      </c>
      <c r="CR22" s="1263">
        <v>481.6119740000002</v>
      </c>
      <c r="CS22" s="1263">
        <v>901</v>
      </c>
      <c r="CT22" s="1195"/>
      <c r="CU22" s="1268">
        <v>20.506208297540208</v>
      </c>
      <c r="CV22" s="1267">
        <v>1.6182267425285093</v>
      </c>
      <c r="CW22" s="1267">
        <v>17.333321462482576</v>
      </c>
      <c r="CX22" s="1267">
        <v>23.679095132597844</v>
      </c>
      <c r="CY22" s="1195">
        <v>7.8913991267835755</v>
      </c>
      <c r="CZ22" s="1263">
        <v>487.40560200000129</v>
      </c>
      <c r="DA22" s="1263">
        <v>923</v>
      </c>
      <c r="DB22" s="1293"/>
      <c r="DC22" s="1268">
        <v>19.178362645121222</v>
      </c>
      <c r="DD22" s="1267">
        <v>1.3544760410478267</v>
      </c>
      <c r="DE22" s="1267">
        <v>16.52256439334823</v>
      </c>
      <c r="DF22" s="1267">
        <v>21.834160896894215</v>
      </c>
      <c r="DG22" s="1195">
        <v>7.0625217914126335</v>
      </c>
      <c r="DH22" s="1263">
        <v>441.83356299999963</v>
      </c>
      <c r="DI22" s="1263">
        <v>926</v>
      </c>
      <c r="DJ22" s="1195"/>
      <c r="DK22" s="1690">
        <v>1.6</v>
      </c>
      <c r="DL22" s="1195">
        <v>-1.3</v>
      </c>
      <c r="DM22" s="1195"/>
      <c r="DN22" s="1195" t="s">
        <v>390</v>
      </c>
      <c r="DO22" s="1195" t="s">
        <v>390</v>
      </c>
    </row>
    <row r="23" spans="1:119" s="2226" customFormat="1" ht="20.25" customHeight="1">
      <c r="A23" s="2186" t="s">
        <v>440</v>
      </c>
      <c r="B23" s="2212"/>
      <c r="C23" s="2213"/>
      <c r="D23" s="2213"/>
      <c r="E23" s="2213"/>
      <c r="F23" s="2213"/>
      <c r="G23" s="2213"/>
      <c r="H23" s="2214"/>
      <c r="I23" s="2215"/>
      <c r="J23" s="2216"/>
      <c r="K23" s="2213"/>
      <c r="L23" s="2213"/>
      <c r="M23" s="2213"/>
      <c r="N23" s="2213"/>
      <c r="O23" s="2213"/>
      <c r="P23" s="2214"/>
      <c r="Q23" s="2215"/>
      <c r="R23" s="2216"/>
      <c r="S23" s="2213"/>
      <c r="T23" s="2213"/>
      <c r="U23" s="2213"/>
      <c r="V23" s="2213"/>
      <c r="W23" s="2213"/>
      <c r="X23" s="2214"/>
      <c r="Y23" s="2215"/>
      <c r="Z23" s="2215"/>
      <c r="AA23" s="2213"/>
      <c r="AB23" s="2213"/>
      <c r="AC23" s="2213"/>
      <c r="AD23" s="2213"/>
      <c r="AE23" s="2213"/>
      <c r="AF23" s="2214"/>
      <c r="AG23" s="2217"/>
      <c r="AH23" s="2216"/>
      <c r="AI23" s="2213"/>
      <c r="AJ23" s="2213"/>
      <c r="AK23" s="2213"/>
      <c r="AL23" s="2213"/>
      <c r="AM23" s="2213"/>
      <c r="AN23" s="2214"/>
      <c r="AO23" s="2215"/>
      <c r="AP23" s="2216"/>
      <c r="AQ23" s="2213"/>
      <c r="AR23" s="2213"/>
      <c r="AS23" s="2213"/>
      <c r="AT23" s="2213"/>
      <c r="AU23" s="2213"/>
      <c r="AV23" s="2214"/>
      <c r="AW23" s="2215"/>
      <c r="AX23" s="2215"/>
      <c r="AY23" s="2218"/>
      <c r="AZ23" s="2213"/>
      <c r="BA23" s="2213"/>
      <c r="BB23" s="2213"/>
      <c r="BC23" s="2213"/>
      <c r="BD23" s="2214"/>
      <c r="BE23" s="2215"/>
      <c r="BF23" s="2215"/>
      <c r="BG23" s="2219"/>
      <c r="BH23" s="2213"/>
      <c r="BI23" s="2213"/>
      <c r="BJ23" s="2213"/>
      <c r="BK23" s="2213"/>
      <c r="BL23" s="2214"/>
      <c r="BM23" s="2217"/>
      <c r="BN23" s="2216"/>
      <c r="BO23" s="1230" t="s">
        <v>79</v>
      </c>
      <c r="BP23" s="1232" t="s">
        <v>79</v>
      </c>
      <c r="BQ23" s="1232" t="s">
        <v>79</v>
      </c>
      <c r="BR23" s="1232" t="s">
        <v>79</v>
      </c>
      <c r="BS23" s="1232" t="s">
        <v>79</v>
      </c>
      <c r="BT23" s="1862" t="s">
        <v>79</v>
      </c>
      <c r="BU23" s="1906" t="s">
        <v>79</v>
      </c>
      <c r="BV23" s="2223"/>
      <c r="BW23" s="2219">
        <v>23.588269990926495</v>
      </c>
      <c r="BX23" s="2220">
        <v>1.6292178070734888</v>
      </c>
      <c r="BY23" s="2220">
        <v>20.39243756787884</v>
      </c>
      <c r="BZ23" s="2220">
        <v>26.784102413974146</v>
      </c>
      <c r="CA23" s="2220">
        <v>6.9068982494273072</v>
      </c>
      <c r="CB23" s="2221">
        <v>2518.1922549999977</v>
      </c>
      <c r="CC23" s="2222">
        <v>1048</v>
      </c>
      <c r="CD23" s="2224"/>
      <c r="CE23" s="2171">
        <v>26.917606665185271</v>
      </c>
      <c r="CF23" s="2171">
        <v>1.1594686452484211</v>
      </c>
      <c r="CG23" s="2171">
        <v>24.644219392201865</v>
      </c>
      <c r="CH23" s="2171">
        <v>29.190993938168681</v>
      </c>
      <c r="CI23" s="2174">
        <v>4.3074730219163806</v>
      </c>
      <c r="CJ23" s="2198">
        <v>3206.2206559999913</v>
      </c>
      <c r="CK23" s="2198">
        <v>2661</v>
      </c>
      <c r="CL23" s="2202"/>
      <c r="CM23" s="2199">
        <v>28.164758125502903</v>
      </c>
      <c r="CN23" s="2171">
        <v>1.1315110930406345</v>
      </c>
      <c r="CO23" s="2171">
        <v>25.946184940480354</v>
      </c>
      <c r="CP23" s="2171">
        <v>30.383331310525453</v>
      </c>
      <c r="CQ23" s="2174">
        <v>4.0174713661611836</v>
      </c>
      <c r="CR23" s="2198">
        <v>3429.3900970000059</v>
      </c>
      <c r="CS23" s="2198">
        <v>2342</v>
      </c>
      <c r="CT23" s="2174"/>
      <c r="CU23" s="2199">
        <v>31.597444231776173</v>
      </c>
      <c r="CV23" s="2171">
        <v>1.2665587795856514</v>
      </c>
      <c r="CW23" s="2171">
        <v>29.114079217492229</v>
      </c>
      <c r="CX23" s="2171">
        <v>34.08080924606012</v>
      </c>
      <c r="CY23" s="2174">
        <v>4.008421599845498</v>
      </c>
      <c r="CZ23" s="2198">
        <v>3371.7987100000005</v>
      </c>
      <c r="DA23" s="2198">
        <v>2344</v>
      </c>
      <c r="DB23" s="2200"/>
      <c r="DC23" s="2199">
        <v>30.586753390727768</v>
      </c>
      <c r="DD23" s="2171">
        <v>1.1164505207983348</v>
      </c>
      <c r="DE23" s="2171">
        <v>28.397665321636872</v>
      </c>
      <c r="DF23" s="2171">
        <v>32.775841459818658</v>
      </c>
      <c r="DG23" s="2174">
        <v>3.6501112312782489</v>
      </c>
      <c r="DH23" s="2198">
        <v>3088.4294809999924</v>
      </c>
      <c r="DI23" s="2198">
        <v>2934</v>
      </c>
      <c r="DJ23" s="2174"/>
      <c r="DK23" s="2225">
        <v>7</v>
      </c>
      <c r="DL23" s="2174">
        <v>-1</v>
      </c>
      <c r="DM23" s="2174"/>
      <c r="DN23" s="1711" t="s">
        <v>393</v>
      </c>
      <c r="DO23" s="2174"/>
    </row>
    <row r="24" spans="1:119" s="255" customFormat="1" ht="20.25" customHeight="1">
      <c r="A24" s="1419" t="s">
        <v>380</v>
      </c>
      <c r="B24" s="1419"/>
      <c r="C24" s="1234" t="s">
        <v>79</v>
      </c>
      <c r="D24" s="1234" t="s">
        <v>79</v>
      </c>
      <c r="E24" s="1234" t="s">
        <v>79</v>
      </c>
      <c r="F24" s="1234" t="s">
        <v>79</v>
      </c>
      <c r="G24" s="1234" t="s">
        <v>79</v>
      </c>
      <c r="H24" s="1235" t="s">
        <v>79</v>
      </c>
      <c r="I24" s="1236" t="s">
        <v>79</v>
      </c>
      <c r="J24" s="1237"/>
      <c r="K24" s="1234"/>
      <c r="L24" s="1234"/>
      <c r="M24" s="1234" t="s">
        <v>79</v>
      </c>
      <c r="N24" s="1234" t="s">
        <v>79</v>
      </c>
      <c r="O24" s="1234" t="s">
        <v>79</v>
      </c>
      <c r="P24" s="1235" t="s">
        <v>79</v>
      </c>
      <c r="Q24" s="1236" t="s">
        <v>79</v>
      </c>
      <c r="R24" s="1237" t="s">
        <v>79</v>
      </c>
      <c r="S24" s="1234" t="s">
        <v>79</v>
      </c>
      <c r="T24" s="1234" t="s">
        <v>79</v>
      </c>
      <c r="U24" s="1234" t="s">
        <v>79</v>
      </c>
      <c r="V24" s="1234" t="s">
        <v>79</v>
      </c>
      <c r="W24" s="1234" t="s">
        <v>79</v>
      </c>
      <c r="X24" s="1235" t="s">
        <v>79</v>
      </c>
      <c r="Y24" s="1236" t="s">
        <v>79</v>
      </c>
      <c r="Z24" s="1236"/>
      <c r="AA24" s="1234" t="s">
        <v>79</v>
      </c>
      <c r="AB24" s="1234" t="s">
        <v>79</v>
      </c>
      <c r="AC24" s="1234" t="s">
        <v>79</v>
      </c>
      <c r="AD24" s="1234" t="s">
        <v>79</v>
      </c>
      <c r="AE24" s="1234" t="s">
        <v>79</v>
      </c>
      <c r="AF24" s="1235" t="s">
        <v>79</v>
      </c>
      <c r="AG24" s="1240" t="s">
        <v>79</v>
      </c>
      <c r="AH24" s="1237" t="s">
        <v>79</v>
      </c>
      <c r="AI24" s="1234" t="s">
        <v>79</v>
      </c>
      <c r="AJ24" s="1234" t="s">
        <v>79</v>
      </c>
      <c r="AK24" s="1234" t="s">
        <v>79</v>
      </c>
      <c r="AL24" s="1234" t="s">
        <v>79</v>
      </c>
      <c r="AM24" s="1234" t="s">
        <v>79</v>
      </c>
      <c r="AN24" s="1235" t="s">
        <v>79</v>
      </c>
      <c r="AO24" s="1236" t="s">
        <v>79</v>
      </c>
      <c r="AP24" s="1237" t="s">
        <v>79</v>
      </c>
      <c r="AQ24" s="1234" t="s">
        <v>79</v>
      </c>
      <c r="AR24" s="1234" t="s">
        <v>79</v>
      </c>
      <c r="AS24" s="1234" t="s">
        <v>79</v>
      </c>
      <c r="AT24" s="1234" t="s">
        <v>79</v>
      </c>
      <c r="AU24" s="1234" t="s">
        <v>79</v>
      </c>
      <c r="AV24" s="1235" t="s">
        <v>79</v>
      </c>
      <c r="AW24" s="1236" t="s">
        <v>79</v>
      </c>
      <c r="AX24" s="1236"/>
      <c r="AY24" s="1239" t="s">
        <v>79</v>
      </c>
      <c r="AZ24" s="1234" t="s">
        <v>79</v>
      </c>
      <c r="BA24" s="1234" t="s">
        <v>79</v>
      </c>
      <c r="BB24" s="1234" t="s">
        <v>79</v>
      </c>
      <c r="BC24" s="1234" t="s">
        <v>79</v>
      </c>
      <c r="BD24" s="1235" t="s">
        <v>79</v>
      </c>
      <c r="BE24" s="1236" t="s">
        <v>79</v>
      </c>
      <c r="BF24" s="1236" t="s">
        <v>79</v>
      </c>
      <c r="BG24" s="1241" t="s">
        <v>79</v>
      </c>
      <c r="BH24" s="1234" t="s">
        <v>79</v>
      </c>
      <c r="BI24" s="1234" t="s">
        <v>79</v>
      </c>
      <c r="BJ24" s="1234" t="s">
        <v>79</v>
      </c>
      <c r="BK24" s="1234" t="s">
        <v>79</v>
      </c>
      <c r="BL24" s="1235" t="s">
        <v>79</v>
      </c>
      <c r="BM24" s="1240" t="s">
        <v>79</v>
      </c>
      <c r="BN24" s="1237" t="s">
        <v>79</v>
      </c>
      <c r="BO24" s="1241" t="s">
        <v>79</v>
      </c>
      <c r="BP24" s="1241" t="s">
        <v>79</v>
      </c>
      <c r="BQ24" s="1241" t="s">
        <v>79</v>
      </c>
      <c r="BR24" s="1241" t="s">
        <v>79</v>
      </c>
      <c r="BS24" s="1241" t="s">
        <v>79</v>
      </c>
      <c r="BT24" s="1863" t="s">
        <v>79</v>
      </c>
      <c r="BU24" s="1865" t="s">
        <v>79</v>
      </c>
      <c r="BV24" s="1911" t="s">
        <v>79</v>
      </c>
      <c r="BW24" s="1241">
        <v>24.241726414088379</v>
      </c>
      <c r="BX24" s="1241">
        <v>1.7335978074590488</v>
      </c>
      <c r="BY24" s="1241">
        <v>20.827138252812887</v>
      </c>
      <c r="BZ24" s="1241">
        <v>27.656314575363872</v>
      </c>
      <c r="CA24" s="1241">
        <v>7.151296808842571</v>
      </c>
      <c r="CB24" s="1863">
        <v>2430.9920709999965</v>
      </c>
      <c r="CC24" s="1865">
        <v>828</v>
      </c>
      <c r="CD24" s="1914"/>
      <c r="CE24" s="1267">
        <v>27.736571318403385</v>
      </c>
      <c r="CF24" s="1267">
        <v>1.295953759464997</v>
      </c>
      <c r="CG24" s="1267">
        <v>25.188682025749028</v>
      </c>
      <c r="CH24" s="1267">
        <v>30.284460611057746</v>
      </c>
      <c r="CI24" s="1195">
        <v>4.6723646718551821</v>
      </c>
      <c r="CJ24" s="1263">
        <v>2834.4718710000111</v>
      </c>
      <c r="CK24" s="1263">
        <v>1780</v>
      </c>
      <c r="CL24" s="1779"/>
      <c r="CM24" s="1268">
        <v>28.452286329787729</v>
      </c>
      <c r="CN24" s="1267">
        <v>1.2590020356879834</v>
      </c>
      <c r="CO24" s="1267">
        <v>25.976946344669503</v>
      </c>
      <c r="CP24" s="1267">
        <v>30.927626314905954</v>
      </c>
      <c r="CQ24" s="1195">
        <v>4.4249591090677605</v>
      </c>
      <c r="CR24" s="1263">
        <v>3040.7541980000028</v>
      </c>
      <c r="CS24" s="1263">
        <v>1570</v>
      </c>
      <c r="CT24" s="1195"/>
      <c r="CU24" s="1268">
        <v>32.067421134058158</v>
      </c>
      <c r="CV24" s="1267">
        <v>1.4091455691312766</v>
      </c>
      <c r="CW24" s="1267">
        <v>29.296904429748032</v>
      </c>
      <c r="CX24" s="1267">
        <v>34.837937838368276</v>
      </c>
      <c r="CY24" s="1195">
        <v>4.3943214617737123</v>
      </c>
      <c r="CZ24" s="1263">
        <v>3000.6330629999998</v>
      </c>
      <c r="DA24" s="1263">
        <v>1596</v>
      </c>
      <c r="DB24" s="1293"/>
      <c r="DC24" s="1268">
        <v>30.818185294821777</v>
      </c>
      <c r="DD24" s="1267">
        <v>1.2345843296800563</v>
      </c>
      <c r="DE24" s="1267">
        <v>28.393286471466382</v>
      </c>
      <c r="DF24" s="1267">
        <v>33.243084118177165</v>
      </c>
      <c r="DG24" s="1195">
        <v>4.0060253965943193</v>
      </c>
      <c r="DH24" s="1263">
        <v>2735.0860179999954</v>
      </c>
      <c r="DI24" s="1263">
        <v>2083</v>
      </c>
      <c r="DJ24" s="1195"/>
      <c r="DK24" s="2168">
        <v>6.6</v>
      </c>
      <c r="DL24" s="1195">
        <v>-1.3</v>
      </c>
      <c r="DM24" s="1195"/>
      <c r="DN24" s="2169" t="s">
        <v>393</v>
      </c>
      <c r="DO24" s="1195" t="s">
        <v>390</v>
      </c>
    </row>
    <row r="25" spans="1:119" s="255" customFormat="1" ht="20.25" customHeight="1">
      <c r="A25" s="1421" t="s">
        <v>381</v>
      </c>
      <c r="B25" s="1421"/>
      <c r="C25" s="1244" t="s">
        <v>79</v>
      </c>
      <c r="D25" s="1244" t="s">
        <v>79</v>
      </c>
      <c r="E25" s="1244" t="s">
        <v>79</v>
      </c>
      <c r="F25" s="1244" t="s">
        <v>79</v>
      </c>
      <c r="G25" s="1244" t="s">
        <v>79</v>
      </c>
      <c r="H25" s="1245" t="s">
        <v>79</v>
      </c>
      <c r="I25" s="1246" t="s">
        <v>79</v>
      </c>
      <c r="J25" s="1242"/>
      <c r="K25" s="1244"/>
      <c r="L25" s="1244"/>
      <c r="M25" s="1244" t="s">
        <v>79</v>
      </c>
      <c r="N25" s="1244" t="s">
        <v>79</v>
      </c>
      <c r="O25" s="1244" t="s">
        <v>79</v>
      </c>
      <c r="P25" s="1245" t="s">
        <v>79</v>
      </c>
      <c r="Q25" s="1246" t="s">
        <v>79</v>
      </c>
      <c r="R25" s="1242" t="s">
        <v>79</v>
      </c>
      <c r="S25" s="1244" t="s">
        <v>79</v>
      </c>
      <c r="T25" s="1244" t="s">
        <v>79</v>
      </c>
      <c r="U25" s="1244" t="s">
        <v>79</v>
      </c>
      <c r="V25" s="1244" t="s">
        <v>79</v>
      </c>
      <c r="W25" s="1244" t="s">
        <v>79</v>
      </c>
      <c r="X25" s="1245" t="s">
        <v>79</v>
      </c>
      <c r="Y25" s="1246" t="s">
        <v>79</v>
      </c>
      <c r="Z25" s="1246"/>
      <c r="AA25" s="1244" t="s">
        <v>79</v>
      </c>
      <c r="AB25" s="1244" t="s">
        <v>79</v>
      </c>
      <c r="AC25" s="1244" t="s">
        <v>79</v>
      </c>
      <c r="AD25" s="1244" t="s">
        <v>79</v>
      </c>
      <c r="AE25" s="1244" t="s">
        <v>79</v>
      </c>
      <c r="AF25" s="1245" t="s">
        <v>79</v>
      </c>
      <c r="AG25" s="1247" t="s">
        <v>79</v>
      </c>
      <c r="AH25" s="1242" t="s">
        <v>79</v>
      </c>
      <c r="AI25" s="1244" t="s">
        <v>79</v>
      </c>
      <c r="AJ25" s="1244" t="s">
        <v>79</v>
      </c>
      <c r="AK25" s="1244" t="s">
        <v>79</v>
      </c>
      <c r="AL25" s="1244" t="s">
        <v>79</v>
      </c>
      <c r="AM25" s="1244" t="s">
        <v>79</v>
      </c>
      <c r="AN25" s="1245" t="s">
        <v>79</v>
      </c>
      <c r="AO25" s="1246" t="s">
        <v>79</v>
      </c>
      <c r="AP25" s="1242" t="s">
        <v>79</v>
      </c>
      <c r="AQ25" s="1244" t="s">
        <v>79</v>
      </c>
      <c r="AR25" s="1244" t="s">
        <v>79</v>
      </c>
      <c r="AS25" s="1244" t="s">
        <v>79</v>
      </c>
      <c r="AT25" s="1244" t="s">
        <v>79</v>
      </c>
      <c r="AU25" s="1244" t="s">
        <v>79</v>
      </c>
      <c r="AV25" s="1245" t="s">
        <v>79</v>
      </c>
      <c r="AW25" s="1246" t="s">
        <v>79</v>
      </c>
      <c r="AX25" s="1246"/>
      <c r="AY25" s="1243" t="s">
        <v>79</v>
      </c>
      <c r="AZ25" s="1244" t="s">
        <v>79</v>
      </c>
      <c r="BA25" s="1244" t="s">
        <v>79</v>
      </c>
      <c r="BB25" s="1244" t="s">
        <v>79</v>
      </c>
      <c r="BC25" s="1244" t="s">
        <v>79</v>
      </c>
      <c r="BD25" s="1245" t="s">
        <v>79</v>
      </c>
      <c r="BE25" s="1246" t="s">
        <v>79</v>
      </c>
      <c r="BF25" s="1246" t="s">
        <v>79</v>
      </c>
      <c r="BG25" s="1248" t="s">
        <v>79</v>
      </c>
      <c r="BH25" s="1244" t="s">
        <v>79</v>
      </c>
      <c r="BI25" s="1244" t="s">
        <v>79</v>
      </c>
      <c r="BJ25" s="1244" t="s">
        <v>79</v>
      </c>
      <c r="BK25" s="1244" t="s">
        <v>79</v>
      </c>
      <c r="BL25" s="1245" t="s">
        <v>79</v>
      </c>
      <c r="BM25" s="1247" t="s">
        <v>79</v>
      </c>
      <c r="BN25" s="1242" t="s">
        <v>79</v>
      </c>
      <c r="BO25" s="1248" t="s">
        <v>79</v>
      </c>
      <c r="BP25" s="1248" t="s">
        <v>79</v>
      </c>
      <c r="BQ25" s="1248" t="s">
        <v>79</v>
      </c>
      <c r="BR25" s="1248" t="s">
        <v>79</v>
      </c>
      <c r="BS25" s="1248" t="s">
        <v>79</v>
      </c>
      <c r="BT25" s="1864" t="s">
        <v>79</v>
      </c>
      <c r="BU25" s="1907" t="s">
        <v>79</v>
      </c>
      <c r="BV25" s="1912" t="s">
        <v>79</v>
      </c>
      <c r="BW25" s="1248" t="s">
        <v>377</v>
      </c>
      <c r="BX25" s="1248">
        <v>2.8943853534691808</v>
      </c>
      <c r="BY25" s="1248">
        <v>12.663243929130438</v>
      </c>
      <c r="BZ25" s="1248">
        <v>24.065120326990964</v>
      </c>
      <c r="CA25" s="1248">
        <v>15.761035984534939</v>
      </c>
      <c r="CB25" s="1864">
        <v>377.46655699999968</v>
      </c>
      <c r="CC25" s="1907">
        <v>341</v>
      </c>
      <c r="CD25" s="1914"/>
      <c r="CE25" s="1271">
        <v>20.673249275044729</v>
      </c>
      <c r="CF25" s="1271">
        <v>1.5668533510060862</v>
      </c>
      <c r="CG25" s="1271">
        <v>17.592762145753881</v>
      </c>
      <c r="CH25" s="1271">
        <v>23.753736404335573</v>
      </c>
      <c r="CI25" s="1314">
        <v>7.579134417430355</v>
      </c>
      <c r="CJ25" s="1294">
        <v>371.74878499999994</v>
      </c>
      <c r="CK25" s="1294">
        <v>881</v>
      </c>
      <c r="CL25" s="1800"/>
      <c r="CM25" s="1272">
        <v>25.915087941991754</v>
      </c>
      <c r="CN25" s="1271">
        <v>1.7187675114056931</v>
      </c>
      <c r="CO25" s="1271">
        <v>22.53579718192578</v>
      </c>
      <c r="CP25" s="1271">
        <v>29.294378702057728</v>
      </c>
      <c r="CQ25" s="1314">
        <v>6.6323043751693085</v>
      </c>
      <c r="CR25" s="1294">
        <v>388.6358989999992</v>
      </c>
      <c r="CS25" s="1294">
        <v>772</v>
      </c>
      <c r="CT25" s="1314"/>
      <c r="CU25" s="1272">
        <v>27.797986379919532</v>
      </c>
      <c r="CV25" s="1271">
        <v>1.6736487799277617</v>
      </c>
      <c r="CW25" s="1271">
        <v>24.507430738605127</v>
      </c>
      <c r="CX25" s="1271">
        <v>31.088542021233938</v>
      </c>
      <c r="CY25" s="1314">
        <v>6.0207554498866784</v>
      </c>
      <c r="CZ25" s="1294">
        <v>371.16564699999958</v>
      </c>
      <c r="DA25" s="1294">
        <v>748</v>
      </c>
      <c r="DB25" s="1293"/>
      <c r="DC25" s="1272">
        <v>28.795334470359307</v>
      </c>
      <c r="DD25" s="1271">
        <v>1.921238899314184</v>
      </c>
      <c r="DE25" s="1271">
        <v>25.021748629091654</v>
      </c>
      <c r="DF25" s="1271">
        <v>32.568920311626961</v>
      </c>
      <c r="DG25" s="1314">
        <v>6.6720492560759306</v>
      </c>
      <c r="DH25" s="1294">
        <v>353.34346299999925</v>
      </c>
      <c r="DI25" s="1294">
        <v>851</v>
      </c>
      <c r="DJ25" s="1314"/>
      <c r="DK25" s="2168">
        <v>10.4</v>
      </c>
      <c r="DL25" s="1195">
        <v>1</v>
      </c>
      <c r="DM25" s="1195"/>
      <c r="DN25" s="2169" t="s">
        <v>393</v>
      </c>
      <c r="DO25" s="1195" t="s">
        <v>390</v>
      </c>
    </row>
    <row r="26" spans="1:119" s="255" customFormat="1" ht="20.25" customHeight="1">
      <c r="A26" s="1610" t="s">
        <v>32</v>
      </c>
      <c r="B26" s="1610"/>
      <c r="C26" s="1611">
        <v>4.8</v>
      </c>
      <c r="D26" s="1225"/>
      <c r="E26" s="1225">
        <v>2.7</v>
      </c>
      <c r="F26" s="1225">
        <v>6.9</v>
      </c>
      <c r="G26" s="1225">
        <v>22</v>
      </c>
      <c r="H26" s="1226"/>
      <c r="I26" s="1227">
        <v>521</v>
      </c>
      <c r="J26" s="1229"/>
      <c r="K26" s="1225">
        <v>9.5</v>
      </c>
      <c r="L26" s="1225">
        <v>1.7000000000000002</v>
      </c>
      <c r="M26" s="1225">
        <v>6.1</v>
      </c>
      <c r="N26" s="1225">
        <v>12.9</v>
      </c>
      <c r="O26" s="1225">
        <v>18</v>
      </c>
      <c r="P26" s="1226">
        <v>350</v>
      </c>
      <c r="Q26" s="1227">
        <v>464</v>
      </c>
      <c r="R26" s="1229"/>
      <c r="S26" s="1225">
        <v>9.3000000000000007</v>
      </c>
      <c r="T26" s="1225">
        <v>2</v>
      </c>
      <c r="U26" s="1225">
        <v>5.4</v>
      </c>
      <c r="V26" s="1225">
        <v>13.3</v>
      </c>
      <c r="W26" s="1225">
        <v>21.4</v>
      </c>
      <c r="X26" s="1226">
        <v>334</v>
      </c>
      <c r="Y26" s="1227">
        <v>414</v>
      </c>
      <c r="Z26" s="1227"/>
      <c r="AA26" s="1225">
        <v>9.4</v>
      </c>
      <c r="AB26" s="1225">
        <v>1.3</v>
      </c>
      <c r="AC26" s="1225">
        <v>6.8000000000000007</v>
      </c>
      <c r="AD26" s="1225">
        <v>12</v>
      </c>
      <c r="AE26" s="1225">
        <v>13.900000000000002</v>
      </c>
      <c r="AF26" s="1226">
        <v>684</v>
      </c>
      <c r="AG26" s="1228">
        <v>878</v>
      </c>
      <c r="AH26" s="1229"/>
      <c r="AI26" s="1225">
        <v>9.5</v>
      </c>
      <c r="AJ26" s="1225">
        <v>1.7000000000000002</v>
      </c>
      <c r="AK26" s="1225">
        <v>6.1</v>
      </c>
      <c r="AL26" s="1225">
        <v>12.9</v>
      </c>
      <c r="AM26" s="1225">
        <v>18</v>
      </c>
      <c r="AN26" s="1226">
        <v>350</v>
      </c>
      <c r="AO26" s="1227">
        <v>464</v>
      </c>
      <c r="AP26" s="1229"/>
      <c r="AQ26" s="1225">
        <v>9.3000000000000007</v>
      </c>
      <c r="AR26" s="1225">
        <v>2</v>
      </c>
      <c r="AS26" s="1225">
        <v>5.4</v>
      </c>
      <c r="AT26" s="1225">
        <v>13.3</v>
      </c>
      <c r="AU26" s="1225">
        <v>21.4</v>
      </c>
      <c r="AV26" s="1226">
        <v>334</v>
      </c>
      <c r="AW26" s="1227">
        <v>414</v>
      </c>
      <c r="AX26" s="1227"/>
      <c r="AY26" s="1231">
        <v>7.9</v>
      </c>
      <c r="AZ26" s="1225">
        <v>1.2</v>
      </c>
      <c r="BA26" s="1225">
        <v>5.6000000000000005</v>
      </c>
      <c r="BB26" s="1225">
        <v>10.299999999999999</v>
      </c>
      <c r="BC26" s="1225">
        <v>14.6</v>
      </c>
      <c r="BD26" s="1226">
        <v>315</v>
      </c>
      <c r="BE26" s="1227">
        <v>424</v>
      </c>
      <c r="BF26" s="1227"/>
      <c r="BG26" s="1232">
        <v>13.17178335708172</v>
      </c>
      <c r="BH26" s="1225">
        <v>1.8455621925570309</v>
      </c>
      <c r="BI26" s="1225">
        <v>9.551169213590331</v>
      </c>
      <c r="BJ26" s="1225">
        <v>16.792397500573109</v>
      </c>
      <c r="BK26" s="1225">
        <v>14.011483050734942</v>
      </c>
      <c r="BL26" s="1226">
        <v>290.98623899999984</v>
      </c>
      <c r="BM26" s="1228">
        <v>379</v>
      </c>
      <c r="BN26" s="1229"/>
      <c r="BO26" s="1232">
        <v>26.228286960124748</v>
      </c>
      <c r="BP26" s="1232">
        <v>2.013017679993824</v>
      </c>
      <c r="BQ26" s="1232">
        <v>22.279223798588824</v>
      </c>
      <c r="BR26" s="1232">
        <v>30.177350121660673</v>
      </c>
      <c r="BS26" s="1232">
        <v>7.6749872496600506</v>
      </c>
      <c r="BT26" s="1862">
        <v>1810.4049559999999</v>
      </c>
      <c r="BU26" s="1906">
        <v>573</v>
      </c>
      <c r="BV26" s="1910"/>
      <c r="BW26" s="1232">
        <v>10.420362710830638</v>
      </c>
      <c r="BX26" s="1232">
        <v>1.4717648046811784</v>
      </c>
      <c r="BY26" s="1232">
        <v>7.5333957311485387</v>
      </c>
      <c r="BZ26" s="1232">
        <v>13.30732969051274</v>
      </c>
      <c r="CA26" s="1232">
        <v>14.123930668473436</v>
      </c>
      <c r="CB26" s="1862">
        <v>522.71877200000176</v>
      </c>
      <c r="CC26" s="1906">
        <v>603</v>
      </c>
      <c r="CD26" s="1915"/>
      <c r="CE26" s="1267">
        <v>12.336525399034883</v>
      </c>
      <c r="CF26" s="1267">
        <v>1.324203925373828</v>
      </c>
      <c r="CG26" s="1267">
        <v>9.7401392327367162</v>
      </c>
      <c r="CH26" s="1267">
        <v>14.932911565333049</v>
      </c>
      <c r="CI26" s="1195">
        <v>10.734010448982852</v>
      </c>
      <c r="CJ26" s="1263">
        <v>657.4153530000018</v>
      </c>
      <c r="CK26" s="1263">
        <v>1085</v>
      </c>
      <c r="CL26" s="1779"/>
      <c r="CM26" s="1268">
        <v>11.586392352646188</v>
      </c>
      <c r="CN26" s="1267">
        <v>1.4022696174673348</v>
      </c>
      <c r="CO26" s="1267">
        <v>8.8369382901811129</v>
      </c>
      <c r="CP26" s="1267">
        <v>14.335846415111265</v>
      </c>
      <c r="CQ26" s="1195">
        <v>12.10272856975255</v>
      </c>
      <c r="CR26" s="1263">
        <v>694.39318599999808</v>
      </c>
      <c r="CS26" s="1263">
        <v>1004</v>
      </c>
      <c r="CT26" s="1195"/>
      <c r="CU26" s="1268">
        <v>13.801432521988263</v>
      </c>
      <c r="CV26" s="1267">
        <v>1.5248548245743778</v>
      </c>
      <c r="CW26" s="1267">
        <v>10.811621717906261</v>
      </c>
      <c r="CX26" s="1267">
        <v>16.791243326070266</v>
      </c>
      <c r="CY26" s="1195">
        <v>11.048525739230323</v>
      </c>
      <c r="CZ26" s="1263">
        <v>621.7303519999989</v>
      </c>
      <c r="DA26" s="1263">
        <v>1039</v>
      </c>
      <c r="DB26" s="1293"/>
      <c r="DC26" s="1268">
        <v>14.699961495933053</v>
      </c>
      <c r="DD26" s="1267">
        <v>1.3752839306796361</v>
      </c>
      <c r="DE26" s="1267">
        <v>12.003364030860951</v>
      </c>
      <c r="DF26" s="1267">
        <v>17.396558961005155</v>
      </c>
      <c r="DG26" s="1195">
        <v>9.355697503426299</v>
      </c>
      <c r="DH26" s="1263">
        <v>549.47182700000042</v>
      </c>
      <c r="DI26" s="1263">
        <v>990</v>
      </c>
      <c r="DJ26" s="1195"/>
      <c r="DK26" s="1690">
        <v>4.3</v>
      </c>
      <c r="DL26" s="1195">
        <v>0.9</v>
      </c>
      <c r="DM26" s="1195"/>
      <c r="DN26" s="1195" t="s">
        <v>391</v>
      </c>
      <c r="DO26" s="1195" t="s">
        <v>390</v>
      </c>
    </row>
    <row r="27" spans="1:119" s="255" customFormat="1" ht="20.25" customHeight="1">
      <c r="A27" s="1610" t="s">
        <v>33</v>
      </c>
      <c r="B27" s="1610"/>
      <c r="C27" s="1225">
        <v>10.8</v>
      </c>
      <c r="D27" s="1225"/>
      <c r="E27" s="1225">
        <v>8.3000000000000007</v>
      </c>
      <c r="F27" s="1225">
        <v>13.3</v>
      </c>
      <c r="G27" s="1225">
        <v>11.5</v>
      </c>
      <c r="H27" s="1226"/>
      <c r="I27" s="1227">
        <v>539</v>
      </c>
      <c r="J27" s="1229"/>
      <c r="K27" s="1225">
        <v>8.5</v>
      </c>
      <c r="L27" s="1225">
        <v>1.5</v>
      </c>
      <c r="M27" s="1225">
        <v>5.4</v>
      </c>
      <c r="N27" s="1225">
        <v>11.600000000000001</v>
      </c>
      <c r="O27" s="1225">
        <v>18.2</v>
      </c>
      <c r="P27" s="1226">
        <v>35</v>
      </c>
      <c r="Q27" s="1227">
        <v>385</v>
      </c>
      <c r="R27" s="1229"/>
      <c r="S27" s="1225">
        <v>9.7000000000000011</v>
      </c>
      <c r="T27" s="1225">
        <v>1.9</v>
      </c>
      <c r="U27" s="1225">
        <v>5.8999999999999995</v>
      </c>
      <c r="V27" s="1225">
        <v>13.5</v>
      </c>
      <c r="W27" s="1225">
        <v>19.7</v>
      </c>
      <c r="X27" s="1226">
        <v>31</v>
      </c>
      <c r="Y27" s="1227">
        <v>295</v>
      </c>
      <c r="Z27" s="1227"/>
      <c r="AA27" s="1225">
        <v>9.1</v>
      </c>
      <c r="AB27" s="1225">
        <v>1.0999999999999999</v>
      </c>
      <c r="AC27" s="1225">
        <v>6.8000000000000007</v>
      </c>
      <c r="AD27" s="1225">
        <v>11.3</v>
      </c>
      <c r="AE27" s="1225">
        <v>12.3</v>
      </c>
      <c r="AF27" s="1226">
        <v>66</v>
      </c>
      <c r="AG27" s="1228">
        <v>680</v>
      </c>
      <c r="AH27" s="1229"/>
      <c r="AI27" s="1225">
        <v>8.5</v>
      </c>
      <c r="AJ27" s="1225">
        <v>1.5</v>
      </c>
      <c r="AK27" s="1225">
        <v>5.4</v>
      </c>
      <c r="AL27" s="1225">
        <v>11.600000000000001</v>
      </c>
      <c r="AM27" s="1225">
        <v>18.2</v>
      </c>
      <c r="AN27" s="1226">
        <v>35</v>
      </c>
      <c r="AO27" s="1227">
        <v>385</v>
      </c>
      <c r="AP27" s="1229"/>
      <c r="AQ27" s="1225">
        <v>9.7000000000000011</v>
      </c>
      <c r="AR27" s="1225">
        <v>1.9</v>
      </c>
      <c r="AS27" s="1225">
        <v>5.8999999999999995</v>
      </c>
      <c r="AT27" s="1225">
        <v>13.5</v>
      </c>
      <c r="AU27" s="1225">
        <v>19.7</v>
      </c>
      <c r="AV27" s="1226">
        <v>31</v>
      </c>
      <c r="AW27" s="1227">
        <v>295</v>
      </c>
      <c r="AX27" s="1227"/>
      <c r="AY27" s="1231">
        <v>16.2</v>
      </c>
      <c r="AZ27" s="1225">
        <v>2.1999999999999997</v>
      </c>
      <c r="BA27" s="1225">
        <v>11.799999999999999</v>
      </c>
      <c r="BB27" s="1225">
        <v>20.7</v>
      </c>
      <c r="BC27" s="1225">
        <v>13.700000000000001</v>
      </c>
      <c r="BD27" s="1226">
        <v>41</v>
      </c>
      <c r="BE27" s="1227">
        <v>364</v>
      </c>
      <c r="BF27" s="1227"/>
      <c r="BG27" s="1230">
        <v>13.186540141061306</v>
      </c>
      <c r="BH27" s="1225">
        <v>2.2969748111685986</v>
      </c>
      <c r="BI27" s="1225">
        <v>8.6803471110458741</v>
      </c>
      <c r="BJ27" s="1225">
        <v>17.692733171076739</v>
      </c>
      <c r="BK27" s="1225">
        <v>17.419086330432453</v>
      </c>
      <c r="BL27" s="1226">
        <v>32.42221200000003</v>
      </c>
      <c r="BM27" s="1228">
        <v>257</v>
      </c>
      <c r="BN27" s="1229"/>
      <c r="BO27" s="1230">
        <v>12.791105687818527</v>
      </c>
      <c r="BP27" s="1232">
        <v>1.8093795807944526</v>
      </c>
      <c r="BQ27" s="1232">
        <v>9.2415321700277602</v>
      </c>
      <c r="BR27" s="1232">
        <v>16.340679205609295</v>
      </c>
      <c r="BS27" s="1232">
        <v>14.145607306783461</v>
      </c>
      <c r="BT27" s="1862">
        <v>393.23548900000003</v>
      </c>
      <c r="BU27" s="1906">
        <v>480</v>
      </c>
      <c r="BV27" s="1910"/>
      <c r="BW27" s="1230">
        <v>14.099914293988396</v>
      </c>
      <c r="BX27" s="1232">
        <v>1.9954705160947359</v>
      </c>
      <c r="BY27" s="1232">
        <v>10.185662865654608</v>
      </c>
      <c r="BZ27" s="1232">
        <v>18.014165722322183</v>
      </c>
      <c r="CA27" s="1232">
        <v>14.152359188066269</v>
      </c>
      <c r="CB27" s="1862">
        <v>55.277336000000027</v>
      </c>
      <c r="CC27" s="1906">
        <v>414</v>
      </c>
      <c r="CD27" s="1915"/>
      <c r="CE27" s="1267">
        <v>12.296242073889523</v>
      </c>
      <c r="CF27" s="1267">
        <v>1.1351870314084911</v>
      </c>
      <c r="CG27" s="1267">
        <v>10.070464119275751</v>
      </c>
      <c r="CH27" s="1267">
        <v>14.522020028503297</v>
      </c>
      <c r="CI27" s="1195">
        <v>9.231983435158666</v>
      </c>
      <c r="CJ27" s="1263">
        <v>73.939638999999758</v>
      </c>
      <c r="CK27" s="1263">
        <v>873</v>
      </c>
      <c r="CL27" s="1779"/>
      <c r="CM27" s="1268">
        <v>14.178012381767404</v>
      </c>
      <c r="CN27" s="1267">
        <v>1.5554901957947624</v>
      </c>
      <c r="CO27" s="1267">
        <v>11.128136106421142</v>
      </c>
      <c r="CP27" s="1267">
        <v>17.227888657113667</v>
      </c>
      <c r="CQ27" s="1195">
        <v>10.971144289555612</v>
      </c>
      <c r="CR27" s="1263">
        <v>73.298744000000084</v>
      </c>
      <c r="CS27" s="1263">
        <v>768</v>
      </c>
      <c r="CT27" s="1195"/>
      <c r="CU27" s="1268">
        <v>15.428511033026746</v>
      </c>
      <c r="CV27" s="1267">
        <v>1.5397568270638364</v>
      </c>
      <c r="CW27" s="1267">
        <v>12.409481599520216</v>
      </c>
      <c r="CX27" s="1267">
        <v>18.447540466533276</v>
      </c>
      <c r="CY27" s="1195">
        <v>9.979944427351322</v>
      </c>
      <c r="CZ27" s="1263">
        <v>53.986953000000199</v>
      </c>
      <c r="DA27" s="1263">
        <v>795</v>
      </c>
      <c r="DB27" s="1293"/>
      <c r="DC27" s="1268">
        <v>17.483967153707667</v>
      </c>
      <c r="DD27" s="1267">
        <v>1.6949733490708423</v>
      </c>
      <c r="DE27" s="1267">
        <v>14.160536453684522</v>
      </c>
      <c r="DF27" s="1267">
        <v>20.807397853730812</v>
      </c>
      <c r="DG27" s="1195">
        <v>9.69444368185858</v>
      </c>
      <c r="DH27" s="1263">
        <v>59.046908000000094</v>
      </c>
      <c r="DI27" s="1263">
        <v>767</v>
      </c>
      <c r="DJ27" s="1195"/>
      <c r="DK27" s="1690">
        <v>3.4</v>
      </c>
      <c r="DL27" s="1195">
        <v>2.1</v>
      </c>
      <c r="DM27" s="1195"/>
      <c r="DN27" s="1195" t="s">
        <v>390</v>
      </c>
      <c r="DO27" s="1195" t="s">
        <v>390</v>
      </c>
    </row>
    <row r="28" spans="1:119" s="255" customFormat="1" ht="20.25" customHeight="1">
      <c r="A28" s="1610" t="s">
        <v>34</v>
      </c>
      <c r="B28" s="1610"/>
      <c r="C28" s="1611">
        <v>14.000000000000002</v>
      </c>
      <c r="D28" s="1225"/>
      <c r="E28" s="1225">
        <v>9.1</v>
      </c>
      <c r="F28" s="1225">
        <v>19</v>
      </c>
      <c r="G28" s="1225">
        <v>17.7</v>
      </c>
      <c r="H28" s="1226"/>
      <c r="I28" s="1227">
        <v>242</v>
      </c>
      <c r="J28" s="1229"/>
      <c r="K28" s="1225">
        <v>9.5</v>
      </c>
      <c r="L28" s="1225">
        <v>2.5</v>
      </c>
      <c r="M28" s="1225">
        <v>4.5999999999999996</v>
      </c>
      <c r="N28" s="1225">
        <v>14.499999999999998</v>
      </c>
      <c r="O28" s="1225">
        <v>25.900000000000002</v>
      </c>
      <c r="P28" s="1226">
        <v>47</v>
      </c>
      <c r="Q28" s="1227">
        <v>234</v>
      </c>
      <c r="R28" s="1229"/>
      <c r="S28" s="1225">
        <v>14.499999999999998</v>
      </c>
      <c r="T28" s="1225">
        <v>2.1999999999999997</v>
      </c>
      <c r="U28" s="1225">
        <v>10</v>
      </c>
      <c r="V28" s="1225">
        <v>18.899999999999999</v>
      </c>
      <c r="W28" s="1225">
        <v>15.4</v>
      </c>
      <c r="X28" s="1226">
        <v>38</v>
      </c>
      <c r="Y28" s="1227">
        <v>210</v>
      </c>
      <c r="Z28" s="1227"/>
      <c r="AA28" s="1611">
        <v>11.799999999999999</v>
      </c>
      <c r="AB28" s="1225">
        <v>2</v>
      </c>
      <c r="AC28" s="1225">
        <v>7.8</v>
      </c>
      <c r="AD28" s="1225">
        <v>15.8</v>
      </c>
      <c r="AE28" s="1225">
        <v>17</v>
      </c>
      <c r="AF28" s="1226">
        <v>85</v>
      </c>
      <c r="AG28" s="1228">
        <v>444</v>
      </c>
      <c r="AH28" s="1229"/>
      <c r="AI28" s="1225">
        <v>9.5</v>
      </c>
      <c r="AJ28" s="1225">
        <v>2.5</v>
      </c>
      <c r="AK28" s="1225">
        <v>4.5999999999999996</v>
      </c>
      <c r="AL28" s="1225">
        <v>14.499999999999998</v>
      </c>
      <c r="AM28" s="1225">
        <v>25.900000000000002</v>
      </c>
      <c r="AN28" s="1226">
        <v>47</v>
      </c>
      <c r="AO28" s="1227">
        <v>234</v>
      </c>
      <c r="AP28" s="1229"/>
      <c r="AQ28" s="1225">
        <v>14.499999999999998</v>
      </c>
      <c r="AR28" s="1225">
        <v>2.1999999999999997</v>
      </c>
      <c r="AS28" s="1225">
        <v>10</v>
      </c>
      <c r="AT28" s="1225">
        <v>18.899999999999999</v>
      </c>
      <c r="AU28" s="1225">
        <v>15.4</v>
      </c>
      <c r="AV28" s="1226">
        <v>38</v>
      </c>
      <c r="AW28" s="1227">
        <v>210</v>
      </c>
      <c r="AX28" s="1227"/>
      <c r="AY28" s="1224">
        <v>20.9</v>
      </c>
      <c r="AZ28" s="1225">
        <v>3.9</v>
      </c>
      <c r="BA28" s="1225">
        <v>13.100000000000001</v>
      </c>
      <c r="BB28" s="1225">
        <v>28.7</v>
      </c>
      <c r="BC28" s="1225">
        <v>18.600000000000001</v>
      </c>
      <c r="BD28" s="1226">
        <v>27</v>
      </c>
      <c r="BE28" s="1227">
        <v>152</v>
      </c>
      <c r="BF28" s="1227"/>
      <c r="BG28" s="1230">
        <v>13.662385802064355</v>
      </c>
      <c r="BH28" s="1225">
        <v>3.1816859315748727</v>
      </c>
      <c r="BI28" s="1225">
        <v>7.420571177520574</v>
      </c>
      <c r="BJ28" s="1225">
        <v>19.904200426608138</v>
      </c>
      <c r="BK28" s="1225">
        <v>23.287923336889865</v>
      </c>
      <c r="BL28" s="1226">
        <v>22.805906999999991</v>
      </c>
      <c r="BM28" s="1228">
        <v>122</v>
      </c>
      <c r="BN28" s="1229"/>
      <c r="BO28" s="1230">
        <v>14.912782418026858</v>
      </c>
      <c r="BP28" s="1232">
        <v>1.9783059443589452</v>
      </c>
      <c r="BQ28" s="1232">
        <v>11.031815447513505</v>
      </c>
      <c r="BR28" s="1232">
        <v>18.79374938854021</v>
      </c>
      <c r="BS28" s="1232">
        <v>13.265840598381768</v>
      </c>
      <c r="BT28" s="1862">
        <v>41.004863</v>
      </c>
      <c r="BU28" s="1906">
        <v>356</v>
      </c>
      <c r="BV28" s="1910"/>
      <c r="BW28" s="1230">
        <v>21.016732056870985</v>
      </c>
      <c r="BX28" s="1232">
        <v>2.9697152317594218</v>
      </c>
      <c r="BY28" s="1232">
        <v>15.191433214366285</v>
      </c>
      <c r="BZ28" s="1232">
        <v>26.842030899375686</v>
      </c>
      <c r="CA28" s="1232">
        <v>14.130242626319895</v>
      </c>
      <c r="CB28" s="1862">
        <v>43.145861000000018</v>
      </c>
      <c r="CC28" s="1906">
        <v>245</v>
      </c>
      <c r="CD28" s="1915"/>
      <c r="CE28" s="1267">
        <v>21.330502519800365</v>
      </c>
      <c r="CF28" s="1267">
        <v>1.7718647244622217</v>
      </c>
      <c r="CG28" s="1267">
        <v>17.856381222473217</v>
      </c>
      <c r="CH28" s="1267">
        <v>24.804623817127514</v>
      </c>
      <c r="CI28" s="1195">
        <v>8.3067181507677148</v>
      </c>
      <c r="CJ28" s="1263">
        <v>59.856527000000071</v>
      </c>
      <c r="CK28" s="1263">
        <v>761</v>
      </c>
      <c r="CL28" s="1779"/>
      <c r="CM28" s="1268">
        <v>19.139908234994898</v>
      </c>
      <c r="CN28" s="1267">
        <v>1.7642370648509549</v>
      </c>
      <c r="CO28" s="1267">
        <v>15.68073839726652</v>
      </c>
      <c r="CP28" s="1267">
        <v>22.599078072723277</v>
      </c>
      <c r="CQ28" s="1195">
        <v>9.2175837166516335</v>
      </c>
      <c r="CR28" s="1263">
        <v>61.830542000000072</v>
      </c>
      <c r="CS28" s="1263">
        <v>672</v>
      </c>
      <c r="CT28" s="1195"/>
      <c r="CU28" s="1268">
        <v>15.028898536709164</v>
      </c>
      <c r="CV28" s="1267">
        <v>1.6356435541144083</v>
      </c>
      <c r="CW28" s="1267">
        <v>11.821862239936895</v>
      </c>
      <c r="CX28" s="1267">
        <v>18.235934833481434</v>
      </c>
      <c r="CY28" s="1195">
        <v>10.883322887031484</v>
      </c>
      <c r="CZ28" s="1263">
        <v>54.054120999999967</v>
      </c>
      <c r="DA28" s="1263">
        <v>645</v>
      </c>
      <c r="DB28" s="1293"/>
      <c r="DC28" s="1268">
        <v>17.782968968316492</v>
      </c>
      <c r="DD28" s="1267">
        <v>1.6305284939461948</v>
      </c>
      <c r="DE28" s="1267">
        <v>14.585898963048347</v>
      </c>
      <c r="DF28" s="1267">
        <v>20.980038973584637</v>
      </c>
      <c r="DG28" s="1195">
        <v>9.1690453762320008</v>
      </c>
      <c r="DH28" s="1263">
        <v>56.366003999999833</v>
      </c>
      <c r="DI28" s="1263">
        <v>748</v>
      </c>
      <c r="DJ28" s="1195"/>
      <c r="DK28" s="1690">
        <v>-3.2</v>
      </c>
      <c r="DL28" s="1195">
        <v>2.8</v>
      </c>
      <c r="DM28" s="1195"/>
      <c r="DN28" s="1195" t="s">
        <v>390</v>
      </c>
      <c r="DO28" s="1195" t="s">
        <v>390</v>
      </c>
    </row>
    <row r="29" spans="1:119" s="255" customFormat="1" ht="20.25" customHeight="1">
      <c r="A29" s="1610" t="s">
        <v>35</v>
      </c>
      <c r="B29" s="1610"/>
      <c r="C29" s="1225">
        <v>14.7</v>
      </c>
      <c r="D29" s="1225"/>
      <c r="E29" s="1225">
        <v>10.8</v>
      </c>
      <c r="F29" s="1225">
        <v>18.5</v>
      </c>
      <c r="G29" s="1225">
        <v>13.100000000000001</v>
      </c>
      <c r="H29" s="1226"/>
      <c r="I29" s="1227">
        <v>389</v>
      </c>
      <c r="J29" s="1229"/>
      <c r="K29" s="1225">
        <v>11.899999999999999</v>
      </c>
      <c r="L29" s="1225">
        <v>1.9</v>
      </c>
      <c r="M29" s="1225">
        <v>8.2000000000000011</v>
      </c>
      <c r="N29" s="1225">
        <v>15.7</v>
      </c>
      <c r="O29" s="1225">
        <v>15.8</v>
      </c>
      <c r="P29" s="1226">
        <v>78</v>
      </c>
      <c r="Q29" s="1227">
        <v>362</v>
      </c>
      <c r="R29" s="1229"/>
      <c r="S29" s="1225">
        <v>15.299999999999999</v>
      </c>
      <c r="T29" s="1225">
        <v>2</v>
      </c>
      <c r="U29" s="1225">
        <v>11.3</v>
      </c>
      <c r="V29" s="1225">
        <v>19.3</v>
      </c>
      <c r="W29" s="1225">
        <v>13</v>
      </c>
      <c r="X29" s="1226">
        <v>66</v>
      </c>
      <c r="Y29" s="1227">
        <v>291</v>
      </c>
      <c r="Z29" s="1227"/>
      <c r="AA29" s="1225">
        <v>13.5</v>
      </c>
      <c r="AB29" s="1225">
        <v>1.5</v>
      </c>
      <c r="AC29" s="1225">
        <v>10.5</v>
      </c>
      <c r="AD29" s="1225">
        <v>16.400000000000002</v>
      </c>
      <c r="AE29" s="1225">
        <v>10.9</v>
      </c>
      <c r="AF29" s="1226">
        <v>145</v>
      </c>
      <c r="AG29" s="1228">
        <v>653</v>
      </c>
      <c r="AH29" s="1229"/>
      <c r="AI29" s="1225">
        <v>11.899999999999999</v>
      </c>
      <c r="AJ29" s="1225">
        <v>1.9</v>
      </c>
      <c r="AK29" s="1225">
        <v>8.2000000000000011</v>
      </c>
      <c r="AL29" s="1225">
        <v>15.7</v>
      </c>
      <c r="AM29" s="1225">
        <v>15.8</v>
      </c>
      <c r="AN29" s="1226">
        <v>78</v>
      </c>
      <c r="AO29" s="1227">
        <v>362</v>
      </c>
      <c r="AP29" s="1229"/>
      <c r="AQ29" s="1225">
        <v>15.299999999999999</v>
      </c>
      <c r="AR29" s="1225">
        <v>2</v>
      </c>
      <c r="AS29" s="1225">
        <v>11.3</v>
      </c>
      <c r="AT29" s="1225">
        <v>19.3</v>
      </c>
      <c r="AU29" s="1225">
        <v>13</v>
      </c>
      <c r="AV29" s="1226">
        <v>66</v>
      </c>
      <c r="AW29" s="1227">
        <v>291</v>
      </c>
      <c r="AX29" s="1227"/>
      <c r="AY29" s="1231">
        <v>14.799999999999999</v>
      </c>
      <c r="AZ29" s="1225">
        <v>2.1</v>
      </c>
      <c r="BA29" s="1225">
        <v>10.5</v>
      </c>
      <c r="BB29" s="1225">
        <v>19</v>
      </c>
      <c r="BC29" s="1225">
        <v>14.399999999999999</v>
      </c>
      <c r="BD29" s="1226">
        <v>66</v>
      </c>
      <c r="BE29" s="1227">
        <v>301</v>
      </c>
      <c r="BF29" s="1227"/>
      <c r="BG29" s="1230">
        <v>15.229937169651009</v>
      </c>
      <c r="BH29" s="1225">
        <v>2.3271630035490101</v>
      </c>
      <c r="BI29" s="1225">
        <v>10.664521103565727</v>
      </c>
      <c r="BJ29" s="1225">
        <v>19.79535323573629</v>
      </c>
      <c r="BK29" s="1225">
        <v>15.280187814473676</v>
      </c>
      <c r="BL29" s="1226">
        <v>62.370973000000014</v>
      </c>
      <c r="BM29" s="1228">
        <v>267</v>
      </c>
      <c r="BN29" s="1229"/>
      <c r="BO29" s="1230" t="s">
        <v>169</v>
      </c>
      <c r="BP29" s="1232">
        <v>3.3620483444100846</v>
      </c>
      <c r="BQ29" s="1232">
        <v>14.334574574788938</v>
      </c>
      <c r="BR29" s="1232">
        <v>27.525657192854609</v>
      </c>
      <c r="BS29" s="1232">
        <v>16.063209411128142</v>
      </c>
      <c r="BT29" s="1862">
        <v>29.619320000000013</v>
      </c>
      <c r="BU29" s="1906">
        <v>170</v>
      </c>
      <c r="BV29" s="1910"/>
      <c r="BW29" s="1230" t="s">
        <v>96</v>
      </c>
      <c r="BX29" s="1232">
        <v>2.3742935879444769</v>
      </c>
      <c r="BY29" s="1232">
        <v>11.063957039263469</v>
      </c>
      <c r="BZ29" s="1232">
        <v>20.37863444786138</v>
      </c>
      <c r="CA29" s="1232">
        <v>15.102403940951911</v>
      </c>
      <c r="CB29" s="1862">
        <v>92.861645999999979</v>
      </c>
      <c r="CC29" s="1906">
        <v>438</v>
      </c>
      <c r="CD29" s="1915"/>
      <c r="CE29" s="1267">
        <v>16.293372136527083</v>
      </c>
      <c r="CF29" s="1267">
        <v>1.5304365624816465</v>
      </c>
      <c r="CG29" s="1267">
        <v>13.292622597061325</v>
      </c>
      <c r="CH29" s="1267">
        <v>19.294121675992844</v>
      </c>
      <c r="CI29" s="1195">
        <v>9.3930007223652439</v>
      </c>
      <c r="CJ29" s="1263">
        <v>126.09408800000044</v>
      </c>
      <c r="CK29" s="1263">
        <v>859</v>
      </c>
      <c r="CL29" s="1779"/>
      <c r="CM29" s="1268">
        <v>17.141619767365139</v>
      </c>
      <c r="CN29" s="1267">
        <v>1.7284018651464883</v>
      </c>
      <c r="CO29" s="1267">
        <v>13.752712619621191</v>
      </c>
      <c r="CP29" s="1267">
        <v>20.530526915109089</v>
      </c>
      <c r="CQ29" s="1195">
        <v>10.08307201188236</v>
      </c>
      <c r="CR29" s="1263">
        <v>119.03073499999994</v>
      </c>
      <c r="CS29" s="1263">
        <v>739</v>
      </c>
      <c r="CT29" s="1195"/>
      <c r="CU29" s="1268">
        <v>19.261037100129531</v>
      </c>
      <c r="CV29" s="1267">
        <v>1.5966077271425319</v>
      </c>
      <c r="CW29" s="1267">
        <v>16.130539064800846</v>
      </c>
      <c r="CX29" s="1267">
        <v>22.391535135458213</v>
      </c>
      <c r="CY29" s="1195">
        <v>8.2893133886949144</v>
      </c>
      <c r="CZ29" s="1263">
        <v>98.141517000000334</v>
      </c>
      <c r="DA29" s="1263">
        <v>743</v>
      </c>
      <c r="DB29" s="1293"/>
      <c r="DC29" s="1268">
        <v>18.861944078075787</v>
      </c>
      <c r="DD29" s="1267">
        <v>1.8796381686150383</v>
      </c>
      <c r="DE29" s="1267">
        <v>15.176430557798362</v>
      </c>
      <c r="DF29" s="1267">
        <v>22.547457598353212</v>
      </c>
      <c r="DG29" s="1195">
        <v>9.9652409149056869</v>
      </c>
      <c r="DH29" s="1263">
        <v>82.084120999999712</v>
      </c>
      <c r="DI29" s="1263">
        <v>741</v>
      </c>
      <c r="DJ29" s="1195"/>
      <c r="DK29" s="1317">
        <v>3.2</v>
      </c>
      <c r="DL29" s="1195">
        <v>-0.4</v>
      </c>
      <c r="DM29" s="1195"/>
      <c r="DN29" s="1195" t="s">
        <v>390</v>
      </c>
      <c r="DO29" s="1195" t="s">
        <v>390</v>
      </c>
    </row>
    <row r="30" spans="1:119" s="255" customFormat="1" ht="20.25" customHeight="1">
      <c r="A30" s="1610" t="s">
        <v>36</v>
      </c>
      <c r="B30" s="1610"/>
      <c r="C30" s="1225">
        <v>12.5</v>
      </c>
      <c r="D30" s="1225"/>
      <c r="E30" s="1225">
        <v>8.3000000000000007</v>
      </c>
      <c r="F30" s="1225">
        <v>16.600000000000001</v>
      </c>
      <c r="G30" s="1225">
        <v>16.600000000000001</v>
      </c>
      <c r="H30" s="1226"/>
      <c r="I30" s="1227">
        <v>368</v>
      </c>
      <c r="J30" s="1229"/>
      <c r="K30" s="1225">
        <v>15.2</v>
      </c>
      <c r="L30" s="1225">
        <v>1.7999999999999998</v>
      </c>
      <c r="M30" s="1225">
        <v>11.5</v>
      </c>
      <c r="N30" s="1225">
        <v>18.899999999999999</v>
      </c>
      <c r="O30" s="1225">
        <v>12.1</v>
      </c>
      <c r="P30" s="1226">
        <v>406</v>
      </c>
      <c r="Q30" s="1227">
        <v>321</v>
      </c>
      <c r="R30" s="1229"/>
      <c r="S30" s="1225">
        <v>16.5</v>
      </c>
      <c r="T30" s="1225">
        <v>2.4</v>
      </c>
      <c r="U30" s="1225">
        <v>11.700000000000001</v>
      </c>
      <c r="V30" s="1225">
        <v>21.4</v>
      </c>
      <c r="W30" s="1225">
        <v>14.7</v>
      </c>
      <c r="X30" s="1226">
        <v>401</v>
      </c>
      <c r="Y30" s="1227">
        <v>335</v>
      </c>
      <c r="Z30" s="1227"/>
      <c r="AA30" s="1225">
        <v>15.9</v>
      </c>
      <c r="AB30" s="1225">
        <v>1.4000000000000001</v>
      </c>
      <c r="AC30" s="1225">
        <v>13</v>
      </c>
      <c r="AD30" s="1225">
        <v>18.7</v>
      </c>
      <c r="AE30" s="1225">
        <v>9</v>
      </c>
      <c r="AF30" s="1226">
        <v>807</v>
      </c>
      <c r="AG30" s="1228">
        <v>656</v>
      </c>
      <c r="AH30" s="1229"/>
      <c r="AI30" s="1225">
        <v>15.2</v>
      </c>
      <c r="AJ30" s="1225">
        <v>1.7999999999999998</v>
      </c>
      <c r="AK30" s="1225">
        <v>11.5</v>
      </c>
      <c r="AL30" s="1225">
        <v>18.899999999999999</v>
      </c>
      <c r="AM30" s="1225">
        <v>12.1</v>
      </c>
      <c r="AN30" s="1226">
        <v>406</v>
      </c>
      <c r="AO30" s="1227">
        <v>321</v>
      </c>
      <c r="AP30" s="1229"/>
      <c r="AQ30" s="1225">
        <v>16.5</v>
      </c>
      <c r="AR30" s="1225">
        <v>2.4</v>
      </c>
      <c r="AS30" s="1225">
        <v>11.700000000000001</v>
      </c>
      <c r="AT30" s="1225">
        <v>21.4</v>
      </c>
      <c r="AU30" s="1225">
        <v>14.7</v>
      </c>
      <c r="AV30" s="1226">
        <v>401</v>
      </c>
      <c r="AW30" s="1227">
        <v>335</v>
      </c>
      <c r="AX30" s="1227"/>
      <c r="AY30" s="1231">
        <v>20.399999999999999</v>
      </c>
      <c r="AZ30" s="1225">
        <v>2.6</v>
      </c>
      <c r="BA30" s="1225">
        <v>15.2</v>
      </c>
      <c r="BB30" s="1225">
        <v>25.5</v>
      </c>
      <c r="BC30" s="1225">
        <v>12.6</v>
      </c>
      <c r="BD30" s="1226">
        <v>399</v>
      </c>
      <c r="BE30" s="1227">
        <v>345</v>
      </c>
      <c r="BF30" s="1227"/>
      <c r="BG30" s="1232">
        <v>21.080849754958518</v>
      </c>
      <c r="BH30" s="1225">
        <v>2.7491804334096166</v>
      </c>
      <c r="BI30" s="1225">
        <v>15.687522128094997</v>
      </c>
      <c r="BJ30" s="1225">
        <v>26.474177381822038</v>
      </c>
      <c r="BK30" s="1225">
        <v>13.041127209603919</v>
      </c>
      <c r="BL30" s="1226">
        <v>372.93786500000004</v>
      </c>
      <c r="BM30" s="1228">
        <v>299</v>
      </c>
      <c r="BN30" s="1229"/>
      <c r="BO30" s="1232">
        <v>13.647953703936103</v>
      </c>
      <c r="BP30" s="1232">
        <v>1.8520022228350408</v>
      </c>
      <c r="BQ30" s="1232">
        <v>10.014764673374312</v>
      </c>
      <c r="BR30" s="1232">
        <v>17.281142734497891</v>
      </c>
      <c r="BS30" s="1232">
        <v>13.569816127826687</v>
      </c>
      <c r="BT30" s="1862">
        <v>63.941505000000078</v>
      </c>
      <c r="BU30" s="1906">
        <v>332</v>
      </c>
      <c r="BV30" s="1910"/>
      <c r="BW30" s="1232">
        <v>20.942511383867384</v>
      </c>
      <c r="BX30" s="1232">
        <v>2.432851436746116</v>
      </c>
      <c r="BY30" s="1232">
        <v>16.170307467848563</v>
      </c>
      <c r="BZ30" s="1232">
        <v>25.714715299886205</v>
      </c>
      <c r="CA30" s="1232">
        <v>11.616808472264752</v>
      </c>
      <c r="CB30" s="1862">
        <v>753.50512700000354</v>
      </c>
      <c r="CC30" s="1906">
        <v>523</v>
      </c>
      <c r="CD30" s="1915"/>
      <c r="CE30" s="1267">
        <v>19.473890162195797</v>
      </c>
      <c r="CF30" s="1267">
        <v>1.8006273585929367</v>
      </c>
      <c r="CG30" s="1267">
        <v>15.943373543927278</v>
      </c>
      <c r="CH30" s="1267">
        <v>23.004406780464318</v>
      </c>
      <c r="CI30" s="1195">
        <v>9.2463670257751165</v>
      </c>
      <c r="CJ30" s="1263">
        <v>826.632365999998</v>
      </c>
      <c r="CK30" s="1263">
        <v>974</v>
      </c>
      <c r="CL30" s="1779"/>
      <c r="CM30" s="1268">
        <v>22.983564094504906</v>
      </c>
      <c r="CN30" s="1267">
        <v>1.7232508554563584</v>
      </c>
      <c r="CO30" s="1267">
        <v>19.604756619706809</v>
      </c>
      <c r="CP30" s="1267">
        <v>26.362371569303004</v>
      </c>
      <c r="CQ30" s="1195">
        <v>7.4977529523733297</v>
      </c>
      <c r="CR30" s="1263">
        <v>894.08174099999826</v>
      </c>
      <c r="CS30" s="1263">
        <v>898</v>
      </c>
      <c r="CT30" s="1195"/>
      <c r="CU30" s="1268">
        <v>22.313916395512798</v>
      </c>
      <c r="CV30" s="1267">
        <v>1.691637701588053</v>
      </c>
      <c r="CW30" s="1267">
        <v>18.997091347454784</v>
      </c>
      <c r="CX30" s="1267">
        <v>25.630741443570816</v>
      </c>
      <c r="CY30" s="1195">
        <v>7.5810882841177607</v>
      </c>
      <c r="CZ30" s="1263">
        <v>815.90862300000026</v>
      </c>
      <c r="DA30" s="1263">
        <v>917</v>
      </c>
      <c r="DB30" s="1293"/>
      <c r="DC30" s="1268">
        <v>19.643383693420251</v>
      </c>
      <c r="DD30" s="1267">
        <v>1.6707135421433341</v>
      </c>
      <c r="DE30" s="1267">
        <v>16.367520577373405</v>
      </c>
      <c r="DF30" s="1267">
        <v>22.919246809467094</v>
      </c>
      <c r="DG30" s="1195">
        <v>8.5052227672107037</v>
      </c>
      <c r="DH30" s="1263">
        <v>801.29667299999551</v>
      </c>
      <c r="DI30" s="1263">
        <v>946</v>
      </c>
      <c r="DJ30" s="1195"/>
      <c r="DK30" s="1317">
        <v>-1.3</v>
      </c>
      <c r="DL30" s="1195">
        <v>-2.7</v>
      </c>
      <c r="DM30" s="1195"/>
      <c r="DN30" s="1195" t="s">
        <v>390</v>
      </c>
      <c r="DO30" s="1195" t="s">
        <v>390</v>
      </c>
    </row>
    <row r="31" spans="1:119" s="255" customFormat="1" ht="20.25" customHeight="1">
      <c r="A31" s="1610" t="s">
        <v>37</v>
      </c>
      <c r="B31" s="1610"/>
      <c r="C31" s="1611">
        <v>5.5</v>
      </c>
      <c r="D31" s="1225"/>
      <c r="E31" s="1225">
        <v>3.2</v>
      </c>
      <c r="F31" s="1225">
        <v>7.7</v>
      </c>
      <c r="G31" s="1225">
        <v>20.8</v>
      </c>
      <c r="H31" s="1226"/>
      <c r="I31" s="1227">
        <v>332</v>
      </c>
      <c r="J31" s="1229"/>
      <c r="K31" s="1225">
        <v>13</v>
      </c>
      <c r="L31" s="1225">
        <v>1.9</v>
      </c>
      <c r="M31" s="1225">
        <v>9.1</v>
      </c>
      <c r="N31" s="1225">
        <v>16.8</v>
      </c>
      <c r="O31" s="1225">
        <v>14.899999999999999</v>
      </c>
      <c r="P31" s="1226">
        <v>362</v>
      </c>
      <c r="Q31" s="1227">
        <v>298</v>
      </c>
      <c r="R31" s="1229"/>
      <c r="S31" s="1225">
        <v>11.5</v>
      </c>
      <c r="T31" s="1225">
        <v>2.1</v>
      </c>
      <c r="U31" s="1225">
        <v>7.1999999999999993</v>
      </c>
      <c r="V31" s="1225">
        <v>15.8</v>
      </c>
      <c r="W31" s="1225">
        <v>18.600000000000001</v>
      </c>
      <c r="X31" s="1226">
        <v>307</v>
      </c>
      <c r="Y31" s="1227">
        <v>264</v>
      </c>
      <c r="Z31" s="1227"/>
      <c r="AA31" s="1225">
        <v>12.3</v>
      </c>
      <c r="AB31" s="1225">
        <v>1.4000000000000001</v>
      </c>
      <c r="AC31" s="1225">
        <v>9.4</v>
      </c>
      <c r="AD31" s="1225">
        <v>15.2</v>
      </c>
      <c r="AE31" s="1225">
        <v>11.700000000000001</v>
      </c>
      <c r="AF31" s="1226">
        <v>669</v>
      </c>
      <c r="AG31" s="1228">
        <v>562</v>
      </c>
      <c r="AH31" s="1229"/>
      <c r="AI31" s="1225">
        <v>13</v>
      </c>
      <c r="AJ31" s="1225">
        <v>1.9</v>
      </c>
      <c r="AK31" s="1225">
        <v>9.1</v>
      </c>
      <c r="AL31" s="1225">
        <v>16.8</v>
      </c>
      <c r="AM31" s="1225">
        <v>14.899999999999999</v>
      </c>
      <c r="AN31" s="1226">
        <v>362</v>
      </c>
      <c r="AO31" s="1227">
        <v>298</v>
      </c>
      <c r="AP31" s="1229"/>
      <c r="AQ31" s="1225">
        <v>11.5</v>
      </c>
      <c r="AR31" s="1225">
        <v>2.1</v>
      </c>
      <c r="AS31" s="1225">
        <v>7.1999999999999993</v>
      </c>
      <c r="AT31" s="1225">
        <v>15.8</v>
      </c>
      <c r="AU31" s="1225">
        <v>18.600000000000001</v>
      </c>
      <c r="AV31" s="1226">
        <v>307</v>
      </c>
      <c r="AW31" s="1227">
        <v>264</v>
      </c>
      <c r="AX31" s="1227"/>
      <c r="AY31" s="1231">
        <v>13.100000000000001</v>
      </c>
      <c r="AZ31" s="1225">
        <v>1.9</v>
      </c>
      <c r="BA31" s="1225">
        <v>9.3000000000000007</v>
      </c>
      <c r="BB31" s="1225">
        <v>16.900000000000002</v>
      </c>
      <c r="BC31" s="1225">
        <v>14.6</v>
      </c>
      <c r="BD31" s="1226">
        <v>299</v>
      </c>
      <c r="BE31" s="1227">
        <v>275</v>
      </c>
      <c r="BF31" s="1227"/>
      <c r="BG31" s="1230">
        <v>16.267265478061805</v>
      </c>
      <c r="BH31" s="1225">
        <v>2.6894916230863672</v>
      </c>
      <c r="BI31" s="1225">
        <v>10.991035043444683</v>
      </c>
      <c r="BJ31" s="1225">
        <v>21.543495912678932</v>
      </c>
      <c r="BK31" s="1225">
        <v>16.533151356713528</v>
      </c>
      <c r="BL31" s="1226">
        <v>209.11692899999994</v>
      </c>
      <c r="BM31" s="1228">
        <v>205</v>
      </c>
      <c r="BN31" s="1229"/>
      <c r="BO31" s="1230">
        <v>15.20780813471449</v>
      </c>
      <c r="BP31" s="1232">
        <v>1.6157150361646482</v>
      </c>
      <c r="BQ31" s="1232">
        <v>12.038158512522861</v>
      </c>
      <c r="BR31" s="1232">
        <v>18.377457756906118</v>
      </c>
      <c r="BS31" s="1232">
        <v>10.624246583414577</v>
      </c>
      <c r="BT31" s="1862">
        <v>593.04468599999996</v>
      </c>
      <c r="BU31" s="1906">
        <v>432</v>
      </c>
      <c r="BV31" s="1910"/>
      <c r="BW31" s="1230">
        <v>14.552360709562532</v>
      </c>
      <c r="BX31" s="1232">
        <v>2.073292551737095</v>
      </c>
      <c r="BY31" s="1232">
        <v>10.485456053976305</v>
      </c>
      <c r="BZ31" s="1232">
        <v>18.619265365148756</v>
      </c>
      <c r="CA31" s="1232">
        <v>14.247121777119705</v>
      </c>
      <c r="CB31" s="1862">
        <v>378.48296299999942</v>
      </c>
      <c r="CC31" s="1906">
        <v>416</v>
      </c>
      <c r="CD31" s="1915"/>
      <c r="CE31" s="1267" t="s">
        <v>369</v>
      </c>
      <c r="CF31" s="1267">
        <v>1.610918427890079</v>
      </c>
      <c r="CG31" s="1267">
        <v>7.2304259611385442</v>
      </c>
      <c r="CH31" s="1267">
        <v>13.547529001031489</v>
      </c>
      <c r="CI31" s="1195">
        <v>15.506034456451973</v>
      </c>
      <c r="CJ31" s="1263">
        <v>414.88730800000155</v>
      </c>
      <c r="CK31" s="1263">
        <v>666</v>
      </c>
      <c r="CL31" s="1779"/>
      <c r="CM31" s="1268" t="s">
        <v>369</v>
      </c>
      <c r="CN31" s="1267">
        <v>1.5732473116102348</v>
      </c>
      <c r="CO31" s="1267">
        <v>7.2994566152732592</v>
      </c>
      <c r="CP31" s="1267">
        <v>13.468842528349676</v>
      </c>
      <c r="CQ31" s="1195">
        <v>15.15046851675682</v>
      </c>
      <c r="CR31" s="1263">
        <v>418.45713699999993</v>
      </c>
      <c r="CS31" s="1263">
        <v>506</v>
      </c>
      <c r="CT31" s="1195"/>
      <c r="CU31" s="1268">
        <v>13.789366072979222</v>
      </c>
      <c r="CV31" s="1267">
        <v>1.6995820650765165</v>
      </c>
      <c r="CW31" s="1267">
        <v>10.456964365814665</v>
      </c>
      <c r="CX31" s="1267">
        <v>17.121767780143781</v>
      </c>
      <c r="CY31" s="1195">
        <v>12.325309634116618</v>
      </c>
      <c r="CZ31" s="1263">
        <v>369.67673300000018</v>
      </c>
      <c r="DA31" s="1263">
        <v>573</v>
      </c>
      <c r="DB31" s="1293"/>
      <c r="DC31" s="1268">
        <v>15.75781221691582</v>
      </c>
      <c r="DD31" s="1267">
        <v>1.7473274558212442</v>
      </c>
      <c r="DE31" s="1267">
        <v>12.331727840513661</v>
      </c>
      <c r="DF31" s="1267">
        <v>19.183896593317982</v>
      </c>
      <c r="DG31" s="1195">
        <v>11.088642457266431</v>
      </c>
      <c r="DH31" s="1263">
        <v>307.54983199999947</v>
      </c>
      <c r="DI31" s="1263">
        <v>625</v>
      </c>
      <c r="DJ31" s="1195"/>
      <c r="DK31" s="1317">
        <v>1.2</v>
      </c>
      <c r="DL31" s="1195">
        <v>2</v>
      </c>
      <c r="DM31" s="1195"/>
      <c r="DN31" s="1195" t="s">
        <v>390</v>
      </c>
      <c r="DO31" s="1195" t="s">
        <v>390</v>
      </c>
    </row>
    <row r="32" spans="1:119" s="255" customFormat="1" ht="20.25" customHeight="1">
      <c r="A32" s="1610" t="s">
        <v>38</v>
      </c>
      <c r="B32" s="1610"/>
      <c r="C32" s="1611">
        <v>7.1999999999999993</v>
      </c>
      <c r="D32" s="1225"/>
      <c r="E32" s="1225">
        <v>4.5</v>
      </c>
      <c r="F32" s="1225">
        <v>9.9</v>
      </c>
      <c r="G32" s="1225">
        <v>18.8</v>
      </c>
      <c r="H32" s="1226"/>
      <c r="I32" s="1227">
        <v>429</v>
      </c>
      <c r="J32" s="1229"/>
      <c r="K32" s="1225">
        <v>9.1999999999999993</v>
      </c>
      <c r="L32" s="1225">
        <v>2.4</v>
      </c>
      <c r="M32" s="1225">
        <v>4.3999999999999995</v>
      </c>
      <c r="N32" s="1225">
        <v>14.000000000000002</v>
      </c>
      <c r="O32" s="1225">
        <v>26.200000000000003</v>
      </c>
      <c r="P32" s="1226">
        <v>211</v>
      </c>
      <c r="Q32" s="1227">
        <v>298</v>
      </c>
      <c r="R32" s="1229"/>
      <c r="S32" s="1225">
        <v>7.6</v>
      </c>
      <c r="T32" s="1225">
        <v>1.7999999999999998</v>
      </c>
      <c r="U32" s="1225">
        <v>4</v>
      </c>
      <c r="V32" s="1225">
        <v>11.200000000000001</v>
      </c>
      <c r="W32" s="1225">
        <v>23.5</v>
      </c>
      <c r="X32" s="1226">
        <v>217</v>
      </c>
      <c r="Y32" s="1227">
        <v>303</v>
      </c>
      <c r="Z32" s="1227"/>
      <c r="AA32" s="1611">
        <v>8.4</v>
      </c>
      <c r="AB32" s="1225">
        <v>1.4000000000000001</v>
      </c>
      <c r="AC32" s="1225">
        <v>5.6000000000000005</v>
      </c>
      <c r="AD32" s="1225">
        <v>11.3</v>
      </c>
      <c r="AE32" s="1225">
        <v>16.900000000000002</v>
      </c>
      <c r="AF32" s="1226">
        <v>427</v>
      </c>
      <c r="AG32" s="1228">
        <v>601</v>
      </c>
      <c r="AH32" s="1229"/>
      <c r="AI32" s="1225">
        <v>9.1999999999999993</v>
      </c>
      <c r="AJ32" s="1225">
        <v>2.4</v>
      </c>
      <c r="AK32" s="1225">
        <v>4.3999999999999995</v>
      </c>
      <c r="AL32" s="1225">
        <v>14.000000000000002</v>
      </c>
      <c r="AM32" s="1225">
        <v>26.200000000000003</v>
      </c>
      <c r="AN32" s="1226">
        <v>211</v>
      </c>
      <c r="AO32" s="1227">
        <v>298</v>
      </c>
      <c r="AP32" s="1229"/>
      <c r="AQ32" s="1225">
        <v>7.6</v>
      </c>
      <c r="AR32" s="1225">
        <v>1.7999999999999998</v>
      </c>
      <c r="AS32" s="1225">
        <v>4</v>
      </c>
      <c r="AT32" s="1225">
        <v>11.200000000000001</v>
      </c>
      <c r="AU32" s="1225">
        <v>23.5</v>
      </c>
      <c r="AV32" s="1226">
        <v>217</v>
      </c>
      <c r="AW32" s="1227">
        <v>303</v>
      </c>
      <c r="AX32" s="1227"/>
      <c r="AY32" s="1224">
        <v>8.4</v>
      </c>
      <c r="AZ32" s="1225">
        <v>1.5</v>
      </c>
      <c r="BA32" s="1225">
        <v>5.4</v>
      </c>
      <c r="BB32" s="1225">
        <v>11.4</v>
      </c>
      <c r="BC32" s="1225">
        <v>17.7</v>
      </c>
      <c r="BD32" s="1226">
        <v>178</v>
      </c>
      <c r="BE32" s="1227">
        <v>265</v>
      </c>
      <c r="BF32" s="1227"/>
      <c r="BG32" s="1230">
        <v>8.2300147806387418</v>
      </c>
      <c r="BH32" s="1225">
        <v>2.3328720105907426</v>
      </c>
      <c r="BI32" s="1225">
        <v>3.6533988147484306</v>
      </c>
      <c r="BJ32" s="1225">
        <v>12.806630746529052</v>
      </c>
      <c r="BK32" s="1225">
        <v>28.345903048423022</v>
      </c>
      <c r="BL32" s="1226">
        <v>176.99370400000018</v>
      </c>
      <c r="BM32" s="1228">
        <v>254</v>
      </c>
      <c r="BN32" s="1229"/>
      <c r="BO32" s="1230">
        <v>16.680279821885989</v>
      </c>
      <c r="BP32" s="1232">
        <v>2.4459356552788361</v>
      </c>
      <c r="BQ32" s="1232">
        <v>11.881934289332836</v>
      </c>
      <c r="BR32" s="1232">
        <v>21.478625354439146</v>
      </c>
      <c r="BS32" s="1232">
        <v>14.663636829818369</v>
      </c>
      <c r="BT32" s="1862">
        <v>209.47996899999987</v>
      </c>
      <c r="BU32" s="1906">
        <v>247</v>
      </c>
      <c r="BV32" s="1910"/>
      <c r="BW32" s="1230" t="s">
        <v>298</v>
      </c>
      <c r="BX32" s="1232">
        <v>1.563747466158965</v>
      </c>
      <c r="BY32" s="1232">
        <v>5.1488232178483635</v>
      </c>
      <c r="BZ32" s="1232">
        <v>11.283617697242695</v>
      </c>
      <c r="CA32" s="1232">
        <v>19.032442888297457</v>
      </c>
      <c r="CB32" s="1862">
        <v>327.20491299999935</v>
      </c>
      <c r="CC32" s="1906">
        <v>437</v>
      </c>
      <c r="CD32" s="1915"/>
      <c r="CE32" s="1267">
        <v>9.4787444675233417</v>
      </c>
      <c r="CF32" s="1267">
        <v>1.1454073730610375</v>
      </c>
      <c r="CG32" s="1267">
        <v>7.2329273382982864</v>
      </c>
      <c r="CH32" s="1267">
        <v>11.724561596748398</v>
      </c>
      <c r="CI32" s="1195">
        <v>12.083956656765068</v>
      </c>
      <c r="CJ32" s="1263">
        <v>380.3045869999998</v>
      </c>
      <c r="CK32" s="1263">
        <v>944</v>
      </c>
      <c r="CL32" s="1779"/>
      <c r="CM32" s="1268">
        <v>9.6221017058152931</v>
      </c>
      <c r="CN32" s="1267">
        <v>1.223496821759563</v>
      </c>
      <c r="CO32" s="1267">
        <v>7.2231705266062427</v>
      </c>
      <c r="CP32" s="1267">
        <v>12.021032885024344</v>
      </c>
      <c r="CQ32" s="1195">
        <v>12.715484196348914</v>
      </c>
      <c r="CR32" s="1263">
        <v>387.2973820000002</v>
      </c>
      <c r="CS32" s="1263">
        <v>819</v>
      </c>
      <c r="CT32" s="1195"/>
      <c r="CU32" s="1268">
        <v>8.5418154253129543</v>
      </c>
      <c r="CV32" s="1267">
        <v>1.0195429639031952</v>
      </c>
      <c r="CW32" s="1267">
        <v>6.5427788484674219</v>
      </c>
      <c r="CX32" s="1267">
        <v>10.540852002158486</v>
      </c>
      <c r="CY32" s="1195">
        <v>11.935904876636236</v>
      </c>
      <c r="CZ32" s="1263">
        <v>334.3377090000007</v>
      </c>
      <c r="DA32" s="1263">
        <v>910</v>
      </c>
      <c r="DB32" s="1293"/>
      <c r="DC32" s="1268">
        <v>8.8464033748089879</v>
      </c>
      <c r="DD32" s="1267">
        <v>1.1180971772127937</v>
      </c>
      <c r="DE32" s="1267">
        <v>6.6540866127812999</v>
      </c>
      <c r="DF32" s="1267">
        <v>11.038720136836675</v>
      </c>
      <c r="DG32" s="1195">
        <v>12.639002878804806</v>
      </c>
      <c r="DH32" s="1263">
        <v>355.11722300000054</v>
      </c>
      <c r="DI32" s="1263">
        <v>858</v>
      </c>
      <c r="DJ32" s="1195"/>
      <c r="DK32" s="1317">
        <v>0.6</v>
      </c>
      <c r="DL32" s="1195">
        <v>0.3</v>
      </c>
      <c r="DM32" s="1195"/>
      <c r="DN32" s="1195" t="s">
        <v>390</v>
      </c>
      <c r="DO32" s="1195" t="s">
        <v>390</v>
      </c>
    </row>
    <row r="33" spans="1:119" s="255" customFormat="1" ht="20.25" customHeight="1">
      <c r="A33" s="1610" t="s">
        <v>39</v>
      </c>
      <c r="B33" s="1610"/>
      <c r="C33" s="1611">
        <v>11.3</v>
      </c>
      <c r="D33" s="1225"/>
      <c r="E33" s="1225">
        <v>7.0000000000000009</v>
      </c>
      <c r="F33" s="1225">
        <v>15.6</v>
      </c>
      <c r="G33" s="1225">
        <v>19.100000000000001</v>
      </c>
      <c r="H33" s="1226"/>
      <c r="I33" s="1227">
        <v>251</v>
      </c>
      <c r="J33" s="1229"/>
      <c r="K33" s="1225">
        <v>9.1</v>
      </c>
      <c r="L33" s="1225">
        <v>1.7999999999999998</v>
      </c>
      <c r="M33" s="1225">
        <v>5.4</v>
      </c>
      <c r="N33" s="1225">
        <v>12.8</v>
      </c>
      <c r="O33" s="1225">
        <v>20.100000000000001</v>
      </c>
      <c r="P33" s="1226">
        <v>79</v>
      </c>
      <c r="Q33" s="1227">
        <v>194</v>
      </c>
      <c r="R33" s="1229"/>
      <c r="S33" s="1225">
        <v>10.9</v>
      </c>
      <c r="T33" s="1225">
        <v>2.7</v>
      </c>
      <c r="U33" s="1225">
        <v>5.6000000000000005</v>
      </c>
      <c r="V33" s="1225">
        <v>16.3</v>
      </c>
      <c r="W33" s="1225">
        <v>24.6</v>
      </c>
      <c r="X33" s="1226">
        <v>48</v>
      </c>
      <c r="Y33" s="1227">
        <v>133</v>
      </c>
      <c r="Z33" s="1227"/>
      <c r="AA33" s="1611">
        <v>9.8000000000000007</v>
      </c>
      <c r="AB33" s="1225">
        <v>1.5</v>
      </c>
      <c r="AC33" s="1225">
        <v>6.7</v>
      </c>
      <c r="AD33" s="1225">
        <v>12.9</v>
      </c>
      <c r="AE33" s="1225">
        <v>15.8</v>
      </c>
      <c r="AF33" s="1226">
        <v>127</v>
      </c>
      <c r="AG33" s="1228">
        <v>327</v>
      </c>
      <c r="AH33" s="1229"/>
      <c r="AI33" s="1225">
        <v>9.1</v>
      </c>
      <c r="AJ33" s="1225">
        <v>1.7999999999999998</v>
      </c>
      <c r="AK33" s="1225">
        <v>5.4</v>
      </c>
      <c r="AL33" s="1225">
        <v>12.8</v>
      </c>
      <c r="AM33" s="1225">
        <v>20.100000000000001</v>
      </c>
      <c r="AN33" s="1226">
        <v>79</v>
      </c>
      <c r="AO33" s="1227">
        <v>194</v>
      </c>
      <c r="AP33" s="1229"/>
      <c r="AQ33" s="1225">
        <v>10.9</v>
      </c>
      <c r="AR33" s="1225">
        <v>2.7</v>
      </c>
      <c r="AS33" s="1225">
        <v>5.6000000000000005</v>
      </c>
      <c r="AT33" s="1225">
        <v>16.3</v>
      </c>
      <c r="AU33" s="1225">
        <v>24.6</v>
      </c>
      <c r="AV33" s="1226">
        <v>48</v>
      </c>
      <c r="AW33" s="1227">
        <v>133</v>
      </c>
      <c r="AX33" s="1227"/>
      <c r="AY33" s="1224">
        <v>15.2</v>
      </c>
      <c r="AZ33" s="1225">
        <v>3.5000000000000004</v>
      </c>
      <c r="BA33" s="1225">
        <v>8.2000000000000011</v>
      </c>
      <c r="BB33" s="1225">
        <v>22.1</v>
      </c>
      <c r="BC33" s="1225">
        <v>23.1</v>
      </c>
      <c r="BD33" s="1226">
        <v>54</v>
      </c>
      <c r="BE33" s="1227">
        <v>146</v>
      </c>
      <c r="BF33" s="1227"/>
      <c r="BG33" s="1230">
        <v>15.067418802145225</v>
      </c>
      <c r="BH33" s="1225">
        <v>3.3932808294001831</v>
      </c>
      <c r="BI33" s="1225">
        <v>8.4104984267107099</v>
      </c>
      <c r="BJ33" s="1225">
        <v>21.724339177579736</v>
      </c>
      <c r="BK33" s="1225">
        <v>22.520651174287824</v>
      </c>
      <c r="BL33" s="1226">
        <v>54.654337999999996</v>
      </c>
      <c r="BM33" s="1228">
        <v>145</v>
      </c>
      <c r="BN33" s="1229"/>
      <c r="BO33" s="1230" t="s">
        <v>107</v>
      </c>
      <c r="BP33" s="1232">
        <v>1.6787964250009038</v>
      </c>
      <c r="BQ33" s="1232">
        <v>5.4022894746051815</v>
      </c>
      <c r="BR33" s="1232">
        <v>11.989090160538169</v>
      </c>
      <c r="BS33" s="1232">
        <v>19.306075311109911</v>
      </c>
      <c r="BT33" s="1862">
        <v>212.05719599999983</v>
      </c>
      <c r="BU33" s="1906">
        <v>318</v>
      </c>
      <c r="BV33" s="1910"/>
      <c r="BW33" s="1230" t="s">
        <v>190</v>
      </c>
      <c r="BX33" s="1232">
        <v>2.1009259555522797</v>
      </c>
      <c r="BY33" s="1232">
        <v>7.7877565461939451</v>
      </c>
      <c r="BZ33" s="1232">
        <v>16.029975467511871</v>
      </c>
      <c r="CA33" s="1232">
        <v>17.641696147587105</v>
      </c>
      <c r="CB33" s="1862">
        <v>90.860893000000047</v>
      </c>
      <c r="CC33" s="1906">
        <v>293</v>
      </c>
      <c r="CD33" s="1915"/>
      <c r="CE33" s="1267">
        <v>16.165624658173677</v>
      </c>
      <c r="CF33" s="1267">
        <v>1.7454455756751732</v>
      </c>
      <c r="CG33" s="1267">
        <v>12.743303775512043</v>
      </c>
      <c r="CH33" s="1267">
        <v>19.58794554083531</v>
      </c>
      <c r="CI33" s="1195">
        <v>10.79726649964398</v>
      </c>
      <c r="CJ33" s="1263">
        <v>114.12047100000036</v>
      </c>
      <c r="CK33" s="1263">
        <v>779</v>
      </c>
      <c r="CL33" s="1779"/>
      <c r="CM33" s="1268">
        <v>21.144008439381871</v>
      </c>
      <c r="CN33" s="1267">
        <v>1.6455378619474128</v>
      </c>
      <c r="CO33" s="1267">
        <v>17.917574162325447</v>
      </c>
      <c r="CP33" s="1267">
        <v>24.370442716438294</v>
      </c>
      <c r="CQ33" s="1195">
        <v>7.7825255635185453</v>
      </c>
      <c r="CR33" s="1263">
        <v>116.40094199999997</v>
      </c>
      <c r="CS33" s="1263">
        <v>713</v>
      </c>
      <c r="CT33" s="1195"/>
      <c r="CU33" s="1268">
        <v>21.653844788884623</v>
      </c>
      <c r="CV33" s="1267">
        <v>1.8154998463148879</v>
      </c>
      <c r="CW33" s="1267">
        <v>18.094160963352873</v>
      </c>
      <c r="CX33" s="1267">
        <v>25.213528614416376</v>
      </c>
      <c r="CY33" s="1195">
        <v>8.3841916482509475</v>
      </c>
      <c r="CZ33" s="1263">
        <v>111.44298500000018</v>
      </c>
      <c r="DA33" s="1263">
        <v>751</v>
      </c>
      <c r="DB33" s="1293"/>
      <c r="DC33" s="1268">
        <v>17.478906107264805</v>
      </c>
      <c r="DD33" s="1267">
        <v>1.7078205255402865</v>
      </c>
      <c r="DE33" s="1267">
        <v>14.130285217253972</v>
      </c>
      <c r="DF33" s="1267">
        <v>20.82752699727564</v>
      </c>
      <c r="DG33" s="1195">
        <v>9.7707517567730431</v>
      </c>
      <c r="DH33" s="1263">
        <v>109.4027559999999</v>
      </c>
      <c r="DI33" s="1263">
        <v>801</v>
      </c>
      <c r="DJ33" s="1195"/>
      <c r="DK33" s="1317">
        <v>5.6</v>
      </c>
      <c r="DL33" s="1195">
        <v>-4.2</v>
      </c>
      <c r="DM33" s="1195"/>
      <c r="DN33" s="1195" t="s">
        <v>391</v>
      </c>
      <c r="DO33" s="1195" t="s">
        <v>392</v>
      </c>
    </row>
    <row r="34" spans="1:119" s="255" customFormat="1" ht="20.25" customHeight="1">
      <c r="A34" s="1610" t="s">
        <v>40</v>
      </c>
      <c r="B34" s="1610"/>
      <c r="C34" s="1611">
        <v>10.9</v>
      </c>
      <c r="D34" s="1225"/>
      <c r="E34" s="1225">
        <v>7.1</v>
      </c>
      <c r="F34" s="1225">
        <v>14.7</v>
      </c>
      <c r="G34" s="1225">
        <v>17.299999999999997</v>
      </c>
      <c r="H34" s="1226"/>
      <c r="I34" s="1227">
        <v>337</v>
      </c>
      <c r="J34" s="1229"/>
      <c r="K34" s="1225">
        <v>11.4</v>
      </c>
      <c r="L34" s="1225">
        <v>2.1</v>
      </c>
      <c r="M34" s="1225">
        <v>7.3</v>
      </c>
      <c r="N34" s="1225">
        <v>15.6</v>
      </c>
      <c r="O34" s="1225">
        <v>18.2</v>
      </c>
      <c r="P34" s="1226">
        <v>60</v>
      </c>
      <c r="Q34" s="1227">
        <v>288</v>
      </c>
      <c r="R34" s="1229"/>
      <c r="S34" s="1225">
        <v>14.399999999999999</v>
      </c>
      <c r="T34" s="1225">
        <v>2.5</v>
      </c>
      <c r="U34" s="1225">
        <v>9.4</v>
      </c>
      <c r="V34" s="1225">
        <v>19.5</v>
      </c>
      <c r="W34" s="1225">
        <v>17.5</v>
      </c>
      <c r="X34" s="1226">
        <v>51</v>
      </c>
      <c r="Y34" s="1227">
        <v>249</v>
      </c>
      <c r="Z34" s="1227"/>
      <c r="AA34" s="1225">
        <v>12.8</v>
      </c>
      <c r="AB34" s="1225">
        <v>1.7000000000000002</v>
      </c>
      <c r="AC34" s="1225">
        <v>9.4</v>
      </c>
      <c r="AD34" s="1225">
        <v>16.2</v>
      </c>
      <c r="AE34" s="1225">
        <v>13.3</v>
      </c>
      <c r="AF34" s="1226">
        <v>111</v>
      </c>
      <c r="AG34" s="1228">
        <v>537</v>
      </c>
      <c r="AH34" s="1229"/>
      <c r="AI34" s="1225">
        <v>11.4</v>
      </c>
      <c r="AJ34" s="1225">
        <v>2.1</v>
      </c>
      <c r="AK34" s="1225">
        <v>7.3</v>
      </c>
      <c r="AL34" s="1225">
        <v>15.6</v>
      </c>
      <c r="AM34" s="1225">
        <v>18.2</v>
      </c>
      <c r="AN34" s="1226">
        <v>60</v>
      </c>
      <c r="AO34" s="1227">
        <v>288</v>
      </c>
      <c r="AP34" s="1229"/>
      <c r="AQ34" s="1225">
        <v>14.399999999999999</v>
      </c>
      <c r="AR34" s="1225">
        <v>2.5</v>
      </c>
      <c r="AS34" s="1225">
        <v>9.4</v>
      </c>
      <c r="AT34" s="1225">
        <v>19.5</v>
      </c>
      <c r="AU34" s="1225">
        <v>17.5</v>
      </c>
      <c r="AV34" s="1226">
        <v>51</v>
      </c>
      <c r="AW34" s="1227">
        <v>249</v>
      </c>
      <c r="AX34" s="1227"/>
      <c r="AY34" s="1224">
        <v>12.7</v>
      </c>
      <c r="AZ34" s="1225">
        <v>2.1999999999999997</v>
      </c>
      <c r="BA34" s="1225">
        <v>8.4</v>
      </c>
      <c r="BB34" s="1225">
        <v>17.100000000000001</v>
      </c>
      <c r="BC34" s="1225">
        <v>17.100000000000001</v>
      </c>
      <c r="BD34" s="1226">
        <v>59</v>
      </c>
      <c r="BE34" s="1227">
        <v>280</v>
      </c>
      <c r="BF34" s="1227"/>
      <c r="BG34" s="1230">
        <v>15.644339486728859</v>
      </c>
      <c r="BH34" s="1225">
        <v>2.6477133973924061</v>
      </c>
      <c r="BI34" s="1225">
        <v>10.450069354206978</v>
      </c>
      <c r="BJ34" s="1225">
        <v>20.838609619250743</v>
      </c>
      <c r="BK34" s="1225">
        <v>16.924417931728403</v>
      </c>
      <c r="BL34" s="1226">
        <v>54.294034000000053</v>
      </c>
      <c r="BM34" s="1228">
        <v>247</v>
      </c>
      <c r="BN34" s="1229"/>
      <c r="BO34" s="1230" t="s">
        <v>170</v>
      </c>
      <c r="BP34" s="1232">
        <v>3.2632547643244498</v>
      </c>
      <c r="BQ34" s="1232">
        <v>12.12568151481887</v>
      </c>
      <c r="BR34" s="1232">
        <v>24.929144996113095</v>
      </c>
      <c r="BS34" s="1232">
        <v>17.613115869597824</v>
      </c>
      <c r="BT34" s="1862">
        <v>59.489194999999988</v>
      </c>
      <c r="BU34" s="1906">
        <v>199</v>
      </c>
      <c r="BV34" s="1910"/>
      <c r="BW34" s="1230">
        <v>18.839214052988385</v>
      </c>
      <c r="BX34" s="1232">
        <v>2.6909968940472768</v>
      </c>
      <c r="BY34" s="1232">
        <v>13.56064022731214</v>
      </c>
      <c r="BZ34" s="1232">
        <v>24.117787878664629</v>
      </c>
      <c r="CA34" s="1232">
        <v>14.284018889951597</v>
      </c>
      <c r="CB34" s="1862">
        <v>90.288326000000168</v>
      </c>
      <c r="CC34" s="1906">
        <v>359</v>
      </c>
      <c r="CD34" s="1915"/>
      <c r="CE34" s="1267">
        <v>21.759376187486158</v>
      </c>
      <c r="CF34" s="1267">
        <v>1.5201745813176761</v>
      </c>
      <c r="CG34" s="1267">
        <v>18.778747465835842</v>
      </c>
      <c r="CH34" s="1267">
        <v>24.74000490913647</v>
      </c>
      <c r="CI34" s="1195">
        <v>6.9862967036340429</v>
      </c>
      <c r="CJ34" s="1263">
        <v>106.69333900000044</v>
      </c>
      <c r="CK34" s="1263">
        <v>935</v>
      </c>
      <c r="CL34" s="1779"/>
      <c r="CM34" s="1268">
        <v>28.337043576671348</v>
      </c>
      <c r="CN34" s="1267">
        <v>1.8186012592583611</v>
      </c>
      <c r="CO34" s="1267">
        <v>24.77128093160821</v>
      </c>
      <c r="CP34" s="1267">
        <v>31.902806221734494</v>
      </c>
      <c r="CQ34" s="1195">
        <v>6.4177522765837729</v>
      </c>
      <c r="CR34" s="1263">
        <v>116.64374199999982</v>
      </c>
      <c r="CS34" s="1263">
        <v>898</v>
      </c>
      <c r="CT34" s="1195"/>
      <c r="CU34" s="1268">
        <v>26.529379959562764</v>
      </c>
      <c r="CV34" s="1267">
        <v>1.6934428593902657</v>
      </c>
      <c r="CW34" s="1267">
        <v>23.209015505514653</v>
      </c>
      <c r="CX34" s="1267">
        <v>29.849744413610878</v>
      </c>
      <c r="CY34" s="1195">
        <v>6.3832734197764323</v>
      </c>
      <c r="CZ34" s="1263">
        <v>100.93077200000012</v>
      </c>
      <c r="DA34" s="1263">
        <v>900</v>
      </c>
      <c r="DB34" s="1293"/>
      <c r="DC34" s="1268">
        <v>27.226418869364256</v>
      </c>
      <c r="DD34" s="1267">
        <v>1.8029471264131027</v>
      </c>
      <c r="DE34" s="1267">
        <v>23.691277839728293</v>
      </c>
      <c r="DF34" s="1267">
        <v>30.761559899000218</v>
      </c>
      <c r="DG34" s="1195">
        <v>6.6220502044865599</v>
      </c>
      <c r="DH34" s="1263">
        <v>99.112189999999543</v>
      </c>
      <c r="DI34" s="1263">
        <v>898</v>
      </c>
      <c r="DJ34" s="1195"/>
      <c r="DK34" s="1317">
        <v>8.4</v>
      </c>
      <c r="DL34" s="1195">
        <v>0.7</v>
      </c>
      <c r="DM34" s="1195"/>
      <c r="DN34" s="1195" t="s">
        <v>393</v>
      </c>
      <c r="DO34" s="1195" t="s">
        <v>390</v>
      </c>
    </row>
    <row r="35" spans="1:119" s="255" customFormat="1" ht="20.25" customHeight="1">
      <c r="A35" s="1608" t="s">
        <v>41</v>
      </c>
      <c r="B35" s="1608"/>
      <c r="C35" s="1219">
        <v>8.3000000000000007</v>
      </c>
      <c r="D35" s="1219"/>
      <c r="E35" s="1219">
        <v>5.8999999999999995</v>
      </c>
      <c r="F35" s="1219">
        <v>10.7</v>
      </c>
      <c r="G35" s="1219">
        <v>14.399999999999999</v>
      </c>
      <c r="H35" s="1220"/>
      <c r="I35" s="1221">
        <v>470</v>
      </c>
      <c r="J35" s="1215"/>
      <c r="K35" s="1219">
        <v>10.6</v>
      </c>
      <c r="L35" s="1219">
        <v>1.2</v>
      </c>
      <c r="M35" s="1219">
        <v>8.1</v>
      </c>
      <c r="N35" s="1219">
        <v>13.100000000000001</v>
      </c>
      <c r="O35" s="1219">
        <v>11.700000000000001</v>
      </c>
      <c r="P35" s="1220">
        <v>144</v>
      </c>
      <c r="Q35" s="1221">
        <v>400</v>
      </c>
      <c r="R35" s="1215"/>
      <c r="S35" s="1219">
        <v>9.1</v>
      </c>
      <c r="T35" s="1219">
        <v>1.3</v>
      </c>
      <c r="U35" s="1219">
        <v>6.5</v>
      </c>
      <c r="V35" s="1219">
        <v>11.700000000000001</v>
      </c>
      <c r="W35" s="1219">
        <v>14.299999999999999</v>
      </c>
      <c r="X35" s="1220">
        <v>126</v>
      </c>
      <c r="Y35" s="1221">
        <v>339</v>
      </c>
      <c r="Z35" s="1221"/>
      <c r="AA35" s="1219">
        <v>9.9</v>
      </c>
      <c r="AB35" s="1219">
        <v>1.0999999999999999</v>
      </c>
      <c r="AC35" s="1219">
        <v>7.8</v>
      </c>
      <c r="AD35" s="1219">
        <v>12</v>
      </c>
      <c r="AE35" s="1219">
        <v>10.7</v>
      </c>
      <c r="AF35" s="1220">
        <v>270</v>
      </c>
      <c r="AG35" s="1222">
        <v>739</v>
      </c>
      <c r="AH35" s="1215"/>
      <c r="AI35" s="1219">
        <v>10.6</v>
      </c>
      <c r="AJ35" s="1219">
        <v>1.2</v>
      </c>
      <c r="AK35" s="1219">
        <v>8.1</v>
      </c>
      <c r="AL35" s="1219">
        <v>13.100000000000001</v>
      </c>
      <c r="AM35" s="1219">
        <v>11.700000000000001</v>
      </c>
      <c r="AN35" s="1220">
        <v>144</v>
      </c>
      <c r="AO35" s="1221">
        <v>400</v>
      </c>
      <c r="AP35" s="1215"/>
      <c r="AQ35" s="1219">
        <v>9.1</v>
      </c>
      <c r="AR35" s="1219">
        <v>1.3</v>
      </c>
      <c r="AS35" s="1219">
        <v>6.5</v>
      </c>
      <c r="AT35" s="1219">
        <v>11.700000000000001</v>
      </c>
      <c r="AU35" s="1219">
        <v>14.299999999999999</v>
      </c>
      <c r="AV35" s="1220">
        <v>126</v>
      </c>
      <c r="AW35" s="1221">
        <v>339</v>
      </c>
      <c r="AX35" s="1221"/>
      <c r="AY35" s="1218">
        <v>9.1999999999999993</v>
      </c>
      <c r="AZ35" s="1219">
        <v>1.6</v>
      </c>
      <c r="BA35" s="1219">
        <v>6</v>
      </c>
      <c r="BB35" s="1219">
        <v>12.5</v>
      </c>
      <c r="BC35" s="1219">
        <v>17.7</v>
      </c>
      <c r="BD35" s="1220">
        <v>116</v>
      </c>
      <c r="BE35" s="1221">
        <v>308</v>
      </c>
      <c r="BF35" s="1221"/>
      <c r="BG35" s="1223">
        <v>10.942375791916712</v>
      </c>
      <c r="BH35" s="1219">
        <v>1.7743871780759928</v>
      </c>
      <c r="BI35" s="1219">
        <v>7.4613924152087563</v>
      </c>
      <c r="BJ35" s="1219">
        <v>14.423359168624669</v>
      </c>
      <c r="BK35" s="1219">
        <v>16.21573972433626</v>
      </c>
      <c r="BL35" s="1220">
        <v>100.98583900000014</v>
      </c>
      <c r="BM35" s="1222">
        <v>289</v>
      </c>
      <c r="BN35" s="1215"/>
      <c r="BO35" s="1223" t="s">
        <v>171</v>
      </c>
      <c r="BP35" s="1860">
        <v>2.4646440408905708</v>
      </c>
      <c r="BQ35" s="1860">
        <v>10.136338997521918</v>
      </c>
      <c r="BR35" s="1860">
        <v>19.806432891789008</v>
      </c>
      <c r="BS35" s="1860">
        <v>16.462363938793576</v>
      </c>
      <c r="BT35" s="1861">
        <v>69.552532000000056</v>
      </c>
      <c r="BU35" s="1905">
        <v>301</v>
      </c>
      <c r="BV35" s="1909"/>
      <c r="BW35" s="1223" t="s">
        <v>99</v>
      </c>
      <c r="BX35" s="1860">
        <v>2.1194398329938622</v>
      </c>
      <c r="BY35" s="1860">
        <v>5.4119852745784325</v>
      </c>
      <c r="BZ35" s="1860">
        <v>13.726836660906702</v>
      </c>
      <c r="CA35" s="1860">
        <v>22.148069929677604</v>
      </c>
      <c r="CB35" s="1861">
        <v>249.00402000000105</v>
      </c>
      <c r="CC35" s="1905">
        <v>551</v>
      </c>
      <c r="CD35" s="1914"/>
      <c r="CE35" s="1267">
        <v>8.6408571768558708</v>
      </c>
      <c r="CF35" s="1267">
        <v>1.0343054231417663</v>
      </c>
      <c r="CG35" s="1267">
        <v>6.6128792794075313</v>
      </c>
      <c r="CH35" s="1267">
        <v>10.66883507430421</v>
      </c>
      <c r="CI35" s="1692">
        <v>11.969940041505428</v>
      </c>
      <c r="CJ35" s="1263">
        <v>290.54858200000047</v>
      </c>
      <c r="CK35" s="1263">
        <v>1081</v>
      </c>
      <c r="CL35" s="1831"/>
      <c r="CM35" s="1268">
        <v>11.716426937438289</v>
      </c>
      <c r="CN35" s="1267">
        <v>1.3815126678477843</v>
      </c>
      <c r="CO35" s="1267">
        <v>9.0076713816975715</v>
      </c>
      <c r="CP35" s="1267">
        <v>14.425182493179006</v>
      </c>
      <c r="CQ35" s="1692">
        <v>11.791245532657603</v>
      </c>
      <c r="CR35" s="1263">
        <v>298.72271800000186</v>
      </c>
      <c r="CS35" s="1263">
        <v>1000</v>
      </c>
      <c r="CT35" s="1692"/>
      <c r="CU35" s="1268">
        <v>7.3805888730570119</v>
      </c>
      <c r="CV35" s="1267">
        <v>1.0001106660920838</v>
      </c>
      <c r="CW35" s="1267">
        <v>5.4196535587103645</v>
      </c>
      <c r="CX35" s="1267">
        <v>9.3415241874036585</v>
      </c>
      <c r="CY35" s="1692">
        <v>13.550553801242174</v>
      </c>
      <c r="CZ35" s="1263">
        <v>272.40254600000009</v>
      </c>
      <c r="DA35" s="1263">
        <v>1092</v>
      </c>
      <c r="DB35" s="1703"/>
      <c r="DC35" s="1268">
        <v>9.7875774972712559</v>
      </c>
      <c r="DD35" s="1267">
        <v>1.018138437174716</v>
      </c>
      <c r="DE35" s="1267">
        <v>7.7912555251087241</v>
      </c>
      <c r="DF35" s="1267">
        <v>11.783899469433788</v>
      </c>
      <c r="DG35" s="1692">
        <v>10.402353774042346</v>
      </c>
      <c r="DH35" s="1263">
        <v>237.38271299999985</v>
      </c>
      <c r="DI35" s="1263">
        <v>985</v>
      </c>
      <c r="DJ35" s="1692"/>
      <c r="DK35" s="1317">
        <v>0.2</v>
      </c>
      <c r="DL35" s="1195">
        <v>2.4</v>
      </c>
      <c r="DM35" s="1195"/>
      <c r="DN35" s="1195" t="s">
        <v>390</v>
      </c>
      <c r="DO35" s="1195" t="s">
        <v>392</v>
      </c>
    </row>
    <row r="36" spans="1:119" s="262" customFormat="1" ht="20.25" customHeight="1">
      <c r="A36" s="1613"/>
      <c r="B36" s="1613"/>
      <c r="C36" s="1234"/>
      <c r="D36" s="1234"/>
      <c r="E36" s="1234"/>
      <c r="F36" s="1234"/>
      <c r="G36" s="1234"/>
      <c r="H36" s="1235"/>
      <c r="I36" s="1236"/>
      <c r="J36" s="1237"/>
      <c r="K36" s="1234"/>
      <c r="L36" s="1234"/>
      <c r="M36" s="1234"/>
      <c r="N36" s="1234"/>
      <c r="O36" s="1234"/>
      <c r="P36" s="1235"/>
      <c r="Q36" s="1236"/>
      <c r="R36" s="1237"/>
      <c r="S36" s="1234"/>
      <c r="T36" s="1234"/>
      <c r="U36" s="1234"/>
      <c r="V36" s="1234"/>
      <c r="W36" s="1234"/>
      <c r="X36" s="1235"/>
      <c r="Y36" s="1236"/>
      <c r="Z36" s="1236"/>
      <c r="AA36" s="1234"/>
      <c r="AB36" s="1234"/>
      <c r="AC36" s="1234"/>
      <c r="AD36" s="1234"/>
      <c r="AE36" s="1234"/>
      <c r="AF36" s="1235"/>
      <c r="AG36" s="1236"/>
      <c r="AH36" s="1237"/>
      <c r="AI36" s="1234"/>
      <c r="AJ36" s="1234"/>
      <c r="AK36" s="1234"/>
      <c r="AL36" s="1234"/>
      <c r="AM36" s="1234"/>
      <c r="AN36" s="1235"/>
      <c r="AO36" s="1236"/>
      <c r="AP36" s="1237"/>
      <c r="AQ36" s="1234"/>
      <c r="AR36" s="1234"/>
      <c r="AS36" s="1234"/>
      <c r="AT36" s="1234"/>
      <c r="AU36" s="1234"/>
      <c r="AV36" s="1235"/>
      <c r="AW36" s="1236"/>
      <c r="AX36" s="1236"/>
      <c r="AY36" s="1233"/>
      <c r="AZ36" s="1234"/>
      <c r="BA36" s="1234"/>
      <c r="BB36" s="1234"/>
      <c r="BC36" s="1234"/>
      <c r="BD36" s="1235"/>
      <c r="BE36" s="1236"/>
      <c r="BF36" s="1236"/>
      <c r="BG36" s="1238"/>
      <c r="BH36" s="1234"/>
      <c r="BI36" s="1234"/>
      <c r="BJ36" s="1234"/>
      <c r="BK36" s="1234"/>
      <c r="BL36" s="1235"/>
      <c r="BM36" s="1236"/>
      <c r="BN36" s="1237"/>
      <c r="BO36" s="1238"/>
      <c r="BP36" s="1241"/>
      <c r="BQ36" s="1241"/>
      <c r="BR36" s="1241"/>
      <c r="BS36" s="1241"/>
      <c r="BT36" s="1863"/>
      <c r="BU36" s="1865"/>
      <c r="BV36" s="1911"/>
      <c r="BW36" s="1238"/>
      <c r="BX36" s="1241"/>
      <c r="BY36" s="1241"/>
      <c r="BZ36" s="1241"/>
      <c r="CA36" s="1241"/>
      <c r="CB36" s="1863"/>
      <c r="CC36" s="1865"/>
      <c r="CD36" s="1916"/>
      <c r="CE36" s="1196"/>
      <c r="CF36" s="1196"/>
      <c r="CG36" s="1196"/>
      <c r="CH36" s="1196"/>
      <c r="CI36" s="1196"/>
      <c r="CJ36" s="1833"/>
      <c r="CK36" s="1833"/>
      <c r="CL36" s="1834"/>
      <c r="CM36" s="1709"/>
      <c r="CN36" s="1196"/>
      <c r="CO36" s="1196"/>
      <c r="CP36" s="1196"/>
      <c r="CQ36" s="1196"/>
      <c r="CR36" s="1833"/>
      <c r="CS36" s="1833"/>
      <c r="CT36" s="1196"/>
      <c r="CU36" s="1709"/>
      <c r="CV36" s="1196"/>
      <c r="CW36" s="1196"/>
      <c r="CX36" s="1196"/>
      <c r="CY36" s="1196"/>
      <c r="CZ36" s="1833"/>
      <c r="DA36" s="1833"/>
      <c r="DB36" s="1833"/>
      <c r="DC36" s="1709"/>
      <c r="DD36" s="1196"/>
      <c r="DE36" s="1196"/>
      <c r="DF36" s="1196"/>
      <c r="DG36" s="1196"/>
      <c r="DH36" s="1833"/>
      <c r="DI36" s="1833"/>
      <c r="DJ36" s="1196"/>
      <c r="DK36" s="1195"/>
      <c r="DL36" s="1195"/>
      <c r="DM36" s="1195"/>
      <c r="DN36" s="1195"/>
      <c r="DO36" s="1195"/>
    </row>
    <row r="37" spans="1:119" s="262" customFormat="1" ht="20.25" customHeight="1">
      <c r="A37" s="1421" t="s">
        <v>265</v>
      </c>
      <c r="B37" s="1421"/>
      <c r="C37" s="1244">
        <v>13.4</v>
      </c>
      <c r="D37" s="1244"/>
      <c r="E37" s="1244">
        <v>10.4</v>
      </c>
      <c r="F37" s="1244">
        <v>16.400000000000002</v>
      </c>
      <c r="G37" s="1244">
        <v>11.200000000000001</v>
      </c>
      <c r="H37" s="1245"/>
      <c r="I37" s="1246">
        <v>506</v>
      </c>
      <c r="J37" s="1242"/>
      <c r="K37" s="1244">
        <v>22.400000000000002</v>
      </c>
      <c r="L37" s="1244">
        <v>1.9</v>
      </c>
      <c r="M37" s="1244">
        <v>18.600000000000001</v>
      </c>
      <c r="N37" s="1244">
        <v>26.3</v>
      </c>
      <c r="O37" s="1244">
        <v>8.6</v>
      </c>
      <c r="P37" s="1245">
        <v>1944</v>
      </c>
      <c r="Q37" s="1246">
        <v>603</v>
      </c>
      <c r="R37" s="1242"/>
      <c r="S37" s="1244">
        <v>23.799999999999997</v>
      </c>
      <c r="T37" s="1244">
        <v>2.1999999999999997</v>
      </c>
      <c r="U37" s="1244">
        <v>19.400000000000002</v>
      </c>
      <c r="V37" s="1244">
        <v>28.199999999999996</v>
      </c>
      <c r="W37" s="1244">
        <v>9.3000000000000007</v>
      </c>
      <c r="X37" s="1245">
        <v>1610</v>
      </c>
      <c r="Y37" s="1246">
        <v>510</v>
      </c>
      <c r="Z37" s="1246"/>
      <c r="AA37" s="1244">
        <v>23.1</v>
      </c>
      <c r="AB37" s="1244">
        <v>1.4000000000000001</v>
      </c>
      <c r="AC37" s="1244">
        <v>20.200000000000003</v>
      </c>
      <c r="AD37" s="1244">
        <v>25.900000000000002</v>
      </c>
      <c r="AE37" s="1244">
        <v>6.2</v>
      </c>
      <c r="AF37" s="1245">
        <v>3553</v>
      </c>
      <c r="AG37" s="1247">
        <v>1113</v>
      </c>
      <c r="AH37" s="1242"/>
      <c r="AI37" s="1244">
        <v>22.400000000000002</v>
      </c>
      <c r="AJ37" s="1244">
        <v>1.9</v>
      </c>
      <c r="AK37" s="1244">
        <v>18.600000000000001</v>
      </c>
      <c r="AL37" s="1244">
        <v>26.3</v>
      </c>
      <c r="AM37" s="1244">
        <v>8.6</v>
      </c>
      <c r="AN37" s="1245">
        <v>1944</v>
      </c>
      <c r="AO37" s="1246">
        <v>603</v>
      </c>
      <c r="AP37" s="1242"/>
      <c r="AQ37" s="1244">
        <v>23.799999999999997</v>
      </c>
      <c r="AR37" s="1244">
        <v>2.1999999999999997</v>
      </c>
      <c r="AS37" s="1244">
        <v>19.400000000000002</v>
      </c>
      <c r="AT37" s="1244">
        <v>28.199999999999996</v>
      </c>
      <c r="AU37" s="1244">
        <v>9.3000000000000007</v>
      </c>
      <c r="AV37" s="1245">
        <v>1610</v>
      </c>
      <c r="AW37" s="1246">
        <v>510</v>
      </c>
      <c r="AX37" s="1246"/>
      <c r="AY37" s="1243">
        <v>20.8</v>
      </c>
      <c r="AZ37" s="1244">
        <v>1.7999999999999998</v>
      </c>
      <c r="BA37" s="1244">
        <v>17.2</v>
      </c>
      <c r="BB37" s="1244">
        <v>24.3</v>
      </c>
      <c r="BC37" s="1244">
        <v>8.6</v>
      </c>
      <c r="BD37" s="1245">
        <v>1813</v>
      </c>
      <c r="BE37" s="1246">
        <v>566</v>
      </c>
      <c r="BF37" s="1246"/>
      <c r="BG37" s="1248">
        <v>23.206033790549267</v>
      </c>
      <c r="BH37" s="1244">
        <v>2.5381469822048675</v>
      </c>
      <c r="BI37" s="1244">
        <v>18.226710471567177</v>
      </c>
      <c r="BJ37" s="1244">
        <v>28.185357109531349</v>
      </c>
      <c r="BK37" s="1244">
        <v>10.937444136785391</v>
      </c>
      <c r="BL37" s="1245">
        <v>1539.5033559999999</v>
      </c>
      <c r="BM37" s="1247">
        <v>488</v>
      </c>
      <c r="BN37" s="1242"/>
      <c r="BO37" s="1248">
        <v>21.120749318560929</v>
      </c>
      <c r="BP37" s="1248">
        <v>2.9983844836324258</v>
      </c>
      <c r="BQ37" s="1248">
        <v>15.23863023629333</v>
      </c>
      <c r="BR37" s="1248">
        <v>27.002868400828529</v>
      </c>
      <c r="BS37" s="1248">
        <v>14.196392554110016</v>
      </c>
      <c r="BT37" s="1864">
        <v>278.82720500000011</v>
      </c>
      <c r="BU37" s="1907">
        <v>283</v>
      </c>
      <c r="BV37" s="1912"/>
      <c r="BW37" s="1248">
        <v>23.451764125471129</v>
      </c>
      <c r="BX37" s="1248">
        <v>1.5597365623005681</v>
      </c>
      <c r="BY37" s="1248">
        <v>20.379622491797619</v>
      </c>
      <c r="BZ37" s="1248">
        <v>26.523905759144633</v>
      </c>
      <c r="CA37" s="1248">
        <v>6.650828287184277</v>
      </c>
      <c r="CB37" s="1864">
        <v>2808.4586279999894</v>
      </c>
      <c r="CC37" s="1907">
        <v>1169</v>
      </c>
      <c r="CD37" s="1917"/>
      <c r="CE37" s="1314">
        <v>26.641635917646223</v>
      </c>
      <c r="CF37" s="1314">
        <v>1.0559722116790193</v>
      </c>
      <c r="CG37" s="1314">
        <v>24.567158505754264</v>
      </c>
      <c r="CH37" s="1314">
        <v>28.716113329538178</v>
      </c>
      <c r="CI37" s="1314">
        <v>3.9636162544342519</v>
      </c>
      <c r="CJ37" s="1289">
        <v>3562.3728209999895</v>
      </c>
      <c r="CK37" s="1289">
        <v>3610</v>
      </c>
      <c r="CL37" s="1783"/>
      <c r="CM37" s="1710">
        <v>28.622712002114987</v>
      </c>
      <c r="CN37" s="1314">
        <v>1.035520550590237</v>
      </c>
      <c r="CO37" s="1314">
        <v>26.588366544162501</v>
      </c>
      <c r="CP37" s="1314">
        <v>30.65705746006747</v>
      </c>
      <c r="CQ37" s="1314">
        <v>3.6178282145791094</v>
      </c>
      <c r="CR37" s="1289">
        <v>3841.467985000002</v>
      </c>
      <c r="CS37" s="1289">
        <v>3164</v>
      </c>
      <c r="CT37" s="1314"/>
      <c r="CU37" s="1710">
        <v>31.895980481478485</v>
      </c>
      <c r="CV37" s="1314">
        <v>1.1552214392868543</v>
      </c>
      <c r="CW37" s="1314">
        <v>29.626475075136799</v>
      </c>
      <c r="CX37" s="1314">
        <v>34.165485887820175</v>
      </c>
      <c r="CY37" s="1314">
        <v>3.6218401875360877</v>
      </c>
      <c r="CZ37" s="1289">
        <v>3760.4135220000057</v>
      </c>
      <c r="DA37" s="1289">
        <v>3181</v>
      </c>
      <c r="DB37" s="1289"/>
      <c r="DC37" s="1710">
        <v>30.72535157797703</v>
      </c>
      <c r="DD37" s="1314">
        <v>1.0269451272641321</v>
      </c>
      <c r="DE37" s="1314">
        <v>28.70828561424598</v>
      </c>
      <c r="DF37" s="1314">
        <v>32.742417541708072</v>
      </c>
      <c r="DG37" s="1314">
        <v>3.342338084099302</v>
      </c>
      <c r="DH37" s="1289">
        <v>3430.6906409999965</v>
      </c>
      <c r="DI37" s="1289">
        <v>3766</v>
      </c>
      <c r="DJ37" s="1314"/>
      <c r="DK37" s="1318">
        <v>7.2</v>
      </c>
      <c r="DL37" s="1314">
        <v>-1.2</v>
      </c>
      <c r="DM37" s="1314"/>
      <c r="DN37" s="1314" t="s">
        <v>393</v>
      </c>
      <c r="DO37" s="1314" t="s">
        <v>390</v>
      </c>
    </row>
    <row r="38" spans="1:119" ht="10.5" customHeight="1" thickBot="1">
      <c r="A38" s="263"/>
      <c r="B38" s="263"/>
      <c r="C38" s="264"/>
      <c r="D38" s="264"/>
      <c r="E38" s="264"/>
      <c r="F38" s="264"/>
      <c r="G38" s="264"/>
      <c r="H38" s="264"/>
      <c r="I38" s="265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  <c r="AA38" s="265"/>
      <c r="AB38" s="265"/>
      <c r="AC38" s="265"/>
      <c r="AD38" s="265"/>
      <c r="AE38" s="265"/>
      <c r="AF38" s="265"/>
      <c r="AG38" s="265"/>
      <c r="AH38" s="265"/>
      <c r="AI38" s="265"/>
      <c r="AJ38" s="265"/>
      <c r="AK38" s="265"/>
      <c r="AL38" s="265"/>
      <c r="AM38" s="265"/>
      <c r="AN38" s="265"/>
      <c r="AO38" s="265"/>
      <c r="AP38" s="265"/>
      <c r="AQ38" s="265"/>
      <c r="AR38" s="265"/>
      <c r="AS38" s="265"/>
      <c r="AT38" s="265"/>
      <c r="AU38" s="265"/>
      <c r="AV38" s="265"/>
      <c r="AW38" s="265"/>
      <c r="AX38" s="265"/>
      <c r="AY38" s="265"/>
      <c r="AZ38" s="265"/>
      <c r="BA38" s="265"/>
      <c r="BB38" s="265"/>
      <c r="BC38" s="265"/>
      <c r="BD38" s="265"/>
      <c r="BE38" s="265"/>
      <c r="BF38" s="265"/>
      <c r="BG38" s="265"/>
      <c r="BH38" s="265"/>
      <c r="BI38" s="265"/>
      <c r="BJ38" s="265"/>
      <c r="BK38" s="265"/>
      <c r="BL38" s="265"/>
      <c r="BM38" s="265"/>
      <c r="BN38" s="266"/>
      <c r="BO38" s="267"/>
      <c r="BP38" s="267"/>
      <c r="BQ38" s="267"/>
      <c r="BR38" s="267"/>
      <c r="BS38" s="267"/>
      <c r="BT38" s="267"/>
      <c r="BU38" s="268"/>
      <c r="BV38" s="266"/>
      <c r="BW38" s="266"/>
      <c r="BX38" s="266"/>
      <c r="BY38" s="266"/>
      <c r="BZ38" s="266"/>
      <c r="CA38" s="266"/>
      <c r="CB38" s="266"/>
      <c r="CC38" s="266"/>
      <c r="CD38" s="266"/>
      <c r="CE38" s="179"/>
      <c r="CF38" s="179"/>
      <c r="CG38" s="179"/>
      <c r="CH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826"/>
      <c r="CU38" s="179"/>
      <c r="CV38" s="179"/>
      <c r="CW38" s="179"/>
      <c r="CX38" s="179"/>
      <c r="CY38" s="179"/>
      <c r="CZ38" s="179"/>
      <c r="DA38" s="179"/>
      <c r="DB38" s="179"/>
      <c r="DC38" s="179"/>
      <c r="DD38" s="179"/>
      <c r="DE38" s="179"/>
      <c r="DF38" s="179"/>
      <c r="DG38" s="179"/>
      <c r="DH38" s="179"/>
      <c r="DI38" s="179"/>
      <c r="DJ38" s="826"/>
      <c r="DK38" s="826"/>
      <c r="DL38" s="826"/>
      <c r="DM38" s="826"/>
      <c r="DN38" s="826"/>
      <c r="DO38" s="826"/>
    </row>
    <row r="39" spans="1:119" ht="156" customHeight="1" thickTop="1">
      <c r="A39" s="2422" t="s">
        <v>501</v>
      </c>
      <c r="B39" s="2422"/>
      <c r="C39" s="2422"/>
      <c r="D39" s="2422"/>
      <c r="E39" s="2422"/>
      <c r="F39" s="2422"/>
      <c r="G39" s="2422"/>
      <c r="H39" s="2422"/>
      <c r="I39" s="2422"/>
      <c r="J39" s="2422"/>
      <c r="K39" s="2422"/>
      <c r="L39" s="2422"/>
      <c r="M39" s="2422"/>
      <c r="N39" s="2422"/>
      <c r="O39" s="2422"/>
      <c r="P39" s="2422"/>
      <c r="Q39" s="2422"/>
      <c r="R39" s="2422"/>
      <c r="S39" s="2422"/>
      <c r="T39" s="2422"/>
      <c r="U39" s="2422"/>
      <c r="V39" s="2422"/>
      <c r="W39" s="2422"/>
      <c r="X39" s="2422"/>
      <c r="Y39" s="2422"/>
      <c r="Z39" s="2422"/>
      <c r="AA39" s="2422"/>
      <c r="AB39" s="2422"/>
      <c r="AC39" s="2422"/>
      <c r="AD39" s="2422"/>
      <c r="AE39" s="2422"/>
      <c r="AF39" s="2422"/>
      <c r="AG39" s="2422"/>
      <c r="AH39" s="2422"/>
      <c r="AI39" s="2422"/>
      <c r="AJ39" s="2422"/>
      <c r="AK39" s="2422"/>
      <c r="AL39" s="2422"/>
      <c r="AM39" s="2422"/>
      <c r="AN39" s="2422"/>
      <c r="AO39" s="2422"/>
      <c r="AP39" s="2422"/>
      <c r="AQ39" s="2422"/>
      <c r="AR39" s="2422"/>
      <c r="AS39" s="2422"/>
      <c r="AT39" s="2422"/>
      <c r="AU39" s="2422"/>
      <c r="AV39" s="2422"/>
      <c r="AW39" s="2422"/>
      <c r="AX39" s="2422"/>
      <c r="AY39" s="2422"/>
      <c r="AZ39" s="2422"/>
      <c r="BA39" s="2422"/>
      <c r="BB39" s="2422"/>
      <c r="BC39" s="2422"/>
      <c r="BD39" s="2422"/>
      <c r="BE39" s="2422"/>
      <c r="BF39" s="2422"/>
      <c r="BG39" s="2422"/>
      <c r="BH39" s="2422"/>
      <c r="BI39" s="2422"/>
      <c r="BJ39" s="2422"/>
      <c r="BK39" s="2422"/>
      <c r="BL39" s="2422"/>
      <c r="BM39" s="2422"/>
      <c r="BN39" s="2422"/>
      <c r="BO39" s="2422"/>
      <c r="BP39" s="2422"/>
      <c r="BQ39" s="2422"/>
      <c r="BR39" s="2422"/>
      <c r="BS39" s="2422"/>
      <c r="BT39" s="2422"/>
      <c r="BU39" s="2422"/>
      <c r="BV39" s="2422"/>
      <c r="BW39" s="2422"/>
      <c r="BX39" s="2422"/>
      <c r="BY39" s="2422"/>
      <c r="BZ39" s="2422"/>
      <c r="CA39" s="2422"/>
      <c r="CB39" s="2422"/>
      <c r="CC39" s="2422"/>
      <c r="CD39" s="2422"/>
      <c r="CE39" s="2422"/>
      <c r="CF39" s="2422"/>
      <c r="CG39" s="2422"/>
      <c r="CH39" s="2422"/>
      <c r="CI39" s="2422"/>
      <c r="CJ39" s="2422"/>
      <c r="CK39" s="2422"/>
      <c r="CL39" s="2422"/>
      <c r="CM39" s="2422"/>
      <c r="CN39" s="2422"/>
      <c r="CO39" s="2422"/>
      <c r="CP39" s="2422"/>
      <c r="CQ39" s="2422"/>
      <c r="CR39" s="2422"/>
      <c r="CS39" s="2422"/>
      <c r="CT39" s="2422"/>
      <c r="CU39" s="2422"/>
      <c r="CV39" s="2422"/>
      <c r="CW39" s="2422"/>
      <c r="CX39" s="2422"/>
      <c r="CY39" s="2422"/>
      <c r="CZ39" s="2422"/>
      <c r="DA39" s="2422"/>
      <c r="DB39" s="2422"/>
      <c r="DC39" s="2422"/>
      <c r="DD39" s="2422"/>
      <c r="DE39" s="2422"/>
      <c r="DF39" s="2422"/>
      <c r="DG39" s="2422"/>
      <c r="DH39" s="2422"/>
      <c r="DI39" s="2422"/>
      <c r="DJ39" s="2422"/>
      <c r="DK39" s="2422"/>
      <c r="DL39" s="2422"/>
      <c r="DM39" s="2422"/>
      <c r="DN39" s="2422"/>
      <c r="DO39" s="2422"/>
    </row>
    <row r="40" spans="1:119" ht="20.25" customHeight="1">
      <c r="BO40" s="262"/>
      <c r="BP40" s="262"/>
      <c r="BQ40" s="262"/>
      <c r="BR40" s="262"/>
      <c r="BS40" s="262"/>
      <c r="BT40" s="262"/>
      <c r="BU40" s="269"/>
      <c r="CE40" s="23"/>
      <c r="CF40" s="23"/>
      <c r="CG40" s="23"/>
      <c r="CH40" s="23"/>
      <c r="CI40" s="23"/>
      <c r="CJ40" s="23"/>
      <c r="CK40" s="23"/>
      <c r="CL40" s="23"/>
      <c r="CM40" s="827"/>
      <c r="CN40" s="827"/>
      <c r="CO40" s="827"/>
      <c r="CP40" s="827"/>
      <c r="CQ40" s="827"/>
      <c r="CR40" s="827"/>
      <c r="CS40" s="828"/>
      <c r="CT40" s="828"/>
      <c r="CU40" s="827"/>
      <c r="CV40" s="827"/>
      <c r="CW40" s="827"/>
      <c r="CX40" s="827"/>
      <c r="CY40" s="827"/>
      <c r="CZ40" s="827"/>
      <c r="DA40" s="828"/>
      <c r="DB40" s="828"/>
      <c r="DC40" s="828"/>
      <c r="DD40" s="828"/>
      <c r="DE40" s="828"/>
      <c r="DF40" s="828"/>
      <c r="DG40" s="828"/>
      <c r="DH40" s="828"/>
      <c r="DI40" s="828"/>
      <c r="DJ40" s="828"/>
      <c r="DK40" s="828"/>
      <c r="DL40" s="828"/>
      <c r="DM40" s="828"/>
      <c r="DN40" s="828"/>
      <c r="DO40" s="828"/>
    </row>
    <row r="41" spans="1:119" ht="20.25" customHeight="1">
      <c r="BO41" s="262"/>
      <c r="BP41" s="262"/>
      <c r="BQ41" s="262"/>
      <c r="BR41" s="262"/>
      <c r="BS41" s="262"/>
      <c r="BT41" s="262"/>
      <c r="BU41" s="269"/>
      <c r="CE41" s="23"/>
      <c r="CF41" s="23"/>
      <c r="CG41" s="23"/>
      <c r="CH41" s="23"/>
      <c r="CI41" s="23"/>
      <c r="CJ41" s="23"/>
      <c r="CK41" s="23"/>
      <c r="CL41" s="23"/>
      <c r="CM41" s="827"/>
      <c r="CN41" s="827"/>
      <c r="CO41" s="827"/>
      <c r="CP41" s="827"/>
      <c r="CQ41" s="827"/>
      <c r="CR41" s="827"/>
      <c r="CS41" s="828"/>
      <c r="CT41" s="828"/>
      <c r="CU41" s="827"/>
      <c r="CV41" s="827"/>
      <c r="CW41" s="827"/>
      <c r="CX41" s="827"/>
      <c r="CY41" s="827"/>
      <c r="CZ41" s="827"/>
      <c r="DA41" s="828"/>
      <c r="DB41" s="828"/>
      <c r="DC41" s="828"/>
      <c r="DD41" s="828"/>
      <c r="DE41" s="828"/>
      <c r="DF41" s="828"/>
      <c r="DG41" s="828"/>
      <c r="DH41" s="828"/>
      <c r="DI41" s="828"/>
      <c r="DJ41" s="828"/>
      <c r="DK41" s="828"/>
      <c r="DL41" s="828"/>
      <c r="DM41" s="828"/>
      <c r="DN41" s="828"/>
      <c r="DO41" s="828"/>
    </row>
    <row r="42" spans="1:119" ht="20.25" customHeight="1">
      <c r="BO42" s="262"/>
      <c r="BP42" s="262"/>
      <c r="BQ42" s="262"/>
      <c r="BR42" s="262"/>
      <c r="BS42" s="262"/>
      <c r="BT42" s="262"/>
      <c r="BU42" s="269"/>
      <c r="CE42" s="23"/>
      <c r="CF42" s="23"/>
      <c r="CG42" s="23"/>
      <c r="CH42" s="23"/>
      <c r="CI42" s="23"/>
      <c r="CJ42" s="23"/>
      <c r="CK42" s="23"/>
      <c r="CL42" s="23"/>
      <c r="CM42" s="827"/>
      <c r="CN42" s="827"/>
      <c r="CO42" s="827"/>
      <c r="CP42" s="827"/>
      <c r="CQ42" s="827"/>
      <c r="CR42" s="827"/>
      <c r="CS42" s="828"/>
      <c r="CT42" s="828"/>
      <c r="CU42" s="827"/>
      <c r="CV42" s="827"/>
      <c r="CW42" s="827"/>
      <c r="CX42" s="827"/>
      <c r="CY42" s="827"/>
      <c r="CZ42" s="827"/>
      <c r="DA42" s="828"/>
      <c r="DB42" s="828"/>
      <c r="DC42" s="828"/>
      <c r="DD42" s="828"/>
      <c r="DE42" s="828"/>
      <c r="DF42" s="828"/>
      <c r="DG42" s="828"/>
      <c r="DH42" s="828"/>
      <c r="DI42" s="828"/>
      <c r="DJ42" s="828"/>
      <c r="DK42" s="828"/>
      <c r="DL42" s="828"/>
      <c r="DM42" s="828"/>
      <c r="DN42" s="828"/>
      <c r="DO42" s="828"/>
    </row>
    <row r="43" spans="1:119" ht="20.25" customHeight="1"/>
    <row r="44" spans="1:119" ht="20.25" customHeight="1"/>
    <row r="45" spans="1:119" ht="13.5" customHeight="1"/>
    <row r="46" spans="1:119" ht="13.5" customHeight="1"/>
    <row r="48" spans="1:119" ht="13.5" customHeight="1"/>
    <row r="49" spans="73:73" ht="13.5" customHeight="1"/>
    <row r="51" spans="73:73">
      <c r="BU51" s="126"/>
    </row>
    <row r="52" spans="73:73">
      <c r="BU52" s="126"/>
    </row>
  </sheetData>
  <mergeCells count="104">
    <mergeCell ref="A39:DO39"/>
    <mergeCell ref="A3:A5"/>
    <mergeCell ref="AA3:AG3"/>
    <mergeCell ref="BK4:BK5"/>
    <mergeCell ref="BL4:BL5"/>
    <mergeCell ref="BH4:BH5"/>
    <mergeCell ref="BP4:BP5"/>
    <mergeCell ref="BQ4:BR4"/>
    <mergeCell ref="E4:F4"/>
    <mergeCell ref="G4:G5"/>
    <mergeCell ref="I4:I5"/>
    <mergeCell ref="L4:L5"/>
    <mergeCell ref="C4:C5"/>
    <mergeCell ref="K3:Q3"/>
    <mergeCell ref="BS4:BS5"/>
    <mergeCell ref="AY3:BE3"/>
    <mergeCell ref="BM4:BM5"/>
    <mergeCell ref="AZ4:AZ5"/>
    <mergeCell ref="AW4:AW5"/>
    <mergeCell ref="AY4:AY5"/>
    <mergeCell ref="AC4:AD4"/>
    <mergeCell ref="D4:D5"/>
    <mergeCell ref="H4:H5"/>
    <mergeCell ref="Q4:Q5"/>
    <mergeCell ref="A1:DO1"/>
    <mergeCell ref="DN3:DO4"/>
    <mergeCell ref="S3:Y3"/>
    <mergeCell ref="Y4:Y5"/>
    <mergeCell ref="W4:W5"/>
    <mergeCell ref="AA4:AA5"/>
    <mergeCell ref="AB4:AB5"/>
    <mergeCell ref="U4:V4"/>
    <mergeCell ref="AQ4:AQ5"/>
    <mergeCell ref="AO4:AO5"/>
    <mergeCell ref="AI3:AO3"/>
    <mergeCell ref="AQ3:AW3"/>
    <mergeCell ref="AI4:AI5"/>
    <mergeCell ref="AJ4:AJ5"/>
    <mergeCell ref="AK4:AL4"/>
    <mergeCell ref="C3:I3"/>
    <mergeCell ref="BO3:BU3"/>
    <mergeCell ref="BO4:BO5"/>
    <mergeCell ref="T4:T5"/>
    <mergeCell ref="BG4:BG5"/>
    <mergeCell ref="AF4:AF5"/>
    <mergeCell ref="AG4:AG5"/>
    <mergeCell ref="BI4:BJ4"/>
    <mergeCell ref="BG3:BM3"/>
    <mergeCell ref="M4:N4"/>
    <mergeCell ref="BE4:BE5"/>
    <mergeCell ref="K4:K5"/>
    <mergeCell ref="BC4:BC5"/>
    <mergeCell ref="BD4:BD5"/>
    <mergeCell ref="O4:O5"/>
    <mergeCell ref="S4:S5"/>
    <mergeCell ref="P4:P5"/>
    <mergeCell ref="CR4:CR5"/>
    <mergeCell ref="X4:X5"/>
    <mergeCell ref="CM4:CM5"/>
    <mergeCell ref="CN4:CN5"/>
    <mergeCell ref="CO4:CP4"/>
    <mergeCell ref="DC3:DI3"/>
    <mergeCell ref="DC4:DC5"/>
    <mergeCell ref="DE4:DF4"/>
    <mergeCell ref="AE4:AE5"/>
    <mergeCell ref="AM4:AM5"/>
    <mergeCell ref="DG4:DG5"/>
    <mergeCell ref="DI4:DI5"/>
    <mergeCell ref="BW3:CC3"/>
    <mergeCell ref="BW4:BW5"/>
    <mergeCell ref="BT4:BT5"/>
    <mergeCell ref="BU4:BU5"/>
    <mergeCell ref="BA4:BB4"/>
    <mergeCell ref="AN4:AN5"/>
    <mergeCell ref="AR4:AR5"/>
    <mergeCell ref="AS4:AT4"/>
    <mergeCell ref="AU4:AU5"/>
    <mergeCell ref="AV4:AV5"/>
    <mergeCell ref="DD4:DD5"/>
    <mergeCell ref="DH4:DH5"/>
    <mergeCell ref="CU2:DO2"/>
    <mergeCell ref="CC4:CC5"/>
    <mergeCell ref="CJ4:CJ5"/>
    <mergeCell ref="CK4:CK5"/>
    <mergeCell ref="BX4:BX5"/>
    <mergeCell ref="BY4:BZ4"/>
    <mergeCell ref="CA4:CA5"/>
    <mergeCell ref="CB4:CB5"/>
    <mergeCell ref="CM3:CS3"/>
    <mergeCell ref="CU3:DA3"/>
    <mergeCell ref="CU4:CU5"/>
    <mergeCell ref="CV4:CV5"/>
    <mergeCell ref="CW4:CX4"/>
    <mergeCell ref="CY4:CY5"/>
    <mergeCell ref="CZ4:CZ5"/>
    <mergeCell ref="DA4:DA5"/>
    <mergeCell ref="DK3:DL4"/>
    <mergeCell ref="CQ4:CQ5"/>
    <mergeCell ref="CE3:CK3"/>
    <mergeCell ref="CE4:CE5"/>
    <mergeCell ref="CF4:CF5"/>
    <mergeCell ref="CG4:CH4"/>
    <mergeCell ref="CI4:CI5"/>
    <mergeCell ref="CS4:CS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92D050"/>
  </sheetPr>
  <dimension ref="A1:EF212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28.5703125" style="62" customWidth="1"/>
    <col min="2" max="2" width="1.28515625" style="62" customWidth="1"/>
    <col min="3" max="9" width="11.28515625" style="42" hidden="1" customWidth="1"/>
    <col min="10" max="10" width="1.28515625" style="62" hidden="1" customWidth="1"/>
    <col min="11" max="17" width="11.28515625" style="42" hidden="1" customWidth="1"/>
    <col min="18" max="18" width="1.28515625" style="42" hidden="1" customWidth="1"/>
    <col min="19" max="25" width="11.28515625" style="42" hidden="1" customWidth="1"/>
    <col min="26" max="26" width="1.28515625" style="2" hidden="1" customWidth="1"/>
    <col min="27" max="33" width="11.28515625" style="3" hidden="1" customWidth="1"/>
    <col min="34" max="34" width="1.28515625" style="42" hidden="1" customWidth="1"/>
    <col min="35" max="41" width="11.28515625" style="3" hidden="1" customWidth="1"/>
    <col min="42" max="42" width="1.28515625" style="42" hidden="1" customWidth="1"/>
    <col min="43" max="49" width="11.28515625" style="42" hidden="1" customWidth="1"/>
    <col min="50" max="50" width="1.28515625" style="42" hidden="1" customWidth="1"/>
    <col min="51" max="57" width="11.28515625" style="42" hidden="1" customWidth="1"/>
    <col min="58" max="58" width="1.28515625" style="42" hidden="1" customWidth="1"/>
    <col min="59" max="65" width="11" style="42" hidden="1" customWidth="1"/>
    <col min="66" max="66" width="1.28515625" style="42" hidden="1" customWidth="1"/>
    <col min="67" max="67" width="10.7109375" style="3" hidden="1" customWidth="1"/>
    <col min="68" max="70" width="11" style="3" hidden="1" customWidth="1"/>
    <col min="71" max="71" width="11.5703125" style="3" hidden="1" customWidth="1"/>
    <col min="72" max="72" width="11" style="3" hidden="1" customWidth="1"/>
    <col min="73" max="73" width="11" style="16" hidden="1" customWidth="1"/>
    <col min="74" max="74" width="1.28515625" style="42" hidden="1" customWidth="1"/>
    <col min="75" max="75" width="10.7109375" style="42" customWidth="1"/>
    <col min="76" max="78" width="11" style="42" hidden="1" customWidth="1"/>
    <col min="79" max="79" width="11.5703125" style="42" customWidth="1"/>
    <col min="80" max="80" width="11" style="42" hidden="1" customWidth="1"/>
    <col min="81" max="81" width="11" style="42" customWidth="1"/>
    <col min="82" max="82" width="1.28515625" style="42" customWidth="1"/>
    <col min="83" max="83" width="10.7109375" style="3" customWidth="1"/>
    <col min="84" max="86" width="11" style="3" hidden="1" customWidth="1"/>
    <col min="87" max="87" width="11.5703125" style="3" customWidth="1"/>
    <col min="88" max="88" width="11" style="3" hidden="1" customWidth="1"/>
    <col min="89" max="89" width="11" style="3" customWidth="1"/>
    <col min="90" max="90" width="1.28515625" style="3" customWidth="1"/>
    <col min="91" max="91" width="10.7109375" style="3" customWidth="1"/>
    <col min="92" max="94" width="11" style="3" hidden="1" customWidth="1"/>
    <col min="95" max="95" width="11.5703125" style="3" customWidth="1"/>
    <col min="96" max="96" width="11" style="3" hidden="1" customWidth="1"/>
    <col min="97" max="97" width="11" style="3" customWidth="1"/>
    <col min="98" max="98" width="1.28515625" style="3" customWidth="1"/>
    <col min="99" max="99" width="10.7109375" style="3" customWidth="1"/>
    <col min="100" max="102" width="11" style="3" hidden="1" customWidth="1"/>
    <col min="103" max="103" width="11.5703125" style="3" customWidth="1"/>
    <col min="104" max="104" width="11" style="3" hidden="1" customWidth="1"/>
    <col min="105" max="105" width="11" style="3" customWidth="1"/>
    <col min="106" max="106" width="1.28515625" style="3" customWidth="1"/>
    <col min="107" max="107" width="10.7109375" style="3" hidden="1" customWidth="1"/>
    <col min="108" max="110" width="11" style="3" hidden="1" customWidth="1"/>
    <col min="111" max="111" width="11.28515625" style="3" hidden="1" customWidth="1"/>
    <col min="112" max="113" width="11" style="3" hidden="1" customWidth="1"/>
    <col min="114" max="114" width="1.28515625" style="3" hidden="1" customWidth="1"/>
    <col min="115" max="115" width="11" style="3" customWidth="1"/>
    <col min="116" max="116" width="7.42578125" style="3" hidden="1" customWidth="1"/>
    <col min="117" max="118" width="11" style="3" hidden="1" customWidth="1"/>
    <col min="119" max="119" width="11.5703125" style="3" customWidth="1"/>
    <col min="120" max="120" width="7" style="3" hidden="1" customWidth="1"/>
    <col min="121" max="121" width="11" style="3" customWidth="1"/>
    <col min="122" max="122" width="1.28515625" style="2159" customWidth="1"/>
    <col min="123" max="123" width="11" style="2159" customWidth="1"/>
    <col min="124" max="124" width="11" style="2159" hidden="1" customWidth="1"/>
    <col min="125" max="127" width="11" style="2159" customWidth="1"/>
    <col min="128" max="128" width="11" style="2159" hidden="1" customWidth="1"/>
    <col min="129" max="129" width="11" style="2159" customWidth="1"/>
    <col min="130" max="130" width="0.42578125" style="2162" customWidth="1"/>
    <col min="131" max="132" width="8.28515625" style="3" customWidth="1"/>
    <col min="133" max="133" width="1.28515625" style="3" customWidth="1"/>
    <col min="134" max="135" width="8.28515625" style="3" customWidth="1"/>
    <col min="136" max="136" width="1.140625" style="42" customWidth="1"/>
    <col min="137" max="16384" width="11.42578125" style="42"/>
  </cols>
  <sheetData>
    <row r="1" spans="1:136" ht="45" customHeight="1">
      <c r="A1" s="2290" t="s">
        <v>479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</row>
    <row r="2" spans="1:136" ht="24" customHeight="1" thickBot="1">
      <c r="A2" s="42"/>
      <c r="B2" s="42"/>
      <c r="J2" s="42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  <c r="EF2" s="3"/>
    </row>
    <row r="3" spans="1:136" s="1164" customFormat="1" ht="22.5" customHeight="1" thickTop="1">
      <c r="A3" s="2398" t="s">
        <v>67</v>
      </c>
      <c r="B3" s="1159"/>
      <c r="C3" s="2402">
        <v>2000</v>
      </c>
      <c r="D3" s="2402"/>
      <c r="E3" s="2402"/>
      <c r="F3" s="2402"/>
      <c r="G3" s="2402"/>
      <c r="H3" s="2402"/>
      <c r="I3" s="2402"/>
      <c r="J3" s="1159"/>
      <c r="K3" s="2402">
        <v>2005</v>
      </c>
      <c r="L3" s="2402"/>
      <c r="M3" s="2402"/>
      <c r="N3" s="2402"/>
      <c r="O3" s="2402"/>
      <c r="P3" s="2402"/>
      <c r="Q3" s="2402"/>
      <c r="R3" s="1159"/>
      <c r="S3" s="2402" t="s">
        <v>78</v>
      </c>
      <c r="T3" s="2402"/>
      <c r="U3" s="2402"/>
      <c r="V3" s="2402"/>
      <c r="W3" s="2402"/>
      <c r="X3" s="2402"/>
      <c r="Y3" s="2402"/>
      <c r="Z3" s="1160"/>
      <c r="AA3" s="2357">
        <v>2008</v>
      </c>
      <c r="AB3" s="2357"/>
      <c r="AC3" s="2357"/>
      <c r="AD3" s="2357"/>
      <c r="AE3" s="2357"/>
      <c r="AF3" s="2357"/>
      <c r="AG3" s="2357"/>
      <c r="AH3" s="116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2346">
        <v>2011</v>
      </c>
      <c r="AZ3" s="2346"/>
      <c r="BA3" s="2346"/>
      <c r="BB3" s="2346"/>
      <c r="BC3" s="2346"/>
      <c r="BD3" s="2346"/>
      <c r="BE3" s="2346"/>
      <c r="BF3" s="1162"/>
      <c r="BG3" s="2346">
        <v>2012</v>
      </c>
      <c r="BH3" s="2346"/>
      <c r="BI3" s="2346"/>
      <c r="BJ3" s="2346"/>
      <c r="BK3" s="2346"/>
      <c r="BL3" s="2346"/>
      <c r="BM3" s="2346"/>
      <c r="BN3" s="1356"/>
      <c r="BO3" s="2346">
        <v>2013</v>
      </c>
      <c r="BP3" s="2346"/>
      <c r="BQ3" s="2346"/>
      <c r="BR3" s="2346"/>
      <c r="BS3" s="2346"/>
      <c r="BT3" s="2346"/>
      <c r="BU3" s="2346"/>
      <c r="BV3" s="1356"/>
      <c r="BW3" s="2403">
        <v>2014</v>
      </c>
      <c r="BX3" s="2403"/>
      <c r="BY3" s="2403"/>
      <c r="BZ3" s="2403"/>
      <c r="CA3" s="2403"/>
      <c r="CB3" s="2403"/>
      <c r="CC3" s="2403"/>
      <c r="CD3" s="1356"/>
      <c r="CE3" s="2288">
        <v>2015</v>
      </c>
      <c r="CF3" s="2288"/>
      <c r="CG3" s="2288"/>
      <c r="CH3" s="2288"/>
      <c r="CI3" s="2288"/>
      <c r="CJ3" s="2288"/>
      <c r="CK3" s="2288"/>
      <c r="CL3" s="1163"/>
      <c r="CM3" s="2367">
        <v>2016</v>
      </c>
      <c r="CN3" s="2367"/>
      <c r="CO3" s="2367"/>
      <c r="CP3" s="2367"/>
      <c r="CQ3" s="2367"/>
      <c r="CR3" s="2367"/>
      <c r="CS3" s="2367"/>
      <c r="CT3" s="926"/>
      <c r="CU3" s="2367">
        <v>2017</v>
      </c>
      <c r="CV3" s="2367"/>
      <c r="CW3" s="2367"/>
      <c r="CX3" s="2367"/>
      <c r="CY3" s="2367"/>
      <c r="CZ3" s="2367"/>
      <c r="DA3" s="2367"/>
      <c r="DB3" s="926"/>
      <c r="DC3" s="2367" t="s">
        <v>406</v>
      </c>
      <c r="DD3" s="2367"/>
      <c r="DE3" s="2367"/>
      <c r="DF3" s="2367"/>
      <c r="DG3" s="2367"/>
      <c r="DH3" s="2367"/>
      <c r="DI3" s="2367"/>
      <c r="DJ3" s="1938"/>
      <c r="DK3" s="2404">
        <v>2018</v>
      </c>
      <c r="DL3" s="2404"/>
      <c r="DM3" s="2404"/>
      <c r="DN3" s="2404"/>
      <c r="DO3" s="2404"/>
      <c r="DP3" s="2404"/>
      <c r="DQ3" s="2404"/>
      <c r="DR3" s="2160"/>
      <c r="DS3" s="2367" t="s">
        <v>439</v>
      </c>
      <c r="DT3" s="2367"/>
      <c r="DU3" s="2367"/>
      <c r="DV3" s="2367"/>
      <c r="DW3" s="2367"/>
      <c r="DX3" s="2367"/>
      <c r="DY3" s="2367"/>
      <c r="DZ3" s="2161"/>
      <c r="EA3" s="2358" t="s">
        <v>373</v>
      </c>
      <c r="EB3" s="2358"/>
      <c r="EC3" s="1654"/>
      <c r="ED3" s="2358" t="s">
        <v>339</v>
      </c>
      <c r="EE3" s="2358"/>
    </row>
    <row r="4" spans="1:136" s="44" customFormat="1" ht="36" customHeight="1">
      <c r="A4" s="2399"/>
      <c r="B4" s="43"/>
      <c r="C4" s="2280" t="s">
        <v>0</v>
      </c>
      <c r="D4" s="2283"/>
      <c r="E4" s="2280" t="s">
        <v>1</v>
      </c>
      <c r="F4" s="2280"/>
      <c r="G4" s="2280" t="s">
        <v>2</v>
      </c>
      <c r="H4" s="2283"/>
      <c r="I4" s="2280" t="s">
        <v>43</v>
      </c>
      <c r="J4" s="879"/>
      <c r="K4" s="2280" t="s">
        <v>0</v>
      </c>
      <c r="L4" s="2283"/>
      <c r="M4" s="2280" t="s">
        <v>1</v>
      </c>
      <c r="N4" s="2280"/>
      <c r="O4" s="2280" t="s">
        <v>2</v>
      </c>
      <c r="P4" s="2283"/>
      <c r="Q4" s="2280" t="s">
        <v>43</v>
      </c>
      <c r="R4" s="879"/>
      <c r="S4" s="2262" t="s">
        <v>0</v>
      </c>
      <c r="T4" s="2266"/>
      <c r="U4" s="2262" t="s">
        <v>1</v>
      </c>
      <c r="V4" s="2262"/>
      <c r="W4" s="2262" t="s">
        <v>2</v>
      </c>
      <c r="X4" s="2266"/>
      <c r="Y4" s="2262" t="s">
        <v>43</v>
      </c>
      <c r="Z4" s="875"/>
      <c r="AA4" s="2262" t="s">
        <v>0</v>
      </c>
      <c r="AB4" s="2266"/>
      <c r="AC4" s="2262" t="s">
        <v>1</v>
      </c>
      <c r="AD4" s="2262"/>
      <c r="AE4" s="2262" t="s">
        <v>2</v>
      </c>
      <c r="AF4" s="2266" t="s">
        <v>52</v>
      </c>
      <c r="AG4" s="2262" t="s">
        <v>43</v>
      </c>
      <c r="AH4" s="232"/>
      <c r="AI4" s="2262" t="s">
        <v>0</v>
      </c>
      <c r="AJ4" s="2266" t="s">
        <v>51</v>
      </c>
      <c r="AK4" s="2262" t="s">
        <v>1</v>
      </c>
      <c r="AL4" s="2262"/>
      <c r="AM4" s="2262" t="s">
        <v>2</v>
      </c>
      <c r="AN4" s="2266" t="s">
        <v>52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1354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3" t="s">
        <v>43</v>
      </c>
      <c r="BV4" s="1354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1354"/>
      <c r="CE4" s="2272" t="s">
        <v>0</v>
      </c>
      <c r="CF4" s="2273" t="s">
        <v>56</v>
      </c>
      <c r="CG4" s="2271" t="s">
        <v>1</v>
      </c>
      <c r="CH4" s="2271"/>
      <c r="CI4" s="2272" t="s">
        <v>2</v>
      </c>
      <c r="CJ4" s="2273" t="s">
        <v>57</v>
      </c>
      <c r="CK4" s="2289" t="s">
        <v>43</v>
      </c>
      <c r="CL4" s="232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363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311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937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2156"/>
      <c r="DS4" s="2262" t="s">
        <v>0</v>
      </c>
      <c r="DT4" s="2266" t="s">
        <v>56</v>
      </c>
      <c r="DU4" s="2270" t="s">
        <v>1</v>
      </c>
      <c r="DV4" s="2270"/>
      <c r="DW4" s="2262" t="s">
        <v>2</v>
      </c>
      <c r="DX4" s="2266" t="s">
        <v>57</v>
      </c>
      <c r="DY4" s="2263" t="s">
        <v>43</v>
      </c>
      <c r="DZ4" s="2414"/>
      <c r="EA4" s="2359"/>
      <c r="EB4" s="2359"/>
      <c r="EC4" s="1655"/>
      <c r="ED4" s="2359"/>
      <c r="EE4" s="2359"/>
    </row>
    <row r="5" spans="1:136" s="44" customFormat="1" ht="42" customHeight="1" thickBot="1">
      <c r="A5" s="2400"/>
      <c r="B5" s="158"/>
      <c r="C5" s="2281"/>
      <c r="D5" s="2284"/>
      <c r="E5" s="880" t="s">
        <v>3</v>
      </c>
      <c r="F5" s="880" t="s">
        <v>4</v>
      </c>
      <c r="G5" s="2281"/>
      <c r="H5" s="2284"/>
      <c r="I5" s="2281"/>
      <c r="J5" s="880"/>
      <c r="K5" s="2281"/>
      <c r="L5" s="2284"/>
      <c r="M5" s="880" t="s">
        <v>3</v>
      </c>
      <c r="N5" s="880" t="s">
        <v>4</v>
      </c>
      <c r="O5" s="2281"/>
      <c r="P5" s="2284"/>
      <c r="Q5" s="2281"/>
      <c r="R5" s="880"/>
      <c r="S5" s="2265"/>
      <c r="T5" s="2267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265"/>
      <c r="AZ5" s="2267"/>
      <c r="BA5" s="1155" t="s">
        <v>3</v>
      </c>
      <c r="BB5" s="1155" t="s">
        <v>4</v>
      </c>
      <c r="BC5" s="2265"/>
      <c r="BD5" s="2267"/>
      <c r="BE5" s="2265"/>
      <c r="BF5" s="231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1355"/>
      <c r="BO5" s="2265"/>
      <c r="BP5" s="2267"/>
      <c r="BQ5" s="1355" t="s">
        <v>3</v>
      </c>
      <c r="BR5" s="1355" t="s">
        <v>4</v>
      </c>
      <c r="BS5" s="2265"/>
      <c r="BT5" s="2267"/>
      <c r="BU5" s="2264"/>
      <c r="BV5" s="1355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1355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231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36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312"/>
      <c r="DC5" s="2265"/>
      <c r="DD5" s="2267"/>
      <c r="DE5" s="1648" t="s">
        <v>3</v>
      </c>
      <c r="DF5" s="1648" t="s">
        <v>4</v>
      </c>
      <c r="DG5" s="2265"/>
      <c r="DH5" s="2267"/>
      <c r="DI5" s="2264"/>
      <c r="DJ5" s="1936"/>
      <c r="DK5" s="2265"/>
      <c r="DL5" s="2267"/>
      <c r="DM5" s="1944" t="s">
        <v>3</v>
      </c>
      <c r="DN5" s="1944" t="s">
        <v>4</v>
      </c>
      <c r="DO5" s="2265"/>
      <c r="DP5" s="2267"/>
      <c r="DQ5" s="2264"/>
      <c r="DR5" s="2157"/>
      <c r="DS5" s="2265"/>
      <c r="DT5" s="2267"/>
      <c r="DU5" s="2158" t="s">
        <v>3</v>
      </c>
      <c r="DV5" s="2158" t="s">
        <v>4</v>
      </c>
      <c r="DW5" s="2265"/>
      <c r="DX5" s="2267"/>
      <c r="DY5" s="2264"/>
      <c r="DZ5" s="2415"/>
      <c r="EA5" s="2164" t="s">
        <v>437</v>
      </c>
      <c r="EB5" s="2165" t="s">
        <v>438</v>
      </c>
      <c r="EC5" s="2165"/>
      <c r="ED5" s="2164" t="s">
        <v>437</v>
      </c>
      <c r="EE5" s="2165" t="s">
        <v>438</v>
      </c>
    </row>
    <row r="6" spans="1:136" s="44" customFormat="1" ht="8.1" customHeight="1" thickTop="1">
      <c r="A6" s="43"/>
      <c r="B6" s="43"/>
      <c r="C6" s="127"/>
      <c r="D6" s="127"/>
      <c r="E6" s="127"/>
      <c r="F6" s="127"/>
      <c r="G6" s="141"/>
      <c r="H6" s="141"/>
      <c r="I6" s="141"/>
      <c r="J6" s="127"/>
      <c r="K6" s="127"/>
      <c r="L6" s="127"/>
      <c r="M6" s="127"/>
      <c r="N6" s="127"/>
      <c r="O6" s="141"/>
      <c r="P6" s="141"/>
      <c r="Q6" s="141"/>
      <c r="R6" s="141"/>
      <c r="S6" s="127"/>
      <c r="T6" s="127"/>
      <c r="U6" s="127"/>
      <c r="V6" s="127"/>
      <c r="W6" s="141"/>
      <c r="X6" s="141"/>
      <c r="Y6" s="141"/>
      <c r="Z6" s="2"/>
      <c r="AA6" s="877"/>
      <c r="AB6" s="877"/>
      <c r="AC6" s="877"/>
      <c r="AD6" s="2"/>
      <c r="AE6" s="2"/>
      <c r="AF6" s="2"/>
      <c r="AG6" s="2"/>
      <c r="AH6" s="141"/>
      <c r="AI6" s="877"/>
      <c r="AJ6" s="877"/>
      <c r="AK6" s="877"/>
      <c r="AL6" s="2"/>
      <c r="AM6" s="2"/>
      <c r="AN6" s="2"/>
      <c r="AO6" s="2"/>
      <c r="AP6" s="141"/>
      <c r="AQ6" s="141"/>
      <c r="AR6" s="141"/>
      <c r="AS6" s="141"/>
      <c r="AT6" s="141"/>
      <c r="AU6" s="141"/>
      <c r="AV6" s="141"/>
      <c r="AW6" s="141"/>
      <c r="AX6" s="141"/>
      <c r="AY6" s="141"/>
      <c r="AZ6" s="141"/>
      <c r="BA6" s="141"/>
      <c r="BB6" s="141"/>
      <c r="BC6" s="141"/>
      <c r="BD6" s="141"/>
      <c r="BE6" s="141"/>
      <c r="BF6" s="141"/>
      <c r="BG6" s="141"/>
      <c r="BH6" s="141"/>
      <c r="BI6" s="141"/>
      <c r="BJ6" s="141"/>
      <c r="BK6" s="141"/>
      <c r="BL6" s="141"/>
      <c r="BM6" s="141"/>
      <c r="BN6" s="141"/>
      <c r="BO6" s="2"/>
      <c r="BP6" s="2"/>
      <c r="BQ6" s="2"/>
      <c r="BR6" s="2"/>
      <c r="BS6" s="2"/>
      <c r="BT6" s="2"/>
      <c r="BU6" s="123"/>
      <c r="BV6" s="141"/>
      <c r="BW6" s="2"/>
      <c r="BX6" s="2"/>
      <c r="BY6" s="2"/>
      <c r="BZ6" s="2"/>
      <c r="CA6" s="2"/>
      <c r="CB6" s="2"/>
      <c r="CC6" s="123"/>
      <c r="CD6" s="141"/>
      <c r="CE6" s="2"/>
      <c r="CF6" s="2"/>
      <c r="CG6" s="2"/>
      <c r="CH6" s="2"/>
      <c r="CI6" s="2"/>
      <c r="CJ6" s="2"/>
      <c r="CK6" s="123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123"/>
      <c r="DB6" s="123"/>
      <c r="DC6" s="2"/>
      <c r="DD6" s="2"/>
      <c r="DE6" s="2"/>
      <c r="DF6" s="2"/>
      <c r="DG6" s="2"/>
      <c r="DH6" s="2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</row>
    <row r="7" spans="1:136" s="44" customFormat="1" ht="24.95" customHeight="1">
      <c r="A7" s="1621" t="s">
        <v>6</v>
      </c>
      <c r="B7" s="1435"/>
      <c r="C7" s="1614">
        <v>10.240550638571206</v>
      </c>
      <c r="D7" s="1614">
        <v>0.32981051553940322</v>
      </c>
      <c r="E7" s="1614">
        <v>9.5930424048068605</v>
      </c>
      <c r="F7" s="1614">
        <v>10.88805887233555</v>
      </c>
      <c r="G7" s="1614">
        <v>3.2206326317763265</v>
      </c>
      <c r="H7" s="1552">
        <v>15627.930161998513</v>
      </c>
      <c r="I7" s="1615">
        <v>16518</v>
      </c>
      <c r="J7" s="1552"/>
      <c r="K7" s="1614">
        <v>9.3635082772330769</v>
      </c>
      <c r="L7" s="1614">
        <v>0.65865794175489423</v>
      </c>
      <c r="M7" s="1614">
        <v>8.0658509340419808</v>
      </c>
      <c r="N7" s="1614">
        <v>10.661165620424171</v>
      </c>
      <c r="O7" s="1614">
        <v>7.0343072516568332</v>
      </c>
      <c r="P7" s="1552">
        <v>3576.6659150000132</v>
      </c>
      <c r="Q7" s="1615">
        <v>3609</v>
      </c>
      <c r="R7" s="1552"/>
      <c r="S7" s="1614">
        <v>7.7538287250020641</v>
      </c>
      <c r="T7" s="1614">
        <v>0.58336015222562299</v>
      </c>
      <c r="U7" s="1614">
        <v>6.6044680891784697</v>
      </c>
      <c r="V7" s="1614">
        <v>8.9031893608256585</v>
      </c>
      <c r="W7" s="1614">
        <v>7.5235109378233993</v>
      </c>
      <c r="X7" s="1552">
        <v>3825.8559290000453</v>
      </c>
      <c r="Y7" s="1615">
        <v>3866</v>
      </c>
      <c r="Z7" s="1616"/>
      <c r="AA7" s="1614">
        <v>8.6035418514296271</v>
      </c>
      <c r="AB7" s="1614">
        <v>0.37976686491077055</v>
      </c>
      <c r="AC7" s="1614">
        <v>7.8578674518955598</v>
      </c>
      <c r="AD7" s="1614">
        <v>9.3492162509636945</v>
      </c>
      <c r="AE7" s="1614">
        <v>4.414075870946867</v>
      </c>
      <c r="AF7" s="1615">
        <v>9116.9603350004454</v>
      </c>
      <c r="AG7" s="1615">
        <v>9554</v>
      </c>
      <c r="AH7" s="1614"/>
      <c r="AI7" s="1614">
        <v>7.1942935333182012</v>
      </c>
      <c r="AJ7" s="1614">
        <v>0.27904722615195376</v>
      </c>
      <c r="AK7" s="1614">
        <v>6.6467591054268098</v>
      </c>
      <c r="AL7" s="1614">
        <v>7.7418279612095926</v>
      </c>
      <c r="AM7" s="1614">
        <v>3.8787300637599884</v>
      </c>
      <c r="AN7" s="1552">
        <v>13827.831967000189</v>
      </c>
      <c r="AO7" s="1617">
        <v>14637</v>
      </c>
      <c r="AP7" s="1614"/>
      <c r="AQ7" s="1614">
        <v>6.9426357254357365</v>
      </c>
      <c r="AR7" s="1614">
        <v>0.28616886070736941</v>
      </c>
      <c r="AS7" s="1614">
        <v>6.3811275334767963</v>
      </c>
      <c r="AT7" s="1614">
        <v>7.5041439173946758</v>
      </c>
      <c r="AU7" s="1614">
        <v>4.1219051672109552</v>
      </c>
      <c r="AV7" s="1552">
        <v>13039.718930999818</v>
      </c>
      <c r="AW7" s="1615">
        <v>13626</v>
      </c>
      <c r="AX7" s="1614"/>
      <c r="AY7" s="1618">
        <v>6.1130479915881866</v>
      </c>
      <c r="AZ7" s="1614">
        <v>0.26805513412498938</v>
      </c>
      <c r="BA7" s="1614">
        <v>5.5870817724272985</v>
      </c>
      <c r="BB7" s="1614">
        <v>6.6390142107490737</v>
      </c>
      <c r="BC7" s="1614">
        <v>4.3849669509194857</v>
      </c>
      <c r="BD7" s="1552">
        <v>12672.520616000204</v>
      </c>
      <c r="BE7" s="1617">
        <v>13480</v>
      </c>
      <c r="BF7" s="1614"/>
      <c r="BG7" s="1145">
        <v>8.2462328838621008</v>
      </c>
      <c r="BH7" s="1014">
        <v>0.31121766742824397</v>
      </c>
      <c r="BI7" s="1014">
        <v>7.635720059270751</v>
      </c>
      <c r="BJ7" s="1014">
        <v>8.8567457084534507</v>
      </c>
      <c r="BK7" s="1014">
        <v>3.7740586739588418</v>
      </c>
      <c r="BL7" s="1015">
        <v>13623.925867999851</v>
      </c>
      <c r="BM7" s="1134">
        <v>14235</v>
      </c>
      <c r="BN7" s="1438"/>
      <c r="BO7" s="1185">
        <v>9.0299917260329128</v>
      </c>
      <c r="BP7" s="1185">
        <v>0.33439686804855456</v>
      </c>
      <c r="BQ7" s="1185">
        <v>8.374006791446833</v>
      </c>
      <c r="BR7" s="1185">
        <v>9.6859766606189925</v>
      </c>
      <c r="BS7" s="1185">
        <v>3.7031802264503622</v>
      </c>
      <c r="BT7" s="1741">
        <v>12968.947088000165</v>
      </c>
      <c r="BU7" s="1366">
        <v>13723</v>
      </c>
      <c r="BV7" s="1918"/>
      <c r="BW7" s="1185">
        <v>8.6381007504178502</v>
      </c>
      <c r="BX7" s="1185">
        <v>0.3039781328904852</v>
      </c>
      <c r="BY7" s="1185">
        <v>8.0418347111984652</v>
      </c>
      <c r="BZ7" s="1185">
        <v>9.2343667896372352</v>
      </c>
      <c r="CA7" s="1185">
        <v>3.5190389840704386</v>
      </c>
      <c r="CB7" s="1741">
        <v>14105.095451000163</v>
      </c>
      <c r="CC7" s="1366">
        <v>14788</v>
      </c>
      <c r="CD7" s="1918"/>
      <c r="CE7" s="1185">
        <v>6.5037961898218093</v>
      </c>
      <c r="CF7" s="1185">
        <v>0.24829462302969632</v>
      </c>
      <c r="CG7" s="1185">
        <v>6.0169614373272413</v>
      </c>
      <c r="CH7" s="1185">
        <v>6.9906309423163755</v>
      </c>
      <c r="CI7" s="1185">
        <v>3.817687636311049</v>
      </c>
      <c r="CJ7" s="1741">
        <v>20685.521189999941</v>
      </c>
      <c r="CK7" s="1366">
        <v>24024</v>
      </c>
      <c r="CL7" s="1869"/>
      <c r="CM7" s="1185">
        <v>5.9920726213981661</v>
      </c>
      <c r="CN7" s="1185">
        <v>0.25622387938434804</v>
      </c>
      <c r="CO7" s="1185">
        <v>5.4896908646722249</v>
      </c>
      <c r="CP7" s="1185">
        <v>6.4944543781241064</v>
      </c>
      <c r="CQ7" s="1185">
        <v>4.2760476311544071</v>
      </c>
      <c r="CR7" s="1741">
        <v>19034.458876999764</v>
      </c>
      <c r="CS7" s="1366">
        <v>22000</v>
      </c>
      <c r="CT7" s="1869"/>
      <c r="CU7" s="1185">
        <v>6.4546503662268204</v>
      </c>
      <c r="CV7" s="1185">
        <v>0.33013314336559746</v>
      </c>
      <c r="CW7" s="1185">
        <v>5.8073539128530998</v>
      </c>
      <c r="CX7" s="1185">
        <v>7.1019468196005411</v>
      </c>
      <c r="CY7" s="1185">
        <v>5.1146557076581463</v>
      </c>
      <c r="CZ7" s="1741">
        <v>18772.975781000128</v>
      </c>
      <c r="DA7" s="1366">
        <v>22104</v>
      </c>
      <c r="DB7" s="1901"/>
      <c r="DC7" s="1185">
        <v>6.8965239613877616</v>
      </c>
      <c r="DD7" s="1185">
        <v>0.50262281902819339</v>
      </c>
      <c r="DE7" s="1185">
        <v>5.9105359379347542</v>
      </c>
      <c r="DF7" s="1185">
        <v>7.8825119848407681</v>
      </c>
      <c r="DG7" s="1185">
        <v>7.2880602147150739</v>
      </c>
      <c r="DH7" s="1741">
        <v>9442.1978470000722</v>
      </c>
      <c r="DI7" s="1366">
        <v>11490</v>
      </c>
      <c r="DJ7" s="1366"/>
      <c r="DK7" s="1185">
        <v>6.2887060077534622</v>
      </c>
      <c r="DL7" s="1185">
        <v>0.31587528855182362</v>
      </c>
      <c r="DM7" s="1185">
        <v>5.669352271735991</v>
      </c>
      <c r="DN7" s="1185">
        <v>6.9080597437709335</v>
      </c>
      <c r="DO7" s="1185">
        <v>5.0228980041740723</v>
      </c>
      <c r="DP7" s="1741">
        <v>19346.175818999985</v>
      </c>
      <c r="DQ7" s="1366">
        <v>23184</v>
      </c>
      <c r="DR7" s="1366"/>
      <c r="DS7" s="1185">
        <v>8.1262650472229918</v>
      </c>
      <c r="DT7" s="1185">
        <v>0.45151636805184064</v>
      </c>
      <c r="DU7" s="1185">
        <v>7.2405312559168937</v>
      </c>
      <c r="DV7" s="1185">
        <v>9.0119988385290899</v>
      </c>
      <c r="DW7" s="1185">
        <v>5.5562594307225854</v>
      </c>
      <c r="DX7" s="1741">
        <v>9088.1498659999961</v>
      </c>
      <c r="DY7" s="1366">
        <v>10917</v>
      </c>
      <c r="DZ7" s="1366"/>
      <c r="EA7" s="1185">
        <v>-0.5</v>
      </c>
      <c r="EB7" s="1185">
        <v>1.8</v>
      </c>
      <c r="EC7" s="1185"/>
      <c r="ED7" s="1185" t="s">
        <v>390</v>
      </c>
      <c r="EE7" s="1185" t="s">
        <v>393</v>
      </c>
    </row>
    <row r="8" spans="1:136" s="44" customFormat="1" ht="5.0999999999999996" customHeight="1">
      <c r="A8" s="1428"/>
      <c r="B8" s="1429"/>
      <c r="C8" s="1545"/>
      <c r="D8" s="1545"/>
      <c r="E8" s="1545"/>
      <c r="F8" s="1545"/>
      <c r="G8" s="1545"/>
      <c r="H8" s="1546"/>
      <c r="I8" s="1527"/>
      <c r="J8" s="1547"/>
      <c r="K8" s="1545"/>
      <c r="L8" s="1545"/>
      <c r="M8" s="1545"/>
      <c r="N8" s="1545"/>
      <c r="O8" s="1545"/>
      <c r="P8" s="1546"/>
      <c r="Q8" s="1527"/>
      <c r="R8" s="1547"/>
      <c r="S8" s="1545"/>
      <c r="T8" s="1545"/>
      <c r="U8" s="1545"/>
      <c r="V8" s="1545"/>
      <c r="W8" s="1545"/>
      <c r="X8" s="1546"/>
      <c r="Y8" s="1527"/>
      <c r="Z8" s="1528"/>
      <c r="AA8" s="1545"/>
      <c r="AB8" s="1545"/>
      <c r="AC8" s="1545"/>
      <c r="AD8" s="1545"/>
      <c r="AE8" s="1545"/>
      <c r="AF8" s="1527"/>
      <c r="AG8" s="1527"/>
      <c r="AH8" s="1545"/>
      <c r="AI8" s="1545"/>
      <c r="AJ8" s="1545"/>
      <c r="AK8" s="1545"/>
      <c r="AL8" s="1545"/>
      <c r="AM8" s="1545"/>
      <c r="AN8" s="1546"/>
      <c r="AO8" s="1619"/>
      <c r="AP8" s="1545"/>
      <c r="AQ8" s="1545"/>
      <c r="AR8" s="1545"/>
      <c r="AS8" s="1545"/>
      <c r="AT8" s="1545"/>
      <c r="AU8" s="1545"/>
      <c r="AV8" s="1546"/>
      <c r="AW8" s="1527"/>
      <c r="AX8" s="1545"/>
      <c r="AY8" s="1620"/>
      <c r="AZ8" s="1545"/>
      <c r="BA8" s="1545"/>
      <c r="BB8" s="1545"/>
      <c r="BC8" s="1545"/>
      <c r="BD8" s="1546"/>
      <c r="BE8" s="1619"/>
      <c r="BF8" s="1545"/>
      <c r="BG8" s="1146"/>
      <c r="BH8" s="1034"/>
      <c r="BI8" s="1034"/>
      <c r="BJ8" s="1034"/>
      <c r="BK8" s="1034"/>
      <c r="BL8" s="1035"/>
      <c r="BM8" s="1135"/>
      <c r="BN8" s="1527"/>
      <c r="BO8" s="1193"/>
      <c r="BP8" s="1193"/>
      <c r="BQ8" s="1193"/>
      <c r="BR8" s="1193"/>
      <c r="BS8" s="1193"/>
      <c r="BT8" s="1746"/>
      <c r="BU8" s="1348"/>
      <c r="BV8" s="1790"/>
      <c r="BW8" s="1193"/>
      <c r="BX8" s="1193"/>
      <c r="BY8" s="1193"/>
      <c r="BZ8" s="1193"/>
      <c r="CA8" s="1193"/>
      <c r="CB8" s="1746"/>
      <c r="CC8" s="1348"/>
      <c r="CD8" s="1790"/>
      <c r="CE8" s="1193"/>
      <c r="CF8" s="1193"/>
      <c r="CG8" s="1193"/>
      <c r="CH8" s="1193"/>
      <c r="CI8" s="1193"/>
      <c r="CJ8" s="1746"/>
      <c r="CK8" s="1348"/>
      <c r="CL8" s="1870"/>
      <c r="CM8" s="1193"/>
      <c r="CN8" s="1193"/>
      <c r="CO8" s="1193"/>
      <c r="CP8" s="1193"/>
      <c r="CQ8" s="1193"/>
      <c r="CR8" s="1746"/>
      <c r="CS8" s="1348"/>
      <c r="CT8" s="1870"/>
      <c r="CU8" s="1193"/>
      <c r="CV8" s="1193"/>
      <c r="CW8" s="1193"/>
      <c r="CX8" s="1193"/>
      <c r="CY8" s="1193"/>
      <c r="CZ8" s="1746"/>
      <c r="DA8" s="1348"/>
      <c r="DB8" s="1888"/>
      <c r="DC8" s="1193"/>
      <c r="DD8" s="1193"/>
      <c r="DE8" s="1193"/>
      <c r="DF8" s="1193"/>
      <c r="DG8" s="1193"/>
      <c r="DH8" s="1746"/>
      <c r="DI8" s="1348"/>
      <c r="DJ8" s="1348"/>
      <c r="DK8" s="1193"/>
      <c r="DL8" s="1193"/>
      <c r="DM8" s="1193"/>
      <c r="DN8" s="1193"/>
      <c r="DO8" s="1193"/>
      <c r="DP8" s="1746"/>
      <c r="DQ8" s="1348"/>
      <c r="DR8" s="1348"/>
      <c r="DS8" s="1193"/>
      <c r="DT8" s="1193"/>
      <c r="DU8" s="1193"/>
      <c r="DV8" s="1193"/>
      <c r="DW8" s="1193"/>
      <c r="DX8" s="1746"/>
      <c r="DY8" s="1348"/>
      <c r="DZ8" s="1348"/>
      <c r="EA8" s="1193"/>
      <c r="EB8" s="1193"/>
      <c r="EC8" s="1193"/>
      <c r="ED8" s="1193"/>
      <c r="EE8" s="1193"/>
    </row>
    <row r="9" spans="1:136" s="44" customFormat="1" ht="24.95" customHeight="1">
      <c r="A9" s="1621" t="s">
        <v>7</v>
      </c>
      <c r="B9" s="1435"/>
      <c r="C9" s="1549"/>
      <c r="D9" s="1549"/>
      <c r="E9" s="1549"/>
      <c r="F9" s="1549"/>
      <c r="G9" s="1549"/>
      <c r="H9" s="1550"/>
      <c r="I9" s="1551"/>
      <c r="J9" s="1552"/>
      <c r="K9" s="1549"/>
      <c r="L9" s="1549"/>
      <c r="M9" s="1549"/>
      <c r="N9" s="1549"/>
      <c r="O9" s="1549"/>
      <c r="P9" s="1550"/>
      <c r="Q9" s="1551"/>
      <c r="R9" s="1552"/>
      <c r="S9" s="1549"/>
      <c r="T9" s="1549"/>
      <c r="U9" s="1549"/>
      <c r="V9" s="1549"/>
      <c r="W9" s="1549"/>
      <c r="X9" s="1550"/>
      <c r="Y9" s="1551"/>
      <c r="Z9" s="1622"/>
      <c r="AA9" s="1549"/>
      <c r="AB9" s="1549"/>
      <c r="AC9" s="1549"/>
      <c r="AD9" s="1549"/>
      <c r="AE9" s="1549"/>
      <c r="AF9" s="1551"/>
      <c r="AG9" s="1551"/>
      <c r="AH9" s="1549"/>
      <c r="AI9" s="1549"/>
      <c r="AJ9" s="1549"/>
      <c r="AK9" s="1549"/>
      <c r="AL9" s="1549"/>
      <c r="AM9" s="1549"/>
      <c r="AN9" s="1550"/>
      <c r="AO9" s="1623"/>
      <c r="AP9" s="1549"/>
      <c r="AQ9" s="1549"/>
      <c r="AR9" s="1549"/>
      <c r="AS9" s="1549"/>
      <c r="AT9" s="1549"/>
      <c r="AU9" s="1549"/>
      <c r="AV9" s="1550"/>
      <c r="AW9" s="1551"/>
      <c r="AX9" s="1549"/>
      <c r="AY9" s="1624"/>
      <c r="AZ9" s="1549"/>
      <c r="BA9" s="1549"/>
      <c r="BB9" s="1549"/>
      <c r="BC9" s="1549"/>
      <c r="BD9" s="1550"/>
      <c r="BE9" s="1623"/>
      <c r="BF9" s="1549"/>
      <c r="BG9" s="1147"/>
      <c r="BH9" s="1049"/>
      <c r="BI9" s="1049"/>
      <c r="BJ9" s="1049"/>
      <c r="BK9" s="1049"/>
      <c r="BL9" s="1050"/>
      <c r="BM9" s="1136"/>
      <c r="BN9" s="1551"/>
      <c r="BO9" s="1310"/>
      <c r="BP9" s="1310"/>
      <c r="BQ9" s="1310"/>
      <c r="BR9" s="1310"/>
      <c r="BS9" s="1310"/>
      <c r="BT9" s="1792"/>
      <c r="BU9" s="1351"/>
      <c r="BV9" s="1793"/>
      <c r="BW9" s="1310"/>
      <c r="BX9" s="1310"/>
      <c r="BY9" s="1310"/>
      <c r="BZ9" s="1310"/>
      <c r="CA9" s="1310"/>
      <c r="CB9" s="1792"/>
      <c r="CC9" s="1351"/>
      <c r="CD9" s="1793"/>
      <c r="CE9" s="1310"/>
      <c r="CF9" s="1310"/>
      <c r="CG9" s="1310"/>
      <c r="CH9" s="1310"/>
      <c r="CI9" s="1310"/>
      <c r="CJ9" s="1792"/>
      <c r="CK9" s="1351"/>
      <c r="CL9" s="1837"/>
      <c r="CM9" s="1310"/>
      <c r="CN9" s="1310"/>
      <c r="CO9" s="1310"/>
      <c r="CP9" s="1310"/>
      <c r="CQ9" s="1310"/>
      <c r="CR9" s="1792"/>
      <c r="CS9" s="1351"/>
      <c r="CT9" s="1837"/>
      <c r="CU9" s="1310"/>
      <c r="CV9" s="1310"/>
      <c r="CW9" s="1310"/>
      <c r="CX9" s="1310"/>
      <c r="CY9" s="1310"/>
      <c r="CZ9" s="1792"/>
      <c r="DA9" s="1351"/>
      <c r="DB9" s="1902"/>
      <c r="DC9" s="1310"/>
      <c r="DD9" s="1310"/>
      <c r="DE9" s="1310"/>
      <c r="DF9" s="1310"/>
      <c r="DG9" s="1310"/>
      <c r="DH9" s="1792"/>
      <c r="DI9" s="1351"/>
      <c r="DJ9" s="1351"/>
      <c r="DK9" s="1310"/>
      <c r="DL9" s="1310"/>
      <c r="DM9" s="1310"/>
      <c r="DN9" s="1310"/>
      <c r="DO9" s="1310"/>
      <c r="DP9" s="1792"/>
      <c r="DQ9" s="1351"/>
      <c r="DR9" s="1351"/>
      <c r="DS9" s="1310"/>
      <c r="DT9" s="1310"/>
      <c r="DU9" s="1310"/>
      <c r="DV9" s="1310"/>
      <c r="DW9" s="1310"/>
      <c r="DX9" s="1792"/>
      <c r="DY9" s="1351"/>
      <c r="DZ9" s="1351"/>
      <c r="EA9" s="1310"/>
      <c r="EB9" s="1310"/>
      <c r="EC9" s="1310"/>
      <c r="ED9" s="1310"/>
      <c r="EE9" s="1310"/>
    </row>
    <row r="10" spans="1:136" s="44" customFormat="1" ht="24.95" customHeight="1">
      <c r="A10" s="1625" t="s">
        <v>8</v>
      </c>
      <c r="B10" s="1442"/>
      <c r="C10" s="1545">
        <v>7.5929445294194444</v>
      </c>
      <c r="D10" s="1545">
        <v>0.35277426436400888</v>
      </c>
      <c r="E10" s="1545">
        <v>6.9003521769219232</v>
      </c>
      <c r="F10" s="1545">
        <v>8.2855368819169666</v>
      </c>
      <c r="G10" s="1545">
        <v>4.6460798310478637</v>
      </c>
      <c r="H10" s="1546">
        <v>9991.8684649999486</v>
      </c>
      <c r="I10" s="1527">
        <v>9099</v>
      </c>
      <c r="J10" s="1546"/>
      <c r="K10" s="1545">
        <v>7.3512954359750911</v>
      </c>
      <c r="L10" s="1545">
        <v>0.81715185686148784</v>
      </c>
      <c r="M10" s="1545">
        <v>5.7413807286031311</v>
      </c>
      <c r="N10" s="1545">
        <v>8.9612101433470528</v>
      </c>
      <c r="O10" s="1545">
        <v>11.115753189058154</v>
      </c>
      <c r="P10" s="1546">
        <v>2370.2632619999881</v>
      </c>
      <c r="Q10" s="1527">
        <v>1962</v>
      </c>
      <c r="R10" s="1546"/>
      <c r="S10" s="1545">
        <v>6.6096329392254916</v>
      </c>
      <c r="T10" s="1545">
        <v>0.64818298069648583</v>
      </c>
      <c r="U10" s="1545">
        <v>5.3325556483254308</v>
      </c>
      <c r="V10" s="1545">
        <v>7.8867102301255532</v>
      </c>
      <c r="W10" s="1545">
        <v>9.8066411048302342</v>
      </c>
      <c r="X10" s="1546">
        <v>2525.6068610000657</v>
      </c>
      <c r="Y10" s="1527">
        <v>2052</v>
      </c>
      <c r="Z10" s="1528"/>
      <c r="AA10" s="1545">
        <v>8.003626525166009</v>
      </c>
      <c r="AB10" s="1545">
        <v>0.4937718547163486</v>
      </c>
      <c r="AC10" s="1545">
        <v>7.0341026796379218</v>
      </c>
      <c r="AD10" s="1545">
        <v>8.9731503706940963</v>
      </c>
      <c r="AE10" s="1545">
        <v>6.1693515203860283</v>
      </c>
      <c r="AF10" s="1527">
        <v>6207.1230640000167</v>
      </c>
      <c r="AG10" s="1527">
        <v>6042</v>
      </c>
      <c r="AH10" s="1545"/>
      <c r="AI10" s="1545">
        <v>6.5307701819965214</v>
      </c>
      <c r="AJ10" s="1545">
        <v>0.34587358104758159</v>
      </c>
      <c r="AK10" s="1545">
        <v>5.8521119636972658</v>
      </c>
      <c r="AL10" s="1545">
        <v>7.2094284002957778</v>
      </c>
      <c r="AM10" s="1545">
        <v>5.2960611292226574</v>
      </c>
      <c r="AN10" s="1546">
        <v>9621.8129789999548</v>
      </c>
      <c r="AO10" s="1619">
        <v>8860</v>
      </c>
      <c r="AP10" s="1545"/>
      <c r="AQ10" s="1545">
        <v>5.9772140286450952</v>
      </c>
      <c r="AR10" s="1545">
        <v>0.34897006447169576</v>
      </c>
      <c r="AS10" s="1545">
        <v>5.2924800241662826</v>
      </c>
      <c r="AT10" s="1545">
        <v>6.6619480331239069</v>
      </c>
      <c r="AU10" s="1545">
        <v>5.838339781699263</v>
      </c>
      <c r="AV10" s="1546">
        <v>9062.1078549998565</v>
      </c>
      <c r="AW10" s="1527">
        <v>8129</v>
      </c>
      <c r="AX10" s="1545"/>
      <c r="AY10" s="1620">
        <v>5.5173323443484774</v>
      </c>
      <c r="AZ10" s="1545">
        <v>0.32765467694998229</v>
      </c>
      <c r="BA10" s="1545">
        <v>4.8744224736298385</v>
      </c>
      <c r="BB10" s="1545">
        <v>6.1602422150671163</v>
      </c>
      <c r="BC10" s="1545">
        <v>5.9386431068559071</v>
      </c>
      <c r="BD10" s="1546">
        <v>8768.8331390001094</v>
      </c>
      <c r="BE10" s="1619">
        <v>7955</v>
      </c>
      <c r="BF10" s="1545"/>
      <c r="BG10" s="1146">
        <v>7.6490707482338456</v>
      </c>
      <c r="BH10" s="1034">
        <v>0.39219796113863598</v>
      </c>
      <c r="BI10" s="1034">
        <v>6.8796996291956747</v>
      </c>
      <c r="BJ10" s="1034">
        <v>8.4184418672720156</v>
      </c>
      <c r="BK10" s="1034">
        <v>5.1273935625342943</v>
      </c>
      <c r="BL10" s="1035">
        <v>9541.765398999898</v>
      </c>
      <c r="BM10" s="1135">
        <v>8793</v>
      </c>
      <c r="BN10" s="1350"/>
      <c r="BO10" s="1193">
        <v>8.6032388990038253</v>
      </c>
      <c r="BP10" s="1193">
        <v>0.42341370720362709</v>
      </c>
      <c r="BQ10" s="1193">
        <v>7.7726300041188061</v>
      </c>
      <c r="BR10" s="1193">
        <v>9.4338477938888428</v>
      </c>
      <c r="BS10" s="1193">
        <v>4.921561660372519</v>
      </c>
      <c r="BT10" s="1746">
        <v>9377.3329030002315</v>
      </c>
      <c r="BU10" s="1348">
        <v>8388</v>
      </c>
      <c r="BV10" s="1790"/>
      <c r="BW10" s="1193">
        <v>8.1244308777324967</v>
      </c>
      <c r="BX10" s="1193">
        <v>0.36299832746203442</v>
      </c>
      <c r="BY10" s="1193">
        <v>7.4123942160788534</v>
      </c>
      <c r="BZ10" s="1193">
        <v>8.83646753938614</v>
      </c>
      <c r="CA10" s="1193">
        <v>4.4679846862497534</v>
      </c>
      <c r="CB10" s="1746">
        <v>10365.002541999922</v>
      </c>
      <c r="CC10" s="1348">
        <v>9354</v>
      </c>
      <c r="CD10" s="1790"/>
      <c r="CE10" s="1193">
        <v>6.1582127147879664</v>
      </c>
      <c r="CF10" s="1193">
        <v>0.29647714459321223</v>
      </c>
      <c r="CG10" s="1193">
        <v>5.5769058159628973</v>
      </c>
      <c r="CH10" s="1193">
        <v>6.7395196136130364</v>
      </c>
      <c r="CI10" s="1193">
        <v>4.8143375086941962</v>
      </c>
      <c r="CJ10" s="1746">
        <v>15547.913612999722</v>
      </c>
      <c r="CK10" s="1348">
        <v>16299</v>
      </c>
      <c r="CL10" s="1870"/>
      <c r="CM10" s="1193">
        <v>5.7336804763687557</v>
      </c>
      <c r="CN10" s="1193">
        <v>0.31391257082068319</v>
      </c>
      <c r="CO10" s="1193">
        <v>5.1181876926119072</v>
      </c>
      <c r="CP10" s="1193">
        <v>6.3491732601256041</v>
      </c>
      <c r="CQ10" s="1193">
        <v>5.4748877638798907</v>
      </c>
      <c r="CR10" s="1746">
        <v>14291.958915000021</v>
      </c>
      <c r="CS10" s="1348">
        <v>15008</v>
      </c>
      <c r="CT10" s="1870"/>
      <c r="CU10" s="1193">
        <v>6.3817516913630783</v>
      </c>
      <c r="CV10" s="1193">
        <v>0.41398108064495764</v>
      </c>
      <c r="CW10" s="1193">
        <v>5.5700534700531801</v>
      </c>
      <c r="CX10" s="1193">
        <v>7.1934499126729783</v>
      </c>
      <c r="CY10" s="1193">
        <v>6.4869506158509811</v>
      </c>
      <c r="CZ10" s="1746">
        <v>14297.901267999776</v>
      </c>
      <c r="DA10" s="1348">
        <v>15215</v>
      </c>
      <c r="DB10" s="1888"/>
      <c r="DC10" s="1193">
        <v>7.2843360359091465</v>
      </c>
      <c r="DD10" s="1193">
        <v>0.62994765191216628</v>
      </c>
      <c r="DE10" s="1193">
        <v>6.0485767017255947</v>
      </c>
      <c r="DF10" s="1193">
        <v>8.5200953700926974</v>
      </c>
      <c r="DG10" s="1193">
        <v>8.6479762713684813</v>
      </c>
      <c r="DH10" s="1746">
        <v>7303.5624850000459</v>
      </c>
      <c r="DI10" s="1348">
        <v>7805</v>
      </c>
      <c r="DJ10" s="1348"/>
      <c r="DK10" s="1193">
        <v>6.3362515252769658</v>
      </c>
      <c r="DL10" s="1193">
        <v>0.39040584822452834</v>
      </c>
      <c r="DM10" s="1193">
        <v>5.5707616961437791</v>
      </c>
      <c r="DN10" s="1193">
        <v>7.1017413544101533</v>
      </c>
      <c r="DO10" s="1193">
        <v>6.1614638665636488</v>
      </c>
      <c r="DP10" s="1746">
        <v>15025.454863999978</v>
      </c>
      <c r="DQ10" s="1348">
        <v>15669</v>
      </c>
      <c r="DR10" s="1348"/>
      <c r="DS10" s="1193">
        <v>7.5079661944339389</v>
      </c>
      <c r="DT10" s="1193">
        <v>0.54628616767294014</v>
      </c>
      <c r="DU10" s="1193">
        <v>6.4363237188382882</v>
      </c>
      <c r="DV10" s="1193">
        <v>8.5796086700295895</v>
      </c>
      <c r="DW10" s="1193">
        <v>7.2760872055861352</v>
      </c>
      <c r="DX10" s="1746">
        <v>7031.9024930000342</v>
      </c>
      <c r="DY10" s="1348">
        <v>7525</v>
      </c>
      <c r="DZ10" s="1348"/>
      <c r="EA10" s="1193">
        <v>-0.6</v>
      </c>
      <c r="EB10" s="1193">
        <v>1.2</v>
      </c>
      <c r="EC10" s="1193"/>
      <c r="ED10" s="1193" t="s">
        <v>390</v>
      </c>
      <c r="EE10" s="1193" t="s">
        <v>392</v>
      </c>
    </row>
    <row r="11" spans="1:136" s="44" customFormat="1" ht="24.95" customHeight="1">
      <c r="A11" s="1626" t="s">
        <v>9</v>
      </c>
      <c r="B11" s="1444"/>
      <c r="C11" s="1560">
        <v>14.934348082952379</v>
      </c>
      <c r="D11" s="1560">
        <v>0.66375778999027513</v>
      </c>
      <c r="E11" s="1560">
        <v>13.631210026420096</v>
      </c>
      <c r="F11" s="1560">
        <v>16.237486139484663</v>
      </c>
      <c r="G11" s="1560">
        <v>4.4445046164951618</v>
      </c>
      <c r="H11" s="1561">
        <v>5636.0616970004176</v>
      </c>
      <c r="I11" s="1535">
        <v>7419</v>
      </c>
      <c r="J11" s="1561"/>
      <c r="K11" s="1560">
        <v>13.316976185396253</v>
      </c>
      <c r="L11" s="1560">
        <v>1.0908187750743541</v>
      </c>
      <c r="M11" s="1560">
        <v>11.167895602241753</v>
      </c>
      <c r="N11" s="1560">
        <v>15.466056768550754</v>
      </c>
      <c r="O11" s="1560">
        <v>8.1911896506248532</v>
      </c>
      <c r="P11" s="1561">
        <v>1206.4026530000122</v>
      </c>
      <c r="Q11" s="1535">
        <v>1647</v>
      </c>
      <c r="R11" s="1561"/>
      <c r="S11" s="1560">
        <v>9.9763173219979375</v>
      </c>
      <c r="T11" s="1560">
        <v>1.141401287772968</v>
      </c>
      <c r="U11" s="1560">
        <v>7.7274806387936668</v>
      </c>
      <c r="V11" s="1560">
        <v>12.225154005202208</v>
      </c>
      <c r="W11" s="1560">
        <v>11.441108486557059</v>
      </c>
      <c r="X11" s="1561">
        <v>1300.2490679999921</v>
      </c>
      <c r="Y11" s="1535">
        <v>1814</v>
      </c>
      <c r="Z11" s="1536"/>
      <c r="AA11" s="1560">
        <v>9.8832519902794704</v>
      </c>
      <c r="AB11" s="1560">
        <v>0.56526999831853886</v>
      </c>
      <c r="AC11" s="1560">
        <v>8.7733411330754425</v>
      </c>
      <c r="AD11" s="1560">
        <v>10.9931628474835</v>
      </c>
      <c r="AE11" s="1560">
        <v>5.7194737003012976</v>
      </c>
      <c r="AF11" s="1535">
        <v>2909.837270999983</v>
      </c>
      <c r="AG11" s="1535">
        <v>3512</v>
      </c>
      <c r="AH11" s="1560"/>
      <c r="AI11" s="1560">
        <v>8.7121891043635795</v>
      </c>
      <c r="AJ11" s="1560">
        <v>0.46947854337927758</v>
      </c>
      <c r="AK11" s="1560">
        <v>7.79099856181191</v>
      </c>
      <c r="AL11" s="1560">
        <v>9.6333796469152499</v>
      </c>
      <c r="AM11" s="1560">
        <v>5.3887551998169432</v>
      </c>
      <c r="AN11" s="1561">
        <v>4206.0189880000089</v>
      </c>
      <c r="AO11" s="1627">
        <v>5777</v>
      </c>
      <c r="AP11" s="1560"/>
      <c r="AQ11" s="1560">
        <v>9.1421357204607627</v>
      </c>
      <c r="AR11" s="1560">
        <v>0.49499995828318555</v>
      </c>
      <c r="AS11" s="1560">
        <v>8.1708681586851828</v>
      </c>
      <c r="AT11" s="1560">
        <v>10.113403282236343</v>
      </c>
      <c r="AU11" s="1560">
        <v>5.41448927710994</v>
      </c>
      <c r="AV11" s="1561">
        <v>3977.6110760000065</v>
      </c>
      <c r="AW11" s="1535">
        <v>5497</v>
      </c>
      <c r="AX11" s="1560"/>
      <c r="AY11" s="1628">
        <v>7.4512009917231818</v>
      </c>
      <c r="AZ11" s="1560">
        <v>0.47022017214898743</v>
      </c>
      <c r="BA11" s="1560">
        <v>6.5285552571965537</v>
      </c>
      <c r="BB11" s="1560">
        <v>8.3738467262498109</v>
      </c>
      <c r="BC11" s="1560">
        <v>6.3106628404106875</v>
      </c>
      <c r="BD11" s="1561">
        <v>3903.6874770000359</v>
      </c>
      <c r="BE11" s="1627">
        <v>5525</v>
      </c>
      <c r="BF11" s="1560"/>
      <c r="BG11" s="1148">
        <v>9.6420577287208147</v>
      </c>
      <c r="BH11" s="1064">
        <v>0.4849967806768275</v>
      </c>
      <c r="BI11" s="1064">
        <v>8.6906440222448111</v>
      </c>
      <c r="BJ11" s="1064">
        <v>10.593471435196816</v>
      </c>
      <c r="BK11" s="1064">
        <v>5.0300132432537374</v>
      </c>
      <c r="BL11" s="1065">
        <v>4082.1604689999981</v>
      </c>
      <c r="BM11" s="1137">
        <v>5442</v>
      </c>
      <c r="BN11" s="1447"/>
      <c r="BO11" s="1271">
        <v>10.144199188254492</v>
      </c>
      <c r="BP11" s="1271">
        <v>0.4928084187828855</v>
      </c>
      <c r="BQ11" s="1271">
        <v>9.1774589784992333</v>
      </c>
      <c r="BR11" s="1271">
        <v>11.11093939800975</v>
      </c>
      <c r="BS11" s="1271">
        <v>4.8580317641385244</v>
      </c>
      <c r="BT11" s="1836">
        <v>3591.6141849999749</v>
      </c>
      <c r="BU11" s="1798">
        <v>5335</v>
      </c>
      <c r="BV11" s="1893"/>
      <c r="BW11" s="1271">
        <v>10.061645476625781</v>
      </c>
      <c r="BX11" s="1271">
        <v>0.54857766844238665</v>
      </c>
      <c r="BY11" s="1271">
        <v>8.9855870428956433</v>
      </c>
      <c r="BZ11" s="1271">
        <v>11.137703910355921</v>
      </c>
      <c r="CA11" s="1271">
        <v>5.4521665438996818</v>
      </c>
      <c r="CB11" s="1836">
        <v>3740.0929090000095</v>
      </c>
      <c r="CC11" s="1798">
        <v>5434</v>
      </c>
      <c r="CD11" s="1893"/>
      <c r="CE11" s="1271">
        <v>7.5496335636146066</v>
      </c>
      <c r="CF11" s="1271">
        <v>0.43865648772862409</v>
      </c>
      <c r="CG11" s="1271">
        <v>6.6895536310420844</v>
      </c>
      <c r="CH11" s="1271">
        <v>8.4097134961871287</v>
      </c>
      <c r="CI11" s="1271">
        <v>5.8103017058036466</v>
      </c>
      <c r="CJ11" s="1836">
        <v>5137.6075770000089</v>
      </c>
      <c r="CK11" s="1798">
        <v>7725</v>
      </c>
      <c r="CL11" s="1871"/>
      <c r="CM11" s="1271">
        <v>6.7707610663761422</v>
      </c>
      <c r="CN11" s="1271">
        <v>0.40189106073219277</v>
      </c>
      <c r="CO11" s="1271">
        <v>5.9827676225635642</v>
      </c>
      <c r="CP11" s="1271">
        <v>7.5587545101887201</v>
      </c>
      <c r="CQ11" s="1271">
        <v>5.9356851732370108</v>
      </c>
      <c r="CR11" s="1836">
        <v>4742.4999620000053</v>
      </c>
      <c r="CS11" s="1798">
        <v>6992</v>
      </c>
      <c r="CT11" s="1871"/>
      <c r="CU11" s="1271">
        <v>6.6875622546756626</v>
      </c>
      <c r="CV11" s="1271">
        <v>0.41109364088308087</v>
      </c>
      <c r="CW11" s="1271">
        <v>5.8815254749833459</v>
      </c>
      <c r="CX11" s="1271">
        <v>7.4935990343679784</v>
      </c>
      <c r="CY11" s="1271">
        <v>6.1471374056467507</v>
      </c>
      <c r="CZ11" s="1836">
        <v>4475.0745130000214</v>
      </c>
      <c r="DA11" s="1798">
        <v>6889</v>
      </c>
      <c r="DB11" s="1888"/>
      <c r="DC11" s="1271">
        <v>5.5721234726315219</v>
      </c>
      <c r="DD11" s="1271">
        <v>0.55307895143655883</v>
      </c>
      <c r="DE11" s="1271">
        <v>4.4871563730581832</v>
      </c>
      <c r="DF11" s="1271">
        <v>6.6570905722048597</v>
      </c>
      <c r="DG11" s="1271">
        <v>9.925820096290126</v>
      </c>
      <c r="DH11" s="1836">
        <v>2138.6353619999982</v>
      </c>
      <c r="DI11" s="1798">
        <v>3685</v>
      </c>
      <c r="DJ11" s="1798"/>
      <c r="DK11" s="1271">
        <v>6.123364844791281</v>
      </c>
      <c r="DL11" s="1271">
        <v>0.3968935282166729</v>
      </c>
      <c r="DM11" s="1271">
        <v>5.3451542711527464</v>
      </c>
      <c r="DN11" s="1271">
        <v>6.9015754184298146</v>
      </c>
      <c r="DO11" s="1271">
        <v>6.4816246994376394</v>
      </c>
      <c r="DP11" s="1836">
        <v>4320.7209550000052</v>
      </c>
      <c r="DQ11" s="1798">
        <v>7515</v>
      </c>
      <c r="DR11" s="1798"/>
      <c r="DS11" s="1271">
        <v>10.240707745818435</v>
      </c>
      <c r="DT11" s="1271">
        <v>0.68384404359399709</v>
      </c>
      <c r="DU11" s="1271">
        <v>8.8992197727289195</v>
      </c>
      <c r="DV11" s="1271">
        <v>11.582195718907951</v>
      </c>
      <c r="DW11" s="1271">
        <v>6.6777029534236005</v>
      </c>
      <c r="DX11" s="1836">
        <v>2056.2473730000092</v>
      </c>
      <c r="DY11" s="1798">
        <v>3392</v>
      </c>
      <c r="DZ11" s="1798"/>
      <c r="EA11" s="1271">
        <v>0.1</v>
      </c>
      <c r="EB11" s="1271">
        <v>4.0999999999999996</v>
      </c>
      <c r="EC11" s="1271"/>
      <c r="ED11" s="1271" t="s">
        <v>390</v>
      </c>
      <c r="EE11" s="1271" t="s">
        <v>393</v>
      </c>
    </row>
    <row r="12" spans="1:136" s="44" customFormat="1" ht="5.0999999999999996" customHeight="1">
      <c r="A12" s="1450"/>
      <c r="B12" s="1442"/>
      <c r="C12" s="1545"/>
      <c r="D12" s="1545"/>
      <c r="E12" s="1545"/>
      <c r="F12" s="1545"/>
      <c r="G12" s="1545"/>
      <c r="H12" s="1546"/>
      <c r="I12" s="1527"/>
      <c r="J12" s="1546"/>
      <c r="K12" s="1545"/>
      <c r="L12" s="1545"/>
      <c r="M12" s="1545"/>
      <c r="N12" s="1545"/>
      <c r="O12" s="1545"/>
      <c r="P12" s="1546"/>
      <c r="Q12" s="1527"/>
      <c r="R12" s="1546"/>
      <c r="S12" s="1545"/>
      <c r="T12" s="1545"/>
      <c r="U12" s="1545"/>
      <c r="V12" s="1545"/>
      <c r="W12" s="1545"/>
      <c r="X12" s="1546"/>
      <c r="Y12" s="1527"/>
      <c r="Z12" s="1528"/>
      <c r="AA12" s="1545"/>
      <c r="AB12" s="1545"/>
      <c r="AC12" s="1545"/>
      <c r="AD12" s="1545"/>
      <c r="AE12" s="1545"/>
      <c r="AF12" s="1527"/>
      <c r="AG12" s="1527"/>
      <c r="AH12" s="1545"/>
      <c r="AI12" s="1545"/>
      <c r="AJ12" s="1545"/>
      <c r="AK12" s="1545"/>
      <c r="AL12" s="1545"/>
      <c r="AM12" s="1545"/>
      <c r="AN12" s="1546"/>
      <c r="AO12" s="1619"/>
      <c r="AP12" s="1545"/>
      <c r="AQ12" s="1545"/>
      <c r="AR12" s="1545"/>
      <c r="AS12" s="1545"/>
      <c r="AT12" s="1545"/>
      <c r="AU12" s="1545"/>
      <c r="AV12" s="1546"/>
      <c r="AW12" s="1527"/>
      <c r="AX12" s="1545"/>
      <c r="AY12" s="1620"/>
      <c r="AZ12" s="1545"/>
      <c r="BA12" s="1545"/>
      <c r="BB12" s="1545"/>
      <c r="BC12" s="1545"/>
      <c r="BD12" s="1546"/>
      <c r="BE12" s="1619"/>
      <c r="BF12" s="1545"/>
      <c r="BG12" s="1146"/>
      <c r="BH12" s="1034"/>
      <c r="BI12" s="1034"/>
      <c r="BJ12" s="1034"/>
      <c r="BK12" s="1034"/>
      <c r="BL12" s="1035"/>
      <c r="BM12" s="1135"/>
      <c r="BN12" s="1350"/>
      <c r="BO12" s="1193"/>
      <c r="BP12" s="1193"/>
      <c r="BQ12" s="1193"/>
      <c r="BR12" s="1193"/>
      <c r="BS12" s="1193"/>
      <c r="BT12" s="1746"/>
      <c r="BU12" s="1348"/>
      <c r="BV12" s="1790"/>
      <c r="BW12" s="1193"/>
      <c r="BX12" s="1193"/>
      <c r="BY12" s="1193"/>
      <c r="BZ12" s="1193"/>
      <c r="CA12" s="1193"/>
      <c r="CB12" s="1746"/>
      <c r="CC12" s="1348"/>
      <c r="CD12" s="1790"/>
      <c r="CE12" s="1193"/>
      <c r="CF12" s="1193"/>
      <c r="CG12" s="1193"/>
      <c r="CH12" s="1193"/>
      <c r="CI12" s="1193"/>
      <c r="CJ12" s="1746"/>
      <c r="CK12" s="1348"/>
      <c r="CL12" s="1870"/>
      <c r="CM12" s="1193"/>
      <c r="CN12" s="1193"/>
      <c r="CO12" s="1193"/>
      <c r="CP12" s="1193"/>
      <c r="CQ12" s="1193"/>
      <c r="CR12" s="1746"/>
      <c r="CS12" s="1348"/>
      <c r="CT12" s="1870"/>
      <c r="CU12" s="1193"/>
      <c r="CV12" s="1193"/>
      <c r="CW12" s="1193"/>
      <c r="CX12" s="1193"/>
      <c r="CY12" s="1193"/>
      <c r="CZ12" s="1746"/>
      <c r="DA12" s="1348"/>
      <c r="DB12" s="1888"/>
      <c r="DC12" s="1193"/>
      <c r="DD12" s="1193"/>
      <c r="DE12" s="1193"/>
      <c r="DF12" s="1193"/>
      <c r="DG12" s="1193"/>
      <c r="DH12" s="1746"/>
      <c r="DI12" s="1348"/>
      <c r="DJ12" s="1348"/>
      <c r="DK12" s="1193"/>
      <c r="DL12" s="1193"/>
      <c r="DM12" s="1193"/>
      <c r="DN12" s="1193"/>
      <c r="DO12" s="1193"/>
      <c r="DP12" s="1746"/>
      <c r="DQ12" s="1348"/>
      <c r="DR12" s="1348"/>
      <c r="DS12" s="1193"/>
      <c r="DT12" s="1193"/>
      <c r="DU12" s="1193"/>
      <c r="DV12" s="1193"/>
      <c r="DW12" s="1193"/>
      <c r="DX12" s="1746"/>
      <c r="DY12" s="1348"/>
      <c r="DZ12" s="1348"/>
      <c r="EA12" s="1193"/>
      <c r="EB12" s="1193"/>
      <c r="EC12" s="1193"/>
      <c r="ED12" s="1193"/>
      <c r="EE12" s="1193"/>
    </row>
    <row r="13" spans="1:136" s="44" customFormat="1" ht="24.95" customHeight="1">
      <c r="A13" s="1407" t="s">
        <v>64</v>
      </c>
      <c r="B13" s="1451"/>
      <c r="C13" s="1549"/>
      <c r="D13" s="1549"/>
      <c r="E13" s="1549"/>
      <c r="F13" s="1549"/>
      <c r="G13" s="1549"/>
      <c r="H13" s="1550"/>
      <c r="I13" s="1551"/>
      <c r="J13" s="1550"/>
      <c r="K13" s="1549"/>
      <c r="L13" s="1549"/>
      <c r="M13" s="1549"/>
      <c r="N13" s="1549"/>
      <c r="O13" s="1549"/>
      <c r="P13" s="1550"/>
      <c r="Q13" s="1551"/>
      <c r="R13" s="1550"/>
      <c r="S13" s="1549"/>
      <c r="T13" s="1549"/>
      <c r="U13" s="1549"/>
      <c r="V13" s="1549"/>
      <c r="W13" s="1549"/>
      <c r="X13" s="1550"/>
      <c r="Y13" s="1551"/>
      <c r="Z13" s="1622"/>
      <c r="AA13" s="1549"/>
      <c r="AB13" s="1549"/>
      <c r="AC13" s="1549"/>
      <c r="AD13" s="1549"/>
      <c r="AE13" s="1549"/>
      <c r="AF13" s="1551"/>
      <c r="AG13" s="1551"/>
      <c r="AH13" s="1549"/>
      <c r="AI13" s="1549"/>
      <c r="AJ13" s="1549"/>
      <c r="AK13" s="1549"/>
      <c r="AL13" s="1549"/>
      <c r="AM13" s="1549"/>
      <c r="AN13" s="1550"/>
      <c r="AO13" s="1623"/>
      <c r="AP13" s="1549"/>
      <c r="AQ13" s="1549"/>
      <c r="AR13" s="1549"/>
      <c r="AS13" s="1549"/>
      <c r="AT13" s="1549"/>
      <c r="AU13" s="1549"/>
      <c r="AV13" s="1550"/>
      <c r="AW13" s="1551"/>
      <c r="AX13" s="1549"/>
      <c r="AY13" s="1624"/>
      <c r="AZ13" s="1549"/>
      <c r="BA13" s="1549"/>
      <c r="BB13" s="1549"/>
      <c r="BC13" s="1549"/>
      <c r="BD13" s="1550"/>
      <c r="BE13" s="1623"/>
      <c r="BF13" s="1549"/>
      <c r="BG13" s="1147"/>
      <c r="BH13" s="1049"/>
      <c r="BI13" s="1047"/>
      <c r="BJ13" s="1047"/>
      <c r="BK13" s="1047"/>
      <c r="BL13" s="1050"/>
      <c r="BM13" s="1138"/>
      <c r="BN13" s="1353"/>
      <c r="BO13" s="1310"/>
      <c r="BP13" s="1310"/>
      <c r="BQ13" s="1791"/>
      <c r="BR13" s="1791"/>
      <c r="BS13" s="1791"/>
      <c r="BT13" s="1792"/>
      <c r="BU13" s="1791"/>
      <c r="BV13" s="1793"/>
      <c r="BW13" s="1310"/>
      <c r="BX13" s="1310"/>
      <c r="BY13" s="1791"/>
      <c r="BZ13" s="1791"/>
      <c r="CA13" s="1791"/>
      <c r="CB13" s="1792"/>
      <c r="CC13" s="1791"/>
      <c r="CD13" s="1793"/>
      <c r="CE13" s="1310"/>
      <c r="CF13" s="1310"/>
      <c r="CG13" s="1791"/>
      <c r="CH13" s="1791"/>
      <c r="CI13" s="1791"/>
      <c r="CJ13" s="1792"/>
      <c r="CK13" s="1791"/>
      <c r="CL13" s="1837"/>
      <c r="CM13" s="1310"/>
      <c r="CN13" s="1310"/>
      <c r="CO13" s="1791"/>
      <c r="CP13" s="1791"/>
      <c r="CQ13" s="1791"/>
      <c r="CR13" s="1792"/>
      <c r="CS13" s="1791"/>
      <c r="CT13" s="1837"/>
      <c r="CU13" s="1310"/>
      <c r="CV13" s="1310"/>
      <c r="CW13" s="1791"/>
      <c r="CX13" s="1791"/>
      <c r="CY13" s="1791"/>
      <c r="CZ13" s="1792"/>
      <c r="DA13" s="1791"/>
      <c r="DB13" s="1902"/>
      <c r="DC13" s="1310"/>
      <c r="DD13" s="1310"/>
      <c r="DE13" s="1791"/>
      <c r="DF13" s="1791"/>
      <c r="DG13" s="1791"/>
      <c r="DH13" s="1792"/>
      <c r="DI13" s="1791"/>
      <c r="DJ13" s="1791"/>
      <c r="DK13" s="1310"/>
      <c r="DL13" s="1310"/>
      <c r="DM13" s="1791"/>
      <c r="DN13" s="1791"/>
      <c r="DO13" s="1791"/>
      <c r="DP13" s="1792"/>
      <c r="DQ13" s="1791"/>
      <c r="DR13" s="1791"/>
      <c r="DS13" s="1310"/>
      <c r="DT13" s="1310"/>
      <c r="DU13" s="1791"/>
      <c r="DV13" s="1791"/>
      <c r="DW13" s="1791"/>
      <c r="DX13" s="1792"/>
      <c r="DY13" s="1791"/>
      <c r="DZ13" s="1791"/>
      <c r="EA13" s="1310"/>
      <c r="EB13" s="1310"/>
      <c r="EC13" s="1791"/>
      <c r="ED13" s="1791"/>
      <c r="EE13" s="1791"/>
    </row>
    <row r="14" spans="1:136" s="44" customFormat="1" ht="24.95" customHeight="1">
      <c r="A14" s="1452" t="s">
        <v>58</v>
      </c>
      <c r="B14" s="1442"/>
      <c r="C14" s="1629">
        <v>7.4783586404559346</v>
      </c>
      <c r="D14" s="1629">
        <v>0.43109257749906127</v>
      </c>
      <c r="E14" s="1629">
        <v>6.6320060219264416</v>
      </c>
      <c r="F14" s="1629">
        <v>8.3247112589854275</v>
      </c>
      <c r="G14" s="1629">
        <v>5.7645346823427923</v>
      </c>
      <c r="H14" s="1547">
        <v>8066.06752900027</v>
      </c>
      <c r="I14" s="1630">
        <v>5721</v>
      </c>
      <c r="J14" s="1546"/>
      <c r="K14" s="1629">
        <v>7.6446239239001903</v>
      </c>
      <c r="L14" s="1629">
        <v>1.1075738956443153</v>
      </c>
      <c r="M14" s="1629">
        <v>5.4625331789221896</v>
      </c>
      <c r="N14" s="1629">
        <v>9.826714668878191</v>
      </c>
      <c r="O14" s="1629">
        <v>14.488271845284512</v>
      </c>
      <c r="P14" s="1547">
        <v>1749.5266389999881</v>
      </c>
      <c r="Q14" s="1630">
        <v>1129</v>
      </c>
      <c r="R14" s="1547"/>
      <c r="S14" s="1629">
        <v>6.0498790940347407</v>
      </c>
      <c r="T14" s="1629">
        <v>0.74616831151302598</v>
      </c>
      <c r="U14" s="1629">
        <v>4.5797469952273921</v>
      </c>
      <c r="V14" s="1629">
        <v>7.5200111928420892</v>
      </c>
      <c r="W14" s="1629">
        <v>12.333607001316068</v>
      </c>
      <c r="X14" s="1547">
        <v>1864.7057609999927</v>
      </c>
      <c r="Y14" s="1630">
        <v>1221</v>
      </c>
      <c r="Z14" s="1631"/>
      <c r="AA14" s="1629">
        <v>8.0821649318169584</v>
      </c>
      <c r="AB14" s="1629">
        <v>0.64059771603185012</v>
      </c>
      <c r="AC14" s="1629">
        <v>6.8243476723854917</v>
      </c>
      <c r="AD14" s="1629">
        <v>9.3399821912484242</v>
      </c>
      <c r="AE14" s="1629">
        <v>7.9260658676986049</v>
      </c>
      <c r="AF14" s="1630">
        <v>4539.460616000084</v>
      </c>
      <c r="AG14" s="1630">
        <v>3612</v>
      </c>
      <c r="AH14" s="1629"/>
      <c r="AI14" s="1629">
        <v>5.9113628305365475</v>
      </c>
      <c r="AJ14" s="1629">
        <v>0.42207283432478326</v>
      </c>
      <c r="AK14" s="1629">
        <v>5.0831897250111249</v>
      </c>
      <c r="AL14" s="1629">
        <v>6.7395359360619702</v>
      </c>
      <c r="AM14" s="1629">
        <v>7.140025852320651</v>
      </c>
      <c r="AN14" s="1547">
        <v>6979.8045869999578</v>
      </c>
      <c r="AO14" s="1632">
        <v>5053</v>
      </c>
      <c r="AP14" s="1629"/>
      <c r="AQ14" s="1629">
        <v>5.5374735625690636</v>
      </c>
      <c r="AR14" s="1629">
        <v>0.43139621094312136</v>
      </c>
      <c r="AS14" s="1629">
        <v>4.6910065296925847</v>
      </c>
      <c r="AT14" s="1629">
        <v>6.3839405954455417</v>
      </c>
      <c r="AU14" s="1629">
        <v>7.7904879557199864</v>
      </c>
      <c r="AV14" s="1547">
        <v>6668.3947259999986</v>
      </c>
      <c r="AW14" s="1630">
        <v>4758</v>
      </c>
      <c r="AX14" s="1629"/>
      <c r="AY14" s="1633">
        <v>4.8851362802657521</v>
      </c>
      <c r="AZ14" s="1629">
        <v>0.40917301602259654</v>
      </c>
      <c r="BA14" s="1629">
        <v>4.0822746416607885</v>
      </c>
      <c r="BB14" s="1629">
        <v>5.6879979188707157</v>
      </c>
      <c r="BC14" s="1629">
        <v>8.3758772027612185</v>
      </c>
      <c r="BD14" s="1547">
        <v>6369.7796979999939</v>
      </c>
      <c r="BE14" s="1632">
        <v>4558</v>
      </c>
      <c r="BF14" s="1629"/>
      <c r="BG14" s="1190">
        <v>7.1605274570068964</v>
      </c>
      <c r="BH14" s="1081">
        <v>0.49840943903544344</v>
      </c>
      <c r="BI14" s="1081">
        <v>6.1828022624734702</v>
      </c>
      <c r="BJ14" s="1081">
        <v>8.1382526515403217</v>
      </c>
      <c r="BK14" s="1081">
        <v>6.9605129234959842</v>
      </c>
      <c r="BL14" s="1082">
        <v>6912.6647159998893</v>
      </c>
      <c r="BM14" s="1139">
        <v>5005</v>
      </c>
      <c r="BN14" s="1454"/>
      <c r="BO14" s="1190">
        <v>8.3070339723518938</v>
      </c>
      <c r="BP14" s="1190">
        <v>0.51506707206085922</v>
      </c>
      <c r="BQ14" s="1190">
        <v>7.2966290557477498</v>
      </c>
      <c r="BR14" s="1190">
        <v>9.3174388889560387</v>
      </c>
      <c r="BS14" s="1190">
        <v>6.2003727657205303</v>
      </c>
      <c r="BT14" s="1757">
        <v>7027.0893070000393</v>
      </c>
      <c r="BU14" s="1808">
        <v>5000</v>
      </c>
      <c r="BV14" s="1838"/>
      <c r="BW14" s="1190">
        <v>7.7973440727848953</v>
      </c>
      <c r="BX14" s="1190">
        <v>0.44080447172153286</v>
      </c>
      <c r="BY14" s="1190">
        <v>6.9326873492096999</v>
      </c>
      <c r="BZ14" s="1190">
        <v>8.6620007963600898</v>
      </c>
      <c r="CA14" s="1190">
        <v>5.6532643372770313</v>
      </c>
      <c r="CB14" s="1757">
        <v>7808.5487739999107</v>
      </c>
      <c r="CC14" s="1808">
        <v>5865</v>
      </c>
      <c r="CD14" s="1838"/>
      <c r="CE14" s="1190">
        <v>5.8731171452826967</v>
      </c>
      <c r="CF14" s="1190">
        <v>0.36144607522283195</v>
      </c>
      <c r="CG14" s="1190">
        <v>5.1644247522533302</v>
      </c>
      <c r="CH14" s="1190">
        <v>6.5818095383120641</v>
      </c>
      <c r="CI14" s="1190">
        <v>6.1542459699300629</v>
      </c>
      <c r="CJ14" s="1757">
        <v>11510.084819999951</v>
      </c>
      <c r="CK14" s="1808">
        <v>9924</v>
      </c>
      <c r="CL14" s="1870"/>
      <c r="CM14" s="1190">
        <v>5.5685861933290122</v>
      </c>
      <c r="CN14" s="1190">
        <v>0.39088229307224376</v>
      </c>
      <c r="CO14" s="1190">
        <v>4.8021777947888804</v>
      </c>
      <c r="CP14" s="1190">
        <v>6.334994591869143</v>
      </c>
      <c r="CQ14" s="1190">
        <v>7.0194171285434761</v>
      </c>
      <c r="CR14" s="1757">
        <v>10710.55616800005</v>
      </c>
      <c r="CS14" s="1808">
        <v>9144</v>
      </c>
      <c r="CT14" s="1870"/>
      <c r="CU14" s="1190">
        <v>6.4298220663647871</v>
      </c>
      <c r="CV14" s="1190">
        <v>0.51980127574623669</v>
      </c>
      <c r="CW14" s="1190">
        <v>5.4106407784167789</v>
      </c>
      <c r="CX14" s="1190">
        <v>7.4490033543127954</v>
      </c>
      <c r="CY14" s="1190">
        <v>8.0842248880475687</v>
      </c>
      <c r="CZ14" s="1757">
        <v>10985.808373999946</v>
      </c>
      <c r="DA14" s="1808">
        <v>9157</v>
      </c>
      <c r="DB14" s="1903"/>
      <c r="DC14" s="1190">
        <v>7.6341840566124581</v>
      </c>
      <c r="DD14" s="1190">
        <v>0.80371748005911192</v>
      </c>
      <c r="DE14" s="1190">
        <v>6.0575429261713349</v>
      </c>
      <c r="DF14" s="1190">
        <v>9.2108251870535831</v>
      </c>
      <c r="DG14" s="1190">
        <v>10.527876641419988</v>
      </c>
      <c r="DH14" s="1757">
        <v>5529.7550709999805</v>
      </c>
      <c r="DI14" s="1808">
        <v>4719</v>
      </c>
      <c r="DJ14" s="1808"/>
      <c r="DK14" s="1190">
        <v>6.3065360167049906</v>
      </c>
      <c r="DL14" s="1190">
        <v>0.49252390722213113</v>
      </c>
      <c r="DM14" s="1190">
        <v>5.340817794762148</v>
      </c>
      <c r="DN14" s="1190">
        <v>7.2722542386478324</v>
      </c>
      <c r="DO14" s="1190">
        <v>7.8097374837393332</v>
      </c>
      <c r="DP14" s="1757">
        <v>11407.661878000081</v>
      </c>
      <c r="DQ14" s="1808">
        <v>9581</v>
      </c>
      <c r="DR14" s="1808"/>
      <c r="DS14" s="1190">
        <v>7.5029731212500828</v>
      </c>
      <c r="DT14" s="1190">
        <v>0.67550547316982579</v>
      </c>
      <c r="DU14" s="1190">
        <v>6.1778428133937044</v>
      </c>
      <c r="DV14" s="1190">
        <v>8.8281034291064593</v>
      </c>
      <c r="DW14" s="1190">
        <v>9.0031706398713407</v>
      </c>
      <c r="DX14" s="1757">
        <v>5432.5206210000279</v>
      </c>
      <c r="DY14" s="1808">
        <v>4518</v>
      </c>
      <c r="DZ14" s="1808"/>
      <c r="EA14" s="1190">
        <v>-0.3</v>
      </c>
      <c r="EB14" s="1190">
        <v>1.2</v>
      </c>
      <c r="EC14" s="1190"/>
      <c r="ED14" s="1190" t="s">
        <v>390</v>
      </c>
      <c r="EE14" s="1190" t="s">
        <v>390</v>
      </c>
    </row>
    <row r="15" spans="1:136" s="44" customFormat="1" ht="24.95" customHeight="1">
      <c r="A15" s="1457" t="s">
        <v>10</v>
      </c>
      <c r="B15" s="1458"/>
      <c r="C15" s="1565">
        <v>7.19569603227961</v>
      </c>
      <c r="D15" s="1565">
        <v>0.67628058268554248</v>
      </c>
      <c r="E15" s="1565">
        <v>5.8679723091361584</v>
      </c>
      <c r="F15" s="1565">
        <v>8.5234197554230615</v>
      </c>
      <c r="G15" s="1565">
        <v>9.3984039855460022</v>
      </c>
      <c r="H15" s="1566">
        <v>4176.6469380000926</v>
      </c>
      <c r="I15" s="1531">
        <v>1487</v>
      </c>
      <c r="J15" s="1566"/>
      <c r="K15" s="1565">
        <v>6.8840579710145118</v>
      </c>
      <c r="L15" s="1565">
        <v>1.6950925988800241</v>
      </c>
      <c r="M15" s="1565">
        <v>3.5444651127474294</v>
      </c>
      <c r="N15" s="1565">
        <v>10.223650829281594</v>
      </c>
      <c r="O15" s="1565">
        <v>24.623450383730809</v>
      </c>
      <c r="P15" s="1566">
        <v>928.59371999999701</v>
      </c>
      <c r="Q15" s="1531">
        <v>276</v>
      </c>
      <c r="R15" s="1566"/>
      <c r="S15" s="1257">
        <v>6.7796610169491958</v>
      </c>
      <c r="T15" s="1565">
        <v>1.2479953999534141</v>
      </c>
      <c r="U15" s="1565">
        <v>4.3208081437748822</v>
      </c>
      <c r="V15" s="1565">
        <v>9.2385138901235084</v>
      </c>
      <c r="W15" s="1565">
        <v>18.407932149312742</v>
      </c>
      <c r="X15" s="1566">
        <v>1011.3184099999939</v>
      </c>
      <c r="Y15" s="1531">
        <v>295</v>
      </c>
      <c r="Z15" s="1532"/>
      <c r="AA15" s="1565">
        <v>8.6956521739129862</v>
      </c>
      <c r="AB15" s="1565">
        <v>1.0853698159519103</v>
      </c>
      <c r="AC15" s="1565">
        <v>6.5645223662282053</v>
      </c>
      <c r="AD15" s="1565">
        <v>10.826781981597767</v>
      </c>
      <c r="AE15" s="1565">
        <v>12.481752883447051</v>
      </c>
      <c r="AF15" s="1531">
        <v>2385.0684440000136</v>
      </c>
      <c r="AG15" s="1531">
        <v>506</v>
      </c>
      <c r="AH15" s="1565"/>
      <c r="AI15" s="1565">
        <v>5.603049290917169</v>
      </c>
      <c r="AJ15" s="1565">
        <v>0.63192237387835648</v>
      </c>
      <c r="AK15" s="1565">
        <v>4.3631184726661969</v>
      </c>
      <c r="AL15" s="1565">
        <v>6.842980109168141</v>
      </c>
      <c r="AM15" s="1565">
        <v>11.278186949073161</v>
      </c>
      <c r="AN15" s="1566">
        <v>3825.3063800000136</v>
      </c>
      <c r="AO15" s="1634">
        <v>1205</v>
      </c>
      <c r="AP15" s="1565"/>
      <c r="AQ15" s="1565">
        <v>5.1574504425759349</v>
      </c>
      <c r="AR15" s="1565">
        <v>0.69769995348496905</v>
      </c>
      <c r="AS15" s="1565">
        <v>3.7884536955406536</v>
      </c>
      <c r="AT15" s="1565">
        <v>6.5264471896112148</v>
      </c>
      <c r="AU15" s="1565">
        <v>13.528001117088708</v>
      </c>
      <c r="AV15" s="1566">
        <v>3557.663927999994</v>
      </c>
      <c r="AW15" s="1531">
        <v>1104</v>
      </c>
      <c r="AX15" s="1565"/>
      <c r="AY15" s="1635">
        <v>4.9999763629624159</v>
      </c>
      <c r="AZ15" s="1565">
        <v>0.62375601116177093</v>
      </c>
      <c r="BA15" s="1565">
        <v>3.776069229302899</v>
      </c>
      <c r="BB15" s="1565">
        <v>6.2238834966219336</v>
      </c>
      <c r="BC15" s="1565">
        <v>12.475179198491334</v>
      </c>
      <c r="BD15" s="1566">
        <v>3382.6150910000074</v>
      </c>
      <c r="BE15" s="1634">
        <v>1048</v>
      </c>
      <c r="BF15" s="1565"/>
      <c r="BG15" s="1267">
        <v>7.0709226870237147</v>
      </c>
      <c r="BH15" s="1096">
        <v>0.83209243429570057</v>
      </c>
      <c r="BI15" s="1096">
        <v>5.4386146417226282</v>
      </c>
      <c r="BJ15" s="1096">
        <v>8.7032307323248013</v>
      </c>
      <c r="BK15" s="1096">
        <v>11.767805576812833</v>
      </c>
      <c r="BL15" s="1097">
        <v>3688.5478960000014</v>
      </c>
      <c r="BM15" s="1140">
        <v>1189</v>
      </c>
      <c r="BN15" s="1274"/>
      <c r="BO15" s="1267">
        <v>7.7186727054810458</v>
      </c>
      <c r="BP15" s="1267">
        <v>0.76828765205156679</v>
      </c>
      <c r="BQ15" s="1267">
        <v>6.2115260383622566</v>
      </c>
      <c r="BR15" s="1267">
        <v>9.2258193725998368</v>
      </c>
      <c r="BS15" s="1267">
        <v>9.9536239113494744</v>
      </c>
      <c r="BT15" s="1748">
        <v>3681.2486530000033</v>
      </c>
      <c r="BU15" s="1814">
        <v>1145</v>
      </c>
      <c r="BV15" s="1867"/>
      <c r="BW15" s="1267">
        <v>7.7535228666616121</v>
      </c>
      <c r="BX15" s="1267">
        <v>0.68662675447364008</v>
      </c>
      <c r="BY15" s="1267">
        <v>6.406675277925487</v>
      </c>
      <c r="BZ15" s="1267">
        <v>9.1003704553977371</v>
      </c>
      <c r="CA15" s="1267">
        <v>8.8556745918165696</v>
      </c>
      <c r="CB15" s="1748">
        <v>4198.6360599999962</v>
      </c>
      <c r="CC15" s="1814">
        <v>1781</v>
      </c>
      <c r="CD15" s="1867"/>
      <c r="CE15" s="1267">
        <v>5.881840947286765</v>
      </c>
      <c r="CF15" s="1267">
        <v>0.58886211465309424</v>
      </c>
      <c r="CG15" s="1267">
        <v>4.7272507336828262</v>
      </c>
      <c r="CH15" s="1267">
        <v>7.0364311608907046</v>
      </c>
      <c r="CI15" s="1267">
        <v>10.01152734204298</v>
      </c>
      <c r="CJ15" s="1748">
        <v>6170.2597579999829</v>
      </c>
      <c r="CK15" s="1814">
        <v>2683</v>
      </c>
      <c r="CL15" s="1872"/>
      <c r="CM15" s="1267">
        <v>5.1589327190530794</v>
      </c>
      <c r="CN15" s="1267">
        <v>0.62437001524590219</v>
      </c>
      <c r="CO15" s="1267">
        <v>3.9347216663599145</v>
      </c>
      <c r="CP15" s="1267">
        <v>6.3831437717462425</v>
      </c>
      <c r="CQ15" s="1267">
        <v>12.102697384285818</v>
      </c>
      <c r="CR15" s="1748">
        <v>5696.7725109999874</v>
      </c>
      <c r="CS15" s="1814">
        <v>2419</v>
      </c>
      <c r="CT15" s="1872"/>
      <c r="CU15" s="1267">
        <v>6.5770895566212006</v>
      </c>
      <c r="CV15" s="1267">
        <v>0.85453792637154402</v>
      </c>
      <c r="CW15" s="1267">
        <v>4.9015856572714949</v>
      </c>
      <c r="CX15" s="1267">
        <v>8.2525934559709047</v>
      </c>
      <c r="CY15" s="1267">
        <v>12.992645440128985</v>
      </c>
      <c r="CZ15" s="1748">
        <v>6202.4418929999774</v>
      </c>
      <c r="DA15" s="1814">
        <v>2386</v>
      </c>
      <c r="DB15" s="1889"/>
      <c r="DC15" s="1267">
        <v>9.1944664021793852</v>
      </c>
      <c r="DD15" s="1267">
        <v>1.3364556225009681</v>
      </c>
      <c r="DE15" s="1267">
        <v>6.5727604473837422</v>
      </c>
      <c r="DF15" s="1267">
        <v>11.816172356975029</v>
      </c>
      <c r="DG15" s="1267">
        <v>14.535434293219939</v>
      </c>
      <c r="DH15" s="1748">
        <v>3098.6903919999927</v>
      </c>
      <c r="DI15" s="1814">
        <v>1383</v>
      </c>
      <c r="DJ15" s="1814"/>
      <c r="DK15" s="1267">
        <v>6.7211204345070632</v>
      </c>
      <c r="DL15" s="1267">
        <v>0.77756885341817239</v>
      </c>
      <c r="DM15" s="1267">
        <v>5.1964991936898821</v>
      </c>
      <c r="DN15" s="1267">
        <v>8.2457416753242452</v>
      </c>
      <c r="DO15" s="1267">
        <v>11.569036159894381</v>
      </c>
      <c r="DP15" s="1748">
        <v>6524.196348999958</v>
      </c>
      <c r="DQ15" s="1814">
        <v>2843</v>
      </c>
      <c r="DR15" s="1814"/>
      <c r="DS15" s="1267">
        <v>7.6276113506467791</v>
      </c>
      <c r="DT15" s="1267">
        <v>1.0366975554884468</v>
      </c>
      <c r="DU15" s="1267">
        <v>5.5939352289538471</v>
      </c>
      <c r="DV15" s="1267">
        <v>9.6612874723397102</v>
      </c>
      <c r="DW15" s="1267">
        <v>13.591378844971445</v>
      </c>
      <c r="DX15" s="1748">
        <v>3120.7025510000049</v>
      </c>
      <c r="DY15" s="1814">
        <v>1332</v>
      </c>
      <c r="DZ15" s="1814"/>
      <c r="EA15" s="1267">
        <v>-0.2</v>
      </c>
      <c r="EB15" s="1267">
        <v>0.9</v>
      </c>
      <c r="EC15" s="1267"/>
      <c r="ED15" s="1267" t="s">
        <v>390</v>
      </c>
      <c r="EE15" s="1267" t="s">
        <v>390</v>
      </c>
    </row>
    <row r="16" spans="1:136" s="44" customFormat="1" ht="24.95" customHeight="1">
      <c r="A16" s="1457" t="s">
        <v>11</v>
      </c>
      <c r="B16" s="1458"/>
      <c r="C16" s="1565">
        <v>7.7818953470951762</v>
      </c>
      <c r="D16" s="1565">
        <v>0.52364172928271169</v>
      </c>
      <c r="E16" s="1565">
        <v>6.753843434624704</v>
      </c>
      <c r="F16" s="1565">
        <v>8.8099472595656483</v>
      </c>
      <c r="G16" s="1565">
        <v>6.7289741885076433</v>
      </c>
      <c r="H16" s="1566">
        <v>3889.4205910001187</v>
      </c>
      <c r="I16" s="1531">
        <v>4234</v>
      </c>
      <c r="J16" s="1566"/>
      <c r="K16" s="1565">
        <v>8.5049338848598932</v>
      </c>
      <c r="L16" s="1565">
        <v>1.396852409100672</v>
      </c>
      <c r="M16" s="1565">
        <v>5.7529200228632318</v>
      </c>
      <c r="N16" s="1565">
        <v>11.256947746856556</v>
      </c>
      <c r="O16" s="1565">
        <v>16.424024313549182</v>
      </c>
      <c r="P16" s="1566">
        <v>820.93291899999508</v>
      </c>
      <c r="Q16" s="1531">
        <v>853</v>
      </c>
      <c r="R16" s="1566"/>
      <c r="S16" s="1565">
        <v>5.1850409955279053</v>
      </c>
      <c r="T16" s="1565">
        <v>0.72921683630226308</v>
      </c>
      <c r="U16" s="1565">
        <v>3.7483074040612756</v>
      </c>
      <c r="V16" s="1565">
        <v>6.6217745869945359</v>
      </c>
      <c r="W16" s="1565">
        <v>14.063858645114131</v>
      </c>
      <c r="X16" s="1566">
        <v>853.38735100000724</v>
      </c>
      <c r="Y16" s="1531">
        <v>926</v>
      </c>
      <c r="Z16" s="1532"/>
      <c r="AA16" s="1565">
        <v>7.4029900439128422</v>
      </c>
      <c r="AB16" s="1565">
        <v>0.597921753694175</v>
      </c>
      <c r="AC16" s="1565">
        <v>6.2289672792911368</v>
      </c>
      <c r="AD16" s="1565">
        <v>8.5770128085345476</v>
      </c>
      <c r="AE16" s="1565">
        <v>8.0767602029374626</v>
      </c>
      <c r="AF16" s="1531">
        <v>2154.3921720000276</v>
      </c>
      <c r="AG16" s="1531">
        <v>3106</v>
      </c>
      <c r="AH16" s="1565"/>
      <c r="AI16" s="1565">
        <v>6.2852396479426007</v>
      </c>
      <c r="AJ16" s="1565">
        <v>0.53184616978135646</v>
      </c>
      <c r="AK16" s="1565">
        <v>5.24167403966492</v>
      </c>
      <c r="AL16" s="1565">
        <v>7.3288052562202806</v>
      </c>
      <c r="AM16" s="1565">
        <v>8.461828022030156</v>
      </c>
      <c r="AN16" s="1566">
        <v>3154.4982069999605</v>
      </c>
      <c r="AO16" s="1634">
        <v>3848</v>
      </c>
      <c r="AP16" s="1565"/>
      <c r="AQ16" s="1565">
        <v>5.9720963678194154</v>
      </c>
      <c r="AR16" s="1565">
        <v>0.47055736388549274</v>
      </c>
      <c r="AS16" s="1565">
        <v>5.0487890102152777</v>
      </c>
      <c r="AT16" s="1565">
        <v>6.8954037254235532</v>
      </c>
      <c r="AU16" s="1565">
        <v>7.8792660885562169</v>
      </c>
      <c r="AV16" s="1566">
        <v>3110.7307980000364</v>
      </c>
      <c r="AW16" s="1531">
        <v>3654</v>
      </c>
      <c r="AX16" s="1565"/>
      <c r="AY16" s="1635">
        <v>4.7550932970732003</v>
      </c>
      <c r="AZ16" s="1565">
        <v>0.51282104225497593</v>
      </c>
      <c r="BA16" s="1565">
        <v>3.7488579732042426</v>
      </c>
      <c r="BB16" s="1565">
        <v>5.7613286209421588</v>
      </c>
      <c r="BC16" s="1565">
        <v>10.784668359096584</v>
      </c>
      <c r="BD16" s="1566">
        <v>2987.1646069999997</v>
      </c>
      <c r="BE16" s="1634">
        <v>3510</v>
      </c>
      <c r="BF16" s="1565"/>
      <c r="BG16" s="1267">
        <v>7.2630397120660302</v>
      </c>
      <c r="BH16" s="1096">
        <v>0.48636395842518199</v>
      </c>
      <c r="BI16" s="1096">
        <v>6.3089440256248031</v>
      </c>
      <c r="BJ16" s="1096">
        <v>8.2171353985072564</v>
      </c>
      <c r="BK16" s="1096">
        <v>6.6964243306723139</v>
      </c>
      <c r="BL16" s="1097">
        <v>3224.1168199999961</v>
      </c>
      <c r="BM16" s="1140">
        <v>3816</v>
      </c>
      <c r="BN16" s="1274"/>
      <c r="BO16" s="1267">
        <v>8.9543762534483591</v>
      </c>
      <c r="BP16" s="1267">
        <v>0.6739396331897658</v>
      </c>
      <c r="BQ16" s="1267">
        <v>7.6323116995161033</v>
      </c>
      <c r="BR16" s="1267">
        <v>10.276440807380617</v>
      </c>
      <c r="BS16" s="1267">
        <v>7.5263716211414433</v>
      </c>
      <c r="BT16" s="1748">
        <v>3345.8406540000301</v>
      </c>
      <c r="BU16" s="1814">
        <v>3855</v>
      </c>
      <c r="BV16" s="1867"/>
      <c r="BW16" s="1267">
        <v>7.8483118691826723</v>
      </c>
      <c r="BX16" s="1267">
        <v>0.52178925042607771</v>
      </c>
      <c r="BY16" s="1267">
        <v>6.8248000569994609</v>
      </c>
      <c r="BZ16" s="1267">
        <v>8.8718236813658837</v>
      </c>
      <c r="CA16" s="1267">
        <v>6.6484265549505634</v>
      </c>
      <c r="CB16" s="1748">
        <v>3609.9127140000446</v>
      </c>
      <c r="CC16" s="1814">
        <v>4084</v>
      </c>
      <c r="CD16" s="1867"/>
      <c r="CE16" s="1267">
        <v>5.8630366419296687</v>
      </c>
      <c r="CF16" s="1267">
        <v>0.37945939413032292</v>
      </c>
      <c r="CG16" s="1267">
        <v>5.1190252816793107</v>
      </c>
      <c r="CH16" s="1267">
        <v>6.6070480021800275</v>
      </c>
      <c r="CI16" s="1267">
        <v>6.4720624704373924</v>
      </c>
      <c r="CJ16" s="1748">
        <v>5339.8250619999399</v>
      </c>
      <c r="CK16" s="1814">
        <v>7241</v>
      </c>
      <c r="CL16" s="1872"/>
      <c r="CM16" s="1267">
        <v>6.0340435825869321</v>
      </c>
      <c r="CN16" s="1267">
        <v>0.43928875620333918</v>
      </c>
      <c r="CO16" s="1267">
        <v>5.1727239523414594</v>
      </c>
      <c r="CP16" s="1267">
        <v>6.8953632128324047</v>
      </c>
      <c r="CQ16" s="1267">
        <v>7.2801720801460652</v>
      </c>
      <c r="CR16" s="1748">
        <v>5013.7836569999845</v>
      </c>
      <c r="CS16" s="1814">
        <v>6725</v>
      </c>
      <c r="CT16" s="1872"/>
      <c r="CU16" s="1267">
        <v>6.238864912094539</v>
      </c>
      <c r="CV16" s="1267">
        <v>0.44259489381963452</v>
      </c>
      <c r="CW16" s="1267">
        <v>5.3710632060007599</v>
      </c>
      <c r="CX16" s="1267">
        <v>7.1066666181883189</v>
      </c>
      <c r="CY16" s="1267">
        <v>7.0941573516302441</v>
      </c>
      <c r="CZ16" s="1748">
        <v>4783.3664809999973</v>
      </c>
      <c r="DA16" s="1814">
        <v>6771</v>
      </c>
      <c r="DB16" s="1889"/>
      <c r="DC16" s="1267">
        <v>5.6454126533751277</v>
      </c>
      <c r="DD16" s="1267">
        <v>0.69579987458373094</v>
      </c>
      <c r="DE16" s="1267">
        <v>4.2804719521428964</v>
      </c>
      <c r="DF16" s="1267">
        <v>7.0103533546073589</v>
      </c>
      <c r="DG16" s="1267">
        <v>12.325048978797765</v>
      </c>
      <c r="DH16" s="1748">
        <v>2431.0646790000092</v>
      </c>
      <c r="DI16" s="1814">
        <v>3336</v>
      </c>
      <c r="DJ16" s="1814"/>
      <c r="DK16" s="1267">
        <v>5.7526608784628621</v>
      </c>
      <c r="DL16" s="1267">
        <v>0.49716748411066286</v>
      </c>
      <c r="DM16" s="1267">
        <v>4.7778377445543443</v>
      </c>
      <c r="DN16" s="1267">
        <v>6.7274840123713791</v>
      </c>
      <c r="DO16" s="1267">
        <v>8.642391662126073</v>
      </c>
      <c r="DP16" s="1748">
        <v>4883.4655289999619</v>
      </c>
      <c r="DQ16" s="1814">
        <v>6738</v>
      </c>
      <c r="DR16" s="1814"/>
      <c r="DS16" s="1267">
        <v>7.334725089331946</v>
      </c>
      <c r="DT16" s="1267">
        <v>0.75012480263021808</v>
      </c>
      <c r="DU16" s="1267">
        <v>5.8632150126250098</v>
      </c>
      <c r="DV16" s="1267">
        <v>8.8062351660388831</v>
      </c>
      <c r="DW16" s="1267">
        <v>10.227033644672566</v>
      </c>
      <c r="DX16" s="1748">
        <v>2311.8180700000057</v>
      </c>
      <c r="DY16" s="1814">
        <v>3186</v>
      </c>
      <c r="DZ16" s="1814"/>
      <c r="EA16" s="1267">
        <v>-0.5</v>
      </c>
      <c r="EB16" s="1267">
        <v>1.5</v>
      </c>
      <c r="EC16" s="1267"/>
      <c r="ED16" s="1267" t="s">
        <v>390</v>
      </c>
      <c r="EE16" s="1267" t="s">
        <v>392</v>
      </c>
    </row>
    <row r="17" spans="1:135" s="44" customFormat="1" ht="24.95" customHeight="1">
      <c r="A17" s="1462" t="s">
        <v>12</v>
      </c>
      <c r="B17" s="1458"/>
      <c r="C17" s="1636">
        <v>13.399897525986407</v>
      </c>
      <c r="D17" s="1636">
        <v>0.60214374191648257</v>
      </c>
      <c r="E17" s="1636">
        <v>12.217724695132523</v>
      </c>
      <c r="F17" s="1636">
        <v>14.582070356840291</v>
      </c>
      <c r="G17" s="1636">
        <v>4.4936443786136859</v>
      </c>
      <c r="H17" s="1572">
        <v>5497.2864350003138</v>
      </c>
      <c r="I17" s="1637">
        <v>6789</v>
      </c>
      <c r="J17" s="1566"/>
      <c r="K17" s="1636">
        <v>10.609116271681586</v>
      </c>
      <c r="L17" s="1636">
        <v>0.92778077892523203</v>
      </c>
      <c r="M17" s="1636">
        <v>8.7812455905262645</v>
      </c>
      <c r="N17" s="1636">
        <v>12.436986952836907</v>
      </c>
      <c r="O17" s="1636">
        <v>8.7451278237162278</v>
      </c>
      <c r="P17" s="1572">
        <v>1351.3417359999955</v>
      </c>
      <c r="Q17" s="1637">
        <v>1528</v>
      </c>
      <c r="R17" s="1572"/>
      <c r="S17" s="1636">
        <v>8.7801009618078467</v>
      </c>
      <c r="T17" s="1636">
        <v>1.0118085179327307</v>
      </c>
      <c r="U17" s="1636">
        <v>6.7865933883712719</v>
      </c>
      <c r="V17" s="1636">
        <v>10.773608535244421</v>
      </c>
      <c r="W17" s="1636">
        <v>11.523882496726969</v>
      </c>
      <c r="X17" s="1572">
        <v>1506.3674390000092</v>
      </c>
      <c r="Y17" s="1637">
        <v>1689</v>
      </c>
      <c r="Z17" s="1638"/>
      <c r="AA17" s="1636">
        <v>8.5915866956479388</v>
      </c>
      <c r="AB17" s="1636">
        <v>0.49771299510098571</v>
      </c>
      <c r="AC17" s="1636">
        <v>7.6143243985556675</v>
      </c>
      <c r="AD17" s="1636">
        <v>9.5688489927402109</v>
      </c>
      <c r="AE17" s="1636">
        <v>5.7930276761695465</v>
      </c>
      <c r="AF17" s="1637">
        <v>3341.9108619999288</v>
      </c>
      <c r="AG17" s="1637">
        <v>3377</v>
      </c>
      <c r="AH17" s="1636"/>
      <c r="AI17" s="1636">
        <v>8.578202423592451</v>
      </c>
      <c r="AJ17" s="1636">
        <v>0.45325296951651178</v>
      </c>
      <c r="AK17" s="1636">
        <v>7.6888490020352087</v>
      </c>
      <c r="AL17" s="1636">
        <v>9.4675558451496951</v>
      </c>
      <c r="AM17" s="1636">
        <v>5.2837756342743747</v>
      </c>
      <c r="AN17" s="1572">
        <v>4990.6095690000566</v>
      </c>
      <c r="AO17" s="1639">
        <v>5914</v>
      </c>
      <c r="AP17" s="1565"/>
      <c r="AQ17" s="1636">
        <v>7.943048732828438</v>
      </c>
      <c r="AR17" s="1636">
        <v>0.44466283473306734</v>
      </c>
      <c r="AS17" s="1636">
        <v>7.070550503128942</v>
      </c>
      <c r="AT17" s="1636">
        <v>8.8155469625279341</v>
      </c>
      <c r="AU17" s="1636">
        <v>5.5981380662476115</v>
      </c>
      <c r="AV17" s="1572">
        <v>4699.0861010000326</v>
      </c>
      <c r="AW17" s="1637">
        <v>5597</v>
      </c>
      <c r="AX17" s="1565"/>
      <c r="AY17" s="1640">
        <v>6.4526844703198112</v>
      </c>
      <c r="AZ17" s="1636">
        <v>0.38805344814201453</v>
      </c>
      <c r="BA17" s="1636">
        <v>5.6912627366236705</v>
      </c>
      <c r="BB17" s="1636">
        <v>7.2141062040159518</v>
      </c>
      <c r="BC17" s="1636">
        <v>6.0138295918067977</v>
      </c>
      <c r="BD17" s="1572">
        <v>4545.5615619999962</v>
      </c>
      <c r="BE17" s="1639">
        <v>5403</v>
      </c>
      <c r="BF17" s="1565"/>
      <c r="BG17" s="1309">
        <v>8.8862562824140738</v>
      </c>
      <c r="BH17" s="1110">
        <v>0.43849135678140111</v>
      </c>
      <c r="BI17" s="1110">
        <v>8.0260718365897379</v>
      </c>
      <c r="BJ17" s="1110">
        <v>9.7464407282384098</v>
      </c>
      <c r="BK17" s="1110">
        <v>4.9344892027160716</v>
      </c>
      <c r="BL17" s="1111">
        <v>4719.5786580000131</v>
      </c>
      <c r="BM17" s="1141">
        <v>5600</v>
      </c>
      <c r="BN17" s="1465"/>
      <c r="BO17" s="1309">
        <v>9.5532903498429373</v>
      </c>
      <c r="BP17" s="1309">
        <v>0.51570246247548079</v>
      </c>
      <c r="BQ17" s="1309">
        <v>8.5416389905253638</v>
      </c>
      <c r="BR17" s="1309">
        <v>10.564941709160509</v>
      </c>
      <c r="BS17" s="1309">
        <v>5.3981659050481943</v>
      </c>
      <c r="BT17" s="1839">
        <v>4030.7139310000257</v>
      </c>
      <c r="BU17" s="1820">
        <v>5268</v>
      </c>
      <c r="BV17" s="1868"/>
      <c r="BW17" s="1309">
        <v>9.4521672884246684</v>
      </c>
      <c r="BX17" s="1309">
        <v>0.5196250982959737</v>
      </c>
      <c r="BY17" s="1309">
        <v>8.4329005527100023</v>
      </c>
      <c r="BZ17" s="1309">
        <v>10.471434024139336</v>
      </c>
      <c r="CA17" s="1309">
        <v>5.4974174963271967</v>
      </c>
      <c r="CB17" s="1839">
        <v>4291.4167049999842</v>
      </c>
      <c r="CC17" s="1820">
        <v>5528</v>
      </c>
      <c r="CD17" s="1868"/>
      <c r="CE17" s="1309">
        <v>7.5045500010626247</v>
      </c>
      <c r="CF17" s="1309">
        <v>0.43176211406801185</v>
      </c>
      <c r="CG17" s="1309">
        <v>6.6579879636974741</v>
      </c>
      <c r="CH17" s="1309">
        <v>8.3511120384277753</v>
      </c>
      <c r="CI17" s="1309">
        <v>5.7533378284757308</v>
      </c>
      <c r="CJ17" s="1839">
        <v>5781.6843640000043</v>
      </c>
      <c r="CK17" s="1820">
        <v>7937</v>
      </c>
      <c r="CL17" s="1872"/>
      <c r="CM17" s="1309">
        <v>6.7889376507295873</v>
      </c>
      <c r="CN17" s="1309">
        <v>0.41461845625072946</v>
      </c>
      <c r="CO17" s="1309">
        <v>5.9759894238791764</v>
      </c>
      <c r="CP17" s="1309">
        <v>7.6018858775799991</v>
      </c>
      <c r="CQ17" s="1309">
        <v>6.1072656368580978</v>
      </c>
      <c r="CR17" s="1839">
        <v>5223.1835559999936</v>
      </c>
      <c r="CS17" s="1820">
        <v>7183</v>
      </c>
      <c r="CT17" s="1872"/>
      <c r="CU17" s="1309">
        <v>6.0755529648468132</v>
      </c>
      <c r="CV17" s="1309">
        <v>0.3852279114814956</v>
      </c>
      <c r="CW17" s="1309">
        <v>5.3202314654649889</v>
      </c>
      <c r="CX17" s="1309">
        <v>6.8308744642286365</v>
      </c>
      <c r="CY17" s="1309">
        <v>6.3406230463371269</v>
      </c>
      <c r="CZ17" s="1839">
        <v>4939.9214810000003</v>
      </c>
      <c r="DA17" s="1820">
        <v>7138</v>
      </c>
      <c r="DB17" s="1919"/>
      <c r="DC17" s="1309">
        <v>5.6752857904474352</v>
      </c>
      <c r="DD17" s="1309">
        <v>0.52101968370165808</v>
      </c>
      <c r="DE17" s="1309">
        <v>4.6532088996561063</v>
      </c>
      <c r="DF17" s="1309">
        <v>6.6973626812387641</v>
      </c>
      <c r="DG17" s="1309">
        <v>9.1805012635422063</v>
      </c>
      <c r="DH17" s="1839">
        <v>2492.4562959999912</v>
      </c>
      <c r="DI17" s="1820">
        <v>3954</v>
      </c>
      <c r="DJ17" s="1820"/>
      <c r="DK17" s="1309">
        <v>6.4297640049662261</v>
      </c>
      <c r="DL17" s="1309">
        <v>0.39410270259330005</v>
      </c>
      <c r="DM17" s="1309">
        <v>5.6570255538363385</v>
      </c>
      <c r="DN17" s="1309">
        <v>7.2025024560961146</v>
      </c>
      <c r="DO17" s="1309">
        <v>6.1293494176287444</v>
      </c>
      <c r="DP17" s="1839">
        <v>4983.6352120000238</v>
      </c>
      <c r="DQ17" s="1820">
        <v>7904</v>
      </c>
      <c r="DR17" s="1820"/>
      <c r="DS17" s="1309">
        <v>8.5693772837552213</v>
      </c>
      <c r="DT17" s="1309">
        <v>0.62862816949047073</v>
      </c>
      <c r="DU17" s="1309">
        <v>7.3362055733097691</v>
      </c>
      <c r="DV17" s="1309">
        <v>9.8025489942006736</v>
      </c>
      <c r="DW17" s="1309">
        <v>7.3357508798468611</v>
      </c>
      <c r="DX17" s="1839">
        <v>2329.2505090000127</v>
      </c>
      <c r="DY17" s="1820">
        <v>3698</v>
      </c>
      <c r="DZ17" s="1820"/>
      <c r="EA17" s="1309">
        <v>-0.9</v>
      </c>
      <c r="EB17" s="1309">
        <v>2.2000000000000002</v>
      </c>
      <c r="EC17" s="1309"/>
      <c r="ED17" s="1309" t="s">
        <v>390</v>
      </c>
      <c r="EE17" s="1309" t="s">
        <v>393</v>
      </c>
    </row>
    <row r="18" spans="1:135" s="44" customFormat="1" ht="24.95" customHeight="1">
      <c r="A18" s="1457" t="s">
        <v>59</v>
      </c>
      <c r="B18" s="1458"/>
      <c r="C18" s="1565">
        <v>7.6269433525798584</v>
      </c>
      <c r="D18" s="1565">
        <v>0.6140740648676053</v>
      </c>
      <c r="E18" s="1565">
        <v>6.421348035242529</v>
      </c>
      <c r="F18" s="1565">
        <v>8.8325386699171879</v>
      </c>
      <c r="G18" s="1565">
        <v>8.0513783370357821</v>
      </c>
      <c r="H18" s="1566">
        <v>1955.4354360000862</v>
      </c>
      <c r="I18" s="1531">
        <v>2310</v>
      </c>
      <c r="J18" s="1570"/>
      <c r="K18" s="1565">
        <v>6.3928712976741267</v>
      </c>
      <c r="L18" s="1565">
        <v>1.1142245266954158</v>
      </c>
      <c r="M18" s="1565">
        <v>4.1976777877050582</v>
      </c>
      <c r="N18" s="1565">
        <v>8.588064807643196</v>
      </c>
      <c r="O18" s="1565">
        <v>17.429171882449694</v>
      </c>
      <c r="P18" s="1566">
        <v>526.30493299999944</v>
      </c>
      <c r="Q18" s="1531">
        <v>499</v>
      </c>
      <c r="R18" s="1566"/>
      <c r="S18" s="1257">
        <v>5.9928921355513785</v>
      </c>
      <c r="T18" s="1565">
        <v>1.1458517015265322</v>
      </c>
      <c r="U18" s="1565">
        <v>3.7352870605363888</v>
      </c>
      <c r="V18" s="1565">
        <v>8.2504972105663672</v>
      </c>
      <c r="W18" s="1565">
        <v>19.120178965495558</v>
      </c>
      <c r="X18" s="1566">
        <v>577.6505769999975</v>
      </c>
      <c r="Y18" s="1531">
        <v>533</v>
      </c>
      <c r="Z18" s="1532"/>
      <c r="AA18" s="1565">
        <v>6.9924551682309986</v>
      </c>
      <c r="AB18" s="1565">
        <v>0.67278062232443203</v>
      </c>
      <c r="AC18" s="1565">
        <v>5.6714465892234536</v>
      </c>
      <c r="AD18" s="1565">
        <v>8.3134637472385453</v>
      </c>
      <c r="AE18" s="1565">
        <v>9.6215221426244337</v>
      </c>
      <c r="AF18" s="1531">
        <v>1429.4962869999756</v>
      </c>
      <c r="AG18" s="1531">
        <v>1464</v>
      </c>
      <c r="AH18" s="1565"/>
      <c r="AI18" s="1565">
        <v>8.1180441323383956</v>
      </c>
      <c r="AJ18" s="1565">
        <v>0.71906913338257894</v>
      </c>
      <c r="AK18" s="1565">
        <v>6.7071177024637842</v>
      </c>
      <c r="AL18" s="1565">
        <v>9.5289705622130061</v>
      </c>
      <c r="AM18" s="1565">
        <v>8.8576647485587365</v>
      </c>
      <c r="AN18" s="1566">
        <v>2119.2341800000049</v>
      </c>
      <c r="AO18" s="1634">
        <v>2368</v>
      </c>
      <c r="AP18" s="1565"/>
      <c r="AQ18" s="1565">
        <v>6.3030468238114921</v>
      </c>
      <c r="AR18" s="1565">
        <v>0.57603253060096127</v>
      </c>
      <c r="AS18" s="1565">
        <v>5.172780644717923</v>
      </c>
      <c r="AT18" s="1565">
        <v>7.433313002905062</v>
      </c>
      <c r="AU18" s="1565">
        <v>9.1389536949787527</v>
      </c>
      <c r="AV18" s="1566">
        <v>2042.0488629999968</v>
      </c>
      <c r="AW18" s="1531">
        <v>2216</v>
      </c>
      <c r="AX18" s="1565"/>
      <c r="AY18" s="1635">
        <v>5.7148381469279066</v>
      </c>
      <c r="AZ18" s="1565">
        <v>0.57433201036136539</v>
      </c>
      <c r="BA18" s="1565">
        <v>4.587908655280919</v>
      </c>
      <c r="BB18" s="1565">
        <v>6.8417676385748933</v>
      </c>
      <c r="BC18" s="1565">
        <v>10.049838606017317</v>
      </c>
      <c r="BD18" s="1566">
        <v>2005.6847290000064</v>
      </c>
      <c r="BE18" s="1634">
        <v>2061</v>
      </c>
      <c r="BF18" s="1565"/>
      <c r="BG18" s="1267">
        <v>8.2006898086921556</v>
      </c>
      <c r="BH18" s="1096">
        <v>0.6043835256750969</v>
      </c>
      <c r="BI18" s="1096">
        <v>7.0150762269007005</v>
      </c>
      <c r="BJ18" s="1096">
        <v>9.3863033904836097</v>
      </c>
      <c r="BK18" s="1096">
        <v>7.3699108218249263</v>
      </c>
      <c r="BL18" s="1097">
        <v>2001.1530960000059</v>
      </c>
      <c r="BM18" s="1140">
        <v>2278</v>
      </c>
      <c r="BN18" s="1274"/>
      <c r="BO18" s="1267">
        <v>9.0029842697138172</v>
      </c>
      <c r="BP18" s="1267">
        <v>0.82938716468177709</v>
      </c>
      <c r="BQ18" s="1267">
        <v>7.3759789447377706</v>
      </c>
      <c r="BR18" s="1267">
        <v>10.629989594689862</v>
      </c>
      <c r="BS18" s="1267">
        <v>9.2123582562711874</v>
      </c>
      <c r="BT18" s="1748">
        <v>1874.1915230000009</v>
      </c>
      <c r="BU18" s="1814">
        <v>2090</v>
      </c>
      <c r="BV18" s="1867"/>
      <c r="BW18" s="1267">
        <v>8.3745775265604703</v>
      </c>
      <c r="BX18" s="1267">
        <v>0.71878443085136245</v>
      </c>
      <c r="BY18" s="1267">
        <v>6.9646512875875155</v>
      </c>
      <c r="BZ18" s="1267">
        <v>9.7845037655334242</v>
      </c>
      <c r="CA18" s="1267">
        <v>8.582933629448112</v>
      </c>
      <c r="CB18" s="1748">
        <v>2088.3410470000035</v>
      </c>
      <c r="CC18" s="1814">
        <v>2258</v>
      </c>
      <c r="CD18" s="1867"/>
      <c r="CE18" s="1267">
        <v>6.5014756358103591</v>
      </c>
      <c r="CF18" s="1267">
        <v>0.59365666005561035</v>
      </c>
      <c r="CG18" s="1267">
        <v>5.3374846897383685</v>
      </c>
      <c r="CH18" s="1267">
        <v>7.6654665818823506</v>
      </c>
      <c r="CI18" s="1267">
        <v>9.1311064335260781</v>
      </c>
      <c r="CJ18" s="1748">
        <v>2959.6442220000131</v>
      </c>
      <c r="CK18" s="1814">
        <v>3759</v>
      </c>
      <c r="CL18" s="1872"/>
      <c r="CM18" s="1267">
        <v>6.5413453518437388</v>
      </c>
      <c r="CN18" s="1267">
        <v>0.6119073275039888</v>
      </c>
      <c r="CO18" s="1267">
        <v>5.3415700659352829</v>
      </c>
      <c r="CP18" s="1267">
        <v>7.7411206377521937</v>
      </c>
      <c r="CQ18" s="1267">
        <v>9.3544568371018233</v>
      </c>
      <c r="CR18" s="1748">
        <v>2555.5024999999923</v>
      </c>
      <c r="CS18" s="1814">
        <v>3372</v>
      </c>
      <c r="CT18" s="1872"/>
      <c r="CU18" s="1267">
        <v>5.0697706219137846</v>
      </c>
      <c r="CV18" s="1267">
        <v>0.51548662960395109</v>
      </c>
      <c r="CW18" s="1267">
        <v>4.0590491181516111</v>
      </c>
      <c r="CX18" s="1267">
        <v>6.080492125675959</v>
      </c>
      <c r="CY18" s="1267">
        <v>10.167849160192583</v>
      </c>
      <c r="CZ18" s="1748">
        <v>2471.7297950000043</v>
      </c>
      <c r="DA18" s="1814">
        <v>3478</v>
      </c>
      <c r="DB18" s="1889"/>
      <c r="DC18" s="1267">
        <v>5.5168075667555208</v>
      </c>
      <c r="DD18" s="1267">
        <v>0.74906628761122784</v>
      </c>
      <c r="DE18" s="1267">
        <v>4.0473749019491745</v>
      </c>
      <c r="DF18" s="1267">
        <v>6.986240231561867</v>
      </c>
      <c r="DG18" s="1267">
        <v>13.577894072744678</v>
      </c>
      <c r="DH18" s="1748">
        <v>1293.5826949999994</v>
      </c>
      <c r="DI18" s="1814">
        <v>1820</v>
      </c>
      <c r="DJ18" s="1814"/>
      <c r="DK18" s="1267">
        <v>6.1043739385640547</v>
      </c>
      <c r="DL18" s="1267">
        <v>0.57437313064739037</v>
      </c>
      <c r="DM18" s="1267">
        <v>4.9781695242667059</v>
      </c>
      <c r="DN18" s="1267">
        <v>7.2305783528614027</v>
      </c>
      <c r="DO18" s="1267">
        <v>9.4092061926091866</v>
      </c>
      <c r="DP18" s="1748">
        <v>2577.868764000008</v>
      </c>
      <c r="DQ18" s="1814">
        <v>3565</v>
      </c>
      <c r="DR18" s="1814"/>
      <c r="DS18" s="1267">
        <v>6.9482260718831856</v>
      </c>
      <c r="DT18" s="1267">
        <v>0.85551929430272411</v>
      </c>
      <c r="DU18" s="1267">
        <v>5.2699649905678196</v>
      </c>
      <c r="DV18" s="1267">
        <v>8.6264871531985516</v>
      </c>
      <c r="DW18" s="1267">
        <v>12.312772863921102</v>
      </c>
      <c r="DX18" s="1748">
        <v>1197.8745529999978</v>
      </c>
      <c r="DY18" s="1814">
        <v>1777</v>
      </c>
      <c r="DZ18" s="1814"/>
      <c r="EA18" s="1267">
        <v>-1.5</v>
      </c>
      <c r="EB18" s="1267">
        <v>0.8</v>
      </c>
      <c r="EC18" s="1267"/>
      <c r="ED18" s="1267" t="s">
        <v>390</v>
      </c>
      <c r="EE18" s="1267" t="s">
        <v>390</v>
      </c>
    </row>
    <row r="19" spans="1:135" s="44" customFormat="1" ht="24.95" customHeight="1">
      <c r="A19" s="1457" t="s">
        <v>60</v>
      </c>
      <c r="B19" s="1458"/>
      <c r="C19" s="1565">
        <v>16.587112110753683</v>
      </c>
      <c r="D19" s="1565">
        <v>0.86001250644845295</v>
      </c>
      <c r="E19" s="1565">
        <v>14.898672376941875</v>
      </c>
      <c r="F19" s="1565">
        <v>18.275551844565491</v>
      </c>
      <c r="G19" s="1565">
        <v>5.1848236191210972</v>
      </c>
      <c r="H19" s="1566">
        <v>3541.8509990001048</v>
      </c>
      <c r="I19" s="1531">
        <v>4479</v>
      </c>
      <c r="J19" s="1566"/>
      <c r="K19" s="1565">
        <v>13.298730262824435</v>
      </c>
      <c r="L19" s="1565">
        <v>1.2793514387498308</v>
      </c>
      <c r="M19" s="1565">
        <v>10.778211365576242</v>
      </c>
      <c r="N19" s="1565">
        <v>15.819249160072626</v>
      </c>
      <c r="O19" s="1565">
        <v>9.6201021711535741</v>
      </c>
      <c r="P19" s="1566">
        <v>825.03680300000008</v>
      </c>
      <c r="Q19" s="1531">
        <v>1029</v>
      </c>
      <c r="R19" s="1566"/>
      <c r="S19" s="1565">
        <v>10.513710905358781</v>
      </c>
      <c r="T19" s="1565">
        <v>1.465310021892303</v>
      </c>
      <c r="U19" s="1565">
        <v>7.6266956506907775</v>
      </c>
      <c r="V19" s="1565">
        <v>13.400726160026789</v>
      </c>
      <c r="W19" s="1565">
        <v>13.937134424586873</v>
      </c>
      <c r="X19" s="1566">
        <v>928.71686200000113</v>
      </c>
      <c r="Y19" s="1531">
        <v>1156</v>
      </c>
      <c r="Z19" s="1532"/>
      <c r="AA19" s="1565">
        <v>9.7869094100582856</v>
      </c>
      <c r="AB19" s="1565">
        <v>0.72652421682298185</v>
      </c>
      <c r="AC19" s="1565">
        <v>8.3603749775355194</v>
      </c>
      <c r="AD19" s="1565">
        <v>11.213443842581054</v>
      </c>
      <c r="AE19" s="1565">
        <v>7.4234284428576824</v>
      </c>
      <c r="AF19" s="1531">
        <v>1912.4145749999875</v>
      </c>
      <c r="AG19" s="1531">
        <v>1913</v>
      </c>
      <c r="AH19" s="1565"/>
      <c r="AI19" s="1565">
        <v>8.9178247463205373</v>
      </c>
      <c r="AJ19" s="1565">
        <v>0.58474025316627332</v>
      </c>
      <c r="AK19" s="1565">
        <v>7.7704726496968686</v>
      </c>
      <c r="AL19" s="1565">
        <v>10.065176842944204</v>
      </c>
      <c r="AM19" s="1565">
        <v>6.556983006506548</v>
      </c>
      <c r="AN19" s="1566">
        <v>2871.3753890000044</v>
      </c>
      <c r="AO19" s="1634">
        <v>3546</v>
      </c>
      <c r="AP19" s="1565"/>
      <c r="AQ19" s="1565">
        <v>9.2034616415112467</v>
      </c>
      <c r="AR19" s="1565">
        <v>0.64334289833564706</v>
      </c>
      <c r="AS19" s="1565">
        <v>7.9411219628993512</v>
      </c>
      <c r="AT19" s="1565">
        <v>10.465801320123143</v>
      </c>
      <c r="AU19" s="1565">
        <v>6.990227410020557</v>
      </c>
      <c r="AV19" s="1566">
        <v>2657.0372380000013</v>
      </c>
      <c r="AW19" s="1531">
        <v>3381</v>
      </c>
      <c r="AX19" s="1565"/>
      <c r="AY19" s="1635">
        <v>7.0353454418865731</v>
      </c>
      <c r="AZ19" s="1565">
        <v>0.52443074436746429</v>
      </c>
      <c r="BA19" s="1565">
        <v>6.0063300614235775</v>
      </c>
      <c r="BB19" s="1565">
        <v>8.0643608223495686</v>
      </c>
      <c r="BC19" s="1565">
        <v>7.4542287752516492</v>
      </c>
      <c r="BD19" s="1566">
        <v>2539.8768330000207</v>
      </c>
      <c r="BE19" s="1634">
        <v>3342</v>
      </c>
      <c r="BF19" s="1565"/>
      <c r="BG19" s="1267">
        <v>9.3909320368581657</v>
      </c>
      <c r="BH19" s="1096">
        <v>0.61719158984902545</v>
      </c>
      <c r="BI19" s="1096">
        <v>8.1801929938389186</v>
      </c>
      <c r="BJ19" s="1096">
        <v>10.601671079877413</v>
      </c>
      <c r="BK19" s="1096">
        <v>6.5722080345873026</v>
      </c>
      <c r="BL19" s="1097">
        <v>2718.4255620000049</v>
      </c>
      <c r="BM19" s="1140">
        <v>3322</v>
      </c>
      <c r="BN19" s="1274"/>
      <c r="BO19" s="1267">
        <v>10.031550620456153</v>
      </c>
      <c r="BP19" s="1267">
        <v>0.65269265160863732</v>
      </c>
      <c r="BQ19" s="1267">
        <v>8.7511661812450203</v>
      </c>
      <c r="BR19" s="1267">
        <v>11.311935059667286</v>
      </c>
      <c r="BS19" s="1267">
        <v>6.5063984253608655</v>
      </c>
      <c r="BT19" s="1748">
        <v>2156.5224080000035</v>
      </c>
      <c r="BU19" s="1814">
        <v>3178</v>
      </c>
      <c r="BV19" s="1867"/>
      <c r="BW19" s="1267">
        <v>10.47363694306677</v>
      </c>
      <c r="BX19" s="1267">
        <v>0.73474404232750723</v>
      </c>
      <c r="BY19" s="1267">
        <v>9.0324052472444265</v>
      </c>
      <c r="BZ19" s="1267">
        <v>11.914868638889114</v>
      </c>
      <c r="CA19" s="1267">
        <v>7.0151757820275158</v>
      </c>
      <c r="CB19" s="1748">
        <v>2203.0756580000048</v>
      </c>
      <c r="CC19" s="1814">
        <v>3270</v>
      </c>
      <c r="CD19" s="1867"/>
      <c r="CE19" s="1267">
        <v>8.5565347709359472</v>
      </c>
      <c r="CF19" s="1267">
        <v>0.62360732531154028</v>
      </c>
      <c r="CG19" s="1267">
        <v>7.3338191351022513</v>
      </c>
      <c r="CH19" s="1267">
        <v>9.7792504067696431</v>
      </c>
      <c r="CI19" s="1267">
        <v>7.2880826409979953</v>
      </c>
      <c r="CJ19" s="1748">
        <v>2822.0401419999994</v>
      </c>
      <c r="CK19" s="1814">
        <v>4178</v>
      </c>
      <c r="CL19" s="1872"/>
      <c r="CM19" s="1267">
        <v>7.0261184551441671</v>
      </c>
      <c r="CN19" s="1267">
        <v>0.56151066766292612</v>
      </c>
      <c r="CO19" s="1267">
        <v>5.9251566075651425</v>
      </c>
      <c r="CP19" s="1267">
        <v>8.1270803027231935</v>
      </c>
      <c r="CQ19" s="1267">
        <v>7.9917620411283625</v>
      </c>
      <c r="CR19" s="1748">
        <v>2667.6810559999876</v>
      </c>
      <c r="CS19" s="1814">
        <v>3811</v>
      </c>
      <c r="CT19" s="1872"/>
      <c r="CU19" s="1267">
        <v>7.0827770789274007</v>
      </c>
      <c r="CV19" s="1267">
        <v>0.57026934220761871</v>
      </c>
      <c r="CW19" s="1267">
        <v>5.9646423805582378</v>
      </c>
      <c r="CX19" s="1267">
        <v>8.2009117772965645</v>
      </c>
      <c r="CY19" s="1267">
        <v>8.051493585817882</v>
      </c>
      <c r="CZ19" s="1748">
        <v>2468.1916860000056</v>
      </c>
      <c r="DA19" s="1814">
        <v>3660</v>
      </c>
      <c r="DB19" s="1889"/>
      <c r="DC19" s="1267">
        <v>5.8462835399442747</v>
      </c>
      <c r="DD19" s="1267">
        <v>0.72124667986631741</v>
      </c>
      <c r="DE19" s="1267">
        <v>4.4314242033180475</v>
      </c>
      <c r="DF19" s="1267">
        <v>7.2611428765705019</v>
      </c>
      <c r="DG19" s="1267">
        <v>12.336840574673738</v>
      </c>
      <c r="DH19" s="1748">
        <v>1198.8736009999968</v>
      </c>
      <c r="DI19" s="1814">
        <v>2134</v>
      </c>
      <c r="DJ19" s="1814"/>
      <c r="DK19" s="1267">
        <v>6.7784316360205334</v>
      </c>
      <c r="DL19" s="1267">
        <v>0.53514270016706544</v>
      </c>
      <c r="DM19" s="1267">
        <v>5.7291484452698525</v>
      </c>
      <c r="DN19" s="1267">
        <v>7.8277148267712153</v>
      </c>
      <c r="DO19" s="1267">
        <v>7.8947864181932781</v>
      </c>
      <c r="DP19" s="1748">
        <v>2405.7664480000094</v>
      </c>
      <c r="DQ19" s="1814">
        <v>4339</v>
      </c>
      <c r="DR19" s="1814"/>
      <c r="DS19" s="1267">
        <v>10.285814488353838</v>
      </c>
      <c r="DT19" s="1267">
        <v>0.90071804087685137</v>
      </c>
      <c r="DU19" s="1267">
        <v>8.5188876132863651</v>
      </c>
      <c r="DV19" s="1267">
        <v>12.052741363421312</v>
      </c>
      <c r="DW19" s="1267">
        <v>8.7568956439637677</v>
      </c>
      <c r="DX19" s="1748">
        <v>1131.375956000001</v>
      </c>
      <c r="DY19" s="1814">
        <v>1921</v>
      </c>
      <c r="DZ19" s="1814"/>
      <c r="EA19" s="1267">
        <v>-0.2</v>
      </c>
      <c r="EB19" s="1267">
        <v>3.5</v>
      </c>
      <c r="EC19" s="1267"/>
      <c r="ED19" s="1267" t="s">
        <v>390</v>
      </c>
      <c r="EE19" s="1267" t="s">
        <v>393</v>
      </c>
    </row>
    <row r="20" spans="1:135" s="44" customFormat="1" ht="24.95" customHeight="1">
      <c r="A20" s="1462" t="s">
        <v>13</v>
      </c>
      <c r="B20" s="1458"/>
      <c r="C20" s="1636">
        <v>12.619824603829692</v>
      </c>
      <c r="D20" s="1636">
        <v>0.87514873470062349</v>
      </c>
      <c r="E20" s="1636">
        <v>10.901668314724345</v>
      </c>
      <c r="F20" s="1636">
        <v>14.337980892935038</v>
      </c>
      <c r="G20" s="1636">
        <v>6.9347139296614735</v>
      </c>
      <c r="H20" s="1572">
        <v>2064.5761979998874</v>
      </c>
      <c r="I20" s="1637">
        <v>4008</v>
      </c>
      <c r="J20" s="1566"/>
      <c r="K20" s="1636">
        <v>12.146187430897614</v>
      </c>
      <c r="L20" s="1636">
        <v>0.97091518468897298</v>
      </c>
      <c r="M20" s="1636">
        <v>10.23333534310447</v>
      </c>
      <c r="N20" s="1636">
        <v>14.059039518690758</v>
      </c>
      <c r="O20" s="1636">
        <v>7.9935797978808356</v>
      </c>
      <c r="P20" s="1572">
        <v>475.79753999999974</v>
      </c>
      <c r="Q20" s="1637">
        <v>952</v>
      </c>
      <c r="R20" s="1572"/>
      <c r="S20" s="1636">
        <v>11.341083711206712</v>
      </c>
      <c r="T20" s="1636">
        <v>1.4439598854040383</v>
      </c>
      <c r="U20" s="1636">
        <v>8.4961333907915026</v>
      </c>
      <c r="V20" s="1636">
        <v>14.186034031621919</v>
      </c>
      <c r="W20" s="1636">
        <v>12.732115573551289</v>
      </c>
      <c r="X20" s="1572">
        <v>454.7827289999974</v>
      </c>
      <c r="Y20" s="1637">
        <v>956</v>
      </c>
      <c r="Z20" s="1638"/>
      <c r="AA20" s="1636">
        <v>10.551376718995018</v>
      </c>
      <c r="AB20" s="1636">
        <v>0.7778305951722807</v>
      </c>
      <c r="AC20" s="1636">
        <v>9.0241019207300468</v>
      </c>
      <c r="AD20" s="1636">
        <v>12.078651517259988</v>
      </c>
      <c r="AE20" s="1636">
        <v>7.3718398640055982</v>
      </c>
      <c r="AF20" s="1637">
        <v>1235.5888570000498</v>
      </c>
      <c r="AG20" s="1637">
        <v>2565</v>
      </c>
      <c r="AH20" s="1636"/>
      <c r="AI20" s="1636">
        <v>8.2969300222781115</v>
      </c>
      <c r="AJ20" s="1636">
        <v>0.57276884499626435</v>
      </c>
      <c r="AK20" s="1636">
        <v>7.1730677062690358</v>
      </c>
      <c r="AL20" s="1636">
        <v>9.4207923382871854</v>
      </c>
      <c r="AM20" s="1636">
        <v>6.9033828591819031</v>
      </c>
      <c r="AN20" s="1572">
        <v>1857.4178110000032</v>
      </c>
      <c r="AO20" s="1639">
        <v>3670</v>
      </c>
      <c r="AP20" s="1565"/>
      <c r="AQ20" s="1636">
        <v>9.7347913918842579</v>
      </c>
      <c r="AR20" s="1636">
        <v>0.69429659590102977</v>
      </c>
      <c r="AS20" s="1636">
        <v>8.3724725662651078</v>
      </c>
      <c r="AT20" s="1636">
        <v>11.097110217503408</v>
      </c>
      <c r="AU20" s="1636">
        <v>7.132115809691145</v>
      </c>
      <c r="AV20" s="1572">
        <v>1672.2381039999927</v>
      </c>
      <c r="AW20" s="1637">
        <v>3271</v>
      </c>
      <c r="AX20" s="1565"/>
      <c r="AY20" s="1640">
        <v>9.6856420728402579</v>
      </c>
      <c r="AZ20" s="1636">
        <v>0.69981710911467432</v>
      </c>
      <c r="BA20" s="1636">
        <v>8.3124911343713155</v>
      </c>
      <c r="BB20" s="1636">
        <v>11.058793011309202</v>
      </c>
      <c r="BC20" s="1636">
        <v>7.2253042581146811</v>
      </c>
      <c r="BD20" s="1572">
        <v>1757.1793560000076</v>
      </c>
      <c r="BE20" s="1639">
        <v>3519</v>
      </c>
      <c r="BF20" s="1565"/>
      <c r="BG20" s="1309">
        <v>10.497835153437794</v>
      </c>
      <c r="BH20" s="1110">
        <v>0.62819943783255794</v>
      </c>
      <c r="BI20" s="1110">
        <v>9.2655021166693068</v>
      </c>
      <c r="BJ20" s="1110">
        <v>11.730168190206282</v>
      </c>
      <c r="BK20" s="1110">
        <v>5.9840855628870999</v>
      </c>
      <c r="BL20" s="1111">
        <v>1991.6824940000145</v>
      </c>
      <c r="BM20" s="1141">
        <v>3630</v>
      </c>
      <c r="BN20" s="1465"/>
      <c r="BO20" s="1309">
        <v>10.584569445151914</v>
      </c>
      <c r="BP20" s="1309">
        <v>0.63775107429817568</v>
      </c>
      <c r="BQ20" s="1309">
        <v>9.3334958355302291</v>
      </c>
      <c r="BR20" s="1309">
        <v>11.835643054773598</v>
      </c>
      <c r="BS20" s="1309">
        <v>6.0252906611169426</v>
      </c>
      <c r="BT20" s="1839">
        <v>1911.1438499999995</v>
      </c>
      <c r="BU20" s="1820">
        <v>3455</v>
      </c>
      <c r="BV20" s="1868"/>
      <c r="BW20" s="1309">
        <v>10.169966927211229</v>
      </c>
      <c r="BX20" s="1309">
        <v>0.64564685431316537</v>
      </c>
      <c r="BY20" s="1309">
        <v>8.9035031559686306</v>
      </c>
      <c r="BZ20" s="1309">
        <v>11.436430698453826</v>
      </c>
      <c r="CA20" s="1309">
        <v>6.3485639524121087</v>
      </c>
      <c r="CB20" s="1839">
        <v>2005.1299720000011</v>
      </c>
      <c r="CC20" s="1820">
        <v>3395</v>
      </c>
      <c r="CD20" s="1868"/>
      <c r="CE20" s="1309">
        <v>6.9378663963580376</v>
      </c>
      <c r="CF20" s="1309">
        <v>0.48440242032414271</v>
      </c>
      <c r="CG20" s="1309">
        <v>5.9880917716450872</v>
      </c>
      <c r="CH20" s="1309">
        <v>7.8876410210709871</v>
      </c>
      <c r="CI20" s="1309">
        <v>6.9820084828734208</v>
      </c>
      <c r="CJ20" s="1839">
        <v>3393.7520059999852</v>
      </c>
      <c r="CK20" s="1820">
        <v>6163</v>
      </c>
      <c r="CL20" s="1872"/>
      <c r="CM20" s="1309">
        <v>6.1125617202906657</v>
      </c>
      <c r="CN20" s="1309">
        <v>0.39305136518490374</v>
      </c>
      <c r="CO20" s="1309">
        <v>5.3419003916136489</v>
      </c>
      <c r="CP20" s="1309">
        <v>6.8832230489676824</v>
      </c>
      <c r="CQ20" s="1309">
        <v>6.430223254518129</v>
      </c>
      <c r="CR20" s="1839">
        <v>3100.7191530000187</v>
      </c>
      <c r="CS20" s="1820">
        <v>5673</v>
      </c>
      <c r="CT20" s="1872"/>
      <c r="CU20" s="1309">
        <v>7.2081751395576585</v>
      </c>
      <c r="CV20" s="1309">
        <v>0.51126565140830726</v>
      </c>
      <c r="CW20" s="1309">
        <v>6.2057297639901687</v>
      </c>
      <c r="CX20" s="1309">
        <v>8.2106205151251483</v>
      </c>
      <c r="CY20" s="1309">
        <v>7.0928583380631061</v>
      </c>
      <c r="CZ20" s="1839">
        <v>2847.2459259999932</v>
      </c>
      <c r="DA20" s="1820">
        <v>5809</v>
      </c>
      <c r="DB20" s="1919"/>
      <c r="DC20" s="1309">
        <v>6.1675051300488528</v>
      </c>
      <c r="DD20" s="1309">
        <v>0.72087793751536056</v>
      </c>
      <c r="DE20" s="1309">
        <v>4.7533691500391964</v>
      </c>
      <c r="DF20" s="1309">
        <v>7.5816411100585093</v>
      </c>
      <c r="DG20" s="1309">
        <v>11.688323273590054</v>
      </c>
      <c r="DH20" s="1839">
        <v>1419.986479999998</v>
      </c>
      <c r="DI20" s="1820">
        <v>2817</v>
      </c>
      <c r="DJ20" s="1820"/>
      <c r="DK20" s="1309">
        <v>5.9819657323067119</v>
      </c>
      <c r="DL20" s="1309">
        <v>0.46952915243205445</v>
      </c>
      <c r="DM20" s="1309">
        <v>5.0613345678330806</v>
      </c>
      <c r="DN20" s="1309">
        <v>6.9025968967803424</v>
      </c>
      <c r="DO20" s="1309">
        <v>7.8490779359747158</v>
      </c>
      <c r="DP20" s="1839">
        <v>2954.8787289999968</v>
      </c>
      <c r="DQ20" s="1820">
        <v>5699</v>
      </c>
      <c r="DR20" s="1820"/>
      <c r="DS20" s="1309">
        <v>9.9009669286495399</v>
      </c>
      <c r="DT20" s="1309">
        <v>0.79685074643090248</v>
      </c>
      <c r="DU20" s="1309">
        <v>8.3377951752385968</v>
      </c>
      <c r="DV20" s="1309">
        <v>11.464138682060485</v>
      </c>
      <c r="DW20" s="1309">
        <v>8.0482113734278506</v>
      </c>
      <c r="DX20" s="1839">
        <v>1326.3787360000026</v>
      </c>
      <c r="DY20" s="1820">
        <v>2701</v>
      </c>
      <c r="DZ20" s="1820"/>
      <c r="EA20" s="1309">
        <v>-0.3</v>
      </c>
      <c r="EB20" s="1309">
        <v>3.9</v>
      </c>
      <c r="EC20" s="1309"/>
      <c r="ED20" s="1309" t="s">
        <v>390</v>
      </c>
      <c r="EE20" s="1309" t="s">
        <v>393</v>
      </c>
    </row>
    <row r="21" spans="1:135" s="44" customFormat="1" ht="24.95" customHeight="1">
      <c r="A21" s="1457" t="s">
        <v>61</v>
      </c>
      <c r="B21" s="1458"/>
      <c r="C21" s="1565">
        <v>10.187996321185535</v>
      </c>
      <c r="D21" s="1565">
        <v>0.94865431473661987</v>
      </c>
      <c r="E21" s="1565">
        <v>8.3255284772375848</v>
      </c>
      <c r="F21" s="1565">
        <v>12.050464165133484</v>
      </c>
      <c r="G21" s="1565">
        <v>9.3114905505406487</v>
      </c>
      <c r="H21" s="1566">
        <v>968.90018299999997</v>
      </c>
      <c r="I21" s="1531">
        <v>1959</v>
      </c>
      <c r="J21" s="1566"/>
      <c r="K21" s="1565">
        <v>10.471829856379074</v>
      </c>
      <c r="L21" s="1565">
        <v>1.2866993868748937</v>
      </c>
      <c r="M21" s="1565">
        <v>7.9368343723664818</v>
      </c>
      <c r="N21" s="1565">
        <v>13.006825340391664</v>
      </c>
      <c r="O21" s="1565">
        <v>12.287244965989219</v>
      </c>
      <c r="P21" s="1566">
        <v>252.81464999999741</v>
      </c>
      <c r="Q21" s="1531">
        <v>533</v>
      </c>
      <c r="R21" s="1566"/>
      <c r="S21" s="1565">
        <v>11.654169953312627</v>
      </c>
      <c r="T21" s="1565">
        <v>2.1033230592812879</v>
      </c>
      <c r="U21" s="1565">
        <v>7.5101146565377865</v>
      </c>
      <c r="V21" s="1565">
        <v>15.798225250087466</v>
      </c>
      <c r="W21" s="1565">
        <v>18.047815225857686</v>
      </c>
      <c r="X21" s="1566">
        <v>220.87234099999802</v>
      </c>
      <c r="Y21" s="1531">
        <v>466</v>
      </c>
      <c r="Z21" s="1532"/>
      <c r="AA21" s="1565">
        <v>10.415272781755229</v>
      </c>
      <c r="AB21" s="1565">
        <v>1.0102735839735688</v>
      </c>
      <c r="AC21" s="1565">
        <v>8.4315948527404796</v>
      </c>
      <c r="AD21" s="1565">
        <v>12.398950710769979</v>
      </c>
      <c r="AE21" s="1565">
        <v>9.6999243816570768</v>
      </c>
      <c r="AF21" s="1565">
        <v>637.82465800002524</v>
      </c>
      <c r="AG21" s="1531">
        <v>1447</v>
      </c>
      <c r="AH21" s="1565"/>
      <c r="AI21" s="1565">
        <v>7.4187251420464406</v>
      </c>
      <c r="AJ21" s="1565">
        <v>0.75039677733259647</v>
      </c>
      <c r="AK21" s="1565">
        <v>5.94632896081864</v>
      </c>
      <c r="AL21" s="1565">
        <v>8.8911213232742412</v>
      </c>
      <c r="AM21" s="1565">
        <v>10.11490199413967</v>
      </c>
      <c r="AN21" s="1566">
        <v>995.82714800000008</v>
      </c>
      <c r="AO21" s="1634">
        <v>1970</v>
      </c>
      <c r="AP21" s="1565"/>
      <c r="AQ21" s="1565">
        <v>9.8016930422556783</v>
      </c>
      <c r="AR21" s="1565">
        <v>0.93205128536830617</v>
      </c>
      <c r="AS21" s="1565">
        <v>7.9728622226951433</v>
      </c>
      <c r="AT21" s="1565">
        <v>11.630523861816213</v>
      </c>
      <c r="AU21" s="1565">
        <v>9.5090846178326327</v>
      </c>
      <c r="AV21" s="1566">
        <v>860.6909810000077</v>
      </c>
      <c r="AW21" s="1531">
        <v>1742</v>
      </c>
      <c r="AX21" s="1565"/>
      <c r="AY21" s="1635">
        <v>7.5022308637128052</v>
      </c>
      <c r="AZ21" s="1565">
        <v>0.68698008120217635</v>
      </c>
      <c r="BA21" s="1565">
        <v>6.1542681875707128</v>
      </c>
      <c r="BB21" s="1565">
        <v>8.8501935398548994</v>
      </c>
      <c r="BC21" s="1565">
        <v>9.1570106769840773</v>
      </c>
      <c r="BD21" s="1566">
        <v>892.23290000000225</v>
      </c>
      <c r="BE21" s="1634">
        <v>1816</v>
      </c>
      <c r="BF21" s="1565"/>
      <c r="BG21" s="1267">
        <v>9.5195296014342858</v>
      </c>
      <c r="BH21" s="1096">
        <v>0.8681031171541107</v>
      </c>
      <c r="BI21" s="1096">
        <v>7.8165797320715225</v>
      </c>
      <c r="BJ21" s="1096">
        <v>11.222479470797049</v>
      </c>
      <c r="BK21" s="1096">
        <v>9.119180815649921</v>
      </c>
      <c r="BL21" s="1097">
        <v>1084.4322179999949</v>
      </c>
      <c r="BM21" s="1140">
        <v>1984</v>
      </c>
      <c r="BN21" s="1274"/>
      <c r="BO21" s="1267">
        <v>9.8124110190962863</v>
      </c>
      <c r="BP21" s="1267">
        <v>0.89413963403346886</v>
      </c>
      <c r="BQ21" s="1267">
        <v>8.0583810463720766</v>
      </c>
      <c r="BR21" s="1267">
        <v>11.566440991820496</v>
      </c>
      <c r="BS21" s="1267">
        <v>9.1123336791880369</v>
      </c>
      <c r="BT21" s="1748">
        <v>1034.75854</v>
      </c>
      <c r="BU21" s="1814">
        <v>1881</v>
      </c>
      <c r="BV21" s="1867"/>
      <c r="BW21" s="1267">
        <v>10.220741670953295</v>
      </c>
      <c r="BX21" s="1267">
        <v>0.93261835375024527</v>
      </c>
      <c r="BY21" s="1267">
        <v>8.3913710954905341</v>
      </c>
      <c r="BZ21" s="1267">
        <v>12.050112246416058</v>
      </c>
      <c r="CA21" s="1267">
        <v>9.1247620160549392</v>
      </c>
      <c r="CB21" s="1748">
        <v>1101.8955729999948</v>
      </c>
      <c r="CC21" s="1814">
        <v>1882</v>
      </c>
      <c r="CD21" s="1867"/>
      <c r="CE21" s="1267">
        <v>6.6149822896283057</v>
      </c>
      <c r="CF21" s="1267">
        <v>0.5761778048395424</v>
      </c>
      <c r="CG21" s="1267">
        <v>5.4852623803156781</v>
      </c>
      <c r="CH21" s="1267">
        <v>7.7447021989409333</v>
      </c>
      <c r="CI21" s="1267">
        <v>8.7101942168906064</v>
      </c>
      <c r="CJ21" s="1748">
        <v>1957.9874189999946</v>
      </c>
      <c r="CK21" s="1814">
        <v>3623</v>
      </c>
      <c r="CL21" s="1872"/>
      <c r="CM21" s="1267">
        <v>5.3460286557091381</v>
      </c>
      <c r="CN21" s="1267">
        <v>0.47494784089698922</v>
      </c>
      <c r="CO21" s="1267">
        <v>4.4147917575857472</v>
      </c>
      <c r="CP21" s="1267">
        <v>6.2772655538325299</v>
      </c>
      <c r="CQ21" s="1267">
        <v>8.8841244872449803</v>
      </c>
      <c r="CR21" s="1748">
        <v>1808.8911269999996</v>
      </c>
      <c r="CS21" s="1814">
        <v>3397</v>
      </c>
      <c r="CT21" s="1872"/>
      <c r="CU21" s="1267">
        <v>7.6188445518664425</v>
      </c>
      <c r="CV21" s="1267">
        <v>0.70184018070860277</v>
      </c>
      <c r="CW21" s="1267">
        <v>6.242737157206137</v>
      </c>
      <c r="CX21" s="1267">
        <v>8.9949519465267489</v>
      </c>
      <c r="CY21" s="1267">
        <v>9.2118978925310664</v>
      </c>
      <c r="CZ21" s="1748">
        <v>1612.396251999992</v>
      </c>
      <c r="DA21" s="1814">
        <v>3475</v>
      </c>
      <c r="DB21" s="1889"/>
      <c r="DC21" s="1267">
        <v>6.7798001410480762</v>
      </c>
      <c r="DD21" s="1267">
        <v>0.97386208939811725</v>
      </c>
      <c r="DE21" s="1267">
        <v>4.869388754438102</v>
      </c>
      <c r="DF21" s="1267">
        <v>8.6902115276580503</v>
      </c>
      <c r="DG21" s="1267">
        <v>14.364171054274911</v>
      </c>
      <c r="DH21" s="1748">
        <v>816.59809800000176</v>
      </c>
      <c r="DI21" s="1814">
        <v>1649</v>
      </c>
      <c r="DJ21" s="1814"/>
      <c r="DK21" s="1267">
        <v>6.0009358279207934</v>
      </c>
      <c r="DL21" s="1267">
        <v>0.61250656526193914</v>
      </c>
      <c r="DM21" s="1267">
        <v>4.7999611291102768</v>
      </c>
      <c r="DN21" s="1267">
        <v>7.201910526731309</v>
      </c>
      <c r="DO21" s="1267">
        <v>10.206850778375356</v>
      </c>
      <c r="DP21" s="1748">
        <v>1697.2992199999974</v>
      </c>
      <c r="DQ21" s="1814">
        <v>3367</v>
      </c>
      <c r="DR21" s="1814"/>
      <c r="DS21" s="1267">
        <v>9.0317706689558701</v>
      </c>
      <c r="DT21" s="1267">
        <v>1.1245494064032544</v>
      </c>
      <c r="DU21" s="1267">
        <v>6.8257567130449406</v>
      </c>
      <c r="DV21" s="1267">
        <v>11.2377846248668</v>
      </c>
      <c r="DW21" s="1267">
        <v>12.451040306731565</v>
      </c>
      <c r="DX21" s="1748">
        <v>737.10547399999859</v>
      </c>
      <c r="DY21" s="1814">
        <v>1601</v>
      </c>
      <c r="DZ21" s="1814"/>
      <c r="EA21" s="1267">
        <v>-1.2</v>
      </c>
      <c r="EB21" s="1267">
        <v>3</v>
      </c>
      <c r="EC21" s="1267"/>
      <c r="ED21" s="1267" t="s">
        <v>390</v>
      </c>
      <c r="EE21" s="1267" t="s">
        <v>391</v>
      </c>
    </row>
    <row r="22" spans="1:135" s="44" customFormat="1" ht="24.95" customHeight="1">
      <c r="A22" s="1469" t="s">
        <v>62</v>
      </c>
      <c r="B22" s="1442"/>
      <c r="C22" s="1545">
        <v>14.770276777483426</v>
      </c>
      <c r="D22" s="1545">
        <v>1.445472224247321</v>
      </c>
      <c r="E22" s="1545">
        <v>11.932419514663737</v>
      </c>
      <c r="F22" s="1545">
        <v>17.608134040303117</v>
      </c>
      <c r="G22" s="1545">
        <v>9.786358414426422</v>
      </c>
      <c r="H22" s="1546">
        <v>1095.676014999995</v>
      </c>
      <c r="I22" s="1527">
        <v>2049</v>
      </c>
      <c r="J22" s="1546"/>
      <c r="K22" s="1545">
        <v>14.044548888930356</v>
      </c>
      <c r="L22" s="1545">
        <v>1.5124571597771639</v>
      </c>
      <c r="M22" s="1545">
        <v>11.064775906283858</v>
      </c>
      <c r="N22" s="1545">
        <v>17.024321871576852</v>
      </c>
      <c r="O22" s="1545">
        <v>10.768997792227088</v>
      </c>
      <c r="P22" s="1546">
        <v>222.98289000000128</v>
      </c>
      <c r="Q22" s="1527">
        <v>419</v>
      </c>
      <c r="R22" s="1546"/>
      <c r="S22" s="1255">
        <v>11.045448738257798</v>
      </c>
      <c r="T22" s="1545">
        <v>1.9380215485097287</v>
      </c>
      <c r="U22" s="1545">
        <v>7.2270774101224875</v>
      </c>
      <c r="V22" s="1545">
        <v>14.86382006639311</v>
      </c>
      <c r="W22" s="1545">
        <v>17.545883326560197</v>
      </c>
      <c r="X22" s="1546">
        <v>233.91038800000069</v>
      </c>
      <c r="Y22" s="1527">
        <v>490</v>
      </c>
      <c r="Z22" s="1528"/>
      <c r="AA22" s="1545">
        <v>10.69660195558162</v>
      </c>
      <c r="AB22" s="1545">
        <v>1.1989622893218055</v>
      </c>
      <c r="AC22" s="1545">
        <v>8.3424326802708588</v>
      </c>
      <c r="AD22" s="1545">
        <v>13.050771230892384</v>
      </c>
      <c r="AE22" s="1545">
        <v>11.208814671244003</v>
      </c>
      <c r="AF22" s="1545">
        <v>597.76419899999235</v>
      </c>
      <c r="AG22" s="1527">
        <v>1118</v>
      </c>
      <c r="AH22" s="1545"/>
      <c r="AI22" s="1545">
        <v>9.3119598952757094</v>
      </c>
      <c r="AJ22" s="1545">
        <v>0.89010321000081094</v>
      </c>
      <c r="AK22" s="1545">
        <v>7.5654377793859249</v>
      </c>
      <c r="AL22" s="1545">
        <v>11.058482011165493</v>
      </c>
      <c r="AM22" s="1545">
        <v>9.5587096595249754</v>
      </c>
      <c r="AN22" s="1546">
        <v>861.59066299999961</v>
      </c>
      <c r="AO22" s="1619">
        <v>1700</v>
      </c>
      <c r="AP22" s="1545"/>
      <c r="AQ22" s="1545">
        <v>9.6638384608012426</v>
      </c>
      <c r="AR22" s="1545">
        <v>1.0342067426193187</v>
      </c>
      <c r="AS22" s="1545">
        <v>7.6345626104362854</v>
      </c>
      <c r="AT22" s="1545">
        <v>11.6931143111662</v>
      </c>
      <c r="AU22" s="1545">
        <v>10.701821505132767</v>
      </c>
      <c r="AV22" s="1546">
        <v>811.54712300000006</v>
      </c>
      <c r="AW22" s="1527">
        <v>1529</v>
      </c>
      <c r="AX22" s="1545"/>
      <c r="AY22" s="1620">
        <v>11.937933300232061</v>
      </c>
      <c r="AZ22" s="1545">
        <v>1.2388741612932359</v>
      </c>
      <c r="BA22" s="1545">
        <v>9.5070678711532555</v>
      </c>
      <c r="BB22" s="1545">
        <v>14.368798729310866</v>
      </c>
      <c r="BC22" s="1545">
        <v>10.377626764501638</v>
      </c>
      <c r="BD22" s="1546">
        <v>864.94645599999092</v>
      </c>
      <c r="BE22" s="1619">
        <v>1703</v>
      </c>
      <c r="BF22" s="1545"/>
      <c r="BG22" s="1193">
        <v>11.667199426677261</v>
      </c>
      <c r="BH22" s="1034">
        <v>0.93114949344483411</v>
      </c>
      <c r="BI22" s="1034">
        <v>9.8405720630784952</v>
      </c>
      <c r="BJ22" s="1034">
        <v>13.493826790276026</v>
      </c>
      <c r="BK22" s="1034">
        <v>7.9809169226656413</v>
      </c>
      <c r="BL22" s="1035">
        <v>907.25027600000158</v>
      </c>
      <c r="BM22" s="1135">
        <v>1646</v>
      </c>
      <c r="BN22" s="1350"/>
      <c r="BO22" s="1193">
        <v>11.496266065892904</v>
      </c>
      <c r="BP22" s="1193">
        <v>0.92138269113343463</v>
      </c>
      <c r="BQ22" s="1193">
        <v>9.6887935022319542</v>
      </c>
      <c r="BR22" s="1193">
        <v>13.303738629553855</v>
      </c>
      <c r="BS22" s="1193">
        <v>8.0146256693465947</v>
      </c>
      <c r="BT22" s="1746">
        <v>876.38530999999773</v>
      </c>
      <c r="BU22" s="1348">
        <v>1574</v>
      </c>
      <c r="BV22" s="1790"/>
      <c r="BW22" s="1193">
        <v>10.108024572700085</v>
      </c>
      <c r="BX22" s="1193">
        <v>0.87081967951367412</v>
      </c>
      <c r="BY22" s="1193">
        <v>8.3998747257340156</v>
      </c>
      <c r="BZ22" s="1193">
        <v>11.816174419666153</v>
      </c>
      <c r="CA22" s="1193">
        <v>8.6151321976956581</v>
      </c>
      <c r="CB22" s="1746">
        <v>903.23439899999994</v>
      </c>
      <c r="CC22" s="1348">
        <v>1513</v>
      </c>
      <c r="CD22" s="1790"/>
      <c r="CE22" s="1193">
        <v>7.3781913803393762</v>
      </c>
      <c r="CF22" s="1193">
        <v>0.83042313222221753</v>
      </c>
      <c r="CG22" s="1193">
        <v>5.7499690889818451</v>
      </c>
      <c r="CH22" s="1193">
        <v>9.0064136716969063</v>
      </c>
      <c r="CI22" s="1193">
        <v>11.255104258138942</v>
      </c>
      <c r="CJ22" s="1746">
        <v>1435.7645870000101</v>
      </c>
      <c r="CK22" s="1348">
        <v>2540</v>
      </c>
      <c r="CL22" s="1870"/>
      <c r="CM22" s="1193">
        <v>7.1859049449048475</v>
      </c>
      <c r="CN22" s="1193">
        <v>0.66009558280767044</v>
      </c>
      <c r="CO22" s="1193">
        <v>5.8916462704410764</v>
      </c>
      <c r="CP22" s="1193">
        <v>8.4801636193686178</v>
      </c>
      <c r="CQ22" s="1193">
        <v>9.1859771019613881</v>
      </c>
      <c r="CR22" s="1746">
        <v>1291.8280259999901</v>
      </c>
      <c r="CS22" s="1348">
        <v>2276</v>
      </c>
      <c r="CT22" s="1870"/>
      <c r="CU22" s="1193">
        <v>6.6719464510301325</v>
      </c>
      <c r="CV22" s="1193">
        <v>0.74437410523255809</v>
      </c>
      <c r="CW22" s="1193">
        <v>5.2124422237714949</v>
      </c>
      <c r="CX22" s="1193">
        <v>8.1314506782887701</v>
      </c>
      <c r="CY22" s="1193">
        <v>11.156775772947466</v>
      </c>
      <c r="CZ22" s="1746">
        <v>1234.8496739999975</v>
      </c>
      <c r="DA22" s="1348">
        <v>2334</v>
      </c>
      <c r="DB22" s="1888"/>
      <c r="DC22" s="1193" t="s">
        <v>387</v>
      </c>
      <c r="DD22" s="1193">
        <v>1.0686738352224243</v>
      </c>
      <c r="DE22" s="1193">
        <v>3.2424509721509551</v>
      </c>
      <c r="DF22" s="1193">
        <v>7.4352554474598955</v>
      </c>
      <c r="DG22" s="1193">
        <v>20.016917364569615</v>
      </c>
      <c r="DH22" s="1746">
        <v>603.38838199999952</v>
      </c>
      <c r="DI22" s="1348">
        <v>1168</v>
      </c>
      <c r="DJ22" s="1348"/>
      <c r="DK22" s="1193">
        <v>5.9563626366306943</v>
      </c>
      <c r="DL22" s="1193">
        <v>0.73062510713901596</v>
      </c>
      <c r="DM22" s="1193">
        <v>4.5237865341779271</v>
      </c>
      <c r="DN22" s="1193">
        <v>7.3889387390834615</v>
      </c>
      <c r="DO22" s="1193">
        <v>12.266296592584649</v>
      </c>
      <c r="DP22" s="1746">
        <v>1257.5795090000049</v>
      </c>
      <c r="DQ22" s="1348">
        <v>2332</v>
      </c>
      <c r="DR22" s="1348"/>
      <c r="DS22" s="1193">
        <v>10.988220266474631</v>
      </c>
      <c r="DT22" s="1193">
        <v>1.1356622160566527</v>
      </c>
      <c r="DU22" s="1193">
        <v>8.7604064562885693</v>
      </c>
      <c r="DV22" s="1193">
        <v>13.216034076660693</v>
      </c>
      <c r="DW22" s="1193">
        <v>10.335269848217278</v>
      </c>
      <c r="DX22" s="1746">
        <v>589.27326199999834</v>
      </c>
      <c r="DY22" s="1348">
        <v>1100</v>
      </c>
      <c r="DZ22" s="1348"/>
      <c r="EA22" s="1193">
        <v>0.9</v>
      </c>
      <c r="EB22" s="1193">
        <v>5</v>
      </c>
      <c r="EC22" s="1193"/>
      <c r="ED22" s="1193" t="s">
        <v>390</v>
      </c>
      <c r="EE22" s="1193" t="s">
        <v>393</v>
      </c>
    </row>
    <row r="23" spans="1:135" s="44" customFormat="1" ht="5.0999999999999996" customHeight="1">
      <c r="A23" s="1133"/>
      <c r="B23" s="1442"/>
      <c r="C23" s="1545"/>
      <c r="D23" s="1545"/>
      <c r="E23" s="1545"/>
      <c r="F23" s="1545"/>
      <c r="G23" s="1545"/>
      <c r="H23" s="1546"/>
      <c r="I23" s="1527"/>
      <c r="J23" s="1546"/>
      <c r="K23" s="1545"/>
      <c r="L23" s="1545"/>
      <c r="M23" s="1545"/>
      <c r="N23" s="1545"/>
      <c r="O23" s="1545"/>
      <c r="P23" s="1546"/>
      <c r="Q23" s="1527"/>
      <c r="R23" s="1546"/>
      <c r="S23" s="1545"/>
      <c r="T23" s="1545"/>
      <c r="U23" s="1545"/>
      <c r="V23" s="1545"/>
      <c r="W23" s="1545"/>
      <c r="X23" s="1546"/>
      <c r="Y23" s="1527"/>
      <c r="Z23" s="1528"/>
      <c r="AA23" s="1545"/>
      <c r="AB23" s="1545"/>
      <c r="AC23" s="1545"/>
      <c r="AD23" s="1545"/>
      <c r="AE23" s="1545"/>
      <c r="AF23" s="1545"/>
      <c r="AG23" s="1527"/>
      <c r="AH23" s="1545"/>
      <c r="AI23" s="1545"/>
      <c r="AJ23" s="1545"/>
      <c r="AK23" s="1545"/>
      <c r="AL23" s="1545"/>
      <c r="AM23" s="1545"/>
      <c r="AN23" s="1546"/>
      <c r="AO23" s="1619"/>
      <c r="AP23" s="1545"/>
      <c r="AQ23" s="1545"/>
      <c r="AR23" s="1545"/>
      <c r="AS23" s="1545"/>
      <c r="AT23" s="1545"/>
      <c r="AU23" s="1545"/>
      <c r="AV23" s="1546"/>
      <c r="AW23" s="1527"/>
      <c r="AX23" s="1545"/>
      <c r="AY23" s="1620"/>
      <c r="AZ23" s="1545"/>
      <c r="BA23" s="1545"/>
      <c r="BB23" s="1545"/>
      <c r="BC23" s="1545"/>
      <c r="BD23" s="1546"/>
      <c r="BE23" s="1619"/>
      <c r="BF23" s="1545"/>
      <c r="BG23" s="1193"/>
      <c r="BH23" s="1034"/>
      <c r="BI23" s="1034"/>
      <c r="BJ23" s="1034"/>
      <c r="BK23" s="1034"/>
      <c r="BL23" s="1035"/>
      <c r="BM23" s="1135"/>
      <c r="BN23" s="1527"/>
      <c r="BO23" s="1193"/>
      <c r="BP23" s="1193"/>
      <c r="BQ23" s="1193"/>
      <c r="BR23" s="1193"/>
      <c r="BS23" s="1193"/>
      <c r="BT23" s="1746"/>
      <c r="BU23" s="1348"/>
      <c r="BV23" s="1790"/>
      <c r="BW23" s="1193"/>
      <c r="BX23" s="1193"/>
      <c r="BY23" s="1193"/>
      <c r="BZ23" s="1193"/>
      <c r="CA23" s="1193"/>
      <c r="CB23" s="1746"/>
      <c r="CC23" s="1348"/>
      <c r="CD23" s="1790"/>
      <c r="CE23" s="1193"/>
      <c r="CF23" s="1193"/>
      <c r="CG23" s="1193"/>
      <c r="CH23" s="1193"/>
      <c r="CI23" s="1193"/>
      <c r="CJ23" s="1746"/>
      <c r="CK23" s="1348"/>
      <c r="CL23" s="1870"/>
      <c r="CM23" s="1193"/>
      <c r="CN23" s="1193"/>
      <c r="CO23" s="1193"/>
      <c r="CP23" s="1193"/>
      <c r="CQ23" s="1193"/>
      <c r="CR23" s="1746"/>
      <c r="CS23" s="1348"/>
      <c r="CT23" s="1870"/>
      <c r="CU23" s="1193"/>
      <c r="CV23" s="1193"/>
      <c r="CW23" s="1193"/>
      <c r="CX23" s="1193"/>
      <c r="CY23" s="1193"/>
      <c r="CZ23" s="1746"/>
      <c r="DA23" s="1348"/>
      <c r="DB23" s="1888"/>
      <c r="DC23" s="1193"/>
      <c r="DD23" s="1193"/>
      <c r="DE23" s="1193"/>
      <c r="DF23" s="1193"/>
      <c r="DG23" s="1193"/>
      <c r="DH23" s="1746"/>
      <c r="DI23" s="1348"/>
      <c r="DJ23" s="1348"/>
      <c r="DK23" s="1193"/>
      <c r="DL23" s="1193"/>
      <c r="DM23" s="1193"/>
      <c r="DN23" s="1193"/>
      <c r="DO23" s="1193"/>
      <c r="DP23" s="1746"/>
      <c r="DQ23" s="1348"/>
      <c r="DR23" s="1348"/>
      <c r="DS23" s="1193"/>
      <c r="DT23" s="1193"/>
      <c r="DU23" s="1193"/>
      <c r="DV23" s="1193"/>
      <c r="DW23" s="1193"/>
      <c r="DX23" s="1746"/>
      <c r="DY23" s="1348"/>
      <c r="DZ23" s="1348"/>
      <c r="EA23" s="1193"/>
      <c r="EB23" s="1193"/>
      <c r="EC23" s="1193"/>
      <c r="ED23" s="1193"/>
      <c r="EE23" s="1193"/>
    </row>
    <row r="24" spans="1:135" s="44" customFormat="1" ht="24.95" customHeight="1">
      <c r="A24" s="1407" t="s">
        <v>66</v>
      </c>
      <c r="B24" s="1451"/>
      <c r="C24" s="1549"/>
      <c r="D24" s="1549"/>
      <c r="E24" s="1549"/>
      <c r="F24" s="1549"/>
      <c r="G24" s="1549"/>
      <c r="H24" s="1550"/>
      <c r="I24" s="1551"/>
      <c r="J24" s="1550"/>
      <c r="K24" s="1549"/>
      <c r="L24" s="1549"/>
      <c r="M24" s="1549"/>
      <c r="N24" s="1549"/>
      <c r="O24" s="1549"/>
      <c r="P24" s="1550"/>
      <c r="Q24" s="1551"/>
      <c r="R24" s="1550"/>
      <c r="S24" s="1549"/>
      <c r="T24" s="1549"/>
      <c r="U24" s="1549"/>
      <c r="V24" s="1549"/>
      <c r="W24" s="1549"/>
      <c r="X24" s="1550"/>
      <c r="Y24" s="1551"/>
      <c r="Z24" s="1622"/>
      <c r="AA24" s="1549"/>
      <c r="AB24" s="1549"/>
      <c r="AC24" s="1549"/>
      <c r="AD24" s="1549"/>
      <c r="AE24" s="1549"/>
      <c r="AF24" s="1549"/>
      <c r="AG24" s="1551"/>
      <c r="AH24" s="1549"/>
      <c r="AI24" s="1549"/>
      <c r="AJ24" s="1549"/>
      <c r="AK24" s="1549"/>
      <c r="AL24" s="1549"/>
      <c r="AM24" s="1549"/>
      <c r="AN24" s="1550"/>
      <c r="AO24" s="1623"/>
      <c r="AP24" s="1549"/>
      <c r="AQ24" s="1549"/>
      <c r="AR24" s="1549"/>
      <c r="AS24" s="1549"/>
      <c r="AT24" s="1549"/>
      <c r="AU24" s="1549"/>
      <c r="AV24" s="1550"/>
      <c r="AW24" s="1551"/>
      <c r="AX24" s="1549"/>
      <c r="AY24" s="1624"/>
      <c r="AZ24" s="1549"/>
      <c r="BA24" s="1549"/>
      <c r="BB24" s="1549"/>
      <c r="BC24" s="1549"/>
      <c r="BD24" s="1550"/>
      <c r="BE24" s="1623"/>
      <c r="BF24" s="1549"/>
      <c r="BG24" s="1310"/>
      <c r="BH24" s="1049"/>
      <c r="BI24" s="1049"/>
      <c r="BJ24" s="1049"/>
      <c r="BK24" s="1049"/>
      <c r="BL24" s="1050"/>
      <c r="BM24" s="1136"/>
      <c r="BN24" s="1551"/>
      <c r="BO24" s="1310"/>
      <c r="BP24" s="1310"/>
      <c r="BQ24" s="1310"/>
      <c r="BR24" s="1310"/>
      <c r="BS24" s="1310"/>
      <c r="BT24" s="1792"/>
      <c r="BU24" s="1351"/>
      <c r="BV24" s="1793"/>
      <c r="BW24" s="1310"/>
      <c r="BX24" s="1310"/>
      <c r="BY24" s="1310"/>
      <c r="BZ24" s="1310"/>
      <c r="CA24" s="1310"/>
      <c r="CB24" s="1792"/>
      <c r="CC24" s="1351"/>
      <c r="CD24" s="1793"/>
      <c r="CE24" s="1310"/>
      <c r="CF24" s="1310"/>
      <c r="CG24" s="1310"/>
      <c r="CH24" s="1310"/>
      <c r="CI24" s="1310"/>
      <c r="CJ24" s="1792"/>
      <c r="CK24" s="1351"/>
      <c r="CL24" s="1837"/>
      <c r="CM24" s="1310"/>
      <c r="CN24" s="1310"/>
      <c r="CO24" s="1310"/>
      <c r="CP24" s="1310"/>
      <c r="CQ24" s="1310"/>
      <c r="CR24" s="1792"/>
      <c r="CS24" s="1351"/>
      <c r="CT24" s="1837"/>
      <c r="CU24" s="1310"/>
      <c r="CV24" s="1310"/>
      <c r="CW24" s="1310"/>
      <c r="CX24" s="1310"/>
      <c r="CY24" s="1310"/>
      <c r="CZ24" s="1792"/>
      <c r="DA24" s="1351"/>
      <c r="DB24" s="1902"/>
      <c r="DC24" s="1310"/>
      <c r="DD24" s="1310"/>
      <c r="DE24" s="1310"/>
      <c r="DF24" s="1310"/>
      <c r="DG24" s="1310"/>
      <c r="DH24" s="1792"/>
      <c r="DI24" s="1351"/>
      <c r="DJ24" s="1351"/>
      <c r="DK24" s="1310"/>
      <c r="DL24" s="1310"/>
      <c r="DM24" s="1310"/>
      <c r="DN24" s="1310"/>
      <c r="DO24" s="1310"/>
      <c r="DP24" s="1792"/>
      <c r="DQ24" s="1351"/>
      <c r="DR24" s="1351"/>
      <c r="DS24" s="1310"/>
      <c r="DT24" s="1310"/>
      <c r="DU24" s="1310"/>
      <c r="DV24" s="1310"/>
      <c r="DW24" s="1310"/>
      <c r="DX24" s="1792"/>
      <c r="DY24" s="1351"/>
      <c r="DZ24" s="1351"/>
      <c r="EA24" s="1310"/>
      <c r="EB24" s="1310"/>
      <c r="EC24" s="1310"/>
      <c r="ED24" s="1310"/>
      <c r="EE24" s="1310"/>
    </row>
    <row r="25" spans="1:135" s="44" customFormat="1" ht="24.95" customHeight="1">
      <c r="A25" s="1409" t="s">
        <v>134</v>
      </c>
      <c r="B25" s="1442"/>
      <c r="C25" s="1545">
        <v>14.009827132701364</v>
      </c>
      <c r="D25" s="1545">
        <v>0.56228097387782672</v>
      </c>
      <c r="E25" s="1545">
        <v>12.905915816594677</v>
      </c>
      <c r="F25" s="1545">
        <v>15.11373844880805</v>
      </c>
      <c r="G25" s="1545">
        <v>4.0134754594178075</v>
      </c>
      <c r="H25" s="1546">
        <v>6913.6180470003574</v>
      </c>
      <c r="I25" s="1527">
        <v>8295</v>
      </c>
      <c r="J25" s="1546"/>
      <c r="K25" s="1545">
        <v>12.122223545416349</v>
      </c>
      <c r="L25" s="1545">
        <v>0.91487581521739414</v>
      </c>
      <c r="M25" s="1545">
        <v>10.319777625517942</v>
      </c>
      <c r="N25" s="1545">
        <v>13.924669465314754</v>
      </c>
      <c r="O25" s="1545">
        <v>7.5470957270320831</v>
      </c>
      <c r="P25" s="1546">
        <v>1349.2854870000053</v>
      </c>
      <c r="Q25" s="1527">
        <v>1642</v>
      </c>
      <c r="R25" s="1546"/>
      <c r="S25" s="1545">
        <v>9.9671649684782793</v>
      </c>
      <c r="T25" s="1545">
        <v>1.0365548539161682</v>
      </c>
      <c r="U25" s="1545">
        <v>7.9249011261198143</v>
      </c>
      <c r="V25" s="1545">
        <v>12.009428810836747</v>
      </c>
      <c r="W25" s="1545">
        <v>10.399695973672868</v>
      </c>
      <c r="X25" s="1546">
        <v>1489.1872409999971</v>
      </c>
      <c r="Y25" s="1527">
        <v>1727</v>
      </c>
      <c r="Z25" s="1528"/>
      <c r="AA25" s="1545">
        <v>9.9252269531423494</v>
      </c>
      <c r="AB25" s="1545">
        <v>0.5926062460588789</v>
      </c>
      <c r="AC25" s="1545">
        <v>8.7616412179995038</v>
      </c>
      <c r="AD25" s="1545">
        <v>11.088812688285195</v>
      </c>
      <c r="AE25" s="1545">
        <v>5.9707072579459606</v>
      </c>
      <c r="AF25" s="1545">
        <v>3403.5210639999505</v>
      </c>
      <c r="AG25" s="1527">
        <v>3894</v>
      </c>
      <c r="AH25" s="1545"/>
      <c r="AI25" s="1545">
        <v>9.1458683311039444</v>
      </c>
      <c r="AJ25" s="1545">
        <v>0.50748405076523562</v>
      </c>
      <c r="AK25" s="1545">
        <v>8.1501050216760298</v>
      </c>
      <c r="AL25" s="1545">
        <v>10.141631640531859</v>
      </c>
      <c r="AM25" s="1545">
        <v>5.548779321908083</v>
      </c>
      <c r="AN25" s="1546">
        <v>4830.0558570000621</v>
      </c>
      <c r="AO25" s="1619">
        <v>5971</v>
      </c>
      <c r="AP25" s="1545"/>
      <c r="AQ25" s="1545">
        <v>8.5237734634089737</v>
      </c>
      <c r="AR25" s="1545">
        <v>0.46925502050254786</v>
      </c>
      <c r="AS25" s="1545">
        <v>7.6030215078023113</v>
      </c>
      <c r="AT25" s="1545">
        <v>9.4445254190156351</v>
      </c>
      <c r="AU25" s="1545">
        <v>5.5052497877492321</v>
      </c>
      <c r="AV25" s="1546">
        <v>4572.3576380000359</v>
      </c>
      <c r="AW25" s="1527">
        <v>5518</v>
      </c>
      <c r="AX25" s="1545"/>
      <c r="AY25" s="1620">
        <v>7.7678855334796282</v>
      </c>
      <c r="AZ25" s="1545">
        <v>0.50087973761026428</v>
      </c>
      <c r="BA25" s="1545">
        <v>6.785080922386717</v>
      </c>
      <c r="BB25" s="1545">
        <v>8.7506901445725394</v>
      </c>
      <c r="BC25" s="1545">
        <v>6.4480833999351548</v>
      </c>
      <c r="BD25" s="1546">
        <v>4303.1625859999858</v>
      </c>
      <c r="BE25" s="1619">
        <v>5391</v>
      </c>
      <c r="BF25" s="1545"/>
      <c r="BG25" s="1193">
        <v>8.9107786097842361</v>
      </c>
      <c r="BH25" s="1034">
        <v>0.4720712620128179</v>
      </c>
      <c r="BI25" s="1034">
        <v>7.9847207739247112</v>
      </c>
      <c r="BJ25" s="1034">
        <v>9.83683644564376</v>
      </c>
      <c r="BK25" s="1034">
        <v>5.2977554789036398</v>
      </c>
      <c r="BL25" s="1035">
        <v>4614.3221710000053</v>
      </c>
      <c r="BM25" s="1135">
        <v>5409</v>
      </c>
      <c r="BN25" s="1350"/>
      <c r="BO25" s="1193">
        <v>10.34052790147895</v>
      </c>
      <c r="BP25" s="1193">
        <v>0.54157838547810555</v>
      </c>
      <c r="BQ25" s="1193">
        <v>9.278115852453702</v>
      </c>
      <c r="BR25" s="1193">
        <v>11.402939950504196</v>
      </c>
      <c r="BS25" s="1193">
        <v>5.2374345936501605</v>
      </c>
      <c r="BT25" s="1746">
        <v>4016.3441939999998</v>
      </c>
      <c r="BU25" s="1348">
        <v>5032</v>
      </c>
      <c r="BV25" s="1790"/>
      <c r="BW25" s="1193">
        <v>9.7404485531318308</v>
      </c>
      <c r="BX25" s="1193">
        <v>0.56706745949682336</v>
      </c>
      <c r="BY25" s="1193">
        <v>8.6281216076729397</v>
      </c>
      <c r="BZ25" s="1193">
        <v>10.852775498590722</v>
      </c>
      <c r="CA25" s="1193">
        <v>5.8217797302003627</v>
      </c>
      <c r="CB25" s="1746">
        <v>4001.2852270000158</v>
      </c>
      <c r="CC25" s="1348">
        <v>4976</v>
      </c>
      <c r="CD25" s="1790"/>
      <c r="CE25" s="1193">
        <v>6.9108309303281334</v>
      </c>
      <c r="CF25" s="1193">
        <v>0.40738493848015928</v>
      </c>
      <c r="CG25" s="1193">
        <v>6.1120655633017096</v>
      </c>
      <c r="CH25" s="1193">
        <v>7.7095962973545564</v>
      </c>
      <c r="CI25" s="1193">
        <v>5.8948763554951586</v>
      </c>
      <c r="CJ25" s="1746">
        <v>5877.7487409999958</v>
      </c>
      <c r="CK25" s="1348">
        <v>7152</v>
      </c>
      <c r="CL25" s="1870"/>
      <c r="CM25" s="1193">
        <v>6.6152248914402332</v>
      </c>
      <c r="CN25" s="1193">
        <v>0.40066775379282316</v>
      </c>
      <c r="CO25" s="1193">
        <v>5.8296300027142935</v>
      </c>
      <c r="CP25" s="1193">
        <v>7.4008197801661719</v>
      </c>
      <c r="CQ25" s="1193">
        <v>6.056751816726095</v>
      </c>
      <c r="CR25" s="1746">
        <v>4996.4706479999813</v>
      </c>
      <c r="CS25" s="1348">
        <v>6311</v>
      </c>
      <c r="CT25" s="1870"/>
      <c r="CU25" s="1193">
        <v>6.4408074580454002</v>
      </c>
      <c r="CV25" s="1193">
        <v>0.50606422951692598</v>
      </c>
      <c r="CW25" s="1193">
        <v>5.4485605796916943</v>
      </c>
      <c r="CX25" s="1193">
        <v>7.4330543363991062</v>
      </c>
      <c r="CY25" s="1193">
        <v>7.8571550665559249</v>
      </c>
      <c r="CZ25" s="1746">
        <v>4593.9170970000187</v>
      </c>
      <c r="DA25" s="1348">
        <v>5855</v>
      </c>
      <c r="DB25" s="1888"/>
      <c r="DC25" s="1193">
        <v>6.4365734232533276</v>
      </c>
      <c r="DD25" s="1193">
        <v>0.82646398893736905</v>
      </c>
      <c r="DE25" s="1193">
        <v>4.8153107904047081</v>
      </c>
      <c r="DF25" s="1193">
        <v>8.0578360561019462</v>
      </c>
      <c r="DG25" s="1193">
        <v>12.840123689906385</v>
      </c>
      <c r="DH25" s="1746">
        <v>2321.6888890000073</v>
      </c>
      <c r="DI25" s="1348">
        <v>3054</v>
      </c>
      <c r="DJ25" s="1348"/>
      <c r="DK25" s="1193">
        <v>6.65711905416254</v>
      </c>
      <c r="DL25" s="1193">
        <v>0.57453213773032719</v>
      </c>
      <c r="DM25" s="1193">
        <v>5.5306028660910496</v>
      </c>
      <c r="DN25" s="1193">
        <v>7.7836352422340314</v>
      </c>
      <c r="DO25" s="1193">
        <v>8.6303419400481634</v>
      </c>
      <c r="DP25" s="1746">
        <v>4685.2020139999831</v>
      </c>
      <c r="DQ25" s="1348">
        <v>6105</v>
      </c>
      <c r="DR25" s="1348"/>
      <c r="DS25" s="1193">
        <v>8.8998733602034807</v>
      </c>
      <c r="DT25" s="1193">
        <v>0.90116761090497954</v>
      </c>
      <c r="DU25" s="1193">
        <v>7.1320645694544345</v>
      </c>
      <c r="DV25" s="1193">
        <v>10.667682150952528</v>
      </c>
      <c r="DW25" s="1193">
        <v>10.125622853630984</v>
      </c>
      <c r="DX25" s="1746">
        <v>2034.838235000004</v>
      </c>
      <c r="DY25" s="1348">
        <v>2684</v>
      </c>
      <c r="DZ25" s="1348"/>
      <c r="EA25" s="1193">
        <v>-0.8</v>
      </c>
      <c r="EB25" s="1193">
        <v>2.2000000000000002</v>
      </c>
      <c r="EC25" s="1193"/>
      <c r="ED25" s="1193" t="s">
        <v>390</v>
      </c>
      <c r="EE25" s="1193" t="s">
        <v>391</v>
      </c>
    </row>
    <row r="26" spans="1:135" s="44" customFormat="1" ht="24.95" customHeight="1">
      <c r="A26" s="1410" t="s">
        <v>65</v>
      </c>
      <c r="B26" s="1458"/>
      <c r="C26" s="1565">
        <v>8.4758756419692229</v>
      </c>
      <c r="D26" s="1565">
        <v>0.49363961577204002</v>
      </c>
      <c r="E26" s="1565">
        <v>7.5067260828598021</v>
      </c>
      <c r="F26" s="1565">
        <v>9.4450252010786446</v>
      </c>
      <c r="G26" s="1565">
        <v>5.8240544885737773</v>
      </c>
      <c r="H26" s="1566">
        <v>5892.6761210002951</v>
      </c>
      <c r="I26" s="1531">
        <v>5589</v>
      </c>
      <c r="J26" s="1566"/>
      <c r="K26" s="1565">
        <v>8.2875786461944685</v>
      </c>
      <c r="L26" s="1565">
        <v>0.96198203690604311</v>
      </c>
      <c r="M26" s="1565">
        <v>6.3923262320459555</v>
      </c>
      <c r="N26" s="1565">
        <v>10.182831060342981</v>
      </c>
      <c r="O26" s="1565">
        <v>11.60751623573154</v>
      </c>
      <c r="P26" s="1566">
        <v>1322.1523399999942</v>
      </c>
      <c r="Q26" s="1531">
        <v>1256</v>
      </c>
      <c r="R26" s="1566"/>
      <c r="S26" s="1565">
        <v>8.0026879245484785</v>
      </c>
      <c r="T26" s="1565">
        <v>0.94127344795228007</v>
      </c>
      <c r="U26" s="1565">
        <v>6.1481515039602694</v>
      </c>
      <c r="V26" s="1565">
        <v>9.8572243451366894</v>
      </c>
      <c r="W26" s="1565">
        <v>11.761966189696043</v>
      </c>
      <c r="X26" s="1566">
        <v>1400.139003999984</v>
      </c>
      <c r="Y26" s="1531">
        <v>1345</v>
      </c>
      <c r="Z26" s="1532"/>
      <c r="AA26" s="1565">
        <v>9.0692468320890978</v>
      </c>
      <c r="AB26" s="1565">
        <v>0.64976328129629823</v>
      </c>
      <c r="AC26" s="1565">
        <v>7.7934329331231025</v>
      </c>
      <c r="AD26" s="1565">
        <v>10.345060731055094</v>
      </c>
      <c r="AE26" s="1565">
        <v>7.164467935719701</v>
      </c>
      <c r="AF26" s="1565">
        <v>3479.7500149999282</v>
      </c>
      <c r="AG26" s="1531">
        <v>3549</v>
      </c>
      <c r="AH26" s="1565"/>
      <c r="AI26" s="1565">
        <v>7.2526860080984923</v>
      </c>
      <c r="AJ26" s="1565">
        <v>0.44640981365215759</v>
      </c>
      <c r="AK26" s="1565">
        <v>6.3767599317359327</v>
      </c>
      <c r="AL26" s="1565">
        <v>8.1286120844610519</v>
      </c>
      <c r="AM26" s="1565">
        <v>6.1550963760693289</v>
      </c>
      <c r="AN26" s="1566">
        <v>5634.264843999993</v>
      </c>
      <c r="AO26" s="1634">
        <v>5690</v>
      </c>
      <c r="AP26" s="1565"/>
      <c r="AQ26" s="1565">
        <v>6.938013716529297</v>
      </c>
      <c r="AR26" s="1565">
        <v>0.42492893949705951</v>
      </c>
      <c r="AS26" s="1565">
        <v>6.1042364846591521</v>
      </c>
      <c r="AT26" s="1565">
        <v>7.7717909483994418</v>
      </c>
      <c r="AU26" s="1565">
        <v>6.1246483051006111</v>
      </c>
      <c r="AV26" s="1566">
        <v>5420.4767439999914</v>
      </c>
      <c r="AW26" s="1531">
        <v>5253</v>
      </c>
      <c r="AX26" s="1565"/>
      <c r="AY26" s="1635">
        <v>5.9611266227352182</v>
      </c>
      <c r="AZ26" s="1565">
        <v>0.4089234567941043</v>
      </c>
      <c r="BA26" s="1565">
        <v>5.1587546584813726</v>
      </c>
      <c r="BB26" s="1565">
        <v>6.7634985869890638</v>
      </c>
      <c r="BC26" s="1565">
        <v>6.8598351062449474</v>
      </c>
      <c r="BD26" s="1566">
        <v>5286.8846099999892</v>
      </c>
      <c r="BE26" s="1634">
        <v>5240</v>
      </c>
      <c r="BF26" s="1565"/>
      <c r="BG26" s="1267">
        <v>8.709725461208853</v>
      </c>
      <c r="BH26" s="1096">
        <v>0.5226451760282913</v>
      </c>
      <c r="BI26" s="1096">
        <v>7.684457245195234</v>
      </c>
      <c r="BJ26" s="1096">
        <v>9.734993677222473</v>
      </c>
      <c r="BK26" s="1096">
        <v>6.0007078105508</v>
      </c>
      <c r="BL26" s="1097">
        <v>5717.6354319999718</v>
      </c>
      <c r="BM26" s="1140">
        <v>5705</v>
      </c>
      <c r="BN26" s="1274"/>
      <c r="BO26" s="1267">
        <v>9.368527182768414</v>
      </c>
      <c r="BP26" s="1267">
        <v>0.54184289550084086</v>
      </c>
      <c r="BQ26" s="1267">
        <v>8.3055962455401335</v>
      </c>
      <c r="BR26" s="1267">
        <v>10.431458119996694</v>
      </c>
      <c r="BS26" s="1267">
        <v>5.7836507802150123</v>
      </c>
      <c r="BT26" s="1748">
        <v>5671.040609000007</v>
      </c>
      <c r="BU26" s="1814">
        <v>5606</v>
      </c>
      <c r="BV26" s="1867"/>
      <c r="BW26" s="1267">
        <v>9.1216655277984078</v>
      </c>
      <c r="BX26" s="1267">
        <v>0.48252727994910871</v>
      </c>
      <c r="BY26" s="1267">
        <v>8.175167740951963</v>
      </c>
      <c r="BZ26" s="1267">
        <v>10.068163314644853</v>
      </c>
      <c r="CA26" s="1267">
        <v>5.2899032361864169</v>
      </c>
      <c r="CB26" s="1748">
        <v>6190.4652749999404</v>
      </c>
      <c r="CC26" s="1814">
        <v>6227</v>
      </c>
      <c r="CD26" s="1867"/>
      <c r="CE26" s="1267">
        <v>6.5894117541559787</v>
      </c>
      <c r="CF26" s="1267">
        <v>0.38120854321864983</v>
      </c>
      <c r="CG26" s="1267">
        <v>5.8419708127366805</v>
      </c>
      <c r="CH26" s="1267">
        <v>7.3368526955752769</v>
      </c>
      <c r="CI26" s="1267">
        <v>5.7851680459673736</v>
      </c>
      <c r="CJ26" s="1748">
        <v>8871.9841589999469</v>
      </c>
      <c r="CK26" s="1814">
        <v>10670</v>
      </c>
      <c r="CL26" s="1872"/>
      <c r="CM26" s="1267">
        <v>6.2799147843395406</v>
      </c>
      <c r="CN26" s="1267">
        <v>0.41383156601189919</v>
      </c>
      <c r="CO26" s="1267">
        <v>5.4685094242253758</v>
      </c>
      <c r="CP26" s="1267">
        <v>7.0913201444537055</v>
      </c>
      <c r="CQ26" s="1267">
        <v>6.5897640369879937</v>
      </c>
      <c r="CR26" s="1748">
        <v>8267.7300859999668</v>
      </c>
      <c r="CS26" s="1814">
        <v>9786</v>
      </c>
      <c r="CT26" s="1872"/>
      <c r="CU26" s="1267">
        <v>6.8323937094172962</v>
      </c>
      <c r="CV26" s="1267">
        <v>0.51079513136562704</v>
      </c>
      <c r="CW26" s="1267">
        <v>5.8308708887673877</v>
      </c>
      <c r="CX26" s="1267">
        <v>7.8339165300672056</v>
      </c>
      <c r="CY26" s="1267">
        <v>7.4760787081339082</v>
      </c>
      <c r="CZ26" s="1748">
        <v>8228.252497000005</v>
      </c>
      <c r="DA26" s="1814">
        <v>9854</v>
      </c>
      <c r="DB26" s="1889"/>
      <c r="DC26" s="1267">
        <v>7.1573674199655795</v>
      </c>
      <c r="DD26" s="1267">
        <v>0.76236198352672702</v>
      </c>
      <c r="DE26" s="1267">
        <v>5.6618527778994228</v>
      </c>
      <c r="DF26" s="1267">
        <v>8.6528820620317362</v>
      </c>
      <c r="DG26" s="1267">
        <v>10.651430041164399</v>
      </c>
      <c r="DH26" s="1748">
        <v>3910.1542310000004</v>
      </c>
      <c r="DI26" s="1814">
        <v>4970</v>
      </c>
      <c r="DJ26" s="1814"/>
      <c r="DK26" s="1267">
        <v>6.6536215783249792</v>
      </c>
      <c r="DL26" s="1267">
        <v>0.50920563202431735</v>
      </c>
      <c r="DM26" s="1267">
        <v>5.655194597723562</v>
      </c>
      <c r="DN26" s="1267">
        <v>7.6520485589263973</v>
      </c>
      <c r="DO26" s="1267">
        <v>7.6530597063578067</v>
      </c>
      <c r="DP26" s="1748">
        <v>7965.6958959999347</v>
      </c>
      <c r="DQ26" s="1814">
        <v>10029</v>
      </c>
      <c r="DR26" s="1814"/>
      <c r="DS26" s="1267">
        <v>8.5588409702857007</v>
      </c>
      <c r="DT26" s="1267">
        <v>0.72993637067944406</v>
      </c>
      <c r="DU26" s="1267">
        <v>7.1269342781679832</v>
      </c>
      <c r="DV26" s="1267">
        <v>9.9907476624034164</v>
      </c>
      <c r="DW26" s="1267">
        <v>8.5284488076553</v>
      </c>
      <c r="DX26" s="1748">
        <v>4072.4500689999932</v>
      </c>
      <c r="DY26" s="1814">
        <v>4847</v>
      </c>
      <c r="DZ26" s="1814"/>
      <c r="EA26" s="1267">
        <v>-0.5</v>
      </c>
      <c r="EB26" s="1267">
        <v>1.9</v>
      </c>
      <c r="EC26" s="1267"/>
      <c r="ED26" s="1267" t="s">
        <v>390</v>
      </c>
      <c r="EE26" s="1267" t="s">
        <v>391</v>
      </c>
    </row>
    <row r="27" spans="1:135" s="44" customFormat="1" ht="24.95" customHeight="1">
      <c r="A27" s="1409" t="s">
        <v>4</v>
      </c>
      <c r="B27" s="1442"/>
      <c r="C27" s="1545">
        <v>4.6903379912013978</v>
      </c>
      <c r="D27" s="1545">
        <v>0.48794282998018673</v>
      </c>
      <c r="E27" s="1545">
        <v>3.7323727804751203</v>
      </c>
      <c r="F27" s="1545">
        <v>5.6483032019276758</v>
      </c>
      <c r="G27" s="1545">
        <v>10.403148576830036</v>
      </c>
      <c r="H27" s="1546">
        <v>2821.6359940001048</v>
      </c>
      <c r="I27" s="1527">
        <v>2634</v>
      </c>
      <c r="J27" s="1546"/>
      <c r="K27" s="1545">
        <v>6.8229865841281905</v>
      </c>
      <c r="L27" s="1545">
        <v>1.4235443723427195</v>
      </c>
      <c r="M27" s="1545">
        <v>4.0183854535214456</v>
      </c>
      <c r="N27" s="1545">
        <v>9.6275877147349362</v>
      </c>
      <c r="O27" s="1545">
        <v>20.863947990960519</v>
      </c>
      <c r="P27" s="1546">
        <v>905.22808799999746</v>
      </c>
      <c r="Q27" s="1527">
        <v>711</v>
      </c>
      <c r="R27" s="1546"/>
      <c r="S27" s="1255">
        <v>3.8623241332305742</v>
      </c>
      <c r="T27" s="1545">
        <v>0.84674012622263028</v>
      </c>
      <c r="U27" s="1545">
        <v>2.1940412274825136</v>
      </c>
      <c r="V27" s="1545">
        <v>5.5306070389786344</v>
      </c>
      <c r="W27" s="1545">
        <v>21.923072663360056</v>
      </c>
      <c r="X27" s="1546">
        <v>936.52968399999952</v>
      </c>
      <c r="Y27" s="1527">
        <v>794</v>
      </c>
      <c r="Z27" s="1528"/>
      <c r="AA27" s="1545">
        <v>5.8641634975926529</v>
      </c>
      <c r="AB27" s="1545">
        <v>0.80624222725107753</v>
      </c>
      <c r="AC27" s="1545">
        <v>4.2811022981230451</v>
      </c>
      <c r="AD27" s="1545">
        <v>7.4472246970622606</v>
      </c>
      <c r="AE27" s="1545">
        <v>13.748631455825794</v>
      </c>
      <c r="AF27" s="1545">
        <v>2233.6892559999824</v>
      </c>
      <c r="AG27" s="1527">
        <v>2111</v>
      </c>
      <c r="AH27" s="1545"/>
      <c r="AI27" s="1545">
        <v>4.2939869255071335</v>
      </c>
      <c r="AJ27" s="1545">
        <v>0.48053606199955401</v>
      </c>
      <c r="AK27" s="1545">
        <v>3.3510997969863405</v>
      </c>
      <c r="AL27" s="1545">
        <v>5.2368740540279273</v>
      </c>
      <c r="AM27" s="1545">
        <v>11.190906501020637</v>
      </c>
      <c r="AN27" s="1546">
        <v>3363.5112660000136</v>
      </c>
      <c r="AO27" s="1619">
        <v>2976</v>
      </c>
      <c r="AP27" s="1545"/>
      <c r="AQ27" s="1545">
        <v>4.5780979146643714</v>
      </c>
      <c r="AR27" s="1545">
        <v>0.53521071332197556</v>
      </c>
      <c r="AS27" s="1545">
        <v>3.5279305442117632</v>
      </c>
      <c r="AT27" s="1545">
        <v>5.6282652851169788</v>
      </c>
      <c r="AU27" s="1545">
        <v>11.690678602736106</v>
      </c>
      <c r="AV27" s="1546">
        <v>3046.8845490000026</v>
      </c>
      <c r="AW27" s="1527">
        <v>2855</v>
      </c>
      <c r="AX27" s="1545"/>
      <c r="AY27" s="1620">
        <v>4.0634458090477485</v>
      </c>
      <c r="AZ27" s="1545">
        <v>0.49616599712857873</v>
      </c>
      <c r="BA27" s="1545">
        <v>3.0898902961575296</v>
      </c>
      <c r="BB27" s="1545">
        <v>5.037001321937967</v>
      </c>
      <c r="BC27" s="1545">
        <v>12.210474076553593</v>
      </c>
      <c r="BD27" s="1546">
        <v>3082.4734199999793</v>
      </c>
      <c r="BE27" s="1619">
        <v>2849</v>
      </c>
      <c r="BF27" s="1545"/>
      <c r="BG27" s="1193">
        <v>6.5097308281615582</v>
      </c>
      <c r="BH27" s="1034">
        <v>0.59248587235438444</v>
      </c>
      <c r="BI27" s="1034">
        <v>5.3474567630333452</v>
      </c>
      <c r="BJ27" s="1034">
        <v>7.6720048932897713</v>
      </c>
      <c r="BK27" s="1034">
        <v>9.1015417994127876</v>
      </c>
      <c r="BL27" s="1035">
        <v>3291.9682649999986</v>
      </c>
      <c r="BM27" s="1135">
        <v>3121</v>
      </c>
      <c r="BN27" s="1350"/>
      <c r="BO27" s="1193">
        <v>6.840969529243579</v>
      </c>
      <c r="BP27" s="1193">
        <v>0.63808161117466344</v>
      </c>
      <c r="BQ27" s="1193">
        <v>5.5892475068165748</v>
      </c>
      <c r="BR27" s="1193">
        <v>8.0926915516705833</v>
      </c>
      <c r="BS27" s="1193">
        <v>9.3273564287490345</v>
      </c>
      <c r="BT27" s="1746">
        <v>3281.5622850000095</v>
      </c>
      <c r="BU27" s="1348">
        <v>3085</v>
      </c>
      <c r="BV27" s="1790"/>
      <c r="BW27" s="1193">
        <v>6.7460367905328766</v>
      </c>
      <c r="BX27" s="1193">
        <v>0.5200034201986764</v>
      </c>
      <c r="BY27" s="1193">
        <v>5.7260279603118391</v>
      </c>
      <c r="BZ27" s="1193">
        <v>7.7660456207539141</v>
      </c>
      <c r="CA27" s="1193">
        <v>7.7082802294886505</v>
      </c>
      <c r="CB27" s="1746">
        <v>3913.3449489999966</v>
      </c>
      <c r="CC27" s="1348">
        <v>3585</v>
      </c>
      <c r="CD27" s="1790"/>
      <c r="CE27" s="1193">
        <v>5.9727752520634478</v>
      </c>
      <c r="CF27" s="1193">
        <v>0.53385853617370815</v>
      </c>
      <c r="CG27" s="1193">
        <v>4.9260313268268758</v>
      </c>
      <c r="CH27" s="1193">
        <v>7.0195191773000198</v>
      </c>
      <c r="CI27" s="1193">
        <v>8.9381989718979149</v>
      </c>
      <c r="CJ27" s="1746">
        <v>5935.7882900000022</v>
      </c>
      <c r="CK27" s="1348">
        <v>6202</v>
      </c>
      <c r="CL27" s="1870"/>
      <c r="CM27" s="1193">
        <v>5.0400591757372837</v>
      </c>
      <c r="CN27" s="1193">
        <v>0.48927032362745909</v>
      </c>
      <c r="CO27" s="1193">
        <v>4.0807399846906112</v>
      </c>
      <c r="CP27" s="1193">
        <v>5.9993783667839553</v>
      </c>
      <c r="CQ27" s="1193">
        <v>9.7076305370142091</v>
      </c>
      <c r="CR27" s="1746">
        <v>5770.2581430000173</v>
      </c>
      <c r="CS27" s="1348">
        <v>5903</v>
      </c>
      <c r="CT27" s="1870"/>
      <c r="CU27" s="1193">
        <v>5.9430265057630809</v>
      </c>
      <c r="CV27" s="1193">
        <v>0.63459514357689673</v>
      </c>
      <c r="CW27" s="1193">
        <v>4.698767351478125</v>
      </c>
      <c r="CX27" s="1193">
        <v>7.1872856600480359</v>
      </c>
      <c r="CY27" s="1193">
        <v>10.677979358858929</v>
      </c>
      <c r="CZ27" s="1746">
        <v>5950.8061870000111</v>
      </c>
      <c r="DA27" s="1348">
        <v>6395</v>
      </c>
      <c r="DB27" s="1888"/>
      <c r="DC27" s="1193">
        <v>6.9114518758288099</v>
      </c>
      <c r="DD27" s="1193">
        <v>0.96692574150256239</v>
      </c>
      <c r="DE27" s="1193">
        <v>5.0146474240666077</v>
      </c>
      <c r="DF27" s="1193">
        <v>8.8082563275910122</v>
      </c>
      <c r="DG27" s="1193">
        <v>13.990197123185643</v>
      </c>
      <c r="DH27" s="1746">
        <v>3210.3547269999945</v>
      </c>
      <c r="DI27" s="1348">
        <v>3466</v>
      </c>
      <c r="DJ27" s="1348"/>
      <c r="DK27" s="1193">
        <v>5.5967413017508525</v>
      </c>
      <c r="DL27" s="1193">
        <v>0.55625357887609328</v>
      </c>
      <c r="DM27" s="1193">
        <v>4.506064871095294</v>
      </c>
      <c r="DN27" s="1193">
        <v>6.6874177324064101</v>
      </c>
      <c r="DO27" s="1193">
        <v>9.9388831622801312</v>
      </c>
      <c r="DP27" s="1746">
        <v>6695.2779089999312</v>
      </c>
      <c r="DQ27" s="1348">
        <v>7050</v>
      </c>
      <c r="DR27" s="1348"/>
      <c r="DS27" s="1193">
        <v>7.0071887155959054</v>
      </c>
      <c r="DT27" s="1193">
        <v>0.80072042872848703</v>
      </c>
      <c r="DU27" s="1193">
        <v>5.4364258567121331</v>
      </c>
      <c r="DV27" s="1193">
        <v>8.5779515744796768</v>
      </c>
      <c r="DW27" s="1193">
        <v>11.427128071295167</v>
      </c>
      <c r="DX27" s="1746">
        <v>2980.861562000001</v>
      </c>
      <c r="DY27" s="1348">
        <v>3386</v>
      </c>
      <c r="DZ27" s="1348"/>
      <c r="EA27" s="1193">
        <v>0.3</v>
      </c>
      <c r="EB27" s="1193">
        <v>1.4</v>
      </c>
      <c r="EC27" s="1193"/>
      <c r="ED27" s="1193" t="s">
        <v>390</v>
      </c>
      <c r="EE27" s="1193" t="s">
        <v>390</v>
      </c>
    </row>
    <row r="28" spans="1:135" s="44" customFormat="1" ht="8.25" customHeight="1">
      <c r="A28" s="1133"/>
      <c r="B28" s="1442"/>
      <c r="C28" s="1545"/>
      <c r="D28" s="1545"/>
      <c r="E28" s="1545"/>
      <c r="F28" s="1545"/>
      <c r="G28" s="1545"/>
      <c r="H28" s="1546"/>
      <c r="I28" s="1527"/>
      <c r="J28" s="1546"/>
      <c r="K28" s="1545"/>
      <c r="L28" s="1545"/>
      <c r="M28" s="1545"/>
      <c r="N28" s="1545"/>
      <c r="O28" s="1545"/>
      <c r="P28" s="1546"/>
      <c r="Q28" s="1527"/>
      <c r="R28" s="1546"/>
      <c r="S28" s="1545"/>
      <c r="T28" s="1545"/>
      <c r="U28" s="1545"/>
      <c r="V28" s="1545"/>
      <c r="W28" s="1545"/>
      <c r="X28" s="1546"/>
      <c r="Y28" s="1527"/>
      <c r="Z28" s="1528"/>
      <c r="AA28" s="1545"/>
      <c r="AB28" s="1545"/>
      <c r="AC28" s="1545"/>
      <c r="AD28" s="1545"/>
      <c r="AE28" s="1545"/>
      <c r="AF28" s="1545"/>
      <c r="AG28" s="1527"/>
      <c r="AH28" s="1545"/>
      <c r="AI28" s="1545"/>
      <c r="AJ28" s="1545"/>
      <c r="AK28" s="1545"/>
      <c r="AL28" s="1545"/>
      <c r="AM28" s="1545"/>
      <c r="AN28" s="1546"/>
      <c r="AO28" s="1619"/>
      <c r="AP28" s="1545"/>
      <c r="AQ28" s="1545"/>
      <c r="AR28" s="1545"/>
      <c r="AS28" s="1545"/>
      <c r="AT28" s="1545"/>
      <c r="AU28" s="1545"/>
      <c r="AV28" s="1546"/>
      <c r="AW28" s="1527"/>
      <c r="AX28" s="1545"/>
      <c r="AY28" s="1620"/>
      <c r="AZ28" s="1545"/>
      <c r="BA28" s="1545"/>
      <c r="BB28" s="1545"/>
      <c r="BC28" s="1545"/>
      <c r="BD28" s="1546"/>
      <c r="BE28" s="1619"/>
      <c r="BF28" s="1545"/>
      <c r="BG28" s="1193"/>
      <c r="BH28" s="1034"/>
      <c r="BI28" s="1034"/>
      <c r="BJ28" s="1034"/>
      <c r="BK28" s="1034"/>
      <c r="BL28" s="1035"/>
      <c r="BM28" s="1135"/>
      <c r="BN28" s="1527"/>
      <c r="BO28" s="1193"/>
      <c r="BP28" s="1193"/>
      <c r="BQ28" s="1193"/>
      <c r="BR28" s="1193"/>
      <c r="BS28" s="1193"/>
      <c r="BT28" s="1746"/>
      <c r="BU28" s="1348"/>
      <c r="BV28" s="1790"/>
      <c r="BW28" s="1193"/>
      <c r="BX28" s="1193"/>
      <c r="BY28" s="1193"/>
      <c r="BZ28" s="1193"/>
      <c r="CA28" s="1193"/>
      <c r="CB28" s="1746"/>
      <c r="CC28" s="1348"/>
      <c r="CD28" s="1790"/>
      <c r="CE28" s="1193"/>
      <c r="CF28" s="1193"/>
      <c r="CG28" s="1193"/>
      <c r="CH28" s="1193"/>
      <c r="CI28" s="1193"/>
      <c r="CJ28" s="1746"/>
      <c r="CK28" s="1348"/>
      <c r="CL28" s="1870"/>
      <c r="CM28" s="1193"/>
      <c r="CN28" s="1193"/>
      <c r="CO28" s="1193"/>
      <c r="CP28" s="1193"/>
      <c r="CQ28" s="1193"/>
      <c r="CR28" s="1746"/>
      <c r="CS28" s="1348"/>
      <c r="CT28" s="1870"/>
      <c r="CU28" s="1193"/>
      <c r="CV28" s="1193"/>
      <c r="CW28" s="1193"/>
      <c r="CX28" s="1193"/>
      <c r="CY28" s="1193"/>
      <c r="CZ28" s="1746"/>
      <c r="DA28" s="1348"/>
      <c r="DB28" s="1888"/>
      <c r="DC28" s="1193"/>
      <c r="DD28" s="1193"/>
      <c r="DE28" s="1193"/>
      <c r="DF28" s="1193"/>
      <c r="DG28" s="1193"/>
      <c r="DH28" s="1746"/>
      <c r="DI28" s="1348"/>
      <c r="DJ28" s="1348"/>
      <c r="DK28" s="1193"/>
      <c r="DL28" s="1193"/>
      <c r="DM28" s="1193"/>
      <c r="DN28" s="1193"/>
      <c r="DO28" s="1193"/>
      <c r="DP28" s="1746"/>
      <c r="DQ28" s="1348"/>
      <c r="DR28" s="1348"/>
      <c r="DS28" s="1193"/>
      <c r="DT28" s="1193"/>
      <c r="DU28" s="1193"/>
      <c r="DV28" s="1193"/>
      <c r="DW28" s="1193"/>
      <c r="DX28" s="1746"/>
      <c r="DY28" s="1348"/>
      <c r="DZ28" s="1348"/>
      <c r="EA28" s="1193"/>
      <c r="EB28" s="1193"/>
      <c r="EC28" s="1193"/>
      <c r="ED28" s="1193"/>
      <c r="EE28" s="1193"/>
    </row>
    <row r="29" spans="1:135" s="44" customFormat="1" ht="24.95" customHeight="1">
      <c r="A29" s="1407" t="s">
        <v>133</v>
      </c>
      <c r="B29" s="1451"/>
      <c r="C29" s="1549"/>
      <c r="D29" s="1549"/>
      <c r="E29" s="1549"/>
      <c r="F29" s="1549"/>
      <c r="G29" s="1549"/>
      <c r="H29" s="1550"/>
      <c r="I29" s="1551"/>
      <c r="J29" s="1550"/>
      <c r="K29" s="1549"/>
      <c r="L29" s="1549"/>
      <c r="M29" s="1549"/>
      <c r="N29" s="1549"/>
      <c r="O29" s="1549"/>
      <c r="P29" s="1550"/>
      <c r="Q29" s="1551"/>
      <c r="R29" s="1550"/>
      <c r="S29" s="1549"/>
      <c r="T29" s="1549"/>
      <c r="U29" s="1549"/>
      <c r="V29" s="1549"/>
      <c r="W29" s="1549"/>
      <c r="X29" s="1550"/>
      <c r="Y29" s="1551"/>
      <c r="Z29" s="1622"/>
      <c r="AA29" s="1549"/>
      <c r="AB29" s="1549"/>
      <c r="AC29" s="1549"/>
      <c r="AD29" s="1549"/>
      <c r="AE29" s="1549"/>
      <c r="AF29" s="1549"/>
      <c r="AG29" s="1551"/>
      <c r="AH29" s="1549"/>
      <c r="AI29" s="1549"/>
      <c r="AJ29" s="1549"/>
      <c r="AK29" s="1549"/>
      <c r="AL29" s="1549"/>
      <c r="AM29" s="1549"/>
      <c r="AN29" s="1550"/>
      <c r="AO29" s="1623"/>
      <c r="AP29" s="1549"/>
      <c r="AQ29" s="1549"/>
      <c r="AR29" s="1549"/>
      <c r="AS29" s="1549"/>
      <c r="AT29" s="1549"/>
      <c r="AU29" s="1549"/>
      <c r="AV29" s="1550"/>
      <c r="AW29" s="1551"/>
      <c r="AX29" s="1549"/>
      <c r="AY29" s="1624"/>
      <c r="AZ29" s="1549"/>
      <c r="BA29" s="1549"/>
      <c r="BB29" s="1549"/>
      <c r="BC29" s="1549"/>
      <c r="BD29" s="1550"/>
      <c r="BE29" s="1623"/>
      <c r="BF29" s="1549"/>
      <c r="BG29" s="1310"/>
      <c r="BH29" s="1049"/>
      <c r="BI29" s="1049"/>
      <c r="BJ29" s="1049"/>
      <c r="BK29" s="1049"/>
      <c r="BL29" s="1050"/>
      <c r="BM29" s="1136"/>
      <c r="BN29" s="1551"/>
      <c r="BO29" s="1310"/>
      <c r="BP29" s="1310"/>
      <c r="BQ29" s="1310"/>
      <c r="BR29" s="1310"/>
      <c r="BS29" s="1310"/>
      <c r="BT29" s="1792"/>
      <c r="BU29" s="1351"/>
      <c r="BV29" s="1793"/>
      <c r="BW29" s="1310"/>
      <c r="BX29" s="1310"/>
      <c r="BY29" s="1310"/>
      <c r="BZ29" s="1310"/>
      <c r="CA29" s="1310"/>
      <c r="CB29" s="1792"/>
      <c r="CC29" s="1351"/>
      <c r="CD29" s="1793"/>
      <c r="CE29" s="1310"/>
      <c r="CF29" s="1310"/>
      <c r="CG29" s="1310"/>
      <c r="CH29" s="1310"/>
      <c r="CI29" s="1310"/>
      <c r="CJ29" s="1792"/>
      <c r="CK29" s="1351"/>
      <c r="CL29" s="1837"/>
      <c r="CM29" s="1310"/>
      <c r="CN29" s="1310"/>
      <c r="CO29" s="1310"/>
      <c r="CP29" s="1310"/>
      <c r="CQ29" s="1310"/>
      <c r="CR29" s="1792"/>
      <c r="CS29" s="1351"/>
      <c r="CT29" s="1837"/>
      <c r="CU29" s="1310"/>
      <c r="CV29" s="1310"/>
      <c r="CW29" s="1310"/>
      <c r="CX29" s="1310"/>
      <c r="CY29" s="1310"/>
      <c r="CZ29" s="1792"/>
      <c r="DA29" s="1351"/>
      <c r="DB29" s="1902"/>
      <c r="DC29" s="1310"/>
      <c r="DD29" s="1310"/>
      <c r="DE29" s="1310"/>
      <c r="DF29" s="1310"/>
      <c r="DG29" s="1310"/>
      <c r="DH29" s="1792"/>
      <c r="DI29" s="1351"/>
      <c r="DJ29" s="1351"/>
      <c r="DK29" s="1310"/>
      <c r="DL29" s="1310"/>
      <c r="DM29" s="1310"/>
      <c r="DN29" s="1310"/>
      <c r="DO29" s="1310"/>
      <c r="DP29" s="1792"/>
      <c r="DQ29" s="1351"/>
      <c r="DR29" s="1351"/>
      <c r="DS29" s="1310"/>
      <c r="DT29" s="1310"/>
      <c r="DU29" s="1310"/>
      <c r="DV29" s="1310"/>
      <c r="DW29" s="1310"/>
      <c r="DX29" s="1792"/>
      <c r="DY29" s="1351"/>
      <c r="DZ29" s="1351"/>
      <c r="EA29" s="1310"/>
      <c r="EB29" s="1310"/>
      <c r="EC29" s="1310"/>
      <c r="ED29" s="1310"/>
      <c r="EE29" s="1310"/>
    </row>
    <row r="30" spans="1:135" s="44" customFormat="1" ht="24.95" customHeight="1">
      <c r="A30" s="1409" t="s">
        <v>14</v>
      </c>
      <c r="B30" s="1442"/>
      <c r="C30" s="1545">
        <v>19.764447809965883</v>
      </c>
      <c r="D30" s="1545">
        <v>0.91978442262525328</v>
      </c>
      <c r="E30" s="1545">
        <v>17.958659459148784</v>
      </c>
      <c r="F30" s="1545">
        <v>21.570236160782979</v>
      </c>
      <c r="G30" s="1545">
        <v>4.6537319507680239</v>
      </c>
      <c r="H30" s="1546">
        <v>2889.2605070001296</v>
      </c>
      <c r="I30" s="1527">
        <v>4050</v>
      </c>
      <c r="J30" s="1546"/>
      <c r="K30" s="1545">
        <v>17.109906296773662</v>
      </c>
      <c r="L30" s="1545">
        <v>1.4696139817589486</v>
      </c>
      <c r="M30" s="1545">
        <v>14.214540957361304</v>
      </c>
      <c r="N30" s="1545">
        <v>20.005271636186016</v>
      </c>
      <c r="O30" s="1545">
        <v>8.5892579203432984</v>
      </c>
      <c r="P30" s="1546">
        <v>683.7193610000021</v>
      </c>
      <c r="Q30" s="1527">
        <v>928</v>
      </c>
      <c r="R30" s="1546"/>
      <c r="S30" s="1545">
        <v>13.177114146918884</v>
      </c>
      <c r="T30" s="1545">
        <v>1.6913858523903074</v>
      </c>
      <c r="U30" s="1545">
        <v>9.8446748102422124</v>
      </c>
      <c r="V30" s="1545">
        <v>16.509553483595553</v>
      </c>
      <c r="W30" s="1545">
        <v>12.835783567874707</v>
      </c>
      <c r="X30" s="1546">
        <v>696.85678500000688</v>
      </c>
      <c r="Y30" s="1527">
        <v>966</v>
      </c>
      <c r="Z30" s="1528"/>
      <c r="AA30" s="1545">
        <v>10.853994737440903</v>
      </c>
      <c r="AB30" s="1545">
        <v>0.79516638660483263</v>
      </c>
      <c r="AC30" s="1545">
        <v>9.292681014084474</v>
      </c>
      <c r="AD30" s="1545">
        <v>12.415308460797332</v>
      </c>
      <c r="AE30" s="1545">
        <v>7.326025171745318</v>
      </c>
      <c r="AF30" s="1545">
        <v>1670.6237140000023</v>
      </c>
      <c r="AG30" s="1527">
        <v>1966</v>
      </c>
      <c r="AH30" s="1545"/>
      <c r="AI30" s="1545">
        <v>9.6570506978453352</v>
      </c>
      <c r="AJ30" s="1545">
        <v>0.65075639131415164</v>
      </c>
      <c r="AK30" s="1545">
        <v>8.3801645831601004</v>
      </c>
      <c r="AL30" s="1545">
        <v>10.933936812530572</v>
      </c>
      <c r="AM30" s="1545">
        <v>6.7386659931209358</v>
      </c>
      <c r="AN30" s="1546">
        <v>2525.2660219999784</v>
      </c>
      <c r="AO30" s="1619">
        <v>3382</v>
      </c>
      <c r="AP30" s="1545"/>
      <c r="AQ30" s="1545">
        <v>10.529230454120214</v>
      </c>
      <c r="AR30" s="1545">
        <v>0.62857735783832969</v>
      </c>
      <c r="AS30" s="1545">
        <v>9.2958630820250061</v>
      </c>
      <c r="AT30" s="1545">
        <v>11.762597826215423</v>
      </c>
      <c r="AU30" s="1545">
        <v>5.969831893957263</v>
      </c>
      <c r="AV30" s="1546">
        <v>2437.142345000002</v>
      </c>
      <c r="AW30" s="1527">
        <v>3286</v>
      </c>
      <c r="AX30" s="1545"/>
      <c r="AY30" s="1620">
        <v>9.875270424872383</v>
      </c>
      <c r="AZ30" s="1545">
        <v>0.67436092307780959</v>
      </c>
      <c r="BA30" s="1545">
        <v>8.552068516358684</v>
      </c>
      <c r="BB30" s="1545">
        <v>11.198472333386082</v>
      </c>
      <c r="BC30" s="1545">
        <v>6.8287843680647793</v>
      </c>
      <c r="BD30" s="1546">
        <v>2358.6208780000093</v>
      </c>
      <c r="BE30" s="1619">
        <v>3353</v>
      </c>
      <c r="BF30" s="1545"/>
      <c r="BG30" s="1193">
        <v>11.068656719512793</v>
      </c>
      <c r="BH30" s="1034">
        <v>0.65227426819424772</v>
      </c>
      <c r="BI30" s="1034">
        <v>9.7890963103167365</v>
      </c>
      <c r="BJ30" s="1034">
        <v>12.34821712870885</v>
      </c>
      <c r="BK30" s="1034">
        <v>5.8929848916929712</v>
      </c>
      <c r="BL30" s="1035">
        <v>2476.898578999997</v>
      </c>
      <c r="BM30" s="1135">
        <v>3290</v>
      </c>
      <c r="BN30" s="1350"/>
      <c r="BO30" s="1193">
        <v>12.432384043290149</v>
      </c>
      <c r="BP30" s="1193">
        <v>0.648982524566181</v>
      </c>
      <c r="BQ30" s="1193">
        <v>11.159277744748978</v>
      </c>
      <c r="BR30" s="1193">
        <v>13.705490341831322</v>
      </c>
      <c r="BS30" s="1193">
        <v>5.2200971455385634</v>
      </c>
      <c r="BT30" s="1746">
        <v>2521.1038679999797</v>
      </c>
      <c r="BU30" s="1348">
        <v>3721</v>
      </c>
      <c r="BV30" s="1790"/>
      <c r="BW30" s="1193">
        <v>10.767507767853511</v>
      </c>
      <c r="BX30" s="1193">
        <v>0.66588868782678801</v>
      </c>
      <c r="BY30" s="1193">
        <v>9.4613387790647092</v>
      </c>
      <c r="BZ30" s="1193">
        <v>12.073676756642312</v>
      </c>
      <c r="CA30" s="1193">
        <v>6.1842415365123253</v>
      </c>
      <c r="CB30" s="1746">
        <v>2715.9851500000195</v>
      </c>
      <c r="CC30" s="1348">
        <v>3985</v>
      </c>
      <c r="CD30" s="1790"/>
      <c r="CE30" s="1193">
        <v>8.0451968210000491</v>
      </c>
      <c r="CF30" s="1193">
        <v>0.50609748473793459</v>
      </c>
      <c r="CG30" s="1193">
        <v>7.0528843789740794</v>
      </c>
      <c r="CH30" s="1193">
        <v>9.0375092630260188</v>
      </c>
      <c r="CI30" s="1193">
        <v>6.2906787241909239</v>
      </c>
      <c r="CJ30" s="1746">
        <v>4140.9368149999927</v>
      </c>
      <c r="CK30" s="1348">
        <v>6233</v>
      </c>
      <c r="CL30" s="1870"/>
      <c r="CM30" s="1193">
        <v>7.4174162060209392</v>
      </c>
      <c r="CN30" s="1193">
        <v>0.47223820111193238</v>
      </c>
      <c r="CO30" s="1193">
        <v>6.4914921366572331</v>
      </c>
      <c r="CP30" s="1193">
        <v>8.3433402753846462</v>
      </c>
      <c r="CQ30" s="1193">
        <v>6.3666132248127383</v>
      </c>
      <c r="CR30" s="1746">
        <v>3686.6096279999983</v>
      </c>
      <c r="CS30" s="1348">
        <v>5480</v>
      </c>
      <c r="CT30" s="1870"/>
      <c r="CU30" s="1193">
        <v>7.2185828002461765</v>
      </c>
      <c r="CV30" s="1193">
        <v>0.46845117153746291</v>
      </c>
      <c r="CW30" s="1193">
        <v>6.3000843458841942</v>
      </c>
      <c r="CX30" s="1193">
        <v>8.1370812546081588</v>
      </c>
      <c r="CY30" s="1193">
        <v>6.4895171877987918</v>
      </c>
      <c r="CZ30" s="1746">
        <v>3830.2704789999875</v>
      </c>
      <c r="DA30" s="1348">
        <v>6066</v>
      </c>
      <c r="DB30" s="1888"/>
      <c r="DC30" s="1193">
        <v>6.4265718016023241</v>
      </c>
      <c r="DD30" s="1193">
        <v>0.65566801099822469</v>
      </c>
      <c r="DE30" s="1193">
        <v>5.1403572054257003</v>
      </c>
      <c r="DF30" s="1193">
        <v>7.7127863977789479</v>
      </c>
      <c r="DG30" s="1193">
        <v>10.202453675764556</v>
      </c>
      <c r="DH30" s="1746">
        <v>1948.2476640000009</v>
      </c>
      <c r="DI30" s="1348">
        <v>3338</v>
      </c>
      <c r="DJ30" s="1348"/>
      <c r="DK30" s="1193">
        <v>6.8382098317901967</v>
      </c>
      <c r="DL30" s="1193">
        <v>0.44270639136436463</v>
      </c>
      <c r="DM30" s="1193">
        <v>5.9701715034125495</v>
      </c>
      <c r="DN30" s="1193">
        <v>7.7062481601678448</v>
      </c>
      <c r="DO30" s="1193">
        <v>6.4740100443578683</v>
      </c>
      <c r="DP30" s="1746">
        <v>3957.5681890000146</v>
      </c>
      <c r="DQ30" s="1348">
        <v>6828</v>
      </c>
      <c r="DR30" s="1348"/>
      <c r="DS30" s="1193">
        <v>11.184321071391601</v>
      </c>
      <c r="DT30" s="1193">
        <v>0.76553272251149218</v>
      </c>
      <c r="DU30" s="1193">
        <v>9.6825854784947083</v>
      </c>
      <c r="DV30" s="1193">
        <v>12.686056664288495</v>
      </c>
      <c r="DW30" s="1193">
        <v>6.8446955128072098</v>
      </c>
      <c r="DX30" s="1746">
        <v>1838.0392130000062</v>
      </c>
      <c r="DY30" s="1348">
        <v>3062</v>
      </c>
      <c r="DZ30" s="1348"/>
      <c r="EA30" s="1193">
        <v>0.4</v>
      </c>
      <c r="EB30" s="1193">
        <v>4.4000000000000004</v>
      </c>
      <c r="EC30" s="1193"/>
      <c r="ED30" s="1193" t="s">
        <v>390</v>
      </c>
      <c r="EE30" s="1193" t="s">
        <v>393</v>
      </c>
    </row>
    <row r="31" spans="1:135" s="44" customFormat="1" ht="24.95" customHeight="1">
      <c r="A31" s="1410" t="s">
        <v>15</v>
      </c>
      <c r="B31" s="1458"/>
      <c r="C31" s="1565">
        <v>11.808469894114468</v>
      </c>
      <c r="D31" s="1565">
        <v>0.73623174877018105</v>
      </c>
      <c r="E31" s="1565">
        <v>10.363045637377995</v>
      </c>
      <c r="F31" s="1565">
        <v>13.25389415085094</v>
      </c>
      <c r="G31" s="1565">
        <v>6.2347768624716648</v>
      </c>
      <c r="H31" s="1566">
        <v>3204.0992050001264</v>
      </c>
      <c r="I31" s="1531">
        <v>3998</v>
      </c>
      <c r="J31" s="1566"/>
      <c r="K31" s="1565">
        <v>10.569269727006576</v>
      </c>
      <c r="L31" s="1565">
        <v>1.2419140297051172</v>
      </c>
      <c r="M31" s="1565">
        <v>8.1225082775582003</v>
      </c>
      <c r="N31" s="1565">
        <v>13.016031176454954</v>
      </c>
      <c r="O31" s="1565">
        <v>11.750234990519553</v>
      </c>
      <c r="P31" s="1566">
        <v>748.52717400000131</v>
      </c>
      <c r="Q31" s="1531">
        <v>980</v>
      </c>
      <c r="R31" s="1566"/>
      <c r="S31" s="1565">
        <v>7.3377707379830808</v>
      </c>
      <c r="T31" s="1565">
        <v>1.0842588037549232</v>
      </c>
      <c r="U31" s="1565">
        <v>5.2015185731298645</v>
      </c>
      <c r="V31" s="1565">
        <v>9.4740229028362961</v>
      </c>
      <c r="W31" s="1565">
        <v>14.776406111223791</v>
      </c>
      <c r="X31" s="1566">
        <v>806.96734900000286</v>
      </c>
      <c r="Y31" s="1531">
        <v>1038</v>
      </c>
      <c r="Z31" s="1532"/>
      <c r="AA31" s="1565">
        <v>10.013722045411681</v>
      </c>
      <c r="AB31" s="1565">
        <v>0.80999605487030513</v>
      </c>
      <c r="AC31" s="1565">
        <v>8.4232901840582901</v>
      </c>
      <c r="AD31" s="1565">
        <v>11.604153906765074</v>
      </c>
      <c r="AE31" s="1565">
        <v>8.088860976937621</v>
      </c>
      <c r="AF31" s="1565">
        <v>1928.9223440000021</v>
      </c>
      <c r="AG31" s="1531">
        <v>2365</v>
      </c>
      <c r="AH31" s="1565"/>
      <c r="AI31" s="1565">
        <v>9.3747912002368601</v>
      </c>
      <c r="AJ31" s="1565">
        <v>0.60489502274767915</v>
      </c>
      <c r="AK31" s="1565">
        <v>8.1878922843015811</v>
      </c>
      <c r="AL31" s="1565">
        <v>10.561690116172141</v>
      </c>
      <c r="AM31" s="1565">
        <v>6.4523572827136251</v>
      </c>
      <c r="AN31" s="1566">
        <v>2893.4270129999932</v>
      </c>
      <c r="AO31" s="1634">
        <v>3755</v>
      </c>
      <c r="AP31" s="1565"/>
      <c r="AQ31" s="1565">
        <v>7.394546569376244</v>
      </c>
      <c r="AR31" s="1565">
        <v>0.54868057071819509</v>
      </c>
      <c r="AS31" s="1565">
        <v>6.3179492258867365</v>
      </c>
      <c r="AT31" s="1565">
        <v>8.4711439128657506</v>
      </c>
      <c r="AU31" s="1565">
        <v>7.4200705286041391</v>
      </c>
      <c r="AV31" s="1566">
        <v>2692.8473859999876</v>
      </c>
      <c r="AW31" s="1531">
        <v>3241</v>
      </c>
      <c r="AX31" s="1565"/>
      <c r="AY31" s="1635">
        <v>6.2297205827058324</v>
      </c>
      <c r="AZ31" s="1565">
        <v>0.49607958494102361</v>
      </c>
      <c r="BA31" s="1565">
        <v>5.2563346240818518</v>
      </c>
      <c r="BB31" s="1565">
        <v>7.2031065413298139</v>
      </c>
      <c r="BC31" s="1565">
        <v>7.9631113202440806</v>
      </c>
      <c r="BD31" s="1566">
        <v>2764.1940070000001</v>
      </c>
      <c r="BE31" s="1634">
        <v>3523</v>
      </c>
      <c r="BF31" s="1565"/>
      <c r="BG31" s="1267">
        <v>9.5160618728968096</v>
      </c>
      <c r="BH31" s="1096">
        <v>0.62978381110036896</v>
      </c>
      <c r="BI31" s="1096">
        <v>8.2806207857180354</v>
      </c>
      <c r="BJ31" s="1096">
        <v>10.751502960075584</v>
      </c>
      <c r="BK31" s="1096">
        <v>6.6181138743337611</v>
      </c>
      <c r="BL31" s="1097">
        <v>2915.6216900000063</v>
      </c>
      <c r="BM31" s="1140">
        <v>3587</v>
      </c>
      <c r="BN31" s="1274"/>
      <c r="BO31" s="1267">
        <v>10.277564782679429</v>
      </c>
      <c r="BP31" s="1267">
        <v>0.66801551710196527</v>
      </c>
      <c r="BQ31" s="1267">
        <v>8.9671215424485062</v>
      </c>
      <c r="BR31" s="1267">
        <v>11.588008022910349</v>
      </c>
      <c r="BS31" s="1267">
        <v>6.4997451363941607</v>
      </c>
      <c r="BT31" s="1748">
        <v>2862.6675990000131</v>
      </c>
      <c r="BU31" s="1814">
        <v>3697</v>
      </c>
      <c r="BV31" s="1867"/>
      <c r="BW31" s="1267">
        <v>10.688227783003239</v>
      </c>
      <c r="BX31" s="1267">
        <v>0.64986868951917431</v>
      </c>
      <c r="BY31" s="1267">
        <v>9.413482702402673</v>
      </c>
      <c r="BZ31" s="1267">
        <v>11.962972863603804</v>
      </c>
      <c r="CA31" s="1267">
        <v>6.0802286657159037</v>
      </c>
      <c r="CB31" s="1748">
        <v>3095.7927050000271</v>
      </c>
      <c r="CC31" s="1814">
        <v>3777</v>
      </c>
      <c r="CD31" s="1867"/>
      <c r="CE31" s="1267">
        <v>6.4381414268445969</v>
      </c>
      <c r="CF31" s="1267">
        <v>0.44312201003450052</v>
      </c>
      <c r="CG31" s="1267">
        <v>5.5693058820078489</v>
      </c>
      <c r="CH31" s="1267">
        <v>7.3069769716813449</v>
      </c>
      <c r="CI31" s="1267">
        <v>6.8827629071155627</v>
      </c>
      <c r="CJ31" s="1748">
        <v>4411.6684330000198</v>
      </c>
      <c r="CK31" s="1814">
        <v>6257</v>
      </c>
      <c r="CL31" s="1872"/>
      <c r="CM31" s="1267">
        <v>6.3995308316376374</v>
      </c>
      <c r="CN31" s="1267">
        <v>0.44157830797502762</v>
      </c>
      <c r="CO31" s="1267">
        <v>5.5337220450967415</v>
      </c>
      <c r="CP31" s="1267">
        <v>7.2653396181785315</v>
      </c>
      <c r="CQ31" s="1267">
        <v>6.9001668964852536</v>
      </c>
      <c r="CR31" s="1748">
        <v>4148.0085960000079</v>
      </c>
      <c r="CS31" s="1814">
        <v>5890</v>
      </c>
      <c r="CT31" s="1872"/>
      <c r="CU31" s="1267">
        <v>6.4472576820782734</v>
      </c>
      <c r="CV31" s="1267">
        <v>0.51355536664586265</v>
      </c>
      <c r="CW31" s="1267">
        <v>5.4403228313329954</v>
      </c>
      <c r="CX31" s="1267">
        <v>7.4541925328235514</v>
      </c>
      <c r="CY31" s="1267">
        <v>7.9654853578043747</v>
      </c>
      <c r="CZ31" s="1748">
        <v>4251.3392440000243</v>
      </c>
      <c r="DA31" s="1814">
        <v>5983</v>
      </c>
      <c r="DB31" s="1889"/>
      <c r="DC31" s="1267">
        <v>7.0173948015342695</v>
      </c>
      <c r="DD31" s="1267">
        <v>0.98430124899051996</v>
      </c>
      <c r="DE31" s="1267">
        <v>5.0865050642737524</v>
      </c>
      <c r="DF31" s="1267">
        <v>8.9482845387947876</v>
      </c>
      <c r="DG31" s="1267">
        <v>14.026590733862005</v>
      </c>
      <c r="DH31" s="1748">
        <v>2142.258761999994</v>
      </c>
      <c r="DI31" s="1814">
        <v>2972</v>
      </c>
      <c r="DJ31" s="1814"/>
      <c r="DK31" s="1267">
        <v>6.7541813968589119</v>
      </c>
      <c r="DL31" s="1267">
        <v>0.72301975415509268</v>
      </c>
      <c r="DM31" s="1267">
        <v>5.3365175207025413</v>
      </c>
      <c r="DN31" s="1267">
        <v>8.1718452730152826</v>
      </c>
      <c r="DO31" s="1267">
        <v>10.704772520491366</v>
      </c>
      <c r="DP31" s="1748">
        <v>4330.7035569999853</v>
      </c>
      <c r="DQ31" s="1814">
        <v>5940</v>
      </c>
      <c r="DR31" s="1814"/>
      <c r="DS31" s="1267">
        <v>8.6766896531343907</v>
      </c>
      <c r="DT31" s="1267">
        <v>0.9298622165753796</v>
      </c>
      <c r="DU31" s="1267">
        <v>6.852591027356465</v>
      </c>
      <c r="DV31" s="1267">
        <v>10.500788278912317</v>
      </c>
      <c r="DW31" s="1267">
        <v>10.716785476353573</v>
      </c>
      <c r="DX31" s="1748">
        <v>2095.6413940000066</v>
      </c>
      <c r="DY31" s="1814">
        <v>2881</v>
      </c>
      <c r="DZ31" s="1814"/>
      <c r="EA31" s="1267">
        <v>-2</v>
      </c>
      <c r="EB31" s="1267">
        <v>1.9</v>
      </c>
      <c r="EC31" s="1267"/>
      <c r="ED31" s="1267" t="s">
        <v>392</v>
      </c>
      <c r="EE31" s="1267" t="s">
        <v>392</v>
      </c>
    </row>
    <row r="32" spans="1:135" s="44" customFormat="1" ht="24.95" customHeight="1">
      <c r="A32" s="1410" t="s">
        <v>16</v>
      </c>
      <c r="B32" s="1458"/>
      <c r="C32" s="1565">
        <v>7.8536722631596003</v>
      </c>
      <c r="D32" s="1565">
        <v>0.57422741233560559</v>
      </c>
      <c r="E32" s="1565">
        <v>6.7263068214228703</v>
      </c>
      <c r="F32" s="1565">
        <v>8.9810377048963304</v>
      </c>
      <c r="G32" s="1565">
        <v>7.3115784959504913</v>
      </c>
      <c r="H32" s="1566">
        <v>3408.9296450001234</v>
      </c>
      <c r="I32" s="1531">
        <v>3633</v>
      </c>
      <c r="J32" s="1566"/>
      <c r="K32" s="1565">
        <v>7.0041316460220644</v>
      </c>
      <c r="L32" s="1565">
        <v>1.3595941921322618</v>
      </c>
      <c r="M32" s="1565">
        <v>4.3255221959033614</v>
      </c>
      <c r="N32" s="1565">
        <v>9.6827410961407683</v>
      </c>
      <c r="O32" s="1565">
        <v>19.411316931834534</v>
      </c>
      <c r="P32" s="1566">
        <v>759.40968399999781</v>
      </c>
      <c r="Q32" s="1531">
        <v>739</v>
      </c>
      <c r="R32" s="1566"/>
      <c r="S32" s="1257">
        <v>8.2447091160674901</v>
      </c>
      <c r="T32" s="1565">
        <v>1.3809937052564483</v>
      </c>
      <c r="U32" s="1565">
        <v>5.5238174043414592</v>
      </c>
      <c r="V32" s="1565">
        <v>10.965600827793521</v>
      </c>
      <c r="W32" s="1565">
        <v>16.750059775488431</v>
      </c>
      <c r="X32" s="1566">
        <v>868.58407000000011</v>
      </c>
      <c r="Y32" s="1531">
        <v>798</v>
      </c>
      <c r="Z32" s="1532"/>
      <c r="AA32" s="1565">
        <v>8.527623838562457</v>
      </c>
      <c r="AB32" s="1565">
        <v>0.89221849961576538</v>
      </c>
      <c r="AC32" s="1565">
        <v>6.7757477392337506</v>
      </c>
      <c r="AD32" s="1565">
        <v>10.279499937891165</v>
      </c>
      <c r="AE32" s="1565">
        <v>10.462685931115963</v>
      </c>
      <c r="AF32" s="1565">
        <v>1986.1371139999924</v>
      </c>
      <c r="AG32" s="1531">
        <v>2313</v>
      </c>
      <c r="AH32" s="1565"/>
      <c r="AI32" s="1565">
        <v>6.8191911558165481</v>
      </c>
      <c r="AJ32" s="1565">
        <v>0.58410120723002712</v>
      </c>
      <c r="AK32" s="1565">
        <v>5.673092967557869</v>
      </c>
      <c r="AL32" s="1565">
        <v>7.9652893440752273</v>
      </c>
      <c r="AM32" s="1565">
        <v>8.5655496947289382</v>
      </c>
      <c r="AN32" s="1566">
        <v>3067.8129739999899</v>
      </c>
      <c r="AO32" s="1634">
        <v>3387</v>
      </c>
      <c r="AP32" s="1565"/>
      <c r="AQ32" s="1565">
        <v>7.2951672718206702</v>
      </c>
      <c r="AR32" s="1565">
        <v>0.64905035998590188</v>
      </c>
      <c r="AS32" s="1565">
        <v>6.0216286582024017</v>
      </c>
      <c r="AT32" s="1565">
        <v>8.5687058854389377</v>
      </c>
      <c r="AU32" s="1565">
        <v>8.8969907858455048</v>
      </c>
      <c r="AV32" s="1566">
        <v>2896.9395920000102</v>
      </c>
      <c r="AW32" s="1531">
        <v>3150</v>
      </c>
      <c r="AX32" s="1565"/>
      <c r="AY32" s="1635">
        <v>6.0826237608679312</v>
      </c>
      <c r="AZ32" s="1565">
        <v>0.63272256331288923</v>
      </c>
      <c r="BA32" s="1565">
        <v>4.8411228454320376</v>
      </c>
      <c r="BB32" s="1565">
        <v>7.3241246763038257</v>
      </c>
      <c r="BC32" s="1565">
        <v>10.402132174990975</v>
      </c>
      <c r="BD32" s="1566">
        <v>2827.3694339999806</v>
      </c>
      <c r="BE32" s="1634">
        <v>2959</v>
      </c>
      <c r="BF32" s="1565"/>
      <c r="BG32" s="1267">
        <v>7.2432302317358035</v>
      </c>
      <c r="BH32" s="1096">
        <v>0.64673173938932571</v>
      </c>
      <c r="BI32" s="1096">
        <v>5.9745425501198799</v>
      </c>
      <c r="BJ32" s="1096">
        <v>8.5119179133517253</v>
      </c>
      <c r="BK32" s="1096">
        <v>8.9287751279216163</v>
      </c>
      <c r="BL32" s="1097">
        <v>3115.5124409999739</v>
      </c>
      <c r="BM32" s="1140">
        <v>3245</v>
      </c>
      <c r="BN32" s="1274"/>
      <c r="BO32" s="1267">
        <v>8.4134619912796449</v>
      </c>
      <c r="BP32" s="1267">
        <v>0.7815779257277391</v>
      </c>
      <c r="BQ32" s="1267">
        <v>6.8802438499901433</v>
      </c>
      <c r="BR32" s="1267">
        <v>9.9466801325691474</v>
      </c>
      <c r="BS32" s="1267">
        <v>9.2896114172480484</v>
      </c>
      <c r="BT32" s="1748">
        <v>2882.0578170000126</v>
      </c>
      <c r="BU32" s="1814">
        <v>2776</v>
      </c>
      <c r="BV32" s="1867"/>
      <c r="BW32" s="1267">
        <v>8.2881788214746983</v>
      </c>
      <c r="BX32" s="1267">
        <v>0.63773521522666921</v>
      </c>
      <c r="BY32" s="1267">
        <v>7.0372340668698481</v>
      </c>
      <c r="BZ32" s="1267">
        <v>9.5391235760795485</v>
      </c>
      <c r="CA32" s="1267">
        <v>7.6945156344153096</v>
      </c>
      <c r="CB32" s="1748">
        <v>3069.7048710000108</v>
      </c>
      <c r="CC32" s="1814">
        <v>3024</v>
      </c>
      <c r="CD32" s="1867"/>
      <c r="CE32" s="1267">
        <v>6.3537855838935879</v>
      </c>
      <c r="CF32" s="1267">
        <v>0.51384142700506363</v>
      </c>
      <c r="CG32" s="1267">
        <v>5.3462894855687102</v>
      </c>
      <c r="CH32" s="1267">
        <v>7.3612816822184666</v>
      </c>
      <c r="CI32" s="1267">
        <v>8.0871697702172458</v>
      </c>
      <c r="CJ32" s="1748">
        <v>4320.782648000004</v>
      </c>
      <c r="CK32" s="1814">
        <v>4854</v>
      </c>
      <c r="CL32" s="1872"/>
      <c r="CM32" s="1267">
        <v>6.1693023735943431</v>
      </c>
      <c r="CN32" s="1267">
        <v>0.57761219953065279</v>
      </c>
      <c r="CO32" s="1267">
        <v>5.0367700264774777</v>
      </c>
      <c r="CP32" s="1267">
        <v>7.3018347207112075</v>
      </c>
      <c r="CQ32" s="1267">
        <v>9.3626825944361318</v>
      </c>
      <c r="CR32" s="1748">
        <v>4066.8866560000088</v>
      </c>
      <c r="CS32" s="1814">
        <v>4657</v>
      </c>
      <c r="CT32" s="1872"/>
      <c r="CU32" s="1267">
        <v>6.0643936559700924</v>
      </c>
      <c r="CV32" s="1267">
        <v>0.7083921058476379</v>
      </c>
      <c r="CW32" s="1267">
        <v>4.6754398143822478</v>
      </c>
      <c r="CX32" s="1267">
        <v>7.4533474975579352</v>
      </c>
      <c r="CY32" s="1267">
        <v>11.681169561779047</v>
      </c>
      <c r="CZ32" s="1748">
        <v>3843.8388109999983</v>
      </c>
      <c r="DA32" s="1814">
        <v>4448</v>
      </c>
      <c r="DB32" s="1889"/>
      <c r="DC32" s="1267" t="s">
        <v>207</v>
      </c>
      <c r="DD32" s="1267">
        <v>0.94147498294827425</v>
      </c>
      <c r="DE32" s="1267">
        <v>4.0754640724330189</v>
      </c>
      <c r="DF32" s="1267">
        <v>7.7692201950158761</v>
      </c>
      <c r="DG32" s="1267">
        <v>15.897004288001151</v>
      </c>
      <c r="DH32" s="1748">
        <v>1932.4818360000033</v>
      </c>
      <c r="DI32" s="1814">
        <v>2185</v>
      </c>
      <c r="DJ32" s="1814"/>
      <c r="DK32" s="1267">
        <v>5.9302509553644622</v>
      </c>
      <c r="DL32" s="1267">
        <v>0.70049373469242182</v>
      </c>
      <c r="DM32" s="1267">
        <v>4.5567550620084258</v>
      </c>
      <c r="DN32" s="1267">
        <v>7.3037468487204995</v>
      </c>
      <c r="DO32" s="1267">
        <v>11.812210646140702</v>
      </c>
      <c r="DP32" s="1748">
        <v>4010.79196799998</v>
      </c>
      <c r="DQ32" s="1814">
        <v>4495</v>
      </c>
      <c r="DR32" s="1814"/>
      <c r="DS32" s="1267">
        <v>8.7728913899451673</v>
      </c>
      <c r="DT32" s="1267">
        <v>1.2187681595792799</v>
      </c>
      <c r="DU32" s="1267">
        <v>6.3820497303945931</v>
      </c>
      <c r="DV32" s="1267">
        <v>11.163733049495741</v>
      </c>
      <c r="DW32" s="1267">
        <v>13.892434152053232</v>
      </c>
      <c r="DX32" s="1748">
        <v>1922.0577630000016</v>
      </c>
      <c r="DY32" s="1814">
        <v>2117</v>
      </c>
      <c r="DZ32" s="1814"/>
      <c r="EA32" s="1267">
        <v>0.5</v>
      </c>
      <c r="EB32" s="1267">
        <v>2.9</v>
      </c>
      <c r="EC32" s="1267"/>
      <c r="ED32" s="1267" t="s">
        <v>390</v>
      </c>
      <c r="EE32" s="1267" t="s">
        <v>391</v>
      </c>
    </row>
    <row r="33" spans="1:135" s="44" customFormat="1" ht="24.95" customHeight="1">
      <c r="A33" s="1410" t="s">
        <v>50</v>
      </c>
      <c r="B33" s="1458"/>
      <c r="C33" s="1565">
        <v>6.8404052888854459</v>
      </c>
      <c r="D33" s="1565">
        <v>0.59883414971255844</v>
      </c>
      <c r="E33" s="1565">
        <v>5.6647300925867796</v>
      </c>
      <c r="F33" s="1565">
        <v>8.0160804851841121</v>
      </c>
      <c r="G33" s="1565">
        <v>8.7543665093290208</v>
      </c>
      <c r="H33" s="1566">
        <v>3273.4000040001119</v>
      </c>
      <c r="I33" s="1531">
        <v>2886</v>
      </c>
      <c r="J33" s="1566"/>
      <c r="K33" s="1565">
        <v>5.4881817498301908</v>
      </c>
      <c r="L33" s="1565">
        <v>1.2764661763976903</v>
      </c>
      <c r="M33" s="1565">
        <v>2.9733472627149911</v>
      </c>
      <c r="N33" s="1565">
        <v>8.0030162369453901</v>
      </c>
      <c r="O33" s="1565">
        <v>23.258453064845845</v>
      </c>
      <c r="P33" s="1566">
        <v>740.43588299999954</v>
      </c>
      <c r="Q33" s="1531">
        <v>579</v>
      </c>
      <c r="R33" s="1566"/>
      <c r="S33" s="1257">
        <v>5.2143316498936008</v>
      </c>
      <c r="T33" s="1565">
        <v>1.0844952935205048</v>
      </c>
      <c r="U33" s="1565">
        <v>3.0776135429867533</v>
      </c>
      <c r="V33" s="1565">
        <v>7.3510497568004469</v>
      </c>
      <c r="W33" s="1565">
        <v>20.798356651185276</v>
      </c>
      <c r="X33" s="1566">
        <v>773.21746500000074</v>
      </c>
      <c r="Y33" s="1531">
        <v>603</v>
      </c>
      <c r="Z33" s="1532"/>
      <c r="AA33" s="1565">
        <v>6.6728753144694686</v>
      </c>
      <c r="AB33" s="1565">
        <v>0.92487088294047082</v>
      </c>
      <c r="AC33" s="1565">
        <v>4.8568860747415146</v>
      </c>
      <c r="AD33" s="1565">
        <v>8.4888645541974235</v>
      </c>
      <c r="AE33" s="1565">
        <v>13.860155320675331</v>
      </c>
      <c r="AF33" s="1565">
        <v>1844.403756999993</v>
      </c>
      <c r="AG33" s="1531">
        <v>1780</v>
      </c>
      <c r="AH33" s="1565"/>
      <c r="AI33" s="1565">
        <v>6.2744377411822043</v>
      </c>
      <c r="AJ33" s="1565">
        <v>0.71993537109400596</v>
      </c>
      <c r="AK33" s="1565">
        <v>4.8618116170433474</v>
      </c>
      <c r="AL33" s="1565">
        <v>7.6870638653210603</v>
      </c>
      <c r="AM33" s="1565">
        <v>11.474101756858914</v>
      </c>
      <c r="AN33" s="1566">
        <v>2803.8585170000047</v>
      </c>
      <c r="AO33" s="1634">
        <v>2438</v>
      </c>
      <c r="AP33" s="1565"/>
      <c r="AQ33" s="1565">
        <v>5.6408974647915802</v>
      </c>
      <c r="AR33" s="1565">
        <v>0.69603268597760692</v>
      </c>
      <c r="AS33" s="1565">
        <v>4.2751721581263533</v>
      </c>
      <c r="AT33" s="1565">
        <v>7.0066227714568052</v>
      </c>
      <c r="AU33" s="1565">
        <v>12.339041620982982</v>
      </c>
      <c r="AV33" s="1566">
        <v>2657.5869520000033</v>
      </c>
      <c r="AW33" s="1531">
        <v>2379</v>
      </c>
      <c r="AX33" s="1565"/>
      <c r="AY33" s="1635">
        <v>4.7711475468580655</v>
      </c>
      <c r="AZ33" s="1565">
        <v>0.6210024811356909</v>
      </c>
      <c r="BA33" s="1565">
        <v>3.552643271016926</v>
      </c>
      <c r="BB33" s="1565">
        <v>5.989651822699205</v>
      </c>
      <c r="BC33" s="1565">
        <v>13.015788655386237</v>
      </c>
      <c r="BD33" s="1566">
        <v>2497.736148999988</v>
      </c>
      <c r="BE33" s="1634">
        <v>2204</v>
      </c>
      <c r="BF33" s="1565"/>
      <c r="BG33" s="1267">
        <v>6.2390547319237317</v>
      </c>
      <c r="BH33" s="1096">
        <v>0.61259399628727151</v>
      </c>
      <c r="BI33" s="1096">
        <v>5.0373347457430766</v>
      </c>
      <c r="BJ33" s="1096">
        <v>7.4407747181043868</v>
      </c>
      <c r="BK33" s="1096">
        <v>9.8186988671982061</v>
      </c>
      <c r="BL33" s="1097">
        <v>2681.7633470000042</v>
      </c>
      <c r="BM33" s="1140">
        <v>2488</v>
      </c>
      <c r="BN33" s="1274"/>
      <c r="BO33" s="1267">
        <v>7.3447949981868268</v>
      </c>
      <c r="BP33" s="1267">
        <v>0.75710773826129929</v>
      </c>
      <c r="BQ33" s="1267">
        <v>5.8595799210951354</v>
      </c>
      <c r="BR33" s="1267">
        <v>8.8300100752785173</v>
      </c>
      <c r="BS33" s="1267">
        <v>10.308085364509189</v>
      </c>
      <c r="BT33" s="1748">
        <v>2573.7149919999933</v>
      </c>
      <c r="BU33" s="1814">
        <v>2144</v>
      </c>
      <c r="BV33" s="1867"/>
      <c r="BW33" s="1267">
        <v>7.772721943449576</v>
      </c>
      <c r="BX33" s="1267">
        <v>0.68566468732344932</v>
      </c>
      <c r="BY33" s="1267">
        <v>6.4277614903559153</v>
      </c>
      <c r="BZ33" s="1267">
        <v>9.1176823965432359</v>
      </c>
      <c r="CA33" s="1267">
        <v>8.8214230781957905</v>
      </c>
      <c r="CB33" s="1748">
        <v>2751.4047660000056</v>
      </c>
      <c r="CC33" s="1814">
        <v>2247</v>
      </c>
      <c r="CD33" s="1867"/>
      <c r="CE33" s="1267">
        <v>6.5494307663558375</v>
      </c>
      <c r="CF33" s="1267">
        <v>0.69297611320219443</v>
      </c>
      <c r="CG33" s="1267">
        <v>5.1907027744287291</v>
      </c>
      <c r="CH33" s="1267">
        <v>7.908158758282946</v>
      </c>
      <c r="CI33" s="1267">
        <v>10.580707513727527</v>
      </c>
      <c r="CJ33" s="1748">
        <v>4061.3052720000069</v>
      </c>
      <c r="CK33" s="1814">
        <v>3817</v>
      </c>
      <c r="CL33" s="1872"/>
      <c r="CM33" s="1267">
        <v>4.917050413692543</v>
      </c>
      <c r="CN33" s="1267">
        <v>0.60813042786947746</v>
      </c>
      <c r="CO33" s="1267">
        <v>3.7246805479109018</v>
      </c>
      <c r="CP33" s="1267">
        <v>6.1094202794741834</v>
      </c>
      <c r="CQ33" s="1267">
        <v>12.367789156198453</v>
      </c>
      <c r="CR33" s="1748">
        <v>3691.6440289999882</v>
      </c>
      <c r="CS33" s="1814">
        <v>3542</v>
      </c>
      <c r="CT33" s="1872"/>
      <c r="CU33" s="1267">
        <v>6.7823846880310912</v>
      </c>
      <c r="CV33" s="1267">
        <v>0.96464464142348905</v>
      </c>
      <c r="CW33" s="1267">
        <v>4.8909930852561452</v>
      </c>
      <c r="CX33" s="1267">
        <v>8.673776290806039</v>
      </c>
      <c r="CY33" s="1267">
        <v>14.222794574389185</v>
      </c>
      <c r="CZ33" s="1748">
        <v>3642.1462710000083</v>
      </c>
      <c r="DA33" s="1814">
        <v>3375</v>
      </c>
      <c r="DB33" s="1889"/>
      <c r="DC33" s="1267" t="s">
        <v>207</v>
      </c>
      <c r="DD33" s="1267">
        <v>1.2102164101532327</v>
      </c>
      <c r="DE33" s="1267">
        <v>3.5324751670510595</v>
      </c>
      <c r="DF33" s="1267">
        <v>8.2806037478604644</v>
      </c>
      <c r="DG33" s="1267">
        <v>20.489432414196258</v>
      </c>
      <c r="DH33" s="1748">
        <v>1806.8835189999968</v>
      </c>
      <c r="DI33" s="1814">
        <v>1701</v>
      </c>
      <c r="DJ33" s="1814"/>
      <c r="DK33" s="1267">
        <v>5.7667575698650708</v>
      </c>
      <c r="DL33" s="1267">
        <v>0.72440939189681297</v>
      </c>
      <c r="DM33" s="1267">
        <v>4.3463689559459233</v>
      </c>
      <c r="DN33" s="1267">
        <v>7.1871461837842192</v>
      </c>
      <c r="DO33" s="1267">
        <v>12.56181455732259</v>
      </c>
      <c r="DP33" s="1748">
        <v>3671.6790229999901</v>
      </c>
      <c r="DQ33" s="1814">
        <v>3404</v>
      </c>
      <c r="DR33" s="1814"/>
      <c r="DS33" s="1267" t="s">
        <v>194</v>
      </c>
      <c r="DT33" s="1267">
        <v>1.0581021627948783</v>
      </c>
      <c r="DU33" s="1267">
        <v>4.2654398235077471</v>
      </c>
      <c r="DV33" s="1267">
        <v>8.4167703468516351</v>
      </c>
      <c r="DW33" s="1267">
        <v>16.686400060895608</v>
      </c>
      <c r="DX33" s="1748">
        <v>1669.3113199999971</v>
      </c>
      <c r="DY33" s="1814">
        <v>1679</v>
      </c>
      <c r="DZ33" s="1814"/>
      <c r="EA33" s="1267">
        <v>-1.5</v>
      </c>
      <c r="EB33" s="1267">
        <v>0.5</v>
      </c>
      <c r="EC33" s="1293"/>
      <c r="ED33" s="1267" t="s">
        <v>390</v>
      </c>
      <c r="EE33" s="1267" t="s">
        <v>390</v>
      </c>
    </row>
    <row r="34" spans="1:135" s="44" customFormat="1" ht="24.95" customHeight="1">
      <c r="A34" s="1409" t="s">
        <v>17</v>
      </c>
      <c r="B34" s="1442"/>
      <c r="C34" s="1545">
        <v>5.5866474508088109</v>
      </c>
      <c r="D34" s="1545">
        <v>0.66127905399699349</v>
      </c>
      <c r="E34" s="1545">
        <v>4.2883758308798399</v>
      </c>
      <c r="F34" s="1545">
        <v>6.8849190707377828</v>
      </c>
      <c r="G34" s="1545">
        <v>11.836777957077931</v>
      </c>
      <c r="H34" s="1546">
        <v>2852.240801000085</v>
      </c>
      <c r="I34" s="1527">
        <v>1951</v>
      </c>
      <c r="J34" s="1546"/>
      <c r="K34" s="1545">
        <v>6.9778338947195273</v>
      </c>
      <c r="L34" s="1545">
        <v>1.9840804610315614</v>
      </c>
      <c r="M34" s="1545">
        <v>3.0688905471607066</v>
      </c>
      <c r="N34" s="1545">
        <v>10.886777242278347</v>
      </c>
      <c r="O34" s="1545">
        <v>28.434045449734956</v>
      </c>
      <c r="P34" s="1546">
        <v>644.57381299999906</v>
      </c>
      <c r="Q34" s="1527">
        <v>383</v>
      </c>
      <c r="R34" s="1546"/>
      <c r="S34" s="1255">
        <v>4.951402044360675</v>
      </c>
      <c r="T34" s="1545">
        <v>1.2616479081528369</v>
      </c>
      <c r="U34" s="1545">
        <v>2.4656504269975295</v>
      </c>
      <c r="V34" s="1545">
        <v>7.437153661723821</v>
      </c>
      <c r="W34" s="1545">
        <v>25.480619364968998</v>
      </c>
      <c r="X34" s="1546">
        <v>680.23026000000141</v>
      </c>
      <c r="Y34" s="1527">
        <v>461</v>
      </c>
      <c r="Z34" s="1528"/>
      <c r="AA34" s="1545">
        <v>6.962591299515684</v>
      </c>
      <c r="AB34" s="1545">
        <v>1.1905934434189749</v>
      </c>
      <c r="AC34" s="1545">
        <v>4.6248543007408243</v>
      </c>
      <c r="AD34" s="1545">
        <v>9.3003282982905446</v>
      </c>
      <c r="AE34" s="1545">
        <v>17.09986113218784</v>
      </c>
      <c r="AF34" s="1545">
        <v>1686.8734060000018</v>
      </c>
      <c r="AG34" s="1527">
        <v>1130</v>
      </c>
      <c r="AH34" s="1545"/>
      <c r="AI34" s="1255">
        <v>3.7269235644943133</v>
      </c>
      <c r="AJ34" s="1545">
        <v>0.58897540159274619</v>
      </c>
      <c r="AK34" s="1545">
        <v>2.5712614423502296</v>
      </c>
      <c r="AL34" s="1545">
        <v>4.8825856866383965</v>
      </c>
      <c r="AM34" s="1545">
        <v>15.803259481997486</v>
      </c>
      <c r="AN34" s="1546">
        <v>2537.4674410000048</v>
      </c>
      <c r="AO34" s="1619">
        <v>1675</v>
      </c>
      <c r="AP34" s="1545"/>
      <c r="AQ34" s="1255">
        <v>3.749811200960206</v>
      </c>
      <c r="AR34" s="1545">
        <v>0.59553794389447556</v>
      </c>
      <c r="AS34" s="1545">
        <v>2.5812723414471805</v>
      </c>
      <c r="AT34" s="1545">
        <v>4.918350060473232</v>
      </c>
      <c r="AU34" s="1545">
        <v>15.881811429385495</v>
      </c>
      <c r="AV34" s="1546">
        <v>2355.2026559999936</v>
      </c>
      <c r="AW34" s="1527">
        <v>1570</v>
      </c>
      <c r="AX34" s="1545"/>
      <c r="AY34" s="1120">
        <v>3.5245251633418491</v>
      </c>
      <c r="AZ34" s="1545">
        <v>0.57507273359683198</v>
      </c>
      <c r="BA34" s="1545">
        <v>2.3961422565201267</v>
      </c>
      <c r="BB34" s="1545">
        <v>4.652908070163571</v>
      </c>
      <c r="BC34" s="1545">
        <v>16.316317998750371</v>
      </c>
      <c r="BD34" s="1546">
        <v>2224.600148</v>
      </c>
      <c r="BE34" s="1619">
        <v>1441</v>
      </c>
      <c r="BF34" s="1545"/>
      <c r="BG34" s="1193">
        <v>7.3483536987912661</v>
      </c>
      <c r="BH34" s="1034">
        <v>0.83014030238859249</v>
      </c>
      <c r="BI34" s="1034">
        <v>5.7198751326275037</v>
      </c>
      <c r="BJ34" s="1034">
        <v>8.9768322649550267</v>
      </c>
      <c r="BK34" s="1034">
        <v>11.296956249195555</v>
      </c>
      <c r="BL34" s="1035">
        <v>2434.129811000008</v>
      </c>
      <c r="BM34" s="1135">
        <v>1625</v>
      </c>
      <c r="BN34" s="1350"/>
      <c r="BO34" s="1193" t="s">
        <v>160</v>
      </c>
      <c r="BP34" s="1193">
        <v>0.9326868406256017</v>
      </c>
      <c r="BQ34" s="1193">
        <v>4.3661778955318304</v>
      </c>
      <c r="BR34" s="1193">
        <v>8.0254736282194088</v>
      </c>
      <c r="BS34" s="1193">
        <v>15.053471102506533</v>
      </c>
      <c r="BT34" s="1746">
        <v>2129.4028120000016</v>
      </c>
      <c r="BU34" s="1348">
        <v>1385</v>
      </c>
      <c r="BV34" s="1790"/>
      <c r="BW34" s="1193">
        <v>5.1290748635600663</v>
      </c>
      <c r="BX34" s="1193">
        <v>0.65473280032365344</v>
      </c>
      <c r="BY34" s="1193">
        <v>3.8447886226920422</v>
      </c>
      <c r="BZ34" s="1193">
        <v>6.4133611044280903</v>
      </c>
      <c r="CA34" s="1193">
        <v>12.765124661666697</v>
      </c>
      <c r="CB34" s="1746">
        <v>2472.207958999993</v>
      </c>
      <c r="CC34" s="1348">
        <v>1755</v>
      </c>
      <c r="CD34" s="1790"/>
      <c r="CE34" s="1193">
        <v>5.0026960953530066</v>
      </c>
      <c r="CF34" s="1193">
        <v>0.65945610931620013</v>
      </c>
      <c r="CG34" s="1193">
        <v>3.7096912455396249</v>
      </c>
      <c r="CH34" s="1193">
        <v>6.2957009451663879</v>
      </c>
      <c r="CI34" s="1193">
        <v>13.182014192882264</v>
      </c>
      <c r="CJ34" s="1746">
        <v>3750.8280219999942</v>
      </c>
      <c r="CK34" s="1348">
        <v>2863</v>
      </c>
      <c r="CL34" s="1870"/>
      <c r="CM34" s="1193">
        <v>4.9177725509671486</v>
      </c>
      <c r="CN34" s="1193">
        <v>0.73403301672703236</v>
      </c>
      <c r="CO34" s="1193">
        <v>3.478543712014929</v>
      </c>
      <c r="CP34" s="1193">
        <v>6.3570013899193674</v>
      </c>
      <c r="CQ34" s="1193">
        <v>14.926127817413487</v>
      </c>
      <c r="CR34" s="1746">
        <v>3441.3099679999923</v>
      </c>
      <c r="CS34" s="1348">
        <v>2431</v>
      </c>
      <c r="CT34" s="1870"/>
      <c r="CU34" s="1193">
        <v>5.6471920609539294</v>
      </c>
      <c r="CV34" s="1193">
        <v>0.82656712291193868</v>
      </c>
      <c r="CW34" s="1193">
        <v>4.0265308886713624</v>
      </c>
      <c r="CX34" s="1193">
        <v>7.2678532332364956</v>
      </c>
      <c r="CY34" s="1193">
        <v>14.636780792830237</v>
      </c>
      <c r="CZ34" s="1746">
        <v>3205.3809760000063</v>
      </c>
      <c r="DA34" s="1348">
        <v>2232</v>
      </c>
      <c r="DB34" s="1888"/>
      <c r="DC34" s="1193" t="s">
        <v>99</v>
      </c>
      <c r="DD34" s="1193">
        <v>1.8113839963568297</v>
      </c>
      <c r="DE34" s="1193">
        <v>6.0274919517553389</v>
      </c>
      <c r="DF34" s="1193">
        <v>13.13422431116339</v>
      </c>
      <c r="DG34" s="1193">
        <v>18.906281373784605</v>
      </c>
      <c r="DH34" s="1746">
        <v>1612.3260660000012</v>
      </c>
      <c r="DI34" s="1348">
        <v>1294</v>
      </c>
      <c r="DJ34" s="1348"/>
      <c r="DK34" s="1193">
        <v>6.0409099527809733</v>
      </c>
      <c r="DL34" s="1193">
        <v>0.89482138461183547</v>
      </c>
      <c r="DM34" s="1193">
        <v>4.2863853422344249</v>
      </c>
      <c r="DN34" s="1193">
        <v>7.7954345633275217</v>
      </c>
      <c r="DO34" s="1193">
        <v>14.81269198856206</v>
      </c>
      <c r="DP34" s="1746">
        <v>3375.4330820000073</v>
      </c>
      <c r="DQ34" s="1348">
        <v>2517</v>
      </c>
      <c r="DR34" s="1348"/>
      <c r="DS34" s="1193" t="s">
        <v>460</v>
      </c>
      <c r="DT34" s="1193">
        <v>1.0234384364304767</v>
      </c>
      <c r="DU34" s="1193">
        <v>2.8960386409583516</v>
      </c>
      <c r="DV34" s="1193">
        <v>6.9113704012628734</v>
      </c>
      <c r="DW34" s="1193">
        <v>20.870719922551206</v>
      </c>
      <c r="DX34" s="1746">
        <v>1563.1001760000006</v>
      </c>
      <c r="DY34" s="1348">
        <v>1178</v>
      </c>
      <c r="DZ34" s="1348"/>
      <c r="EA34" s="1193">
        <v>-0.2</v>
      </c>
      <c r="EB34" s="1193">
        <v>-1.1000000000000001</v>
      </c>
      <c r="EC34" s="1193"/>
      <c r="ED34" s="1193" t="s">
        <v>390</v>
      </c>
      <c r="EE34" s="1193" t="s">
        <v>390</v>
      </c>
    </row>
    <row r="35" spans="1:135" s="44" customFormat="1" ht="5.0999999999999996" customHeight="1">
      <c r="A35" s="1409"/>
      <c r="B35" s="1442"/>
      <c r="C35" s="1575"/>
      <c r="D35" s="1575"/>
      <c r="E35" s="1575"/>
      <c r="F35" s="1575"/>
      <c r="G35" s="1575"/>
      <c r="H35" s="1641"/>
      <c r="I35" s="1393"/>
      <c r="J35" s="1641"/>
      <c r="K35" s="1575"/>
      <c r="L35" s="1575"/>
      <c r="M35" s="1575"/>
      <c r="N35" s="1575"/>
      <c r="O35" s="1575"/>
      <c r="P35" s="1641"/>
      <c r="Q35" s="1393"/>
      <c r="R35" s="1641"/>
      <c r="S35" s="1575"/>
      <c r="T35" s="1575"/>
      <c r="U35" s="1575"/>
      <c r="V35" s="1575"/>
      <c r="W35" s="1575"/>
      <c r="X35" s="1641"/>
      <c r="Y35" s="1393"/>
      <c r="Z35" s="1642"/>
      <c r="AA35" s="1575"/>
      <c r="AB35" s="1575"/>
      <c r="AC35" s="1575"/>
      <c r="AD35" s="1575"/>
      <c r="AE35" s="1575"/>
      <c r="AF35" s="1575"/>
      <c r="AG35" s="1393"/>
      <c r="AH35" s="1575"/>
      <c r="AI35" s="1575"/>
      <c r="AJ35" s="1575"/>
      <c r="AK35" s="1575"/>
      <c r="AL35" s="1575"/>
      <c r="AM35" s="1575"/>
      <c r="AN35" s="1641"/>
      <c r="AO35" s="1643"/>
      <c r="AP35" s="1575"/>
      <c r="AQ35" s="1575"/>
      <c r="AR35" s="1575"/>
      <c r="AS35" s="1575"/>
      <c r="AT35" s="1575"/>
      <c r="AU35" s="1575"/>
      <c r="AV35" s="1641"/>
      <c r="AW35" s="1393"/>
      <c r="AX35" s="1575"/>
      <c r="AY35" s="1644"/>
      <c r="AZ35" s="1575"/>
      <c r="BA35" s="1575"/>
      <c r="BB35" s="1575"/>
      <c r="BC35" s="1575"/>
      <c r="BD35" s="1641"/>
      <c r="BE35" s="1643"/>
      <c r="BF35" s="1575"/>
      <c r="BG35" s="1146"/>
      <c r="BH35" s="1034"/>
      <c r="BI35" s="1034"/>
      <c r="BJ35" s="1034"/>
      <c r="BK35" s="1034"/>
      <c r="BL35" s="1035"/>
      <c r="BM35" s="1135"/>
      <c r="BN35" s="1393"/>
      <c r="BO35" s="1193"/>
      <c r="BP35" s="1193"/>
      <c r="BQ35" s="1193"/>
      <c r="BR35" s="1193"/>
      <c r="BS35" s="1193"/>
      <c r="BT35" s="1746"/>
      <c r="BU35" s="1348"/>
      <c r="BV35" s="1790"/>
      <c r="BW35" s="1193"/>
      <c r="BX35" s="1193"/>
      <c r="BY35" s="1193"/>
      <c r="BZ35" s="1193"/>
      <c r="CA35" s="1193"/>
      <c r="CB35" s="1746"/>
      <c r="CC35" s="1348"/>
      <c r="CD35" s="1790"/>
      <c r="CE35" s="1193"/>
      <c r="CF35" s="1193"/>
      <c r="CG35" s="1193"/>
      <c r="CH35" s="1193"/>
      <c r="CI35" s="1193"/>
      <c r="CJ35" s="1746"/>
      <c r="CK35" s="1348"/>
      <c r="CL35" s="1870"/>
      <c r="CM35" s="1193"/>
      <c r="CN35" s="1193"/>
      <c r="CO35" s="1193"/>
      <c r="CP35" s="1193"/>
      <c r="CQ35" s="1193"/>
      <c r="CR35" s="1746"/>
      <c r="CS35" s="1348"/>
      <c r="CT35" s="1870"/>
      <c r="CU35" s="1193"/>
      <c r="CV35" s="1193"/>
      <c r="CW35" s="1193"/>
      <c r="CX35" s="1193"/>
      <c r="CY35" s="1193"/>
      <c r="CZ35" s="1746"/>
      <c r="DA35" s="1348"/>
      <c r="DB35" s="1870"/>
      <c r="DC35" s="1193"/>
      <c r="DD35" s="1193"/>
      <c r="DE35" s="1193"/>
      <c r="DF35" s="1193"/>
      <c r="DG35" s="1193"/>
      <c r="DH35" s="1746"/>
      <c r="DI35" s="1348"/>
      <c r="DJ35" s="1348"/>
      <c r="DK35" s="1193"/>
      <c r="DL35" s="1193"/>
      <c r="DM35" s="1193"/>
      <c r="DN35" s="1193"/>
      <c r="DO35" s="1193"/>
      <c r="DP35" s="1746"/>
      <c r="DQ35" s="1348"/>
      <c r="DR35" s="1348"/>
      <c r="DS35" s="1193"/>
      <c r="DT35" s="1193"/>
      <c r="DU35" s="1193"/>
      <c r="DV35" s="1193"/>
      <c r="DW35" s="1193"/>
      <c r="DX35" s="1746"/>
      <c r="DY35" s="1348"/>
      <c r="DZ35" s="1348"/>
      <c r="EA35" s="1193"/>
      <c r="EB35" s="1193"/>
      <c r="EC35" s="1193"/>
      <c r="ED35" s="1193"/>
      <c r="EE35" s="1193"/>
    </row>
    <row r="36" spans="1:135" s="44" customFormat="1" ht="20.100000000000001" customHeight="1">
      <c r="A36" s="1470" t="s">
        <v>71</v>
      </c>
      <c r="B36" s="1442"/>
      <c r="C36" s="1575">
        <v>19.405805138134042</v>
      </c>
      <c r="D36" s="1575">
        <v>0.85243715399728437</v>
      </c>
      <c r="E36" s="1575">
        <v>17.708385908444924</v>
      </c>
      <c r="F36" s="1575">
        <v>21.103224367823159</v>
      </c>
      <c r="G36" s="1575">
        <v>4.3926915061214</v>
      </c>
      <c r="H36" s="1641">
        <v>2403.5073200000588</v>
      </c>
      <c r="I36" s="1393">
        <v>3164</v>
      </c>
      <c r="J36" s="1641"/>
      <c r="K36" s="1575">
        <v>14.131280009262777</v>
      </c>
      <c r="L36" s="1575">
        <v>1.2390524418297264</v>
      </c>
      <c r="M36" s="1575">
        <v>11.69015632759079</v>
      </c>
      <c r="N36" s="1575">
        <v>16.572403690934767</v>
      </c>
      <c r="O36" s="1575">
        <v>8.7681543428305968</v>
      </c>
      <c r="P36" s="1641">
        <v>776.70830900000078</v>
      </c>
      <c r="Q36" s="1393">
        <v>991</v>
      </c>
      <c r="R36" s="1641"/>
      <c r="S36" s="1545">
        <v>13.614002776623948</v>
      </c>
      <c r="T36" s="1545">
        <v>0.80552318782787113</v>
      </c>
      <c r="U36" s="1545">
        <v>12.033776877977607</v>
      </c>
      <c r="V36" s="1545">
        <v>15.19422867527029</v>
      </c>
      <c r="W36" s="1545">
        <v>5.9168725101995889</v>
      </c>
      <c r="X36" s="1546">
        <v>3036.5995789999183</v>
      </c>
      <c r="Y36" s="1527">
        <v>3303</v>
      </c>
      <c r="Z36" s="1528"/>
      <c r="AA36" s="1545">
        <v>10.347323491416837</v>
      </c>
      <c r="AB36" s="1545">
        <v>0.73339138563544903</v>
      </c>
      <c r="AC36" s="1545">
        <v>8.9073053338673009</v>
      </c>
      <c r="AD36" s="1545">
        <v>11.787341648966375</v>
      </c>
      <c r="AE36" s="1545">
        <v>7.0877399961816341</v>
      </c>
      <c r="AF36" s="1545">
        <v>1936.0870099999981</v>
      </c>
      <c r="AG36" s="1527">
        <v>2151</v>
      </c>
      <c r="AH36" s="1545"/>
      <c r="AI36" s="1545">
        <v>9.8600841468346303</v>
      </c>
      <c r="AJ36" s="1545">
        <v>0.6584894648762093</v>
      </c>
      <c r="AK36" s="1545">
        <v>8.5680245288430488</v>
      </c>
      <c r="AL36" s="1545">
        <v>11.152143764826212</v>
      </c>
      <c r="AM36" s="1545">
        <v>6.6783351447117543</v>
      </c>
      <c r="AN36" s="1546">
        <v>2152.5962439999835</v>
      </c>
      <c r="AO36" s="1619">
        <v>2745</v>
      </c>
      <c r="AP36" s="1545"/>
      <c r="AQ36" s="1545">
        <v>8.8413126475040826</v>
      </c>
      <c r="AR36" s="1545">
        <v>0.672795325604987</v>
      </c>
      <c r="AS36" s="1545">
        <v>7.517369792923918</v>
      </c>
      <c r="AT36" s="1545">
        <v>10.165255502084246</v>
      </c>
      <c r="AU36" s="1545">
        <v>7.6096768933391168</v>
      </c>
      <c r="AV36" s="1546">
        <v>1920.701538000008</v>
      </c>
      <c r="AW36" s="1527">
        <v>2523</v>
      </c>
      <c r="AX36" s="1545"/>
      <c r="AY36" s="1620">
        <v>8.5265652590066487</v>
      </c>
      <c r="AZ36" s="1545">
        <v>0.69243326596736676</v>
      </c>
      <c r="BA36" s="1545">
        <v>7.1679025789914874</v>
      </c>
      <c r="BB36" s="1545">
        <v>9.8852279390218083</v>
      </c>
      <c r="BC36" s="1545">
        <v>8.1208932897798025</v>
      </c>
      <c r="BD36" s="1546">
        <v>2111.7110880000073</v>
      </c>
      <c r="BE36" s="1619">
        <v>2833</v>
      </c>
      <c r="BF36" s="1545"/>
      <c r="BG36" s="1146">
        <v>9.8753383284802858</v>
      </c>
      <c r="BH36" s="1034">
        <v>0.49739154691758414</v>
      </c>
      <c r="BI36" s="1034">
        <v>8.8970763154321517</v>
      </c>
      <c r="BJ36" s="1034">
        <v>10.853600341528422</v>
      </c>
      <c r="BK36" s="1034">
        <v>5.0367038614071218</v>
      </c>
      <c r="BL36" s="1035">
        <v>3692.3853529999897</v>
      </c>
      <c r="BM36" s="1135">
        <v>4674</v>
      </c>
      <c r="BN36" s="1350"/>
      <c r="BO36" s="1193">
        <v>11.581366742402523</v>
      </c>
      <c r="BP36" s="1193">
        <v>0.59279234046069229</v>
      </c>
      <c r="BQ36" s="1193">
        <v>10.415400949917542</v>
      </c>
      <c r="BR36" s="1193">
        <v>12.747332534887503</v>
      </c>
      <c r="BS36" s="1193">
        <v>5.1185007231514295</v>
      </c>
      <c r="BT36" s="1746">
        <v>3121.9842100000187</v>
      </c>
      <c r="BU36" s="1348">
        <v>4365</v>
      </c>
      <c r="BV36" s="1790"/>
      <c r="BW36" s="1193">
        <v>10.614015453100743</v>
      </c>
      <c r="BX36" s="1193">
        <v>0.53103833420888291</v>
      </c>
      <c r="BY36" s="1193">
        <v>9.5703220216295257</v>
      </c>
      <c r="BZ36" s="1193">
        <v>11.65770888457196</v>
      </c>
      <c r="CA36" s="1193">
        <v>5.0031803378781321</v>
      </c>
      <c r="CB36" s="1746">
        <v>4035.5056660000378</v>
      </c>
      <c r="CC36" s="1348">
        <v>5496</v>
      </c>
      <c r="CD36" s="1790"/>
      <c r="CE36" s="1193">
        <v>7.377395052369967</v>
      </c>
      <c r="CF36" s="1193">
        <v>0.38829690661586291</v>
      </c>
      <c r="CG36" s="1193">
        <v>6.6154754721612887</v>
      </c>
      <c r="CH36" s="1193">
        <v>8.1393146325786461</v>
      </c>
      <c r="CI36" s="1193">
        <v>5.2633335189380102</v>
      </c>
      <c r="CJ36" s="1746">
        <v>6378.4320299999836</v>
      </c>
      <c r="CK36" s="1348">
        <v>8849</v>
      </c>
      <c r="CL36" s="1870"/>
      <c r="CM36" s="1193">
        <v>6.8240469713403886</v>
      </c>
      <c r="CN36" s="1193">
        <v>0.35786425701975938</v>
      </c>
      <c r="CO36" s="1193">
        <v>6.1219907655722219</v>
      </c>
      <c r="CP36" s="1193">
        <v>7.5261031771085563</v>
      </c>
      <c r="CQ36" s="1193">
        <v>5.2441646214147788</v>
      </c>
      <c r="CR36" s="1746">
        <v>6723.7781469999882</v>
      </c>
      <c r="CS36" s="1348">
        <v>9862</v>
      </c>
      <c r="CT36" s="1870"/>
      <c r="CU36" s="1193">
        <v>6.8498766268036206</v>
      </c>
      <c r="CV36" s="1193">
        <v>0.35732401143459935</v>
      </c>
      <c r="CW36" s="1193">
        <v>6.148921428763086</v>
      </c>
      <c r="CX36" s="1193">
        <v>7.5508318248441553</v>
      </c>
      <c r="CY36" s="1193">
        <v>5.2165028788458425</v>
      </c>
      <c r="CZ36" s="1746">
        <v>6410.8981800000311</v>
      </c>
      <c r="DA36" s="1348">
        <v>10543</v>
      </c>
      <c r="DB36" s="1888"/>
      <c r="DC36" s="1711">
        <v>6.2022316338258836</v>
      </c>
      <c r="DD36" s="1711">
        <v>0.50996181756952219</v>
      </c>
      <c r="DE36" s="1711">
        <v>5.2005791398688155</v>
      </c>
      <c r="DF36" s="1711">
        <v>7.2038841277829526</v>
      </c>
      <c r="DG36" s="1711">
        <v>8.2222310883759953</v>
      </c>
      <c r="DH36" s="1866">
        <v>3150.4471380000282</v>
      </c>
      <c r="DI36" s="1920">
        <v>5356</v>
      </c>
      <c r="DJ36" s="1920"/>
      <c r="DK36" s="1711">
        <v>6.448150977314909</v>
      </c>
      <c r="DL36" s="1711">
        <v>0.34823195927260103</v>
      </c>
      <c r="DM36" s="1711">
        <v>5.7649705319214108</v>
      </c>
      <c r="DN36" s="1711">
        <v>7.1313314227084073</v>
      </c>
      <c r="DO36" s="1711">
        <v>5.4004932653982181</v>
      </c>
      <c r="DP36" s="1866">
        <v>6470.5546049999584</v>
      </c>
      <c r="DQ36" s="1920">
        <v>10980</v>
      </c>
      <c r="DR36" s="1920"/>
      <c r="DS36" s="1711">
        <v>9.1882796884738145</v>
      </c>
      <c r="DT36" s="1711">
        <v>0.5590686301575728</v>
      </c>
      <c r="DU36" s="1711">
        <v>8.0901771550763417</v>
      </c>
      <c r="DV36" s="1711">
        <v>10.286382221871287</v>
      </c>
      <c r="DW36" s="1711">
        <v>6.0845843739268544</v>
      </c>
      <c r="DX36" s="1866">
        <v>2932.6883610000145</v>
      </c>
      <c r="DY36" s="1920">
        <v>4979</v>
      </c>
      <c r="DZ36" s="1920"/>
      <c r="EA36" s="1193">
        <v>-1.4</v>
      </c>
      <c r="EB36" s="1193">
        <v>2.8</v>
      </c>
      <c r="EC36" s="1193"/>
      <c r="ED36" s="1193" t="s">
        <v>392</v>
      </c>
      <c r="EE36" s="1193" t="s">
        <v>393</v>
      </c>
    </row>
    <row r="37" spans="1:135" s="81" customFormat="1" ht="5.0999999999999996" customHeight="1" thickBot="1">
      <c r="A37" s="153"/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5"/>
      <c r="AB37" s="155"/>
      <c r="AC37" s="155"/>
      <c r="AD37" s="155"/>
      <c r="AE37" s="155"/>
      <c r="AF37" s="155"/>
      <c r="AG37" s="155"/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55"/>
      <c r="AW37" s="155"/>
      <c r="AX37" s="155"/>
      <c r="AY37" s="155"/>
      <c r="AZ37" s="155"/>
      <c r="BA37" s="155"/>
      <c r="BB37" s="155"/>
      <c r="BC37" s="155"/>
      <c r="BD37" s="155"/>
      <c r="BE37" s="155"/>
      <c r="BF37" s="155"/>
      <c r="BG37" s="155"/>
      <c r="BH37" s="155"/>
      <c r="BI37" s="155"/>
      <c r="BJ37" s="155"/>
      <c r="BK37" s="155"/>
      <c r="BL37" s="155"/>
      <c r="BM37" s="155"/>
      <c r="BN37" s="155"/>
      <c r="BO37" s="156"/>
      <c r="BP37" s="156"/>
      <c r="BQ37" s="156"/>
      <c r="BR37" s="156"/>
      <c r="BS37" s="156"/>
      <c r="BT37" s="157"/>
      <c r="BU37" s="157"/>
      <c r="BV37" s="155"/>
      <c r="BW37" s="156"/>
      <c r="BX37" s="156"/>
      <c r="BY37" s="156"/>
      <c r="BZ37" s="156"/>
      <c r="CA37" s="156"/>
      <c r="CB37" s="157"/>
      <c r="CC37" s="157"/>
      <c r="CD37" s="155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C37" s="1712"/>
      <c r="DD37" s="1713"/>
      <c r="DE37" s="1713"/>
      <c r="DF37" s="1713"/>
      <c r="DG37" s="1713"/>
      <c r="DH37" s="1714"/>
      <c r="DI37" s="1715"/>
      <c r="DJ37" s="1715"/>
      <c r="DK37" s="1715"/>
      <c r="DL37" s="1715"/>
      <c r="DM37" s="1715"/>
      <c r="DN37" s="1715"/>
      <c r="DO37" s="1715"/>
      <c r="DP37" s="1715"/>
      <c r="DQ37" s="1715"/>
      <c r="DR37" s="1715"/>
      <c r="DS37" s="1715"/>
      <c r="DT37" s="1715"/>
      <c r="DU37" s="1715"/>
      <c r="DV37" s="1715"/>
      <c r="DW37" s="1715"/>
      <c r="DX37" s="1715"/>
      <c r="DY37" s="1715"/>
      <c r="DZ37" s="1715"/>
      <c r="EA37" s="900"/>
      <c r="EB37" s="900"/>
      <c r="EC37" s="2"/>
      <c r="ED37" s="900"/>
      <c r="EE37" s="900"/>
    </row>
    <row r="38" spans="1:135" ht="112.5" customHeight="1" thickTop="1">
      <c r="A38" s="2307" t="s">
        <v>490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  <c r="DZ38" s="2307"/>
      <c r="EA38" s="2307"/>
      <c r="EB38" s="2307"/>
      <c r="EC38" s="2307"/>
      <c r="ED38" s="2307"/>
      <c r="EE38" s="2307"/>
    </row>
    <row r="39" spans="1:135" ht="12.75" customHeight="1">
      <c r="A39" s="2440"/>
      <c r="B39" s="2440"/>
      <c r="C39" s="2440"/>
      <c r="D39" s="2440"/>
      <c r="E39" s="2440"/>
      <c r="F39" s="2440"/>
      <c r="G39" s="2440"/>
      <c r="H39" s="2440"/>
      <c r="I39" s="2440"/>
      <c r="J39" s="2440"/>
      <c r="K39" s="2440"/>
      <c r="L39" s="2440"/>
      <c r="M39" s="2440"/>
      <c r="N39" s="2440"/>
      <c r="O39" s="2440"/>
      <c r="P39" s="2440"/>
      <c r="Q39" s="2440"/>
      <c r="R39" s="2440"/>
      <c r="S39" s="2440"/>
      <c r="T39" s="2440"/>
      <c r="U39" s="2440"/>
      <c r="V39" s="2440"/>
      <c r="W39" s="2440"/>
      <c r="X39" s="2440"/>
      <c r="Y39" s="2440"/>
      <c r="Z39" s="2440"/>
      <c r="AA39" s="2440"/>
      <c r="AB39" s="2440"/>
      <c r="AC39" s="2440"/>
      <c r="AD39" s="2440"/>
      <c r="AE39" s="2440"/>
      <c r="AF39" s="2440"/>
      <c r="AG39" s="2440"/>
      <c r="AH39" s="2440"/>
      <c r="AI39" s="2440"/>
      <c r="AJ39" s="2440"/>
      <c r="AK39" s="2440"/>
      <c r="AL39" s="2440"/>
      <c r="AM39" s="2440"/>
      <c r="AN39" s="2440"/>
      <c r="AO39" s="2440"/>
      <c r="AP39" s="2440"/>
      <c r="AQ39" s="2440"/>
      <c r="AR39" s="2440"/>
      <c r="AS39" s="2440"/>
      <c r="AT39" s="2440"/>
      <c r="AU39" s="2440"/>
      <c r="AV39" s="2440"/>
      <c r="AW39" s="2440"/>
      <c r="AX39" s="244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V39" s="60"/>
      <c r="BW39" s="60"/>
      <c r="BX39" s="60"/>
      <c r="BY39" s="60"/>
      <c r="BZ39" s="60"/>
      <c r="CA39" s="60"/>
      <c r="CB39" s="60"/>
      <c r="CC39" s="60"/>
      <c r="CD39" s="60"/>
      <c r="EA39" s="2"/>
      <c r="EB39" s="2"/>
      <c r="EC39" s="2"/>
    </row>
    <row r="40" spans="1:135" ht="14.25" customHeight="1">
      <c r="A40" s="61"/>
      <c r="Z40" s="15"/>
    </row>
    <row r="41" spans="1:135" ht="13.5" customHeight="1"/>
    <row r="45" spans="1:135" ht="13.5" customHeight="1"/>
    <row r="46" spans="1:135" ht="13.5" customHeight="1"/>
    <row r="49" ht="13.5" customHeight="1"/>
    <row r="50" ht="13.5" customHeight="1"/>
    <row r="51" ht="13.5" customHeight="1"/>
    <row r="53" ht="13.5" customHeight="1"/>
    <row r="54" ht="13.5" customHeight="1"/>
    <row r="63" ht="13.5" customHeight="1"/>
    <row r="64" ht="13.5" customHeight="1"/>
    <row r="75" ht="13.5" customHeight="1"/>
    <row r="76" ht="13.5" customHeight="1"/>
    <row r="94" ht="13.5" customHeight="1"/>
    <row r="95" ht="13.5" customHeight="1"/>
    <row r="106" ht="13.5" customHeight="1"/>
    <row r="107" ht="13.5" customHeight="1"/>
    <row r="124" ht="13.5" customHeight="1"/>
    <row r="125" ht="13.5" customHeight="1"/>
    <row r="135" ht="13.5" customHeight="1"/>
    <row r="136" ht="13.5" customHeight="1"/>
    <row r="165" ht="13.5" customHeight="1"/>
    <row r="166" ht="13.5" customHeight="1"/>
    <row r="188" ht="13.5" customHeight="1"/>
    <row r="189" ht="13.5" customHeight="1"/>
    <row r="211" ht="13.5" customHeight="1"/>
    <row r="212" ht="13.5" customHeight="1"/>
  </sheetData>
  <mergeCells count="120">
    <mergeCell ref="DK3:DQ3"/>
    <mergeCell ref="EA3:EB4"/>
    <mergeCell ref="CM3:CS3"/>
    <mergeCell ref="DC3:DI3"/>
    <mergeCell ref="DC4:DC5"/>
    <mergeCell ref="DD4:DD5"/>
    <mergeCell ref="DE4:DF4"/>
    <mergeCell ref="DG4:DG5"/>
    <mergeCell ref="DH4:DH5"/>
    <mergeCell ref="DI4:DI5"/>
    <mergeCell ref="CO4:CP4"/>
    <mergeCell ref="CQ4:CQ5"/>
    <mergeCell ref="CR4:CR5"/>
    <mergeCell ref="CS4:CS5"/>
    <mergeCell ref="DL4:DL5"/>
    <mergeCell ref="DP4:DP5"/>
    <mergeCell ref="DS3:DY3"/>
    <mergeCell ref="DS4:DS5"/>
    <mergeCell ref="DT4:DT5"/>
    <mergeCell ref="DU4:DV4"/>
    <mergeCell ref="DW4:DW5"/>
    <mergeCell ref="DX4:DX5"/>
    <mergeCell ref="DY4:DY5"/>
    <mergeCell ref="DZ4:DZ5"/>
    <mergeCell ref="A1:EE1"/>
    <mergeCell ref="BW4:BW5"/>
    <mergeCell ref="BX4:BX5"/>
    <mergeCell ref="BY4:BZ4"/>
    <mergeCell ref="CA4:CA5"/>
    <mergeCell ref="CB4:CB5"/>
    <mergeCell ref="CC4:CC5"/>
    <mergeCell ref="CE3:CK3"/>
    <mergeCell ref="CE4:CE5"/>
    <mergeCell ref="CF4:CF5"/>
    <mergeCell ref="CG4:CH4"/>
    <mergeCell ref="BO3:BU3"/>
    <mergeCell ref="BW3:CC3"/>
    <mergeCell ref="BO4:BO5"/>
    <mergeCell ref="BP4:BP5"/>
    <mergeCell ref="E4:F4"/>
    <mergeCell ref="AQ4:AQ5"/>
    <mergeCell ref="AY4:AY5"/>
    <mergeCell ref="AZ4:AZ5"/>
    <mergeCell ref="BA4:BB4"/>
    <mergeCell ref="H4:H5"/>
    <mergeCell ref="AY3:BE3"/>
    <mergeCell ref="DO4:DO5"/>
    <mergeCell ref="DQ4:DQ5"/>
    <mergeCell ref="A39:AX39"/>
    <mergeCell ref="K4:K5"/>
    <mergeCell ref="A3:A5"/>
    <mergeCell ref="K3:Q3"/>
    <mergeCell ref="O4:O5"/>
    <mergeCell ref="AQ3:AW3"/>
    <mergeCell ref="L4:L5"/>
    <mergeCell ref="AB4:AB5"/>
    <mergeCell ref="AF4:AF5"/>
    <mergeCell ref="AS4:AT4"/>
    <mergeCell ref="AU4:AU5"/>
    <mergeCell ref="AM4:AM5"/>
    <mergeCell ref="S4:S5"/>
    <mergeCell ref="C3:I3"/>
    <mergeCell ref="Q4:Q5"/>
    <mergeCell ref="A38:EE38"/>
    <mergeCell ref="CJ4:CJ5"/>
    <mergeCell ref="Y4:Y5"/>
    <mergeCell ref="BE4:BE5"/>
    <mergeCell ref="BG4:BG5"/>
    <mergeCell ref="BH4:BH5"/>
    <mergeCell ref="BI4:BJ4"/>
    <mergeCell ref="DK4:DK5"/>
    <mergeCell ref="DM4:DN4"/>
    <mergeCell ref="C4:C5"/>
    <mergeCell ref="D4:D5"/>
    <mergeCell ref="I4:I5"/>
    <mergeCell ref="P4:P5"/>
    <mergeCell ref="U4:V4"/>
    <mergeCell ref="W4:W5"/>
    <mergeCell ref="AA4:AA5"/>
    <mergeCell ref="CZ4:CZ5"/>
    <mergeCell ref="T4:T5"/>
    <mergeCell ref="CW4:CX4"/>
    <mergeCell ref="CY4:CY5"/>
    <mergeCell ref="CM4:CM5"/>
    <mergeCell ref="CN4:CN5"/>
    <mergeCell ref="AV4:AV5"/>
    <mergeCell ref="AJ4:AJ5"/>
    <mergeCell ref="AG4:AG5"/>
    <mergeCell ref="BL4:BL5"/>
    <mergeCell ref="BQ4:BR4"/>
    <mergeCell ref="M4:N4"/>
    <mergeCell ref="G4:G5"/>
    <mergeCell ref="BC4:BC5"/>
    <mergeCell ref="BK4:BK5"/>
    <mergeCell ref="X4:X5"/>
    <mergeCell ref="AK4:AL4"/>
    <mergeCell ref="S3:Y3"/>
    <mergeCell ref="AE4:AE5"/>
    <mergeCell ref="AO4:AO5"/>
    <mergeCell ref="AA3:AG3"/>
    <mergeCell ref="AI3:AO3"/>
    <mergeCell ref="CU2:EE2"/>
    <mergeCell ref="DA4:DA5"/>
    <mergeCell ref="ED3:EE4"/>
    <mergeCell ref="AI4:AI5"/>
    <mergeCell ref="AR4:AR5"/>
    <mergeCell ref="AN4:AN5"/>
    <mergeCell ref="AW4:AW5"/>
    <mergeCell ref="BD4:BD5"/>
    <mergeCell ref="AC4:AD4"/>
    <mergeCell ref="BT4:BT5"/>
    <mergeCell ref="BU4:BU5"/>
    <mergeCell ref="BM4:BM5"/>
    <mergeCell ref="BS4:BS5"/>
    <mergeCell ref="BG3:BM3"/>
    <mergeCell ref="CU3:DA3"/>
    <mergeCell ref="CU4:CU5"/>
    <mergeCell ref="CV4:CV5"/>
    <mergeCell ref="CI4:CI5"/>
    <mergeCell ref="CK4:CK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0070C0"/>
  </sheetPr>
  <dimension ref="A1:DW73"/>
  <sheetViews>
    <sheetView showGridLines="0" view="pageBreakPreview" topLeftCell="A2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1.28515625" style="3" customWidth="1"/>
    <col min="2" max="2" width="1.28515625" style="3" customWidth="1"/>
    <col min="3" max="9" width="11.28515625" style="3" hidden="1" customWidth="1"/>
    <col min="10" max="10" width="1.28515625" style="3" hidden="1" customWidth="1"/>
    <col min="11" max="17" width="11.28515625" style="3" hidden="1" customWidth="1"/>
    <col min="18" max="18" width="1.28515625" style="3" hidden="1" customWidth="1"/>
    <col min="19" max="25" width="11.28515625" style="3" hidden="1" customWidth="1"/>
    <col min="26" max="26" width="1.28515625" style="3" hidden="1" customWidth="1"/>
    <col min="27" max="33" width="11.28515625" style="3" hidden="1" customWidth="1"/>
    <col min="34" max="34" width="1.28515625" style="3" hidden="1" customWidth="1"/>
    <col min="35" max="41" width="11.28515625" style="3" hidden="1" customWidth="1"/>
    <col min="42" max="42" width="1.28515625" style="3" hidden="1" customWidth="1"/>
    <col min="43" max="49" width="11.28515625" style="3" hidden="1" customWidth="1"/>
    <col min="50" max="50" width="1.28515625" style="3" hidden="1" customWidth="1"/>
    <col min="51" max="57" width="11.28515625" style="3" hidden="1" customWidth="1"/>
    <col min="58" max="58" width="1.28515625" style="3" hidden="1" customWidth="1"/>
    <col min="59" max="65" width="11.28515625" style="3" hidden="1" customWidth="1"/>
    <col min="66" max="66" width="1.28515625" style="3" hidden="1" customWidth="1"/>
    <col min="67" max="73" width="11.28515625" style="3" hidden="1" customWidth="1"/>
    <col min="74" max="74" width="1.28515625" style="3" hidden="1" customWidth="1"/>
    <col min="75" max="78" width="11.28515625" style="3" hidden="1" customWidth="1"/>
    <col min="79" max="79" width="11.5703125" style="3" hidden="1" customWidth="1"/>
    <col min="80" max="80" width="11.28515625" style="3" hidden="1" customWidth="1"/>
    <col min="81" max="81" width="11.28515625" style="16" hidden="1" customWidth="1"/>
    <col min="82" max="82" width="1.28515625" style="3" customWidth="1"/>
    <col min="83" max="83" width="11.28515625" style="3" customWidth="1"/>
    <col min="84" max="86" width="11.28515625" style="3" hidden="1" customWidth="1"/>
    <col min="87" max="87" width="11.5703125" style="3" customWidth="1"/>
    <col min="88" max="88" width="11.28515625" style="3" hidden="1" customWidth="1"/>
    <col min="89" max="89" width="11.28515625" style="16" customWidth="1"/>
    <col min="90" max="90" width="1.28515625" style="16" customWidth="1"/>
    <col min="91" max="91" width="11.28515625" style="3" customWidth="1"/>
    <col min="92" max="94" width="11.28515625" style="3" hidden="1" customWidth="1"/>
    <col min="95" max="95" width="11.5703125" style="3" customWidth="1"/>
    <col min="96" max="96" width="11.28515625" style="3" hidden="1" customWidth="1"/>
    <col min="97" max="97" width="11.28515625" style="3" customWidth="1"/>
    <col min="98" max="98" width="1.28515625" style="3" customWidth="1"/>
    <col min="99" max="99" width="11.28515625" style="3" customWidth="1"/>
    <col min="100" max="102" width="11.28515625" style="3" hidden="1" customWidth="1"/>
    <col min="103" max="103" width="11.5703125" style="3" customWidth="1"/>
    <col min="104" max="104" width="11.28515625" style="3" hidden="1" customWidth="1"/>
    <col min="105" max="105" width="11.28515625" style="16" customWidth="1"/>
    <col min="106" max="106" width="1.28515625" style="767" customWidth="1"/>
    <col min="107" max="107" width="11.28515625" style="3" customWidth="1"/>
    <col min="108" max="110" width="11.28515625" style="3" hidden="1" customWidth="1"/>
    <col min="111" max="111" width="11.5703125" style="3" customWidth="1"/>
    <col min="112" max="112" width="11.28515625" style="3" hidden="1" customWidth="1"/>
    <col min="113" max="113" width="11.28515625" style="16" customWidth="1"/>
    <col min="114" max="114" width="1.28515625" style="16" customWidth="1"/>
    <col min="115" max="115" width="11.28515625" style="16" customWidth="1"/>
    <col min="116" max="116" width="8.7109375" style="16" hidden="1" customWidth="1"/>
    <col min="117" max="118" width="11.28515625" style="16" customWidth="1"/>
    <col min="119" max="119" width="11.5703125" style="16" customWidth="1"/>
    <col min="120" max="120" width="8.42578125" style="16" hidden="1" customWidth="1"/>
    <col min="121" max="121" width="11.28515625" style="16" customWidth="1"/>
    <col min="122" max="122" width="1.28515625" style="767" customWidth="1"/>
    <col min="123" max="124" width="8.7109375" style="767" customWidth="1"/>
    <col min="125" max="125" width="1.28515625" style="767" customWidth="1"/>
    <col min="126" max="127" width="8.7109375" style="767" customWidth="1"/>
    <col min="128" max="16384" width="11.42578125" style="3"/>
  </cols>
  <sheetData>
    <row r="1" spans="1:127" ht="54.95" customHeight="1">
      <c r="A1" s="2369" t="s">
        <v>480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2369"/>
      <c r="CS1" s="2369"/>
      <c r="CT1" s="2369"/>
      <c r="CU1" s="2369"/>
      <c r="CV1" s="2369"/>
      <c r="CW1" s="2369"/>
      <c r="CX1" s="2369"/>
      <c r="CY1" s="2369"/>
      <c r="CZ1" s="2369"/>
      <c r="DA1" s="2369"/>
      <c r="DB1" s="2369"/>
      <c r="DC1" s="2369"/>
      <c r="DD1" s="2369"/>
      <c r="DE1" s="2369"/>
      <c r="DF1" s="2369"/>
      <c r="DG1" s="2369"/>
      <c r="DH1" s="2369"/>
      <c r="DI1" s="2369"/>
      <c r="DJ1" s="2369"/>
      <c r="DK1" s="2369"/>
      <c r="DL1" s="2369"/>
      <c r="DM1" s="2369"/>
      <c r="DN1" s="2369"/>
      <c r="DO1" s="2369"/>
      <c r="DP1" s="2369"/>
      <c r="DQ1" s="2369"/>
      <c r="DR1" s="2369"/>
      <c r="DS1" s="2369"/>
      <c r="DT1" s="2369"/>
      <c r="DU1" s="2369"/>
      <c r="DV1" s="2369"/>
      <c r="DW1" s="2369"/>
    </row>
    <row r="2" spans="1:127" ht="24" customHeight="1" thickBot="1">
      <c r="BM2" s="2"/>
      <c r="BN2" s="2"/>
      <c r="BO2" s="2"/>
      <c r="BP2" s="2"/>
      <c r="BQ2" s="2"/>
      <c r="BR2" s="2"/>
      <c r="BS2" s="2"/>
      <c r="BT2" s="2"/>
      <c r="BU2" s="2"/>
      <c r="BV2" s="2"/>
      <c r="CD2" s="2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</row>
    <row r="3" spans="1:127" s="1167" customFormat="1" ht="21.95" customHeight="1" thickTop="1">
      <c r="A3" s="2370" t="s">
        <v>19</v>
      </c>
      <c r="B3" s="1681"/>
      <c r="C3" s="2346">
        <v>2000</v>
      </c>
      <c r="D3" s="2346"/>
      <c r="E3" s="2346"/>
      <c r="F3" s="2346"/>
      <c r="G3" s="2346"/>
      <c r="H3" s="2346"/>
      <c r="I3" s="2346"/>
      <c r="J3" s="1160"/>
      <c r="K3" s="2367" t="s">
        <v>77</v>
      </c>
      <c r="L3" s="2367"/>
      <c r="M3" s="2367"/>
      <c r="N3" s="2367"/>
      <c r="O3" s="2367"/>
      <c r="P3" s="2367"/>
      <c r="Q3" s="2367"/>
      <c r="R3" s="1165"/>
      <c r="S3" s="2368">
        <v>2009</v>
      </c>
      <c r="T3" s="2368"/>
      <c r="U3" s="2368"/>
      <c r="V3" s="2368"/>
      <c r="W3" s="2368"/>
      <c r="X3" s="2368"/>
      <c r="Y3" s="2368"/>
      <c r="Z3" s="1166"/>
      <c r="AA3" s="2368">
        <v>2010</v>
      </c>
      <c r="AB3" s="2368"/>
      <c r="AC3" s="2368"/>
      <c r="AD3" s="2368"/>
      <c r="AE3" s="2368"/>
      <c r="AF3" s="2368"/>
      <c r="AG3" s="2368"/>
      <c r="AH3" s="1684"/>
      <c r="AI3" s="2367" t="s">
        <v>73</v>
      </c>
      <c r="AJ3" s="2367"/>
      <c r="AK3" s="2367"/>
      <c r="AL3" s="2367"/>
      <c r="AM3" s="2367"/>
      <c r="AN3" s="2367"/>
      <c r="AO3" s="2367"/>
      <c r="AP3" s="1165"/>
      <c r="AQ3" s="2367">
        <v>2009</v>
      </c>
      <c r="AR3" s="2367"/>
      <c r="AS3" s="2367"/>
      <c r="AT3" s="2367"/>
      <c r="AU3" s="2367"/>
      <c r="AV3" s="2367"/>
      <c r="AW3" s="2367"/>
      <c r="AX3" s="1166"/>
      <c r="AY3" s="2367">
        <v>2010</v>
      </c>
      <c r="AZ3" s="2367"/>
      <c r="BA3" s="2367"/>
      <c r="BB3" s="2367"/>
      <c r="BC3" s="2367"/>
      <c r="BD3" s="2367"/>
      <c r="BE3" s="2367"/>
      <c r="BF3" s="1684"/>
      <c r="BG3" s="2367">
        <v>2011</v>
      </c>
      <c r="BH3" s="2367"/>
      <c r="BI3" s="2367"/>
      <c r="BJ3" s="2367"/>
      <c r="BK3" s="2367"/>
      <c r="BL3" s="2367"/>
      <c r="BM3" s="2367"/>
      <c r="BN3" s="1165"/>
      <c r="BO3" s="2346">
        <v>2012</v>
      </c>
      <c r="BP3" s="2346"/>
      <c r="BQ3" s="2346"/>
      <c r="BR3" s="2346"/>
      <c r="BS3" s="2346"/>
      <c r="BT3" s="2346"/>
      <c r="BU3" s="2346"/>
      <c r="BV3" s="1358"/>
      <c r="BW3" s="2367">
        <v>2013</v>
      </c>
      <c r="BX3" s="2367"/>
      <c r="BY3" s="2367"/>
      <c r="BZ3" s="2367"/>
      <c r="CA3" s="2367"/>
      <c r="CB3" s="2367"/>
      <c r="CC3" s="2367"/>
      <c r="CD3" s="1358"/>
      <c r="CE3" s="2404">
        <v>2014</v>
      </c>
      <c r="CF3" s="2404"/>
      <c r="CG3" s="2404"/>
      <c r="CH3" s="2404"/>
      <c r="CI3" s="2404"/>
      <c r="CJ3" s="2404"/>
      <c r="CK3" s="2404"/>
      <c r="CL3" s="1358"/>
      <c r="CM3" s="2367">
        <v>2015</v>
      </c>
      <c r="CN3" s="2367"/>
      <c r="CO3" s="2367"/>
      <c r="CP3" s="2367"/>
      <c r="CQ3" s="2367"/>
      <c r="CR3" s="2367"/>
      <c r="CS3" s="2367"/>
      <c r="CT3" s="1166"/>
      <c r="CU3" s="2367">
        <v>2016</v>
      </c>
      <c r="CV3" s="2367"/>
      <c r="CW3" s="2367"/>
      <c r="CX3" s="2367"/>
      <c r="CY3" s="2367"/>
      <c r="CZ3" s="2367"/>
      <c r="DA3" s="2367"/>
      <c r="DB3" s="926"/>
      <c r="DC3" s="2367">
        <v>2017</v>
      </c>
      <c r="DD3" s="2367"/>
      <c r="DE3" s="2367"/>
      <c r="DF3" s="2367"/>
      <c r="DG3" s="2367"/>
      <c r="DH3" s="2367"/>
      <c r="DI3" s="2367"/>
      <c r="DJ3" s="1938"/>
      <c r="DK3" s="2404">
        <v>2018</v>
      </c>
      <c r="DL3" s="2404"/>
      <c r="DM3" s="2404"/>
      <c r="DN3" s="2404"/>
      <c r="DO3" s="2404"/>
      <c r="DP3" s="2404"/>
      <c r="DQ3" s="2404"/>
      <c r="DR3" s="926"/>
      <c r="DS3" s="2358" t="s">
        <v>373</v>
      </c>
      <c r="DT3" s="2358"/>
      <c r="DU3" s="1653"/>
      <c r="DV3" s="2358" t="s">
        <v>339</v>
      </c>
      <c r="DW3" s="2358"/>
    </row>
    <row r="4" spans="1:127" s="17" customFormat="1" ht="36" customHeight="1">
      <c r="A4" s="2409"/>
      <c r="B4" s="1682"/>
      <c r="C4" s="2262" t="s">
        <v>0</v>
      </c>
      <c r="D4" s="2266" t="s">
        <v>56</v>
      </c>
      <c r="E4" s="2262" t="s">
        <v>1</v>
      </c>
      <c r="F4" s="2262"/>
      <c r="G4" s="2262" t="s">
        <v>2</v>
      </c>
      <c r="H4" s="2266" t="s">
        <v>57</v>
      </c>
      <c r="I4" s="2262" t="s">
        <v>43</v>
      </c>
      <c r="J4" s="891"/>
      <c r="K4" s="2262" t="s">
        <v>0</v>
      </c>
      <c r="L4" s="2266" t="s">
        <v>56</v>
      </c>
      <c r="M4" s="2262" t="s">
        <v>1</v>
      </c>
      <c r="N4" s="2262"/>
      <c r="O4" s="2262" t="s">
        <v>2</v>
      </c>
      <c r="P4" s="2266" t="s">
        <v>57</v>
      </c>
      <c r="Q4" s="2262" t="s">
        <v>43</v>
      </c>
      <c r="R4" s="875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181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1675"/>
      <c r="AI4" s="2262" t="s">
        <v>0</v>
      </c>
      <c r="AJ4" s="2266" t="s">
        <v>56</v>
      </c>
      <c r="AK4" s="2262" t="s">
        <v>1</v>
      </c>
      <c r="AL4" s="2262"/>
      <c r="AM4" s="2262" t="s">
        <v>2</v>
      </c>
      <c r="AN4" s="2266" t="s">
        <v>57</v>
      </c>
      <c r="AO4" s="2262" t="s">
        <v>43</v>
      </c>
      <c r="AP4" s="875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181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1675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1154"/>
      <c r="BO4" s="2262" t="s">
        <v>0</v>
      </c>
      <c r="BP4" s="2266" t="s">
        <v>56</v>
      </c>
      <c r="BQ4" s="2262" t="s">
        <v>1</v>
      </c>
      <c r="BR4" s="2262"/>
      <c r="BS4" s="2262" t="s">
        <v>2</v>
      </c>
      <c r="BT4" s="2266" t="s">
        <v>57</v>
      </c>
      <c r="BU4" s="2262" t="s">
        <v>43</v>
      </c>
      <c r="BV4" s="1354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1354"/>
      <c r="CE4" s="2262" t="s">
        <v>0</v>
      </c>
      <c r="CF4" s="2266" t="s">
        <v>56</v>
      </c>
      <c r="CG4" s="2270" t="s">
        <v>1</v>
      </c>
      <c r="CH4" s="2270"/>
      <c r="CI4" s="2262" t="s">
        <v>2</v>
      </c>
      <c r="CJ4" s="2266" t="s">
        <v>57</v>
      </c>
      <c r="CK4" s="2263" t="s">
        <v>43</v>
      </c>
      <c r="CL4" s="1359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81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363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937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1311"/>
      <c r="DS4" s="2359"/>
      <c r="DT4" s="2359"/>
      <c r="DU4" s="566"/>
      <c r="DV4" s="2359"/>
      <c r="DW4" s="2359"/>
    </row>
    <row r="5" spans="1:127" s="17" customFormat="1" ht="42" customHeight="1" thickBot="1">
      <c r="A5" s="2372"/>
      <c r="B5" s="1683"/>
      <c r="C5" s="2265"/>
      <c r="D5" s="2267"/>
      <c r="E5" s="1656" t="s">
        <v>3</v>
      </c>
      <c r="F5" s="1656" t="s">
        <v>4</v>
      </c>
      <c r="G5" s="2265"/>
      <c r="H5" s="2267"/>
      <c r="I5" s="2265"/>
      <c r="J5" s="892"/>
      <c r="K5" s="2265"/>
      <c r="L5" s="2267"/>
      <c r="M5" s="876" t="s">
        <v>3</v>
      </c>
      <c r="N5" s="876" t="s">
        <v>4</v>
      </c>
      <c r="O5" s="2265"/>
      <c r="P5" s="2267"/>
      <c r="Q5" s="2265"/>
      <c r="R5" s="876"/>
      <c r="S5" s="2265"/>
      <c r="T5" s="2267"/>
      <c r="U5" s="876" t="s">
        <v>3</v>
      </c>
      <c r="V5" s="876" t="s">
        <v>4</v>
      </c>
      <c r="W5" s="2265"/>
      <c r="X5" s="2267"/>
      <c r="Y5" s="2265"/>
      <c r="Z5" s="230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1676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876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0"/>
      <c r="AY5" s="2265"/>
      <c r="AZ5" s="2267"/>
      <c r="BA5" s="876" t="s">
        <v>3</v>
      </c>
      <c r="BB5" s="876" t="s">
        <v>4</v>
      </c>
      <c r="BC5" s="2265"/>
      <c r="BD5" s="2267"/>
      <c r="BE5" s="2265"/>
      <c r="BF5" s="1676"/>
      <c r="BG5" s="2265"/>
      <c r="BH5" s="2267"/>
      <c r="BI5" s="1155" t="s">
        <v>3</v>
      </c>
      <c r="BJ5" s="1155" t="s">
        <v>4</v>
      </c>
      <c r="BK5" s="2265"/>
      <c r="BL5" s="2267"/>
      <c r="BM5" s="2265"/>
      <c r="BN5" s="1155"/>
      <c r="BO5" s="2265"/>
      <c r="BP5" s="2267"/>
      <c r="BQ5" s="1355" t="s">
        <v>3</v>
      </c>
      <c r="BR5" s="1355" t="s">
        <v>4</v>
      </c>
      <c r="BS5" s="2265"/>
      <c r="BT5" s="2267"/>
      <c r="BU5" s="2265"/>
      <c r="BV5" s="1355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1355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1357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23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360"/>
      <c r="DC5" s="2265"/>
      <c r="DD5" s="2267"/>
      <c r="DE5" s="1355" t="s">
        <v>3</v>
      </c>
      <c r="DF5" s="1355" t="s">
        <v>4</v>
      </c>
      <c r="DG5" s="2265"/>
      <c r="DH5" s="2267"/>
      <c r="DI5" s="2264"/>
      <c r="DJ5" s="1936"/>
      <c r="DK5" s="2265"/>
      <c r="DL5" s="2267"/>
      <c r="DM5" s="1944" t="s">
        <v>3</v>
      </c>
      <c r="DN5" s="1944" t="s">
        <v>4</v>
      </c>
      <c r="DO5" s="2265"/>
      <c r="DP5" s="2267"/>
      <c r="DQ5" s="2264"/>
      <c r="DR5" s="1312"/>
      <c r="DS5" s="950" t="s">
        <v>494</v>
      </c>
      <c r="DT5" s="951" t="s">
        <v>431</v>
      </c>
      <c r="DU5" s="951"/>
      <c r="DV5" s="950" t="s">
        <v>494</v>
      </c>
      <c r="DW5" s="951" t="s">
        <v>431</v>
      </c>
    </row>
    <row r="6" spans="1:127" s="17" customFormat="1" ht="8.1" customHeight="1" thickTop="1">
      <c r="A6" s="891"/>
      <c r="B6" s="1686"/>
      <c r="C6" s="882"/>
      <c r="D6" s="882"/>
      <c r="E6" s="891"/>
      <c r="F6" s="891"/>
      <c r="G6" s="891"/>
      <c r="H6" s="891"/>
      <c r="I6" s="891"/>
      <c r="J6" s="891"/>
      <c r="K6" s="891"/>
      <c r="L6" s="891"/>
      <c r="M6" s="891"/>
      <c r="N6" s="20"/>
      <c r="O6" s="20"/>
      <c r="P6" s="20"/>
      <c r="Q6" s="882"/>
      <c r="R6" s="882"/>
      <c r="S6" s="891"/>
      <c r="T6" s="891"/>
      <c r="U6" s="891"/>
      <c r="V6" s="20"/>
      <c r="W6" s="20"/>
      <c r="X6" s="20"/>
      <c r="Y6" s="882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882"/>
      <c r="AQ6" s="891"/>
      <c r="AR6" s="891"/>
      <c r="AS6" s="891"/>
      <c r="AT6" s="20"/>
      <c r="AU6" s="20"/>
      <c r="AV6" s="20"/>
      <c r="AW6" s="882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110"/>
      <c r="BX6" s="110"/>
      <c r="BY6" s="110"/>
      <c r="BZ6" s="110"/>
      <c r="CA6" s="110"/>
      <c r="CB6" s="110"/>
      <c r="CC6" s="130"/>
      <c r="CD6" s="20"/>
      <c r="CE6" s="1716"/>
      <c r="CF6" s="110"/>
      <c r="CG6" s="110"/>
      <c r="CH6" s="110"/>
      <c r="CI6" s="110"/>
      <c r="CJ6" s="110"/>
      <c r="CK6" s="130"/>
      <c r="CL6" s="130"/>
      <c r="CM6" s="110"/>
      <c r="CN6" s="110"/>
      <c r="CO6" s="110"/>
      <c r="CP6" s="110"/>
      <c r="CQ6" s="110"/>
      <c r="CR6" s="110"/>
      <c r="CS6" s="130"/>
      <c r="CT6" s="110"/>
      <c r="CU6" s="110"/>
      <c r="CV6" s="110"/>
      <c r="CW6" s="110"/>
      <c r="CX6" s="110"/>
      <c r="CY6" s="110"/>
      <c r="CZ6" s="110"/>
      <c r="DA6" s="130"/>
      <c r="DB6" s="799"/>
      <c r="DC6" s="110"/>
      <c r="DD6" s="110"/>
      <c r="DE6" s="110"/>
      <c r="DF6" s="110"/>
      <c r="DG6" s="110"/>
      <c r="DH6" s="110"/>
      <c r="DI6" s="130"/>
      <c r="DJ6" s="130"/>
      <c r="DK6" s="130"/>
      <c r="DL6" s="130"/>
      <c r="DM6" s="130"/>
      <c r="DN6" s="130"/>
      <c r="DO6" s="130"/>
      <c r="DP6" s="130"/>
      <c r="DQ6" s="130"/>
      <c r="DR6" s="799"/>
      <c r="DS6" s="799"/>
      <c r="DT6" s="799"/>
      <c r="DU6" s="799"/>
      <c r="DV6" s="799"/>
      <c r="DW6" s="799"/>
    </row>
    <row r="7" spans="1:127" s="22" customFormat="1" ht="24" customHeight="1">
      <c r="A7" s="1382" t="s">
        <v>6</v>
      </c>
      <c r="B7" s="1382"/>
      <c r="C7" s="1014">
        <v>10.199999999999999</v>
      </c>
      <c r="D7" s="1014"/>
      <c r="E7" s="1145">
        <v>9.6</v>
      </c>
      <c r="F7" s="1145">
        <v>10.9</v>
      </c>
      <c r="G7" s="1145">
        <v>3.2</v>
      </c>
      <c r="H7" s="1145"/>
      <c r="I7" s="1369">
        <v>16518</v>
      </c>
      <c r="J7" s="1538"/>
      <c r="K7" s="1014">
        <v>7.7538287250020641</v>
      </c>
      <c r="L7" s="1014"/>
      <c r="M7" s="1014">
        <v>6.6044680891784697</v>
      </c>
      <c r="N7" s="1014">
        <v>8.9031893608256585</v>
      </c>
      <c r="O7" s="1014">
        <v>7.5235109378233993</v>
      </c>
      <c r="P7" s="1014"/>
      <c r="Q7" s="1024">
        <v>3866</v>
      </c>
      <c r="R7" s="1024"/>
      <c r="S7" s="1179">
        <v>7.1942935333182012</v>
      </c>
      <c r="T7" s="1179"/>
      <c r="U7" s="1179">
        <v>6.6467591054268098</v>
      </c>
      <c r="V7" s="1179">
        <v>7.7418279612095926</v>
      </c>
      <c r="W7" s="1179">
        <v>3.8787300637599884</v>
      </c>
      <c r="X7" s="1179"/>
      <c r="Y7" s="1383">
        <v>14637</v>
      </c>
      <c r="Z7" s="1184"/>
      <c r="AA7" s="1179">
        <v>6.9426357254357365</v>
      </c>
      <c r="AB7" s="1179">
        <v>0.28616886070736941</v>
      </c>
      <c r="AC7" s="1179">
        <v>6.3811275334767963</v>
      </c>
      <c r="AD7" s="1179">
        <v>7.5041439173946758</v>
      </c>
      <c r="AE7" s="1179">
        <v>4.1219051672109552</v>
      </c>
      <c r="AF7" s="1180">
        <v>13039.718930999818</v>
      </c>
      <c r="AG7" s="1182">
        <v>13626</v>
      </c>
      <c r="AH7" s="1182"/>
      <c r="AI7" s="1179">
        <v>6.9426357254357365</v>
      </c>
      <c r="AJ7" s="1179">
        <v>0.28616886070736941</v>
      </c>
      <c r="AK7" s="1179">
        <v>6.3811275334767963</v>
      </c>
      <c r="AL7" s="1179">
        <v>7.5041439173946758</v>
      </c>
      <c r="AM7" s="1179">
        <v>4.1219051672109552</v>
      </c>
      <c r="AN7" s="1180">
        <v>13039.718930999818</v>
      </c>
      <c r="AO7" s="1181">
        <v>13626</v>
      </c>
      <c r="AP7" s="1024"/>
      <c r="AQ7" s="1179">
        <v>7.1942935333182012</v>
      </c>
      <c r="AR7" s="1179"/>
      <c r="AS7" s="1179">
        <v>6.6467591054268098</v>
      </c>
      <c r="AT7" s="1179">
        <v>7.7418279612095926</v>
      </c>
      <c r="AU7" s="1179">
        <v>3.8787300637599884</v>
      </c>
      <c r="AV7" s="1179"/>
      <c r="AW7" s="1383">
        <v>14637</v>
      </c>
      <c r="AX7" s="1184"/>
      <c r="AY7" s="1179">
        <v>6.9426357254357365</v>
      </c>
      <c r="AZ7" s="1179">
        <v>0.28616886070736941</v>
      </c>
      <c r="BA7" s="1179">
        <v>6.3811275334767963</v>
      </c>
      <c r="BB7" s="1179">
        <v>7.5041439173946758</v>
      </c>
      <c r="BC7" s="1179">
        <v>4.1219051672109552</v>
      </c>
      <c r="BD7" s="1180">
        <v>13039.718930999818</v>
      </c>
      <c r="BE7" s="1182">
        <v>13626</v>
      </c>
      <c r="BF7" s="1182"/>
      <c r="BG7" s="1179">
        <v>6.1130479915881866</v>
      </c>
      <c r="BH7" s="1179">
        <v>0.26805513412498938</v>
      </c>
      <c r="BI7" s="1179">
        <v>5.5870817724272985</v>
      </c>
      <c r="BJ7" s="1179">
        <v>6.6390142107490737</v>
      </c>
      <c r="BK7" s="1179">
        <v>4.3849669509194857</v>
      </c>
      <c r="BL7" s="1180">
        <v>12672.520616000204</v>
      </c>
      <c r="BM7" s="1202">
        <v>13480</v>
      </c>
      <c r="BN7" s="1182"/>
      <c r="BO7" s="1295">
        <v>8.2462328838621008</v>
      </c>
      <c r="BP7" s="1295">
        <v>0.311</v>
      </c>
      <c r="BQ7" s="1295">
        <v>7.64</v>
      </c>
      <c r="BR7" s="1295">
        <v>8.86</v>
      </c>
      <c r="BS7" s="1295">
        <v>3.8</v>
      </c>
      <c r="BT7" s="1296">
        <v>13623.925999999999</v>
      </c>
      <c r="BU7" s="1297">
        <v>14235</v>
      </c>
      <c r="BV7" s="1182"/>
      <c r="BW7" s="1185">
        <v>9.0299917260329128</v>
      </c>
      <c r="BX7" s="1185">
        <v>0.33439686804855456</v>
      </c>
      <c r="BY7" s="1185">
        <v>8.374006791446833</v>
      </c>
      <c r="BZ7" s="1185">
        <v>9.6859766606189925</v>
      </c>
      <c r="CA7" s="1185">
        <v>3.7031802264503622</v>
      </c>
      <c r="CB7" s="1741">
        <v>12968.947088000165</v>
      </c>
      <c r="CC7" s="1292">
        <v>13723</v>
      </c>
      <c r="CD7" s="1296"/>
      <c r="CE7" s="1266">
        <v>8.6381007504178502</v>
      </c>
      <c r="CF7" s="1185">
        <v>0.3039781328904852</v>
      </c>
      <c r="CG7" s="1185">
        <v>8.0418347111984652</v>
      </c>
      <c r="CH7" s="1185">
        <v>9.2343667896372352</v>
      </c>
      <c r="CI7" s="1185">
        <v>3.5190389840704386</v>
      </c>
      <c r="CJ7" s="1741">
        <v>14105.095451000163</v>
      </c>
      <c r="CK7" s="1292">
        <v>14788</v>
      </c>
      <c r="CL7" s="1292"/>
      <c r="CM7" s="1266">
        <v>6.5037961898218093</v>
      </c>
      <c r="CN7" s="1185">
        <v>0.24829462302969632</v>
      </c>
      <c r="CO7" s="1185">
        <v>6.0169614373272413</v>
      </c>
      <c r="CP7" s="1185">
        <v>6.9906309423163755</v>
      </c>
      <c r="CQ7" s="1185">
        <v>3.817687636311049</v>
      </c>
      <c r="CR7" s="1741">
        <v>20685.521189999941</v>
      </c>
      <c r="CS7" s="1292">
        <v>24024</v>
      </c>
      <c r="CT7" s="1776"/>
      <c r="CU7" s="1266">
        <v>5.9920726213981661</v>
      </c>
      <c r="CV7" s="1185">
        <v>0.25622387938434804</v>
      </c>
      <c r="CW7" s="1185">
        <v>5.4896908646722249</v>
      </c>
      <c r="CX7" s="1185">
        <v>6.4944543781241064</v>
      </c>
      <c r="CY7" s="1185">
        <v>4.2760476311544071</v>
      </c>
      <c r="CZ7" s="1741">
        <v>19034.458876999764</v>
      </c>
      <c r="DA7" s="1292">
        <v>22000</v>
      </c>
      <c r="DB7" s="1185"/>
      <c r="DC7" s="1266">
        <v>6.4546503662268204</v>
      </c>
      <c r="DD7" s="1185">
        <v>0.33013314336559746</v>
      </c>
      <c r="DE7" s="1185">
        <v>5.8073539128530998</v>
      </c>
      <c r="DF7" s="1185">
        <v>7.1019468196005411</v>
      </c>
      <c r="DG7" s="1185">
        <v>5.1146557076581463</v>
      </c>
      <c r="DH7" s="1741">
        <v>18772.975781000128</v>
      </c>
      <c r="DI7" s="1292">
        <v>22104</v>
      </c>
      <c r="DJ7" s="1292"/>
      <c r="DK7" s="1266">
        <v>6.2887060077534622</v>
      </c>
      <c r="DL7" s="1185">
        <v>0.31587528855182362</v>
      </c>
      <c r="DM7" s="1185">
        <v>5.669352271735991</v>
      </c>
      <c r="DN7" s="1185">
        <v>6.9080597437709335</v>
      </c>
      <c r="DO7" s="1185">
        <v>5.0228980041740723</v>
      </c>
      <c r="DP7" s="1741">
        <v>19346.175818999985</v>
      </c>
      <c r="DQ7" s="1292">
        <v>23184</v>
      </c>
      <c r="DR7" s="1185"/>
      <c r="DS7" s="1266">
        <v>-2.2999999999999998</v>
      </c>
      <c r="DT7" s="1185">
        <v>-0.2</v>
      </c>
      <c r="DU7" s="1185"/>
      <c r="DV7" s="1185" t="s">
        <v>393</v>
      </c>
      <c r="DW7" s="1185" t="s">
        <v>390</v>
      </c>
    </row>
    <row r="8" spans="1:127" s="17" customFormat="1" ht="5.0999999999999996" customHeight="1">
      <c r="A8" s="1362"/>
      <c r="B8" s="1687"/>
      <c r="C8" s="1186"/>
      <c r="D8" s="1186"/>
      <c r="E8" s="1539"/>
      <c r="F8" s="1539"/>
      <c r="G8" s="1539"/>
      <c r="H8" s="1539"/>
      <c r="I8" s="1133"/>
      <c r="J8" s="1539"/>
      <c r="K8" s="1187"/>
      <c r="L8" s="1187"/>
      <c r="M8" s="1187"/>
      <c r="N8" s="1032"/>
      <c r="O8" s="1032"/>
      <c r="P8" s="1032"/>
      <c r="Q8" s="1032"/>
      <c r="R8" s="1032"/>
      <c r="S8" s="1186"/>
      <c r="T8" s="1186"/>
      <c r="U8" s="1187"/>
      <c r="V8" s="1187"/>
      <c r="W8" s="1187"/>
      <c r="X8" s="1187"/>
      <c r="Y8" s="1032"/>
      <c r="Z8" s="1032"/>
      <c r="AA8" s="1186"/>
      <c r="AB8" s="1186"/>
      <c r="AC8" s="1187"/>
      <c r="AD8" s="1187"/>
      <c r="AE8" s="1187"/>
      <c r="AF8" s="1188"/>
      <c r="AG8" s="1031"/>
      <c r="AH8" s="1031"/>
      <c r="AI8" s="1186"/>
      <c r="AJ8" s="1186"/>
      <c r="AK8" s="1187"/>
      <c r="AL8" s="1187"/>
      <c r="AM8" s="1187"/>
      <c r="AN8" s="1188"/>
      <c r="AO8" s="1189"/>
      <c r="AP8" s="1032"/>
      <c r="AQ8" s="1186"/>
      <c r="AR8" s="1186"/>
      <c r="AS8" s="1187"/>
      <c r="AT8" s="1187"/>
      <c r="AU8" s="1187"/>
      <c r="AV8" s="1187"/>
      <c r="AW8" s="1032"/>
      <c r="AX8" s="1032"/>
      <c r="AY8" s="1186"/>
      <c r="AZ8" s="1186"/>
      <c r="BA8" s="1187"/>
      <c r="BB8" s="1187"/>
      <c r="BC8" s="1187"/>
      <c r="BD8" s="1188"/>
      <c r="BE8" s="1031"/>
      <c r="BF8" s="1031"/>
      <c r="BG8" s="1186"/>
      <c r="BH8" s="1186"/>
      <c r="BI8" s="1187"/>
      <c r="BJ8" s="1187"/>
      <c r="BK8" s="1187"/>
      <c r="BL8" s="1188"/>
      <c r="BM8" s="1127"/>
      <c r="BN8" s="1031"/>
      <c r="BO8" s="1298"/>
      <c r="BP8" s="1298"/>
      <c r="BQ8" s="1298"/>
      <c r="BR8" s="1298"/>
      <c r="BS8" s="1298"/>
      <c r="BT8" s="1298"/>
      <c r="BU8" s="1299"/>
      <c r="BV8" s="1031"/>
      <c r="BW8" s="1190"/>
      <c r="BX8" s="1190"/>
      <c r="BY8" s="1190"/>
      <c r="BZ8" s="1190"/>
      <c r="CA8" s="1190"/>
      <c r="CB8" s="1744"/>
      <c r="CC8" s="1744"/>
      <c r="CD8" s="1293"/>
      <c r="CE8" s="1142"/>
      <c r="CF8" s="1190"/>
      <c r="CG8" s="1190"/>
      <c r="CH8" s="1190"/>
      <c r="CI8" s="1190"/>
      <c r="CJ8" s="1744"/>
      <c r="CK8" s="1744"/>
      <c r="CL8" s="1744"/>
      <c r="CM8" s="1142"/>
      <c r="CN8" s="1190"/>
      <c r="CO8" s="1190"/>
      <c r="CP8" s="1190"/>
      <c r="CQ8" s="1190"/>
      <c r="CR8" s="1744"/>
      <c r="CS8" s="1744"/>
      <c r="CT8" s="1828"/>
      <c r="CU8" s="1142"/>
      <c r="CV8" s="1190"/>
      <c r="CW8" s="1190"/>
      <c r="CX8" s="1190"/>
      <c r="CY8" s="1190"/>
      <c r="CZ8" s="1744"/>
      <c r="DA8" s="1744"/>
      <c r="DB8" s="1190"/>
      <c r="DC8" s="1142"/>
      <c r="DD8" s="1190"/>
      <c r="DE8" s="1190"/>
      <c r="DF8" s="1190"/>
      <c r="DG8" s="1190"/>
      <c r="DH8" s="1744"/>
      <c r="DI8" s="1744"/>
      <c r="DJ8" s="1744"/>
      <c r="DK8" s="1142"/>
      <c r="DL8" s="1190"/>
      <c r="DM8" s="1190"/>
      <c r="DN8" s="1190"/>
      <c r="DO8" s="1190"/>
      <c r="DP8" s="1744"/>
      <c r="DQ8" s="1744"/>
      <c r="DR8" s="1190"/>
      <c r="DS8" s="1142"/>
      <c r="DT8" s="1190"/>
      <c r="DU8" s="1190"/>
      <c r="DV8" s="1190"/>
      <c r="DW8" s="1190"/>
    </row>
    <row r="9" spans="1:127" s="17" customFormat="1" ht="20.25" customHeight="1">
      <c r="A9" s="1384" t="s">
        <v>20</v>
      </c>
      <c r="B9" s="1384"/>
      <c r="C9" s="1034">
        <v>13.9</v>
      </c>
      <c r="D9" s="1034"/>
      <c r="E9" s="1146">
        <v>11.7</v>
      </c>
      <c r="F9" s="1146">
        <v>16.399999999999999</v>
      </c>
      <c r="G9" s="1146">
        <v>8.5</v>
      </c>
      <c r="H9" s="1146"/>
      <c r="I9" s="1350">
        <v>741</v>
      </c>
      <c r="J9" s="1390"/>
      <c r="K9" s="1034">
        <v>11.539115074342293</v>
      </c>
      <c r="L9" s="1034">
        <v>1.3161782583116244</v>
      </c>
      <c r="M9" s="1034">
        <v>8.9571174329985386</v>
      </c>
      <c r="N9" s="1034">
        <v>14.121112715686046</v>
      </c>
      <c r="O9" s="1034">
        <v>11.406232192260584</v>
      </c>
      <c r="P9" s="1034">
        <v>297.8707619999978</v>
      </c>
      <c r="Q9" s="1043">
        <v>724</v>
      </c>
      <c r="R9" s="1043"/>
      <c r="S9" s="1034">
        <v>4.3506391659942096</v>
      </c>
      <c r="T9" s="1034"/>
      <c r="U9" s="1034">
        <v>2.9568015273432815</v>
      </c>
      <c r="V9" s="1034">
        <v>5.7444768046451387</v>
      </c>
      <c r="W9" s="1034">
        <v>16.327714599066123</v>
      </c>
      <c r="X9" s="1034"/>
      <c r="Y9" s="1043">
        <v>662</v>
      </c>
      <c r="Z9" s="1034"/>
      <c r="AA9" s="1034">
        <v>6.6576246270139734</v>
      </c>
      <c r="AB9" s="1034">
        <v>0.98413983084011425</v>
      </c>
      <c r="AC9" s="1034">
        <v>4.7265879108462787</v>
      </c>
      <c r="AD9" s="1034">
        <v>8.5886613431816681</v>
      </c>
      <c r="AE9" s="1034">
        <v>14.782146575925431</v>
      </c>
      <c r="AF9" s="1035">
        <v>185.76634600000017</v>
      </c>
      <c r="AG9" s="1031">
        <v>565</v>
      </c>
      <c r="AH9" s="1031"/>
      <c r="AI9" s="1034">
        <v>5.4092528645424318</v>
      </c>
      <c r="AJ9" s="1034">
        <v>0.58988143581987951</v>
      </c>
      <c r="AK9" s="1034">
        <v>4.2522572720339973</v>
      </c>
      <c r="AL9" s="1034">
        <v>6.5662484570508672</v>
      </c>
      <c r="AM9" s="1034">
        <v>10.905044570693729</v>
      </c>
      <c r="AN9" s="1035">
        <v>404.83158300000019</v>
      </c>
      <c r="AO9" s="1189">
        <v>1227</v>
      </c>
      <c r="AP9" s="1043"/>
      <c r="AQ9" s="1034">
        <v>4.3506391659942096</v>
      </c>
      <c r="AR9" s="1034"/>
      <c r="AS9" s="1034">
        <v>2.9568015273432815</v>
      </c>
      <c r="AT9" s="1034">
        <v>5.7444768046451387</v>
      </c>
      <c r="AU9" s="1034">
        <v>16.327714599066123</v>
      </c>
      <c r="AV9" s="1034"/>
      <c r="AW9" s="1043">
        <v>662</v>
      </c>
      <c r="AX9" s="1034"/>
      <c r="AY9" s="1034">
        <v>6.6576246270139734</v>
      </c>
      <c r="AZ9" s="1034">
        <v>0.98413983084011425</v>
      </c>
      <c r="BA9" s="1034">
        <v>4.7265879108462787</v>
      </c>
      <c r="BB9" s="1034">
        <v>8.5886613431816681</v>
      </c>
      <c r="BC9" s="1034">
        <v>14.782146575925431</v>
      </c>
      <c r="BD9" s="1035">
        <v>185.76634600000017</v>
      </c>
      <c r="BE9" s="1031">
        <v>565</v>
      </c>
      <c r="BF9" s="1031"/>
      <c r="BG9" s="1034">
        <v>8.2104647156595369</v>
      </c>
      <c r="BH9" s="1034">
        <v>1.0798010435842755</v>
      </c>
      <c r="BI9" s="1034">
        <v>6.091725695069905</v>
      </c>
      <c r="BJ9" s="1034">
        <v>10.329203736249168</v>
      </c>
      <c r="BK9" s="1034">
        <v>13.15152163707382</v>
      </c>
      <c r="BL9" s="1035">
        <v>193.44456799999975</v>
      </c>
      <c r="BM9" s="1127">
        <v>610</v>
      </c>
      <c r="BN9" s="1031"/>
      <c r="BO9" s="1298">
        <v>8.1943621108780196</v>
      </c>
      <c r="BP9" s="1298">
        <v>1.1050332964993708</v>
      </c>
      <c r="BQ9" s="1298">
        <v>6.0266284963689074</v>
      </c>
      <c r="BR9" s="1298">
        <v>10.36209572538713</v>
      </c>
      <c r="BS9" s="1298">
        <v>13.485287586112879</v>
      </c>
      <c r="BT9" s="1293">
        <v>226.96629399999986</v>
      </c>
      <c r="BU9" s="1300">
        <v>600</v>
      </c>
      <c r="BV9" s="1031"/>
      <c r="BW9" s="1193">
        <v>13.343091329380858</v>
      </c>
      <c r="BX9" s="1193">
        <v>1.7422645985431848</v>
      </c>
      <c r="BY9" s="1193">
        <v>9.9252981682886716</v>
      </c>
      <c r="BZ9" s="1193">
        <v>16.760884490473043</v>
      </c>
      <c r="CA9" s="1193">
        <v>13.057428413959817</v>
      </c>
      <c r="CB9" s="1293">
        <v>187.94774299999983</v>
      </c>
      <c r="CC9" s="1293">
        <v>514</v>
      </c>
      <c r="CD9" s="1293"/>
      <c r="CE9" s="1144">
        <v>9.8737104017523318</v>
      </c>
      <c r="CF9" s="1193">
        <v>1.4039813123579084</v>
      </c>
      <c r="CG9" s="1193">
        <v>7.1197413306965345</v>
      </c>
      <c r="CH9" s="1193">
        <v>12.627679472808131</v>
      </c>
      <c r="CI9" s="1193">
        <v>14.219389218755468</v>
      </c>
      <c r="CJ9" s="1293">
        <v>212.28161600000061</v>
      </c>
      <c r="CK9" s="1293">
        <v>546</v>
      </c>
      <c r="CL9" s="1293"/>
      <c r="CM9" s="1144" t="s">
        <v>119</v>
      </c>
      <c r="CN9" s="1193">
        <v>1.0162550927842828</v>
      </c>
      <c r="CO9" s="1193">
        <v>4.7053768327915124</v>
      </c>
      <c r="CP9" s="1193">
        <v>8.6905480824146455</v>
      </c>
      <c r="CQ9" s="1193">
        <v>15.172600611260487</v>
      </c>
      <c r="CR9" s="1293">
        <v>307.03788099999952</v>
      </c>
      <c r="CS9" s="1293">
        <v>967</v>
      </c>
      <c r="CT9" s="1758"/>
      <c r="CU9" s="1691" t="s">
        <v>205</v>
      </c>
      <c r="CV9" s="1693">
        <v>0.86953115093726563</v>
      </c>
      <c r="CW9" s="1693">
        <v>3.4935378808151563</v>
      </c>
      <c r="CX9" s="1693">
        <v>6.903341745977289</v>
      </c>
      <c r="CY9" s="1693">
        <v>16.726771534345943</v>
      </c>
      <c r="CZ9" s="1796">
        <v>300.23229199999992</v>
      </c>
      <c r="DA9" s="1796">
        <v>897</v>
      </c>
      <c r="DB9" s="1193"/>
      <c r="DC9" s="1691" t="s">
        <v>160</v>
      </c>
      <c r="DD9" s="1693">
        <v>1.0360336352082677</v>
      </c>
      <c r="DE9" s="1693">
        <v>4.1975198504058326</v>
      </c>
      <c r="DF9" s="1693">
        <v>8.2602497587660633</v>
      </c>
      <c r="DG9" s="1693">
        <v>16.632730700774868</v>
      </c>
      <c r="DH9" s="1796">
        <v>253.02127899999974</v>
      </c>
      <c r="DI9" s="1796">
        <v>911</v>
      </c>
      <c r="DJ9" s="1293"/>
      <c r="DK9" s="1691" t="s">
        <v>452</v>
      </c>
      <c r="DL9" s="1693">
        <v>0.79219667666041493</v>
      </c>
      <c r="DM9" s="1693">
        <v>3.2436872753785186</v>
      </c>
      <c r="DN9" s="1693">
        <v>6.3502928829251504</v>
      </c>
      <c r="DO9" s="1693">
        <v>16.514453096398416</v>
      </c>
      <c r="DP9" s="1796">
        <v>279.91114799999986</v>
      </c>
      <c r="DQ9" s="1796">
        <v>958</v>
      </c>
      <c r="DR9" s="1193"/>
      <c r="DS9" s="1144">
        <v>-5.0999999999999996</v>
      </c>
      <c r="DT9" s="1193">
        <v>-1.4</v>
      </c>
      <c r="DU9" s="1193"/>
      <c r="DV9" s="1858" t="s">
        <v>393</v>
      </c>
      <c r="DW9" s="1858" t="s">
        <v>390</v>
      </c>
    </row>
    <row r="10" spans="1:127" s="17" customFormat="1" ht="20.25" customHeight="1">
      <c r="A10" s="1385" t="s">
        <v>21</v>
      </c>
      <c r="B10" s="1385"/>
      <c r="C10" s="1096">
        <v>15.4</v>
      </c>
      <c r="D10" s="1096"/>
      <c r="E10" s="1150">
        <v>11.5</v>
      </c>
      <c r="F10" s="1150">
        <v>20.2</v>
      </c>
      <c r="G10" s="1150">
        <v>14.299999999999999</v>
      </c>
      <c r="H10" s="1150"/>
      <c r="I10" s="1274">
        <v>560</v>
      </c>
      <c r="J10" s="1540"/>
      <c r="K10" s="1096">
        <v>9.8023884468160567</v>
      </c>
      <c r="L10" s="1096">
        <v>1.2370684701251333</v>
      </c>
      <c r="M10" s="1096">
        <v>7.3755835274420063</v>
      </c>
      <c r="N10" s="1096">
        <v>12.229193366190108</v>
      </c>
      <c r="O10" s="1096">
        <v>12.620071902240818</v>
      </c>
      <c r="P10" s="1096">
        <v>684.6737339999994</v>
      </c>
      <c r="Q10" s="1105">
        <v>669</v>
      </c>
      <c r="R10" s="1105"/>
      <c r="S10" s="1096">
        <v>4.6707943860778656</v>
      </c>
      <c r="T10" s="1096"/>
      <c r="U10" s="1096">
        <v>3.0367646628168354</v>
      </c>
      <c r="V10" s="1096">
        <v>6.3048241093388953</v>
      </c>
      <c r="W10" s="1096">
        <v>17.829348766282532</v>
      </c>
      <c r="X10" s="1096"/>
      <c r="Y10" s="1105">
        <v>597</v>
      </c>
      <c r="Z10" s="1096"/>
      <c r="AA10" s="1096">
        <v>3.3485972893397449</v>
      </c>
      <c r="AB10" s="1096">
        <v>0.77402194998374041</v>
      </c>
      <c r="AC10" s="1096">
        <v>1.8298448136245891</v>
      </c>
      <c r="AD10" s="1096">
        <v>4.8673497650549002</v>
      </c>
      <c r="AE10" s="1096">
        <v>23.11481145994588</v>
      </c>
      <c r="AF10" s="1097">
        <v>502.03215099999971</v>
      </c>
      <c r="AG10" s="1093">
        <v>557</v>
      </c>
      <c r="AH10" s="1093"/>
      <c r="AI10" s="1096">
        <v>4.0404538337967466</v>
      </c>
      <c r="AJ10" s="1096">
        <v>0.58647171476341498</v>
      </c>
      <c r="AK10" s="1096">
        <v>2.8901460805632144</v>
      </c>
      <c r="AL10" s="1096">
        <v>5.1907615870302779</v>
      </c>
      <c r="AM10" s="1096">
        <v>14.514996059547039</v>
      </c>
      <c r="AN10" s="1097">
        <v>1053.0584619999986</v>
      </c>
      <c r="AO10" s="1194">
        <v>1154</v>
      </c>
      <c r="AP10" s="1105"/>
      <c r="AQ10" s="1096">
        <v>4.6707943860778656</v>
      </c>
      <c r="AR10" s="1096"/>
      <c r="AS10" s="1096">
        <v>3.0367646628168354</v>
      </c>
      <c r="AT10" s="1096">
        <v>6.3048241093388953</v>
      </c>
      <c r="AU10" s="1096">
        <v>17.829348766282532</v>
      </c>
      <c r="AV10" s="1096"/>
      <c r="AW10" s="1105">
        <v>597</v>
      </c>
      <c r="AX10" s="1096"/>
      <c r="AY10" s="1096">
        <v>3.3485972893397449</v>
      </c>
      <c r="AZ10" s="1096">
        <v>0.77402194998374041</v>
      </c>
      <c r="BA10" s="1096">
        <v>1.8298448136245891</v>
      </c>
      <c r="BB10" s="1096">
        <v>4.8673497650549002</v>
      </c>
      <c r="BC10" s="1096">
        <v>23.11481145994588</v>
      </c>
      <c r="BD10" s="1097">
        <v>502.03215099999971</v>
      </c>
      <c r="BE10" s="1093">
        <v>557</v>
      </c>
      <c r="BF10" s="1093"/>
      <c r="BG10" s="1200">
        <v>5.4147380307468511</v>
      </c>
      <c r="BH10" s="1096">
        <v>1.0209250688993834</v>
      </c>
      <c r="BI10" s="1096">
        <v>3.4115229075282194</v>
      </c>
      <c r="BJ10" s="1096">
        <v>7.4179531539654828</v>
      </c>
      <c r="BK10" s="1096">
        <v>18.85456070270066</v>
      </c>
      <c r="BL10" s="1097">
        <v>556.43883099999641</v>
      </c>
      <c r="BM10" s="1131">
        <v>607</v>
      </c>
      <c r="BN10" s="1093"/>
      <c r="BO10" s="1301">
        <v>8.1128851756004323</v>
      </c>
      <c r="BP10" s="1301">
        <v>1.0382116093949771</v>
      </c>
      <c r="BQ10" s="1301">
        <v>6.0762350476914806</v>
      </c>
      <c r="BR10" s="1301">
        <v>10.149535303509385</v>
      </c>
      <c r="BS10" s="1301">
        <v>12.79707017815816</v>
      </c>
      <c r="BT10" s="1263">
        <v>647.03666900000178</v>
      </c>
      <c r="BU10" s="1302">
        <v>647</v>
      </c>
      <c r="BV10" s="1093"/>
      <c r="BW10" s="1267">
        <v>7.3040018032764635</v>
      </c>
      <c r="BX10" s="1267">
        <v>1.0286280512511923</v>
      </c>
      <c r="BY10" s="1267">
        <v>5.2861464661402167</v>
      </c>
      <c r="BZ10" s="1267">
        <v>9.3218571404127104</v>
      </c>
      <c r="CA10" s="1267">
        <v>14.083074990339755</v>
      </c>
      <c r="CB10" s="1263">
        <v>561.23618399999975</v>
      </c>
      <c r="CC10" s="1263">
        <v>661</v>
      </c>
      <c r="CD10" s="1263"/>
      <c r="CE10" s="1317" t="s">
        <v>193</v>
      </c>
      <c r="CF10" s="1195">
        <v>1.3185346081477101</v>
      </c>
      <c r="CG10" s="1195">
        <v>5.0474770800216646</v>
      </c>
      <c r="CH10" s="1195">
        <v>10.220200531528389</v>
      </c>
      <c r="CI10" s="1195">
        <v>17.272235394206042</v>
      </c>
      <c r="CJ10" s="1287">
        <v>576.40662999999881</v>
      </c>
      <c r="CK10" s="1287">
        <v>655</v>
      </c>
      <c r="CL10" s="1293"/>
      <c r="CM10" s="1143">
        <v>7.5023907603567359</v>
      </c>
      <c r="CN10" s="1267">
        <v>1.0586680234436641</v>
      </c>
      <c r="CO10" s="1267">
        <v>5.4266455070837045</v>
      </c>
      <c r="CP10" s="1267">
        <v>9.5781360136297682</v>
      </c>
      <c r="CQ10" s="1195">
        <v>14.11107548593383</v>
      </c>
      <c r="CR10" s="1263">
        <v>751.21393699999908</v>
      </c>
      <c r="CS10" s="1263">
        <v>836</v>
      </c>
      <c r="CT10" s="1779"/>
      <c r="CU10" s="1317" t="s">
        <v>322</v>
      </c>
      <c r="CV10" s="1195">
        <v>0.99182885107761942</v>
      </c>
      <c r="CW10" s="1195">
        <v>3.8222377346547445</v>
      </c>
      <c r="CX10" s="1195">
        <v>7.7116232343443158</v>
      </c>
      <c r="CY10" s="1195">
        <v>17.198557425713325</v>
      </c>
      <c r="CZ10" s="1287">
        <v>692.82225800000003</v>
      </c>
      <c r="DA10" s="1287">
        <v>764</v>
      </c>
      <c r="DB10" s="1195"/>
      <c r="DC10" s="1317" t="s">
        <v>323</v>
      </c>
      <c r="DD10" s="1195">
        <v>0.8726604529094828</v>
      </c>
      <c r="DE10" s="1195">
        <v>3.9517119193848642</v>
      </c>
      <c r="DF10" s="1195">
        <v>7.3737858766322395</v>
      </c>
      <c r="DG10" s="1195">
        <v>15.410544748264851</v>
      </c>
      <c r="DH10" s="1287">
        <v>614.15562699999953</v>
      </c>
      <c r="DI10" s="1287">
        <v>750</v>
      </c>
      <c r="DJ10" s="1287"/>
      <c r="DK10" s="1317" t="s">
        <v>314</v>
      </c>
      <c r="DL10" s="1195">
        <v>1.3516565451274092</v>
      </c>
      <c r="DM10" s="1195">
        <v>4.8857353194367477</v>
      </c>
      <c r="DN10" s="1195">
        <v>10.186267278585444</v>
      </c>
      <c r="DO10" s="1195">
        <v>17.935991403090377</v>
      </c>
      <c r="DP10" s="1287">
        <v>664.09902300000044</v>
      </c>
      <c r="DQ10" s="1287">
        <v>829</v>
      </c>
      <c r="DR10" s="1195"/>
      <c r="DS10" s="1317">
        <v>-0.1</v>
      </c>
      <c r="DT10" s="1195">
        <v>1.8</v>
      </c>
      <c r="DU10" s="1195"/>
      <c r="DV10" s="1267" t="s">
        <v>390</v>
      </c>
      <c r="DW10" s="1267" t="s">
        <v>390</v>
      </c>
    </row>
    <row r="11" spans="1:127" s="17" customFormat="1" ht="20.25" customHeight="1">
      <c r="A11" s="1385" t="s">
        <v>49</v>
      </c>
      <c r="B11" s="1385"/>
      <c r="C11" s="1096">
        <v>13</v>
      </c>
      <c r="D11" s="1096"/>
      <c r="E11" s="1150">
        <v>10.199999999999999</v>
      </c>
      <c r="F11" s="1150">
        <v>16.399999999999999</v>
      </c>
      <c r="G11" s="1150">
        <v>12.1</v>
      </c>
      <c r="H11" s="1150"/>
      <c r="I11" s="1274">
        <v>725</v>
      </c>
      <c r="J11" s="1540"/>
      <c r="K11" s="1096">
        <v>12.350043010781995</v>
      </c>
      <c r="L11" s="1096">
        <v>1.5030978934362433</v>
      </c>
      <c r="M11" s="1096">
        <v>9.4013579135675549</v>
      </c>
      <c r="N11" s="1096">
        <v>15.298728107996437</v>
      </c>
      <c r="O11" s="1096">
        <v>12.170790758574599</v>
      </c>
      <c r="P11" s="1096">
        <v>318.01677099999966</v>
      </c>
      <c r="Q11" s="1105">
        <v>663</v>
      </c>
      <c r="R11" s="1105"/>
      <c r="S11" s="1096">
        <v>9.4265540916371418</v>
      </c>
      <c r="T11" s="1096"/>
      <c r="U11" s="1096">
        <v>6.750896917152609</v>
      </c>
      <c r="V11" s="1096">
        <v>12.102211266121675</v>
      </c>
      <c r="W11" s="1096">
        <v>14.465844136807396</v>
      </c>
      <c r="X11" s="1096"/>
      <c r="Y11" s="1105">
        <v>531</v>
      </c>
      <c r="Z11" s="1096"/>
      <c r="AA11" s="1096">
        <v>5.8629240998125463</v>
      </c>
      <c r="AB11" s="1096">
        <v>0.9944442667572656</v>
      </c>
      <c r="AC11" s="1096">
        <v>3.9116684640646633</v>
      </c>
      <c r="AD11" s="1096">
        <v>7.8141797355604297</v>
      </c>
      <c r="AE11" s="1096">
        <v>16.961574972274683</v>
      </c>
      <c r="AF11" s="1097">
        <v>228.87471799999994</v>
      </c>
      <c r="AG11" s="1093">
        <v>495</v>
      </c>
      <c r="AH11" s="1093"/>
      <c r="AI11" s="1096">
        <v>7.6484273759674508</v>
      </c>
      <c r="AJ11" s="1096">
        <v>0.9664540964490721</v>
      </c>
      <c r="AK11" s="1096">
        <v>5.7528207980131381</v>
      </c>
      <c r="AL11" s="1096">
        <v>9.5440339539217636</v>
      </c>
      <c r="AM11" s="1096">
        <v>12.635984483370022</v>
      </c>
      <c r="AN11" s="1097">
        <v>458.69892300000203</v>
      </c>
      <c r="AO11" s="1194">
        <v>1026</v>
      </c>
      <c r="AP11" s="1105"/>
      <c r="AQ11" s="1096">
        <v>9.4265540916371418</v>
      </c>
      <c r="AR11" s="1096"/>
      <c r="AS11" s="1096">
        <v>6.750896917152609</v>
      </c>
      <c r="AT11" s="1096">
        <v>12.102211266121675</v>
      </c>
      <c r="AU11" s="1096">
        <v>14.465844136807396</v>
      </c>
      <c r="AV11" s="1096"/>
      <c r="AW11" s="1105">
        <v>531</v>
      </c>
      <c r="AX11" s="1096"/>
      <c r="AY11" s="1096">
        <v>5.8629240998125463</v>
      </c>
      <c r="AZ11" s="1096">
        <v>0.9944442667572656</v>
      </c>
      <c r="BA11" s="1096">
        <v>3.9116684640646633</v>
      </c>
      <c r="BB11" s="1096">
        <v>7.8141797355604297</v>
      </c>
      <c r="BC11" s="1096">
        <v>16.961574972274683</v>
      </c>
      <c r="BD11" s="1097">
        <v>228.87471799999994</v>
      </c>
      <c r="BE11" s="1093">
        <v>495</v>
      </c>
      <c r="BF11" s="1093"/>
      <c r="BG11" s="1200">
        <v>5.9129524259943436</v>
      </c>
      <c r="BH11" s="1096">
        <v>1.1019305857955453</v>
      </c>
      <c r="BI11" s="1096">
        <v>3.7507917724387281</v>
      </c>
      <c r="BJ11" s="1096">
        <v>8.0751130795499595</v>
      </c>
      <c r="BK11" s="1096">
        <v>18.635877754592972</v>
      </c>
      <c r="BL11" s="1097">
        <v>233.35283299999949</v>
      </c>
      <c r="BM11" s="1131">
        <v>482</v>
      </c>
      <c r="BN11" s="1093"/>
      <c r="BO11" s="1301">
        <v>8.5866245128471395</v>
      </c>
      <c r="BP11" s="1301">
        <v>1.2214303856734787</v>
      </c>
      <c r="BQ11" s="1301">
        <v>6.1905558032480936</v>
      </c>
      <c r="BR11" s="1301">
        <v>10.982693222446185</v>
      </c>
      <c r="BS11" s="1301">
        <v>14.224802585067026</v>
      </c>
      <c r="BT11" s="1263">
        <v>230.72325999999956</v>
      </c>
      <c r="BU11" s="1302">
        <v>488</v>
      </c>
      <c r="BV11" s="1093"/>
      <c r="BW11" s="1267">
        <v>8.8718050608834655</v>
      </c>
      <c r="BX11" s="1267">
        <v>1.3101559729109071</v>
      </c>
      <c r="BY11" s="1267">
        <v>6.3016775797171851</v>
      </c>
      <c r="BZ11" s="1267">
        <v>11.441932542049745</v>
      </c>
      <c r="CA11" s="1267">
        <v>14.767637069568796</v>
      </c>
      <c r="CB11" s="1263">
        <v>179.61899400000038</v>
      </c>
      <c r="CC11" s="1263">
        <v>467</v>
      </c>
      <c r="CD11" s="1263"/>
      <c r="CE11" s="1317">
        <v>10.993867592378702</v>
      </c>
      <c r="CF11" s="1195">
        <v>1.4302221998663713</v>
      </c>
      <c r="CG11" s="1195">
        <v>8.1884259041596525</v>
      </c>
      <c r="CH11" s="1195">
        <v>13.799309280597754</v>
      </c>
      <c r="CI11" s="1195">
        <v>13.009272558984126</v>
      </c>
      <c r="CJ11" s="1287">
        <v>205.72963799999985</v>
      </c>
      <c r="CK11" s="1287">
        <v>493</v>
      </c>
      <c r="CL11" s="1293"/>
      <c r="CM11" s="1143" t="s">
        <v>321</v>
      </c>
      <c r="CN11" s="1267">
        <v>1.3591333489518898</v>
      </c>
      <c r="CO11" s="1267">
        <v>5.1005125786652084</v>
      </c>
      <c r="CP11" s="1267">
        <v>10.430256247459587</v>
      </c>
      <c r="CQ11" s="1195">
        <v>17.502460620824497</v>
      </c>
      <c r="CR11" s="1263">
        <v>331.78228700000062</v>
      </c>
      <c r="CS11" s="1263">
        <v>790</v>
      </c>
      <c r="CT11" s="1779"/>
      <c r="CU11" s="1317">
        <v>9.7836754541061151</v>
      </c>
      <c r="CV11" s="1195">
        <v>1.1316131137506837</v>
      </c>
      <c r="CW11" s="1195">
        <v>7.5649057383943283</v>
      </c>
      <c r="CX11" s="1195">
        <v>12.002445169817902</v>
      </c>
      <c r="CY11" s="1195">
        <v>11.5663394504338</v>
      </c>
      <c r="CZ11" s="1287">
        <v>296.43644799999964</v>
      </c>
      <c r="DA11" s="1287">
        <v>754</v>
      </c>
      <c r="DB11" s="1195"/>
      <c r="DC11" s="1317" t="s">
        <v>193</v>
      </c>
      <c r="DD11" s="1195">
        <v>1.1623112484898921</v>
      </c>
      <c r="DE11" s="1195">
        <v>5.3675331407408109</v>
      </c>
      <c r="DF11" s="1195">
        <v>9.9254514472387818</v>
      </c>
      <c r="DG11" s="1195">
        <v>15.200580917389766</v>
      </c>
      <c r="DH11" s="1287">
        <v>306.1716679999999</v>
      </c>
      <c r="DI11" s="1287">
        <v>792</v>
      </c>
      <c r="DJ11" s="1287"/>
      <c r="DK11" s="1317" t="s">
        <v>205</v>
      </c>
      <c r="DL11" s="1195">
        <v>0.94391476086714932</v>
      </c>
      <c r="DM11" s="1195">
        <v>3.3182807982163331</v>
      </c>
      <c r="DN11" s="1195">
        <v>7.0198500871934453</v>
      </c>
      <c r="DO11" s="1195">
        <v>18.260839823556456</v>
      </c>
      <c r="DP11" s="1287">
        <v>294.86933699999958</v>
      </c>
      <c r="DQ11" s="1287">
        <v>822</v>
      </c>
      <c r="DR11" s="1195"/>
      <c r="DS11" s="1317">
        <v>-5.8</v>
      </c>
      <c r="DT11" s="1195">
        <v>-2.4</v>
      </c>
      <c r="DU11" s="1195"/>
      <c r="DV11" s="1267" t="s">
        <v>393</v>
      </c>
      <c r="DW11" s="1267" t="s">
        <v>390</v>
      </c>
    </row>
    <row r="12" spans="1:127" s="17" customFormat="1" ht="20.25" customHeight="1">
      <c r="A12" s="1385" t="s">
        <v>22</v>
      </c>
      <c r="B12" s="1385"/>
      <c r="C12" s="1096">
        <v>6.7</v>
      </c>
      <c r="D12" s="1096"/>
      <c r="E12" s="1150">
        <v>4.5</v>
      </c>
      <c r="F12" s="1150">
        <v>9.6999999999999993</v>
      </c>
      <c r="G12" s="1150">
        <v>19.600000000000001</v>
      </c>
      <c r="H12" s="1150"/>
      <c r="I12" s="1274">
        <v>615</v>
      </c>
      <c r="J12" s="1540"/>
      <c r="K12" s="1096">
        <v>8.4733817540822383</v>
      </c>
      <c r="L12" s="1096">
        <v>1.1256077950087116</v>
      </c>
      <c r="M12" s="1096">
        <v>6.2652335390229661</v>
      </c>
      <c r="N12" s="1096">
        <v>10.681529969141511</v>
      </c>
      <c r="O12" s="1096">
        <v>13.284044407257175</v>
      </c>
      <c r="P12" s="1096">
        <v>730.82223600000259</v>
      </c>
      <c r="Q12" s="1105">
        <v>838</v>
      </c>
      <c r="R12" s="1105"/>
      <c r="S12" s="1096">
        <v>5.0322504482875736</v>
      </c>
      <c r="T12" s="1096"/>
      <c r="U12" s="1096">
        <v>2.7452706248503733</v>
      </c>
      <c r="V12" s="1096">
        <v>7.3192302717247735</v>
      </c>
      <c r="W12" s="1096">
        <v>23.161483025614473</v>
      </c>
      <c r="X12" s="1096"/>
      <c r="Y12" s="1105">
        <v>497</v>
      </c>
      <c r="Z12" s="1096"/>
      <c r="AA12" s="1096">
        <v>7.7741399356084058</v>
      </c>
      <c r="AB12" s="1096">
        <v>1.5845776275022656</v>
      </c>
      <c r="AC12" s="1096">
        <v>4.6649500802270847</v>
      </c>
      <c r="AD12" s="1096">
        <v>10.883329790989727</v>
      </c>
      <c r="AE12" s="1096">
        <v>20.382674361755701</v>
      </c>
      <c r="AF12" s="1097">
        <v>543.51389800000095</v>
      </c>
      <c r="AG12" s="1093">
        <v>461</v>
      </c>
      <c r="AH12" s="1093"/>
      <c r="AI12" s="1096">
        <v>6.3629467588015851</v>
      </c>
      <c r="AJ12" s="1096">
        <v>0.89213604637820787</v>
      </c>
      <c r="AK12" s="1096">
        <v>4.6131078744114866</v>
      </c>
      <c r="AL12" s="1096">
        <v>8.1127856431916836</v>
      </c>
      <c r="AM12" s="1096">
        <v>14.020800113471878</v>
      </c>
      <c r="AN12" s="1097">
        <v>1119.9061959999981</v>
      </c>
      <c r="AO12" s="1194">
        <v>958</v>
      </c>
      <c r="AP12" s="1105"/>
      <c r="AQ12" s="1096">
        <v>5.0322504482875736</v>
      </c>
      <c r="AR12" s="1096"/>
      <c r="AS12" s="1096">
        <v>2.7452706248503733</v>
      </c>
      <c r="AT12" s="1096">
        <v>7.3192302717247735</v>
      </c>
      <c r="AU12" s="1096">
        <v>23.161483025614473</v>
      </c>
      <c r="AV12" s="1096"/>
      <c r="AW12" s="1105">
        <v>497</v>
      </c>
      <c r="AX12" s="1096"/>
      <c r="AY12" s="1096">
        <v>7.7741399356084058</v>
      </c>
      <c r="AZ12" s="1096">
        <v>1.5845776275022656</v>
      </c>
      <c r="BA12" s="1096">
        <v>4.6649500802270847</v>
      </c>
      <c r="BB12" s="1096">
        <v>10.883329790989727</v>
      </c>
      <c r="BC12" s="1096">
        <v>20.382674361755701</v>
      </c>
      <c r="BD12" s="1097">
        <v>543.51389800000095</v>
      </c>
      <c r="BE12" s="1093">
        <v>461</v>
      </c>
      <c r="BF12" s="1093"/>
      <c r="BG12" s="1200">
        <v>4.0667635467778958</v>
      </c>
      <c r="BH12" s="1096">
        <v>0.86712465258812421</v>
      </c>
      <c r="BI12" s="1096">
        <v>2.3653289648522509</v>
      </c>
      <c r="BJ12" s="1096">
        <v>5.7681981287035402</v>
      </c>
      <c r="BK12" s="1096">
        <v>21.322229399718818</v>
      </c>
      <c r="BL12" s="1097">
        <v>566.39213800000107</v>
      </c>
      <c r="BM12" s="1131">
        <v>481</v>
      </c>
      <c r="BN12" s="1093"/>
      <c r="BO12" s="1261">
        <v>6.5792388736922973</v>
      </c>
      <c r="BP12" s="1301">
        <v>1.1583257372028328</v>
      </c>
      <c r="BQ12" s="1301">
        <v>4.3069619703265563</v>
      </c>
      <c r="BR12" s="1301">
        <v>8.8515157770580384</v>
      </c>
      <c r="BS12" s="1301">
        <v>17.60577111487024</v>
      </c>
      <c r="BT12" s="1263">
        <v>502.50061799999963</v>
      </c>
      <c r="BU12" s="1302">
        <v>501</v>
      </c>
      <c r="BV12" s="1093"/>
      <c r="BW12" s="1267" t="s">
        <v>87</v>
      </c>
      <c r="BX12" s="1267">
        <v>1.2671062661635419</v>
      </c>
      <c r="BY12" s="1267">
        <v>4.7036490868477001</v>
      </c>
      <c r="BZ12" s="1267">
        <v>9.6750031905722214</v>
      </c>
      <c r="CA12" s="1267">
        <v>17.624826607058186</v>
      </c>
      <c r="CB12" s="1263">
        <v>501.26617299999862</v>
      </c>
      <c r="CC12" s="1263">
        <v>458</v>
      </c>
      <c r="CD12" s="1263"/>
      <c r="CE12" s="1317" t="s">
        <v>121</v>
      </c>
      <c r="CF12" s="1195">
        <v>1.2028001410397342</v>
      </c>
      <c r="CG12" s="1195">
        <v>5.0727085022760994</v>
      </c>
      <c r="CH12" s="1195">
        <v>9.7913957923823549</v>
      </c>
      <c r="CI12" s="1195">
        <v>16.183957232753958</v>
      </c>
      <c r="CJ12" s="1287">
        <v>619.76082900000074</v>
      </c>
      <c r="CK12" s="1287">
        <v>518</v>
      </c>
      <c r="CL12" s="1293"/>
      <c r="CM12" s="1143" t="s">
        <v>90</v>
      </c>
      <c r="CN12" s="1267">
        <v>1.2624365063452938</v>
      </c>
      <c r="CO12" s="1267">
        <v>3.5047465993685925</v>
      </c>
      <c r="CP12" s="1267">
        <v>8.4553005550473728</v>
      </c>
      <c r="CQ12" s="1195">
        <v>21.110895133539152</v>
      </c>
      <c r="CR12" s="1263">
        <v>834.12251400000093</v>
      </c>
      <c r="CS12" s="1263">
        <v>793</v>
      </c>
      <c r="CT12" s="1779"/>
      <c r="CU12" s="1317" t="s">
        <v>123</v>
      </c>
      <c r="CV12" s="1195">
        <v>1.2652469394861721</v>
      </c>
      <c r="CW12" s="1195">
        <v>4.8324291777060129</v>
      </c>
      <c r="CX12" s="1195">
        <v>9.7940040447986938</v>
      </c>
      <c r="CY12" s="1195">
        <v>17.300826800882966</v>
      </c>
      <c r="CZ12" s="1287">
        <v>730.99719099999868</v>
      </c>
      <c r="DA12" s="1287">
        <v>720</v>
      </c>
      <c r="DB12" s="1195"/>
      <c r="DC12" s="1317" t="s">
        <v>394</v>
      </c>
      <c r="DD12" s="1195">
        <v>0.81110531354320758</v>
      </c>
      <c r="DE12" s="1195">
        <v>1.9532870470111972</v>
      </c>
      <c r="DF12" s="1195">
        <v>5.1339770402462692</v>
      </c>
      <c r="DG12" s="1195">
        <v>22.88909524343908</v>
      </c>
      <c r="DH12" s="1287">
        <v>830.28304399999831</v>
      </c>
      <c r="DI12" s="1287">
        <v>764</v>
      </c>
      <c r="DJ12" s="1287"/>
      <c r="DK12" s="1317" t="s">
        <v>453</v>
      </c>
      <c r="DL12" s="1195">
        <v>0.82104928668351906</v>
      </c>
      <c r="DM12" s="1195">
        <v>2.0766409774100345</v>
      </c>
      <c r="DN12" s="1195">
        <v>5.2963923260723584</v>
      </c>
      <c r="DO12" s="1195">
        <v>22.271682573188031</v>
      </c>
      <c r="DP12" s="1287">
        <v>768.59538899999939</v>
      </c>
      <c r="DQ12" s="1287">
        <v>767</v>
      </c>
      <c r="DR12" s="1195"/>
      <c r="DS12" s="1317">
        <v>-3.7</v>
      </c>
      <c r="DT12" s="1195">
        <v>0.2</v>
      </c>
      <c r="DU12" s="1195"/>
      <c r="DV12" s="1267" t="s">
        <v>393</v>
      </c>
      <c r="DW12" s="1267" t="s">
        <v>390</v>
      </c>
    </row>
    <row r="13" spans="1:127" s="17" customFormat="1" ht="20.25" customHeight="1">
      <c r="A13" s="1385" t="s">
        <v>23</v>
      </c>
      <c r="B13" s="1385"/>
      <c r="C13" s="1096">
        <v>19.2</v>
      </c>
      <c r="D13" s="1096"/>
      <c r="E13" s="1150">
        <v>15.3</v>
      </c>
      <c r="F13" s="1150">
        <v>23.7</v>
      </c>
      <c r="G13" s="1150">
        <v>11.200000000000001</v>
      </c>
      <c r="H13" s="1150"/>
      <c r="I13" s="1274">
        <v>720</v>
      </c>
      <c r="J13" s="1540"/>
      <c r="K13" s="1096">
        <v>9.8503433707258594</v>
      </c>
      <c r="L13" s="1096">
        <v>1.2540475990698785</v>
      </c>
      <c r="M13" s="1096">
        <v>7.3902298393833661</v>
      </c>
      <c r="N13" s="1096">
        <v>12.310456902068353</v>
      </c>
      <c r="O13" s="1096">
        <v>12.731003903851414</v>
      </c>
      <c r="P13" s="1096">
        <v>467.42700500000109</v>
      </c>
      <c r="Q13" s="1105">
        <v>685</v>
      </c>
      <c r="R13" s="1105"/>
      <c r="S13" s="1096">
        <v>10.030931892252051</v>
      </c>
      <c r="T13" s="1096"/>
      <c r="U13" s="1096">
        <v>6.3325115014034044</v>
      </c>
      <c r="V13" s="1096">
        <v>13.729352283100699</v>
      </c>
      <c r="W13" s="1096">
        <v>18.790626970072498</v>
      </c>
      <c r="X13" s="1096"/>
      <c r="Y13" s="1105">
        <v>565</v>
      </c>
      <c r="Z13" s="1096"/>
      <c r="AA13" s="1096">
        <v>9.446374504642117</v>
      </c>
      <c r="AB13" s="1096">
        <v>1.4761678679924182</v>
      </c>
      <c r="AC13" s="1096">
        <v>6.549901602120757</v>
      </c>
      <c r="AD13" s="1096">
        <v>12.342847407163477</v>
      </c>
      <c r="AE13" s="1096">
        <v>15.626819233844719</v>
      </c>
      <c r="AF13" s="1097">
        <v>364.1745940000007</v>
      </c>
      <c r="AG13" s="1093">
        <v>583</v>
      </c>
      <c r="AH13" s="1093"/>
      <c r="AI13" s="1096">
        <v>9.726177315878072</v>
      </c>
      <c r="AJ13" s="1096">
        <v>1.2997209401357699</v>
      </c>
      <c r="AK13" s="1096">
        <v>7.176899939250843</v>
      </c>
      <c r="AL13" s="1096">
        <v>12.275454692505301</v>
      </c>
      <c r="AM13" s="1096">
        <v>13.363121994639801</v>
      </c>
      <c r="AN13" s="1097">
        <v>698.5324120000007</v>
      </c>
      <c r="AO13" s="1194">
        <v>1148</v>
      </c>
      <c r="AP13" s="1105"/>
      <c r="AQ13" s="1096">
        <v>10.030931892252051</v>
      </c>
      <c r="AR13" s="1096"/>
      <c r="AS13" s="1096">
        <v>6.3325115014034044</v>
      </c>
      <c r="AT13" s="1096">
        <v>13.729352283100699</v>
      </c>
      <c r="AU13" s="1096">
        <v>18.790626970072498</v>
      </c>
      <c r="AV13" s="1096"/>
      <c r="AW13" s="1105">
        <v>565</v>
      </c>
      <c r="AX13" s="1096"/>
      <c r="AY13" s="1096">
        <v>9.446374504642117</v>
      </c>
      <c r="AZ13" s="1096">
        <v>1.4761678679924182</v>
      </c>
      <c r="BA13" s="1096">
        <v>6.549901602120757</v>
      </c>
      <c r="BB13" s="1096">
        <v>12.342847407163477</v>
      </c>
      <c r="BC13" s="1096">
        <v>15.626819233844719</v>
      </c>
      <c r="BD13" s="1097">
        <v>364.1745940000007</v>
      </c>
      <c r="BE13" s="1093">
        <v>583</v>
      </c>
      <c r="BF13" s="1093"/>
      <c r="BG13" s="1096">
        <v>11.146859288787805</v>
      </c>
      <c r="BH13" s="1096">
        <v>1.4930375512491509</v>
      </c>
      <c r="BI13" s="1096">
        <v>8.2172854216087465</v>
      </c>
      <c r="BJ13" s="1096">
        <v>14.076433155966864</v>
      </c>
      <c r="BK13" s="1096">
        <v>13.394244177379541</v>
      </c>
      <c r="BL13" s="1097">
        <v>398.91077699999897</v>
      </c>
      <c r="BM13" s="1131">
        <v>602</v>
      </c>
      <c r="BN13" s="1093"/>
      <c r="BO13" s="1301">
        <v>13.317153171295764</v>
      </c>
      <c r="BP13" s="1301">
        <v>1.5411396903748149</v>
      </c>
      <c r="BQ13" s="1301">
        <v>10.293913670673575</v>
      </c>
      <c r="BR13" s="1301">
        <v>16.340392671917954</v>
      </c>
      <c r="BS13" s="1301">
        <v>11.572591157820717</v>
      </c>
      <c r="BT13" s="1263">
        <v>434.83412900000144</v>
      </c>
      <c r="BU13" s="1302">
        <v>594</v>
      </c>
      <c r="BV13" s="1093"/>
      <c r="BW13" s="1267">
        <v>13.021287601163822</v>
      </c>
      <c r="BX13" s="1267">
        <v>1.4291043770293976</v>
      </c>
      <c r="BY13" s="1267">
        <v>10.217819534153726</v>
      </c>
      <c r="BZ13" s="1267">
        <v>15.824755668173918</v>
      </c>
      <c r="CA13" s="1267">
        <v>10.975138717477268</v>
      </c>
      <c r="CB13" s="1263">
        <v>311.25865000000073</v>
      </c>
      <c r="CC13" s="1263">
        <v>547</v>
      </c>
      <c r="CD13" s="1263"/>
      <c r="CE13" s="1317">
        <v>12.399176268427169</v>
      </c>
      <c r="CF13" s="1195">
        <v>1.5878549533913786</v>
      </c>
      <c r="CG13" s="1195">
        <v>9.2845312283029848</v>
      </c>
      <c r="CH13" s="1195">
        <v>15.513821308551353</v>
      </c>
      <c r="CI13" s="1195">
        <v>12.806132593135539</v>
      </c>
      <c r="CJ13" s="1287">
        <v>303.12010400000173</v>
      </c>
      <c r="CK13" s="1287">
        <v>556</v>
      </c>
      <c r="CL13" s="1293"/>
      <c r="CM13" s="1143">
        <v>6.9271429444091908</v>
      </c>
      <c r="CN13" s="1267">
        <v>0.98437979896088301</v>
      </c>
      <c r="CO13" s="1267">
        <v>4.9970556556060943</v>
      </c>
      <c r="CP13" s="1267">
        <v>8.8572302332122881</v>
      </c>
      <c r="CQ13" s="1195">
        <v>14.210473305670174</v>
      </c>
      <c r="CR13" s="1263">
        <v>404.85258099999959</v>
      </c>
      <c r="CS13" s="1263">
        <v>1034</v>
      </c>
      <c r="CT13" s="1779"/>
      <c r="CU13" s="1317">
        <v>6.608003194173941</v>
      </c>
      <c r="CV13" s="1195">
        <v>0.90427630264043934</v>
      </c>
      <c r="CW13" s="1195">
        <v>4.8349759549575548</v>
      </c>
      <c r="CX13" s="1195">
        <v>8.3810304333903272</v>
      </c>
      <c r="CY13" s="1195">
        <v>13.684562129717341</v>
      </c>
      <c r="CZ13" s="1287">
        <v>350.77864399999942</v>
      </c>
      <c r="DA13" s="1287">
        <v>896</v>
      </c>
      <c r="DB13" s="1195"/>
      <c r="DC13" s="1317">
        <v>6.6734872812039994</v>
      </c>
      <c r="DD13" s="1195">
        <v>0.93479135398748092</v>
      </c>
      <c r="DE13" s="1195">
        <v>4.8406294169136928</v>
      </c>
      <c r="DF13" s="1195">
        <v>8.506345145494306</v>
      </c>
      <c r="DG13" s="1195">
        <v>14.007539305878925</v>
      </c>
      <c r="DH13" s="1287">
        <v>332.69045199999863</v>
      </c>
      <c r="DI13" s="1287">
        <v>871</v>
      </c>
      <c r="DJ13" s="1287"/>
      <c r="DK13" s="1317">
        <v>7.8050286379411915</v>
      </c>
      <c r="DL13" s="1195">
        <v>1.0527108939370062</v>
      </c>
      <c r="DM13" s="1195">
        <v>5.7409215401831872</v>
      </c>
      <c r="DN13" s="1195">
        <v>9.8691357356991958</v>
      </c>
      <c r="DO13" s="1195">
        <v>13.487598095664261</v>
      </c>
      <c r="DP13" s="1287">
        <v>346.48300799999913</v>
      </c>
      <c r="DQ13" s="1287">
        <v>910</v>
      </c>
      <c r="DR13" s="1195"/>
      <c r="DS13" s="1317">
        <v>-4.5999999999999996</v>
      </c>
      <c r="DT13" s="1195">
        <v>1.1000000000000001</v>
      </c>
      <c r="DU13" s="1195"/>
      <c r="DV13" s="1267" t="s">
        <v>391</v>
      </c>
      <c r="DW13" s="1267" t="s">
        <v>390</v>
      </c>
    </row>
    <row r="14" spans="1:127" s="17" customFormat="1" ht="20.25" customHeight="1">
      <c r="A14" s="1385" t="s">
        <v>24</v>
      </c>
      <c r="B14" s="1385"/>
      <c r="C14" s="1096">
        <v>13.5</v>
      </c>
      <c r="D14" s="1096"/>
      <c r="E14" s="1150">
        <v>9.9</v>
      </c>
      <c r="F14" s="1150">
        <v>18.100000000000001</v>
      </c>
      <c r="G14" s="1150">
        <v>15.5</v>
      </c>
      <c r="H14" s="1150"/>
      <c r="I14" s="1274">
        <v>587</v>
      </c>
      <c r="J14" s="1540"/>
      <c r="K14" s="1096">
        <v>8.4688913509492529</v>
      </c>
      <c r="L14" s="1096">
        <v>1.1378439928192414</v>
      </c>
      <c r="M14" s="1096">
        <v>6.2367389148155992</v>
      </c>
      <c r="N14" s="1096">
        <v>10.701043787082904</v>
      </c>
      <c r="O14" s="1096">
        <v>13.435571973558311</v>
      </c>
      <c r="P14" s="1096">
        <v>1123.1974889999967</v>
      </c>
      <c r="Q14" s="1105">
        <v>693</v>
      </c>
      <c r="R14" s="1105"/>
      <c r="S14" s="1096">
        <v>8.0559119181046057</v>
      </c>
      <c r="T14" s="1096"/>
      <c r="U14" s="1096">
        <v>5.7702439610663712</v>
      </c>
      <c r="V14" s="1096">
        <v>10.341579875142843</v>
      </c>
      <c r="W14" s="1096">
        <v>14.45988066120108</v>
      </c>
      <c r="X14" s="1096"/>
      <c r="Y14" s="1105">
        <v>617</v>
      </c>
      <c r="Z14" s="1096"/>
      <c r="AA14" s="1096">
        <v>6.362871192297229</v>
      </c>
      <c r="AB14" s="1096">
        <v>1.1742544022838499</v>
      </c>
      <c r="AC14" s="1096">
        <v>4.0587998663800748</v>
      </c>
      <c r="AD14" s="1096">
        <v>8.6669425182143822</v>
      </c>
      <c r="AE14" s="1096">
        <v>18.454788204818289</v>
      </c>
      <c r="AF14" s="1097">
        <v>707.95195499999943</v>
      </c>
      <c r="AG14" s="1093">
        <v>562</v>
      </c>
      <c r="AH14" s="1093"/>
      <c r="AI14" s="1096">
        <v>7.2616742621863777</v>
      </c>
      <c r="AJ14" s="1096">
        <v>0.87522582998272558</v>
      </c>
      <c r="AK14" s="1096">
        <v>5.5450031377050877</v>
      </c>
      <c r="AL14" s="1096">
        <v>8.9783453866676695</v>
      </c>
      <c r="AM14" s="1096">
        <v>12.05267268101349</v>
      </c>
      <c r="AN14" s="1097">
        <v>1509.1093740000003</v>
      </c>
      <c r="AO14" s="1194">
        <v>1179</v>
      </c>
      <c r="AP14" s="1105"/>
      <c r="AQ14" s="1096">
        <v>8.0559119181046057</v>
      </c>
      <c r="AR14" s="1096"/>
      <c r="AS14" s="1096">
        <v>5.7702439610663712</v>
      </c>
      <c r="AT14" s="1096">
        <v>10.341579875142843</v>
      </c>
      <c r="AU14" s="1096">
        <v>14.45988066120108</v>
      </c>
      <c r="AV14" s="1096"/>
      <c r="AW14" s="1105">
        <v>617</v>
      </c>
      <c r="AX14" s="1096"/>
      <c r="AY14" s="1096">
        <v>6.362871192297229</v>
      </c>
      <c r="AZ14" s="1096">
        <v>1.1742544022838499</v>
      </c>
      <c r="BA14" s="1096">
        <v>4.0587998663800748</v>
      </c>
      <c r="BB14" s="1096">
        <v>8.6669425182143822</v>
      </c>
      <c r="BC14" s="1096">
        <v>18.454788204818289</v>
      </c>
      <c r="BD14" s="1097">
        <v>707.95195499999943</v>
      </c>
      <c r="BE14" s="1093">
        <v>562</v>
      </c>
      <c r="BF14" s="1093"/>
      <c r="BG14" s="1200">
        <v>5.7569544668272137</v>
      </c>
      <c r="BH14" s="1096">
        <v>0.92338215130454881</v>
      </c>
      <c r="BI14" s="1096">
        <v>3.9451338481038949</v>
      </c>
      <c r="BJ14" s="1096">
        <v>7.5687750855505316</v>
      </c>
      <c r="BK14" s="1096">
        <v>16.039420784466362</v>
      </c>
      <c r="BL14" s="1097">
        <v>636.00145200000111</v>
      </c>
      <c r="BM14" s="1131">
        <v>520</v>
      </c>
      <c r="BN14" s="1093"/>
      <c r="BO14" s="1301">
        <v>8.3193213701638999</v>
      </c>
      <c r="BP14" s="1301">
        <v>1.0731852757949456</v>
      </c>
      <c r="BQ14" s="1301">
        <v>6.2140637238045899</v>
      </c>
      <c r="BR14" s="1301">
        <v>10.424579016523209</v>
      </c>
      <c r="BS14" s="1301">
        <v>12.89991368338981</v>
      </c>
      <c r="BT14" s="1263">
        <v>729.59857300000181</v>
      </c>
      <c r="BU14" s="1302">
        <v>578</v>
      </c>
      <c r="BV14" s="1093"/>
      <c r="BW14" s="1267" t="s">
        <v>87</v>
      </c>
      <c r="BX14" s="1267">
        <v>1.1483837641150074</v>
      </c>
      <c r="BY14" s="1267">
        <v>4.9463987169543602</v>
      </c>
      <c r="BZ14" s="1267">
        <v>9.4519579512789935</v>
      </c>
      <c r="CA14" s="1267">
        <v>15.95159490178002</v>
      </c>
      <c r="CB14" s="1263">
        <v>639.28271899999993</v>
      </c>
      <c r="CC14" s="1263">
        <v>537</v>
      </c>
      <c r="CD14" s="1263"/>
      <c r="CE14" s="1317" t="s">
        <v>161</v>
      </c>
      <c r="CF14" s="1195">
        <v>1.5302476178046354</v>
      </c>
      <c r="CG14" s="1195">
        <v>5.5969432054490511</v>
      </c>
      <c r="CH14" s="1195">
        <v>11.60023480683536</v>
      </c>
      <c r="CI14" s="1195">
        <v>17.79649680559843</v>
      </c>
      <c r="CJ14" s="1287">
        <v>718.69015900000056</v>
      </c>
      <c r="CK14" s="1287">
        <v>568</v>
      </c>
      <c r="CL14" s="1293"/>
      <c r="CM14" s="1143">
        <v>7.8391866068103599</v>
      </c>
      <c r="CN14" s="1267">
        <v>1.1609475895561057</v>
      </c>
      <c r="CO14" s="1267">
        <v>5.5629003726412298</v>
      </c>
      <c r="CP14" s="1267">
        <v>10.115472840979489</v>
      </c>
      <c r="CQ14" s="1195">
        <v>14.809541445888311</v>
      </c>
      <c r="CR14" s="1263">
        <v>1157.8105299999991</v>
      </c>
      <c r="CS14" s="1263">
        <v>825</v>
      </c>
      <c r="CT14" s="1779"/>
      <c r="CU14" s="1317" t="s">
        <v>108</v>
      </c>
      <c r="CV14" s="1195">
        <v>1.1530222659656975</v>
      </c>
      <c r="CW14" s="1195">
        <v>4.1869695842615302</v>
      </c>
      <c r="CX14" s="1195">
        <v>8.7084634661885847</v>
      </c>
      <c r="CY14" s="1195">
        <v>17.882645141962893</v>
      </c>
      <c r="CZ14" s="1287">
        <v>1074.4511289999973</v>
      </c>
      <c r="DA14" s="1287">
        <v>754</v>
      </c>
      <c r="DB14" s="1195"/>
      <c r="DC14" s="1317" t="s">
        <v>324</v>
      </c>
      <c r="DD14" s="1195">
        <v>0.7198595127384374</v>
      </c>
      <c r="DE14" s="1195">
        <v>2.6425237983458159</v>
      </c>
      <c r="DF14" s="1195">
        <v>5.4654000765200852</v>
      </c>
      <c r="DG14" s="1195">
        <v>17.756938122469567</v>
      </c>
      <c r="DH14" s="1287">
        <v>972.53335399999878</v>
      </c>
      <c r="DI14" s="1287">
        <v>786</v>
      </c>
      <c r="DJ14" s="1287"/>
      <c r="DK14" s="1317" t="s">
        <v>372</v>
      </c>
      <c r="DL14" s="1195">
        <v>1.1489081003297765</v>
      </c>
      <c r="DM14" s="1195">
        <v>4.3861996609446949</v>
      </c>
      <c r="DN14" s="1195">
        <v>8.8916519712050359</v>
      </c>
      <c r="DO14" s="1195">
        <v>17.305632449573686</v>
      </c>
      <c r="DP14" s="1287">
        <v>908.32206399999905</v>
      </c>
      <c r="DQ14" s="1287">
        <v>865</v>
      </c>
      <c r="DR14" s="1195"/>
      <c r="DS14" s="1690">
        <v>-2</v>
      </c>
      <c r="DT14" s="1195">
        <v>2.5</v>
      </c>
      <c r="DU14" s="1195"/>
      <c r="DV14" s="1267" t="s">
        <v>390</v>
      </c>
      <c r="DW14" s="1267" t="s">
        <v>392</v>
      </c>
    </row>
    <row r="15" spans="1:127" s="17" customFormat="1" ht="20.25" customHeight="1">
      <c r="A15" s="1410" t="s">
        <v>185</v>
      </c>
      <c r="B15" s="1410"/>
      <c r="C15" s="1096"/>
      <c r="D15" s="1096"/>
      <c r="E15" s="1150"/>
      <c r="F15" s="1150"/>
      <c r="G15" s="1150"/>
      <c r="H15" s="1150"/>
      <c r="I15" s="1274"/>
      <c r="J15" s="1540"/>
      <c r="K15" s="1096" t="s">
        <v>79</v>
      </c>
      <c r="L15" s="1096"/>
      <c r="M15" s="1096" t="s">
        <v>79</v>
      </c>
      <c r="N15" s="1096" t="s">
        <v>79</v>
      </c>
      <c r="O15" s="1096" t="s">
        <v>79</v>
      </c>
      <c r="P15" s="1096" t="s">
        <v>79</v>
      </c>
      <c r="Q15" s="1105" t="s">
        <v>79</v>
      </c>
      <c r="R15" s="1105" t="s">
        <v>79</v>
      </c>
      <c r="S15" s="1096" t="s">
        <v>79</v>
      </c>
      <c r="T15" s="1096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105" t="s">
        <v>79</v>
      </c>
      <c r="Z15" s="1096" t="s">
        <v>79</v>
      </c>
      <c r="AA15" s="1096" t="s">
        <v>79</v>
      </c>
      <c r="AB15" s="1096" t="s">
        <v>79</v>
      </c>
      <c r="AC15" s="1096" t="s">
        <v>79</v>
      </c>
      <c r="AD15" s="1096" t="s">
        <v>79</v>
      </c>
      <c r="AE15" s="1096" t="s">
        <v>79</v>
      </c>
      <c r="AF15" s="1097" t="s">
        <v>79</v>
      </c>
      <c r="AG15" s="1093" t="s">
        <v>79</v>
      </c>
      <c r="AH15" s="1093"/>
      <c r="AI15" s="1096" t="s">
        <v>79</v>
      </c>
      <c r="AJ15" s="1096" t="s">
        <v>79</v>
      </c>
      <c r="AK15" s="1096" t="s">
        <v>79</v>
      </c>
      <c r="AL15" s="1096" t="s">
        <v>79</v>
      </c>
      <c r="AM15" s="1096" t="s">
        <v>79</v>
      </c>
      <c r="AN15" s="1097" t="s">
        <v>79</v>
      </c>
      <c r="AO15" s="1194" t="s">
        <v>79</v>
      </c>
      <c r="AP15" s="1105" t="s">
        <v>79</v>
      </c>
      <c r="AQ15" s="1096" t="s">
        <v>79</v>
      </c>
      <c r="AR15" s="1096" t="s">
        <v>79</v>
      </c>
      <c r="AS15" s="1096" t="s">
        <v>79</v>
      </c>
      <c r="AT15" s="1096" t="s">
        <v>79</v>
      </c>
      <c r="AU15" s="1096" t="s">
        <v>79</v>
      </c>
      <c r="AV15" s="1096" t="s">
        <v>79</v>
      </c>
      <c r="AW15" s="1105" t="s">
        <v>79</v>
      </c>
      <c r="AX15" s="1096" t="s">
        <v>79</v>
      </c>
      <c r="AY15" s="1096" t="s">
        <v>79</v>
      </c>
      <c r="AZ15" s="1096" t="s">
        <v>79</v>
      </c>
      <c r="BA15" s="1096" t="s">
        <v>79</v>
      </c>
      <c r="BB15" s="1096" t="s">
        <v>79</v>
      </c>
      <c r="BC15" s="1096" t="s">
        <v>79</v>
      </c>
      <c r="BD15" s="1097" t="s">
        <v>79</v>
      </c>
      <c r="BE15" s="1093" t="s">
        <v>79</v>
      </c>
      <c r="BF15" s="1093"/>
      <c r="BG15" s="1200" t="s">
        <v>79</v>
      </c>
      <c r="BH15" s="1096" t="s">
        <v>79</v>
      </c>
      <c r="BI15" s="1096" t="s">
        <v>79</v>
      </c>
      <c r="BJ15" s="1096" t="s">
        <v>79</v>
      </c>
      <c r="BK15" s="1096" t="s">
        <v>79</v>
      </c>
      <c r="BL15" s="1097" t="s">
        <v>79</v>
      </c>
      <c r="BM15" s="1131" t="s">
        <v>79</v>
      </c>
      <c r="BN15" s="1093" t="s">
        <v>79</v>
      </c>
      <c r="BO15" s="1301" t="s">
        <v>79</v>
      </c>
      <c r="BP15" s="1301" t="s">
        <v>79</v>
      </c>
      <c r="BQ15" s="1301" t="s">
        <v>79</v>
      </c>
      <c r="BR15" s="1301" t="s">
        <v>79</v>
      </c>
      <c r="BS15" s="1301" t="s">
        <v>79</v>
      </c>
      <c r="BT15" s="1263" t="s">
        <v>79</v>
      </c>
      <c r="BU15" s="1302" t="s">
        <v>79</v>
      </c>
      <c r="BV15" s="1093" t="s">
        <v>79</v>
      </c>
      <c r="BW15" s="1267" t="s">
        <v>79</v>
      </c>
      <c r="BX15" s="1267"/>
      <c r="BY15" s="1267"/>
      <c r="BZ15" s="1267"/>
      <c r="CA15" s="1267" t="s">
        <v>79</v>
      </c>
      <c r="CB15" s="1263"/>
      <c r="CC15" s="1263" t="s">
        <v>79</v>
      </c>
      <c r="CD15" s="1263"/>
      <c r="CE15" s="1317">
        <v>9.9036728116461212</v>
      </c>
      <c r="CF15" s="1195">
        <v>1.3019306912368429</v>
      </c>
      <c r="CG15" s="1195">
        <v>7.3498803752618</v>
      </c>
      <c r="CH15" s="1195">
        <v>12.457465248030445</v>
      </c>
      <c r="CI15" s="1195">
        <v>13.145938037309257</v>
      </c>
      <c r="CJ15" s="1287">
        <v>456.63732899999962</v>
      </c>
      <c r="CK15" s="1287">
        <v>505</v>
      </c>
      <c r="CL15" s="1293"/>
      <c r="CM15" s="1143" t="s">
        <v>322</v>
      </c>
      <c r="CN15" s="1267">
        <v>0.97165062361902232</v>
      </c>
      <c r="CO15" s="1267">
        <v>3.9432616853968718</v>
      </c>
      <c r="CP15" s="1267">
        <v>7.7535197174782464</v>
      </c>
      <c r="CQ15" s="1195">
        <v>16.613982772734158</v>
      </c>
      <c r="CR15" s="1263">
        <v>697.55965500000138</v>
      </c>
      <c r="CS15" s="1263">
        <v>935</v>
      </c>
      <c r="CT15" s="1779"/>
      <c r="CU15" s="1317" t="s">
        <v>317</v>
      </c>
      <c r="CV15" s="1195">
        <v>0.84297275617981549</v>
      </c>
      <c r="CW15" s="1195">
        <v>3.3410417877756018</v>
      </c>
      <c r="CX15" s="1195">
        <v>6.6466988181764481</v>
      </c>
      <c r="CY15" s="1195">
        <v>16.880149163614803</v>
      </c>
      <c r="CZ15" s="1287">
        <v>621.17670500000031</v>
      </c>
      <c r="DA15" s="1287">
        <v>824</v>
      </c>
      <c r="DB15" s="1195"/>
      <c r="DC15" s="1317" t="s">
        <v>100</v>
      </c>
      <c r="DD15" s="1195">
        <v>1.1322858796716957</v>
      </c>
      <c r="DE15" s="1195">
        <v>4.5527659653511421</v>
      </c>
      <c r="DF15" s="1195">
        <v>8.9929419903615919</v>
      </c>
      <c r="DG15" s="1195">
        <v>16.718002239139789</v>
      </c>
      <c r="DH15" s="1287">
        <v>585.89649400000008</v>
      </c>
      <c r="DI15" s="1287">
        <v>773</v>
      </c>
      <c r="DJ15" s="1287"/>
      <c r="DK15" s="1317" t="s">
        <v>90</v>
      </c>
      <c r="DL15" s="1195">
        <v>1.4264525877479661</v>
      </c>
      <c r="DM15" s="1195">
        <v>3.1995485989505696</v>
      </c>
      <c r="DN15" s="1195">
        <v>8.7933938378353833</v>
      </c>
      <c r="DO15" s="1195">
        <v>23.788200356446438</v>
      </c>
      <c r="DP15" s="1287">
        <v>615.86639300000024</v>
      </c>
      <c r="DQ15" s="1287">
        <v>797</v>
      </c>
      <c r="DR15" s="1195"/>
      <c r="DS15" s="1829">
        <v>-3.9</v>
      </c>
      <c r="DT15" s="1195">
        <v>-0.8</v>
      </c>
      <c r="DU15" s="1195"/>
      <c r="DV15" s="1267" t="s">
        <v>391</v>
      </c>
      <c r="DW15" s="1267" t="s">
        <v>390</v>
      </c>
    </row>
    <row r="16" spans="1:127" s="17" customFormat="1" ht="20.25" customHeight="1">
      <c r="A16" s="1385" t="s">
        <v>25</v>
      </c>
      <c r="B16" s="1385"/>
      <c r="C16" s="1096">
        <v>11.8</v>
      </c>
      <c r="D16" s="1096"/>
      <c r="E16" s="1150">
        <v>8.8000000000000007</v>
      </c>
      <c r="F16" s="1150">
        <v>15.6</v>
      </c>
      <c r="G16" s="1150">
        <v>14.7</v>
      </c>
      <c r="H16" s="1150"/>
      <c r="I16" s="1274">
        <v>587</v>
      </c>
      <c r="J16" s="1540"/>
      <c r="K16" s="1096">
        <v>9.7543593451051542</v>
      </c>
      <c r="L16" s="1096">
        <v>1.0900177295900635</v>
      </c>
      <c r="M16" s="1096">
        <v>7.6160295337354382</v>
      </c>
      <c r="N16" s="1096">
        <v>11.892689156474869</v>
      </c>
      <c r="O16" s="1096">
        <v>11.174672687622959</v>
      </c>
      <c r="P16" s="1096">
        <v>798.02600300000313</v>
      </c>
      <c r="Q16" s="1105">
        <v>530</v>
      </c>
      <c r="R16" s="1105"/>
      <c r="S16" s="1096">
        <v>9.6293871876616244</v>
      </c>
      <c r="T16" s="1096"/>
      <c r="U16" s="1096">
        <v>7.2897447217877911</v>
      </c>
      <c r="V16" s="1096">
        <v>11.969029653535458</v>
      </c>
      <c r="W16" s="1096">
        <v>12.382750537226512</v>
      </c>
      <c r="X16" s="1096"/>
      <c r="Y16" s="1105">
        <v>481</v>
      </c>
      <c r="Z16" s="1096"/>
      <c r="AA16" s="1096">
        <v>10.420054401848754</v>
      </c>
      <c r="AB16" s="1096">
        <v>1.4982215003912229</v>
      </c>
      <c r="AC16" s="1096">
        <v>7.4803088133203621</v>
      </c>
      <c r="AD16" s="1096">
        <v>13.359799990377146</v>
      </c>
      <c r="AE16" s="1096">
        <v>14.378250272142576</v>
      </c>
      <c r="AF16" s="1097">
        <v>640.73226900000122</v>
      </c>
      <c r="AG16" s="1093">
        <v>577</v>
      </c>
      <c r="AH16" s="1093"/>
      <c r="AI16" s="1096">
        <v>10.066315120477215</v>
      </c>
      <c r="AJ16" s="1096">
        <v>0.98383609389601168</v>
      </c>
      <c r="AK16" s="1096">
        <v>8.1366154295447828</v>
      </c>
      <c r="AL16" s="1096">
        <v>11.996014811409648</v>
      </c>
      <c r="AM16" s="1096">
        <v>9.7735475406950201</v>
      </c>
      <c r="AN16" s="1097">
        <v>1159.4726729999966</v>
      </c>
      <c r="AO16" s="1194">
        <v>1058</v>
      </c>
      <c r="AP16" s="1105"/>
      <c r="AQ16" s="1096">
        <v>9.6293871876616244</v>
      </c>
      <c r="AR16" s="1096"/>
      <c r="AS16" s="1096">
        <v>7.2897447217877911</v>
      </c>
      <c r="AT16" s="1096">
        <v>11.969029653535458</v>
      </c>
      <c r="AU16" s="1096">
        <v>12.382750537226512</v>
      </c>
      <c r="AV16" s="1096"/>
      <c r="AW16" s="1105">
        <v>481</v>
      </c>
      <c r="AX16" s="1096"/>
      <c r="AY16" s="1096">
        <v>10.420054401848754</v>
      </c>
      <c r="AZ16" s="1096">
        <v>1.4982215003912229</v>
      </c>
      <c r="BA16" s="1096">
        <v>7.4803088133203621</v>
      </c>
      <c r="BB16" s="1096">
        <v>13.359799990377146</v>
      </c>
      <c r="BC16" s="1096">
        <v>14.378250272142576</v>
      </c>
      <c r="BD16" s="1097">
        <v>640.73226900000122</v>
      </c>
      <c r="BE16" s="1093">
        <v>577</v>
      </c>
      <c r="BF16" s="1093"/>
      <c r="BG16" s="1200">
        <v>6.8877488372828051</v>
      </c>
      <c r="BH16" s="1096">
        <v>1.2196997086955756</v>
      </c>
      <c r="BI16" s="1096">
        <v>4.4945066918250784</v>
      </c>
      <c r="BJ16" s="1096">
        <v>9.2809909827405299</v>
      </c>
      <c r="BK16" s="1096">
        <v>17.708248914267081</v>
      </c>
      <c r="BL16" s="1097">
        <v>608.80733300000077</v>
      </c>
      <c r="BM16" s="1131">
        <v>501</v>
      </c>
      <c r="BN16" s="1093"/>
      <c r="BO16" s="1261">
        <v>7.7438913059753238</v>
      </c>
      <c r="BP16" s="1301">
        <v>1.4305645782553813</v>
      </c>
      <c r="BQ16" s="1301">
        <v>4.9375659818116597</v>
      </c>
      <c r="BR16" s="1301">
        <v>10.550216630138989</v>
      </c>
      <c r="BS16" s="1301">
        <v>18.473458907558946</v>
      </c>
      <c r="BT16" s="1263">
        <v>605.14178400000037</v>
      </c>
      <c r="BU16" s="1302">
        <v>514</v>
      </c>
      <c r="BV16" s="1093"/>
      <c r="BW16" s="1267">
        <v>8.9631681829337975</v>
      </c>
      <c r="BX16" s="1267">
        <v>1.1565953554882298</v>
      </c>
      <c r="BY16" s="1267">
        <v>6.6942799213895938</v>
      </c>
      <c r="BZ16" s="1267">
        <v>11.232056444478001</v>
      </c>
      <c r="CA16" s="1267">
        <v>12.903867604430651</v>
      </c>
      <c r="CB16" s="1263">
        <v>595.76650699999936</v>
      </c>
      <c r="CC16" s="1263">
        <v>513</v>
      </c>
      <c r="CD16" s="1263"/>
      <c r="CE16" s="1317">
        <v>9.0446079005007451</v>
      </c>
      <c r="CF16" s="1195">
        <v>1.1987032276151066</v>
      </c>
      <c r="CG16" s="1195">
        <v>6.6933005254171025</v>
      </c>
      <c r="CH16" s="1195">
        <v>11.395915275584388</v>
      </c>
      <c r="CI16" s="1195">
        <v>13.253235970005306</v>
      </c>
      <c r="CJ16" s="1287">
        <v>598.57365400000003</v>
      </c>
      <c r="CK16" s="1287">
        <v>503</v>
      </c>
      <c r="CL16" s="1293"/>
      <c r="CM16" s="1143">
        <v>9.2180813192191149</v>
      </c>
      <c r="CN16" s="1267">
        <v>1.3556181189238712</v>
      </c>
      <c r="CO16" s="1267">
        <v>6.5601018456784361</v>
      </c>
      <c r="CP16" s="1267">
        <v>11.876060792759795</v>
      </c>
      <c r="CQ16" s="1195">
        <v>14.706076806867536</v>
      </c>
      <c r="CR16" s="1263">
        <v>789.40226799999982</v>
      </c>
      <c r="CS16" s="1263">
        <v>790</v>
      </c>
      <c r="CT16" s="1779"/>
      <c r="CU16" s="1317" t="s">
        <v>90</v>
      </c>
      <c r="CV16" s="1195">
        <v>0.96085796241861154</v>
      </c>
      <c r="CW16" s="1195">
        <v>4.0701893739571098</v>
      </c>
      <c r="CX16" s="1195">
        <v>7.8381247614302749</v>
      </c>
      <c r="CY16" s="1195">
        <v>16.137598513013266</v>
      </c>
      <c r="CZ16" s="1287">
        <v>750.34676599999909</v>
      </c>
      <c r="DA16" s="1287">
        <v>714</v>
      </c>
      <c r="DB16" s="1195"/>
      <c r="DC16" s="1317" t="s">
        <v>323</v>
      </c>
      <c r="DD16" s="1195">
        <v>1.1462972246773517</v>
      </c>
      <c r="DE16" s="1195">
        <v>3.4034092774301166</v>
      </c>
      <c r="DF16" s="1195">
        <v>7.8985297641610481</v>
      </c>
      <c r="DG16" s="1195">
        <v>20.284965623314282</v>
      </c>
      <c r="DH16" s="1287">
        <v>674.95488800000066</v>
      </c>
      <c r="DI16" s="1287">
        <v>680</v>
      </c>
      <c r="DJ16" s="1287"/>
      <c r="DK16" s="1317" t="s">
        <v>454</v>
      </c>
      <c r="DL16" s="1195">
        <v>1.2138759708885667</v>
      </c>
      <c r="DM16" s="1195">
        <v>4.0891472583204189</v>
      </c>
      <c r="DN16" s="1195">
        <v>8.849371592920896</v>
      </c>
      <c r="DO16" s="1195">
        <v>18.763754720998964</v>
      </c>
      <c r="DP16" s="1287">
        <v>727.91551399999923</v>
      </c>
      <c r="DQ16" s="1287">
        <v>796</v>
      </c>
      <c r="DR16" s="1195"/>
      <c r="DS16" s="1690">
        <v>-2.5</v>
      </c>
      <c r="DT16" s="1195">
        <v>0.8</v>
      </c>
      <c r="DU16" s="1195"/>
      <c r="DV16" s="1267" t="s">
        <v>390</v>
      </c>
      <c r="DW16" s="1267" t="s">
        <v>390</v>
      </c>
    </row>
    <row r="17" spans="1:127" s="17" customFormat="1" ht="20.25" customHeight="1">
      <c r="A17" s="1385" t="s">
        <v>26</v>
      </c>
      <c r="B17" s="1385"/>
      <c r="C17" s="1096">
        <v>22.4</v>
      </c>
      <c r="D17" s="1096"/>
      <c r="E17" s="1150">
        <v>18.7</v>
      </c>
      <c r="F17" s="1150">
        <v>26.5</v>
      </c>
      <c r="G17" s="1150">
        <v>8.7999999999999989</v>
      </c>
      <c r="H17" s="1150"/>
      <c r="I17" s="1274">
        <v>617</v>
      </c>
      <c r="J17" s="1540"/>
      <c r="K17" s="1096">
        <v>16.398874165901891</v>
      </c>
      <c r="L17" s="1096">
        <v>1.9845176824656066</v>
      </c>
      <c r="M17" s="1096">
        <v>12.505769304935571</v>
      </c>
      <c r="N17" s="1096">
        <v>20.291979026868212</v>
      </c>
      <c r="O17" s="1096">
        <v>12.101548328189539</v>
      </c>
      <c r="P17" s="1096">
        <v>359.77911899999782</v>
      </c>
      <c r="Q17" s="1105">
        <v>681</v>
      </c>
      <c r="R17" s="1105"/>
      <c r="S17" s="1096">
        <v>14.110630904538457</v>
      </c>
      <c r="T17" s="1096"/>
      <c r="U17" s="1096">
        <v>9.5072838894266738</v>
      </c>
      <c r="V17" s="1096">
        <v>18.71397791965024</v>
      </c>
      <c r="W17" s="1096">
        <v>16.626221439331466</v>
      </c>
      <c r="X17" s="1096"/>
      <c r="Y17" s="1105">
        <v>468</v>
      </c>
      <c r="Z17" s="1096"/>
      <c r="AA17" s="1096">
        <v>8.805989718952782</v>
      </c>
      <c r="AB17" s="1096">
        <v>1.6579447271565135</v>
      </c>
      <c r="AC17" s="1096">
        <v>5.5528421059933075</v>
      </c>
      <c r="AD17" s="1096">
        <v>12.059137331912256</v>
      </c>
      <c r="AE17" s="1096">
        <v>18.827466077869531</v>
      </c>
      <c r="AF17" s="1097">
        <v>244.4992180000007</v>
      </c>
      <c r="AG17" s="1093">
        <v>427</v>
      </c>
      <c r="AH17" s="1093"/>
      <c r="AI17" s="1096">
        <v>11.603761677454516</v>
      </c>
      <c r="AJ17" s="1096">
        <v>1.3548398261300523</v>
      </c>
      <c r="AK17" s="1096">
        <v>8.9463739174741939</v>
      </c>
      <c r="AL17" s="1096">
        <v>14.261149437434836</v>
      </c>
      <c r="AM17" s="1096">
        <v>11.675867393609376</v>
      </c>
      <c r="AN17" s="1097">
        <v>517.37067399999898</v>
      </c>
      <c r="AO17" s="1194">
        <v>895</v>
      </c>
      <c r="AP17" s="1105"/>
      <c r="AQ17" s="1096">
        <v>14.110630904538457</v>
      </c>
      <c r="AR17" s="1096"/>
      <c r="AS17" s="1096">
        <v>9.5072838894266738</v>
      </c>
      <c r="AT17" s="1096">
        <v>18.71397791965024</v>
      </c>
      <c r="AU17" s="1096">
        <v>16.626221439331466</v>
      </c>
      <c r="AV17" s="1096"/>
      <c r="AW17" s="1105">
        <v>468</v>
      </c>
      <c r="AX17" s="1096"/>
      <c r="AY17" s="1096">
        <v>8.805989718952782</v>
      </c>
      <c r="AZ17" s="1096">
        <v>1.6579447271565135</v>
      </c>
      <c r="BA17" s="1096">
        <v>5.5528421059933075</v>
      </c>
      <c r="BB17" s="1096">
        <v>12.059137331912256</v>
      </c>
      <c r="BC17" s="1096">
        <v>18.827466077869531</v>
      </c>
      <c r="BD17" s="1097">
        <v>244.4992180000007</v>
      </c>
      <c r="BE17" s="1093">
        <v>427</v>
      </c>
      <c r="BF17" s="1093"/>
      <c r="BG17" s="1096">
        <v>10.308970264037756</v>
      </c>
      <c r="BH17" s="1096">
        <v>1.5435146961322987</v>
      </c>
      <c r="BI17" s="1096">
        <v>7.2803523209640479</v>
      </c>
      <c r="BJ17" s="1096">
        <v>13.337588207111462</v>
      </c>
      <c r="BK17" s="1096">
        <v>14.972539997682993</v>
      </c>
      <c r="BL17" s="1097">
        <v>249.53831800000026</v>
      </c>
      <c r="BM17" s="1131">
        <v>463</v>
      </c>
      <c r="BN17" s="1093"/>
      <c r="BO17" s="1301">
        <v>12.851221562669283</v>
      </c>
      <c r="BP17" s="1301">
        <v>1.7987127843727795</v>
      </c>
      <c r="BQ17" s="1301">
        <v>9.3227033018311829</v>
      </c>
      <c r="BR17" s="1301">
        <v>16.379739823507382</v>
      </c>
      <c r="BS17" s="1301">
        <v>13.996434312499511</v>
      </c>
      <c r="BT17" s="1263">
        <v>222.55292899999955</v>
      </c>
      <c r="BU17" s="1302">
        <v>469</v>
      </c>
      <c r="BV17" s="1093"/>
      <c r="BW17" s="1267">
        <v>12.959272684011758</v>
      </c>
      <c r="BX17" s="1267">
        <v>1.7802201658618826</v>
      </c>
      <c r="BY17" s="1267">
        <v>9.4670222455831183</v>
      </c>
      <c r="BZ17" s="1267">
        <v>16.451523122440399</v>
      </c>
      <c r="CA17" s="1267">
        <v>13.737037635284837</v>
      </c>
      <c r="CB17" s="1263">
        <v>180.82242400000064</v>
      </c>
      <c r="CC17" s="1263">
        <v>426</v>
      </c>
      <c r="CD17" s="1263"/>
      <c r="CE17" s="1317">
        <v>10.546052364350105</v>
      </c>
      <c r="CF17" s="1195">
        <v>1.5502224941580778</v>
      </c>
      <c r="CG17" s="1195">
        <v>7.5052249939370821</v>
      </c>
      <c r="CH17" s="1195">
        <v>13.58687973476313</v>
      </c>
      <c r="CI17" s="1195">
        <v>14.699552406912494</v>
      </c>
      <c r="CJ17" s="1287">
        <v>179.47363000000038</v>
      </c>
      <c r="CK17" s="1287">
        <v>416</v>
      </c>
      <c r="CL17" s="1293"/>
      <c r="CM17" s="1143">
        <v>9.0336130708506648</v>
      </c>
      <c r="CN17" s="1267">
        <v>1.2061872227807098</v>
      </c>
      <c r="CO17" s="1267">
        <v>6.6686248528241912</v>
      </c>
      <c r="CP17" s="1267">
        <v>11.398601288877137</v>
      </c>
      <c r="CQ17" s="1195">
        <v>13.352212601099675</v>
      </c>
      <c r="CR17" s="1263">
        <v>261.95473300000032</v>
      </c>
      <c r="CS17" s="1263">
        <v>758</v>
      </c>
      <c r="CT17" s="1779"/>
      <c r="CU17" s="1317">
        <v>8.9243094192859918</v>
      </c>
      <c r="CV17" s="1195">
        <v>1.0735838584292652</v>
      </c>
      <c r="CW17" s="1195">
        <v>6.8193184789948278</v>
      </c>
      <c r="CX17" s="1195">
        <v>11.029300359577157</v>
      </c>
      <c r="CY17" s="1195">
        <v>12.029881618729885</v>
      </c>
      <c r="CZ17" s="1287">
        <v>246.17832000000001</v>
      </c>
      <c r="DA17" s="1287">
        <v>713</v>
      </c>
      <c r="DB17" s="1195"/>
      <c r="DC17" s="1317">
        <v>9.5221662260622306</v>
      </c>
      <c r="DD17" s="1195">
        <v>1.1177286091406775</v>
      </c>
      <c r="DE17" s="1195">
        <v>7.3306208478695343</v>
      </c>
      <c r="DF17" s="1195">
        <v>11.713711604254929</v>
      </c>
      <c r="DG17" s="1195">
        <v>11.738175774346882</v>
      </c>
      <c r="DH17" s="1287">
        <v>208.20792800000032</v>
      </c>
      <c r="DI17" s="1287">
        <v>653</v>
      </c>
      <c r="DJ17" s="1287"/>
      <c r="DK17" s="1317">
        <v>8.5743123478825201</v>
      </c>
      <c r="DL17" s="1195">
        <v>1.2329921399551378</v>
      </c>
      <c r="DM17" s="1195">
        <v>6.1567180755907724</v>
      </c>
      <c r="DN17" s="1195">
        <v>10.991906620174266</v>
      </c>
      <c r="DO17" s="1195">
        <v>14.380070260207317</v>
      </c>
      <c r="DP17" s="1287">
        <v>212.52984800000064</v>
      </c>
      <c r="DQ17" s="1287">
        <v>816</v>
      </c>
      <c r="DR17" s="1195"/>
      <c r="DS17" s="1690">
        <v>-1.9</v>
      </c>
      <c r="DT17" s="1195">
        <v>-0.9</v>
      </c>
      <c r="DU17" s="1195"/>
      <c r="DV17" s="1267" t="s">
        <v>390</v>
      </c>
      <c r="DW17" s="1267" t="s">
        <v>390</v>
      </c>
    </row>
    <row r="18" spans="1:127" s="20" customFormat="1" ht="20.25" customHeight="1">
      <c r="A18" s="1385" t="s">
        <v>27</v>
      </c>
      <c r="B18" s="1385"/>
      <c r="C18" s="1096">
        <v>17.399999999999999</v>
      </c>
      <c r="D18" s="1096"/>
      <c r="E18" s="1150">
        <v>13.4</v>
      </c>
      <c r="F18" s="1150">
        <v>22.4</v>
      </c>
      <c r="G18" s="1150">
        <v>13.200000000000001</v>
      </c>
      <c r="H18" s="1150"/>
      <c r="I18" s="1274">
        <v>631</v>
      </c>
      <c r="J18" s="1540"/>
      <c r="K18" s="1096">
        <v>13.567232872380602</v>
      </c>
      <c r="L18" s="1096">
        <v>1.7429998357574947</v>
      </c>
      <c r="M18" s="1096">
        <v>10.147922884262821</v>
      </c>
      <c r="N18" s="1096">
        <v>16.986542860498382</v>
      </c>
      <c r="O18" s="1096">
        <v>12.8471284612929</v>
      </c>
      <c r="P18" s="1096">
        <v>572.79064000000494</v>
      </c>
      <c r="Q18" s="1105">
        <v>618</v>
      </c>
      <c r="R18" s="1105"/>
      <c r="S18" s="1096">
        <v>8.8753626887434578</v>
      </c>
      <c r="T18" s="1096"/>
      <c r="U18" s="1096">
        <v>6.4912898123826865</v>
      </c>
      <c r="V18" s="1096">
        <v>11.259435565104232</v>
      </c>
      <c r="W18" s="1096">
        <v>13.689881700495601</v>
      </c>
      <c r="X18" s="1096"/>
      <c r="Y18" s="1105">
        <v>522</v>
      </c>
      <c r="Z18" s="1096"/>
      <c r="AA18" s="1096">
        <v>9.2984705249698401</v>
      </c>
      <c r="AB18" s="1096">
        <v>1.5231469568274516</v>
      </c>
      <c r="AC18" s="1096">
        <v>6.3098172812106776</v>
      </c>
      <c r="AD18" s="1096">
        <v>12.287123768729003</v>
      </c>
      <c r="AE18" s="1096">
        <v>16.380618218203065</v>
      </c>
      <c r="AF18" s="1097">
        <v>400.70598600000244</v>
      </c>
      <c r="AG18" s="1093">
        <v>522</v>
      </c>
      <c r="AH18" s="1093"/>
      <c r="AI18" s="1096">
        <v>9.0909226604961155</v>
      </c>
      <c r="AJ18" s="1096">
        <v>0.92884487334042554</v>
      </c>
      <c r="AK18" s="1096">
        <v>7.2690829494612359</v>
      </c>
      <c r="AL18" s="1096">
        <v>10.912762371530993</v>
      </c>
      <c r="AM18" s="1096">
        <v>10.217278355877424</v>
      </c>
      <c r="AN18" s="1097">
        <v>786.51820800000007</v>
      </c>
      <c r="AO18" s="1194">
        <v>1044</v>
      </c>
      <c r="AP18" s="1105"/>
      <c r="AQ18" s="1096">
        <v>8.8753626887434578</v>
      </c>
      <c r="AR18" s="1096"/>
      <c r="AS18" s="1096">
        <v>6.4912898123826865</v>
      </c>
      <c r="AT18" s="1096">
        <v>11.259435565104232</v>
      </c>
      <c r="AU18" s="1096">
        <v>13.689881700495601</v>
      </c>
      <c r="AV18" s="1096"/>
      <c r="AW18" s="1105">
        <v>522</v>
      </c>
      <c r="AX18" s="1096"/>
      <c r="AY18" s="1096">
        <v>9.2984705249698401</v>
      </c>
      <c r="AZ18" s="1096">
        <v>1.5231469568274516</v>
      </c>
      <c r="BA18" s="1096">
        <v>6.3098172812106776</v>
      </c>
      <c r="BB18" s="1096">
        <v>12.287123768729003</v>
      </c>
      <c r="BC18" s="1096">
        <v>16.380618218203065</v>
      </c>
      <c r="BD18" s="1097">
        <v>400.70598600000244</v>
      </c>
      <c r="BE18" s="1093">
        <v>522</v>
      </c>
      <c r="BF18" s="1093"/>
      <c r="BG18" s="1200">
        <v>6.3887804790006069</v>
      </c>
      <c r="BH18" s="1096">
        <v>1.1327351269444756</v>
      </c>
      <c r="BI18" s="1096">
        <v>4.1661764838392523</v>
      </c>
      <c r="BJ18" s="1096">
        <v>8.6113844741619605</v>
      </c>
      <c r="BK18" s="1096">
        <v>17.730068057083546</v>
      </c>
      <c r="BL18" s="1097">
        <v>354.8159319999989</v>
      </c>
      <c r="BM18" s="1131">
        <v>469</v>
      </c>
      <c r="BN18" s="1093"/>
      <c r="BO18" s="1261">
        <v>8.1502393873954571</v>
      </c>
      <c r="BP18" s="1301">
        <v>1.3843343276461137</v>
      </c>
      <c r="BQ18" s="1301">
        <v>5.4346035189887907</v>
      </c>
      <c r="BR18" s="1301">
        <v>10.865875255802123</v>
      </c>
      <c r="BS18" s="1301">
        <v>16.985198370823568</v>
      </c>
      <c r="BT18" s="1263">
        <v>423.36690200000089</v>
      </c>
      <c r="BU18" s="1302">
        <v>561</v>
      </c>
      <c r="BV18" s="1093"/>
      <c r="BW18" s="1267">
        <v>11.165992593330122</v>
      </c>
      <c r="BX18" s="1267">
        <v>1.4969889758086299</v>
      </c>
      <c r="BY18" s="1267">
        <v>8.2293555934006815</v>
      </c>
      <c r="BZ18" s="1267">
        <v>14.102629593259564</v>
      </c>
      <c r="CA18" s="1267">
        <v>13.406680716435718</v>
      </c>
      <c r="CB18" s="1263">
        <v>299.54406399999965</v>
      </c>
      <c r="CC18" s="1263">
        <v>493</v>
      </c>
      <c r="CD18" s="1263"/>
      <c r="CE18" s="1317" t="s">
        <v>314</v>
      </c>
      <c r="CF18" s="1195">
        <v>1.3685044042468704</v>
      </c>
      <c r="CG18" s="1195">
        <v>4.8410118953218326</v>
      </c>
      <c r="CH18" s="1195">
        <v>10.209771108462641</v>
      </c>
      <c r="CI18" s="1195">
        <v>18.185158923662168</v>
      </c>
      <c r="CJ18" s="1287">
        <v>343.46481500000124</v>
      </c>
      <c r="CK18" s="1287">
        <v>500</v>
      </c>
      <c r="CL18" s="1293"/>
      <c r="CM18" s="1143" t="s">
        <v>205</v>
      </c>
      <c r="CN18" s="1267">
        <v>0.83813360498529133</v>
      </c>
      <c r="CO18" s="1267">
        <v>3.5638206836825765</v>
      </c>
      <c r="CP18" s="1267">
        <v>6.8505013307426825</v>
      </c>
      <c r="CQ18" s="1195">
        <v>16.095788162193596</v>
      </c>
      <c r="CR18" s="1263">
        <v>469.90177499999947</v>
      </c>
      <c r="CS18" s="1263">
        <v>935</v>
      </c>
      <c r="CT18" s="1779"/>
      <c r="CU18" s="1317" t="s">
        <v>371</v>
      </c>
      <c r="CV18" s="1195">
        <v>0.80717562965046419</v>
      </c>
      <c r="CW18" s="1195">
        <v>3.4819694414930433</v>
      </c>
      <c r="CX18" s="1195">
        <v>6.6472506150083586</v>
      </c>
      <c r="CY18" s="1195">
        <v>15.937567258841048</v>
      </c>
      <c r="CZ18" s="1287">
        <v>459.12539899999922</v>
      </c>
      <c r="DA18" s="1287">
        <v>874</v>
      </c>
      <c r="DB18" s="1195"/>
      <c r="DC18" s="1317">
        <v>7.9594960870103177</v>
      </c>
      <c r="DD18" s="1195">
        <v>1.029717037234674</v>
      </c>
      <c r="DE18" s="1195">
        <v>5.9405161706486158</v>
      </c>
      <c r="DF18" s="1195">
        <v>9.9784760033720197</v>
      </c>
      <c r="DG18" s="1195">
        <v>12.936962666708817</v>
      </c>
      <c r="DH18" s="1287">
        <v>434.11716800000005</v>
      </c>
      <c r="DI18" s="1287">
        <v>862</v>
      </c>
      <c r="DJ18" s="1287"/>
      <c r="DK18" s="1317">
        <v>7.8013358653374247</v>
      </c>
      <c r="DL18" s="1195">
        <v>0.97822113625080587</v>
      </c>
      <c r="DM18" s="1195">
        <v>5.8832848580368262</v>
      </c>
      <c r="DN18" s="1195">
        <v>9.7193868726380241</v>
      </c>
      <c r="DO18" s="1195">
        <v>12.539149103901522</v>
      </c>
      <c r="DP18" s="1287">
        <v>385.74292300000099</v>
      </c>
      <c r="DQ18" s="1287">
        <v>873</v>
      </c>
      <c r="DR18" s="1195"/>
      <c r="DS18" s="1690">
        <v>0.3</v>
      </c>
      <c r="DT18" s="1195">
        <v>-0.2</v>
      </c>
      <c r="DU18" s="1195"/>
      <c r="DV18" s="1267" t="s">
        <v>390</v>
      </c>
      <c r="DW18" s="1267" t="s">
        <v>390</v>
      </c>
    </row>
    <row r="19" spans="1:127" s="17" customFormat="1" ht="20.25" customHeight="1">
      <c r="A19" s="1385" t="s">
        <v>28</v>
      </c>
      <c r="B19" s="1385"/>
      <c r="C19" s="1096">
        <v>5.2</v>
      </c>
      <c r="D19" s="1096"/>
      <c r="E19" s="1150">
        <v>3.6</v>
      </c>
      <c r="F19" s="1150">
        <v>7.6</v>
      </c>
      <c r="G19" s="1150">
        <v>19.2</v>
      </c>
      <c r="H19" s="1150"/>
      <c r="I19" s="1274">
        <v>537</v>
      </c>
      <c r="J19" s="1540"/>
      <c r="K19" s="1096">
        <v>7.0693616097275909</v>
      </c>
      <c r="L19" s="1096">
        <v>0.85439352275173963</v>
      </c>
      <c r="M19" s="1096">
        <v>5.3932648906142893</v>
      </c>
      <c r="N19" s="1096">
        <v>8.7454583288408916</v>
      </c>
      <c r="O19" s="1096">
        <v>12.085865314572056</v>
      </c>
      <c r="P19" s="1096">
        <v>508.11844099999519</v>
      </c>
      <c r="Q19" s="1105">
        <v>799</v>
      </c>
      <c r="R19" s="1105"/>
      <c r="S19" s="1096">
        <v>4.710353444778308</v>
      </c>
      <c r="T19" s="1096"/>
      <c r="U19" s="1096">
        <v>2.7803696641796294</v>
      </c>
      <c r="V19" s="1096">
        <v>6.640337225376987</v>
      </c>
      <c r="W19" s="1096">
        <v>20.881728321755876</v>
      </c>
      <c r="X19" s="1096"/>
      <c r="Y19" s="1105">
        <v>559</v>
      </c>
      <c r="Z19" s="1096"/>
      <c r="AA19" s="1096">
        <v>3.6587323457774401</v>
      </c>
      <c r="AB19" s="1096">
        <v>0.87907735852150604</v>
      </c>
      <c r="AC19" s="1096">
        <v>1.9338446799590188</v>
      </c>
      <c r="AD19" s="1096">
        <v>5.3836200115958608</v>
      </c>
      <c r="AE19" s="1096">
        <v>24.026828842400931</v>
      </c>
      <c r="AF19" s="1097">
        <v>352.733318</v>
      </c>
      <c r="AG19" s="1093">
        <v>544</v>
      </c>
      <c r="AH19" s="1093"/>
      <c r="AI19" s="1200">
        <v>4.1899485489929313</v>
      </c>
      <c r="AJ19" s="1096">
        <v>0.66342626216601241</v>
      </c>
      <c r="AK19" s="1096">
        <v>2.8887018667447322</v>
      </c>
      <c r="AL19" s="1096">
        <v>5.4911952312411296</v>
      </c>
      <c r="AM19" s="1096">
        <v>15.833756773110478</v>
      </c>
      <c r="AN19" s="1097">
        <v>712.79460000000086</v>
      </c>
      <c r="AO19" s="1194">
        <v>1103</v>
      </c>
      <c r="AP19" s="1105"/>
      <c r="AQ19" s="1096">
        <v>4.710353444778308</v>
      </c>
      <c r="AR19" s="1096"/>
      <c r="AS19" s="1096">
        <v>2.7803696641796294</v>
      </c>
      <c r="AT19" s="1096">
        <v>6.640337225376987</v>
      </c>
      <c r="AU19" s="1096">
        <v>20.881728321755876</v>
      </c>
      <c r="AV19" s="1096"/>
      <c r="AW19" s="1105">
        <v>559</v>
      </c>
      <c r="AX19" s="1096"/>
      <c r="AY19" s="1096">
        <v>3.6587323457774401</v>
      </c>
      <c r="AZ19" s="1096">
        <v>0.87907735852150604</v>
      </c>
      <c r="BA19" s="1096">
        <v>1.9338446799590188</v>
      </c>
      <c r="BB19" s="1096">
        <v>5.3836200115958608</v>
      </c>
      <c r="BC19" s="1096">
        <v>24.026828842400931</v>
      </c>
      <c r="BD19" s="1097">
        <v>352.733318</v>
      </c>
      <c r="BE19" s="1093">
        <v>544</v>
      </c>
      <c r="BF19" s="1093"/>
      <c r="BG19" s="1200">
        <v>3.1082662774207006</v>
      </c>
      <c r="BH19" s="1096">
        <v>0.97394718989790818</v>
      </c>
      <c r="BI19" s="1096">
        <v>1.1972291215566593</v>
      </c>
      <c r="BJ19" s="1096">
        <v>5.019303433284743</v>
      </c>
      <c r="BK19" s="1096">
        <v>31.334097627765285</v>
      </c>
      <c r="BL19" s="1097">
        <v>363.01844799999986</v>
      </c>
      <c r="BM19" s="1131">
        <v>528</v>
      </c>
      <c r="BN19" s="1093"/>
      <c r="BO19" s="1261">
        <v>6.8187415658966053</v>
      </c>
      <c r="BP19" s="1301">
        <v>1.1323171214753542</v>
      </c>
      <c r="BQ19" s="1301">
        <v>4.5974855238550525</v>
      </c>
      <c r="BR19" s="1301">
        <v>9.0399976079381581</v>
      </c>
      <c r="BS19" s="1301">
        <v>16.605954493693506</v>
      </c>
      <c r="BT19" s="1263">
        <v>349.8978919999999</v>
      </c>
      <c r="BU19" s="1302">
        <v>562</v>
      </c>
      <c r="BV19" s="1093"/>
      <c r="BW19" s="1267">
        <v>7.7930125879762517</v>
      </c>
      <c r="BX19" s="1267">
        <v>0.98666848632657578</v>
      </c>
      <c r="BY19" s="1267">
        <v>5.8574691534991477</v>
      </c>
      <c r="BZ19" s="1267">
        <v>9.7285560224533558</v>
      </c>
      <c r="CA19" s="1267">
        <v>12.660937925968389</v>
      </c>
      <c r="CB19" s="1263">
        <v>351.12562299999956</v>
      </c>
      <c r="CC19" s="1263">
        <v>537</v>
      </c>
      <c r="CD19" s="1263"/>
      <c r="CE19" s="1317" t="s">
        <v>121</v>
      </c>
      <c r="CF19" s="1195">
        <v>1.1125838968752084</v>
      </c>
      <c r="CG19" s="1195">
        <v>5.1861140834336004</v>
      </c>
      <c r="CH19" s="1195">
        <v>9.5508753718915003</v>
      </c>
      <c r="CI19" s="1195">
        <v>15.099201912954952</v>
      </c>
      <c r="CJ19" s="1287">
        <v>413.10860799999796</v>
      </c>
      <c r="CK19" s="1287">
        <v>590</v>
      </c>
      <c r="CL19" s="1293"/>
      <c r="CM19" s="1143" t="s">
        <v>86</v>
      </c>
      <c r="CN19" s="1267">
        <v>1.0011947017989347</v>
      </c>
      <c r="CO19" s="1267">
        <v>4.101496368994864</v>
      </c>
      <c r="CP19" s="1267">
        <v>8.0276093786258542</v>
      </c>
      <c r="CQ19" s="1195">
        <v>16.508961544759092</v>
      </c>
      <c r="CR19" s="1263">
        <v>590.72514899999953</v>
      </c>
      <c r="CS19" s="1263">
        <v>926</v>
      </c>
      <c r="CT19" s="1779"/>
      <c r="CU19" s="1317" t="s">
        <v>386</v>
      </c>
      <c r="CV19" s="1195">
        <v>0.93386449774943803</v>
      </c>
      <c r="CW19" s="1195">
        <v>3.7884882607718633</v>
      </c>
      <c r="CX19" s="1195">
        <v>7.4505707181184277</v>
      </c>
      <c r="CY19" s="1195">
        <v>16.618197297540029</v>
      </c>
      <c r="CZ19" s="1287">
        <v>589.07698700000094</v>
      </c>
      <c r="DA19" s="1287">
        <v>889</v>
      </c>
      <c r="DB19" s="1195"/>
      <c r="DC19" s="1317" t="s">
        <v>90</v>
      </c>
      <c r="DD19" s="1195">
        <v>0.99272221543777184</v>
      </c>
      <c r="DE19" s="1195">
        <v>4.0912007353933406</v>
      </c>
      <c r="DF19" s="1195">
        <v>7.9840880879761569</v>
      </c>
      <c r="DG19" s="1195">
        <v>16.442210699201514</v>
      </c>
      <c r="DH19" s="1287">
        <v>522.62599200000034</v>
      </c>
      <c r="DI19" s="1287">
        <v>874</v>
      </c>
      <c r="DJ19" s="1287"/>
      <c r="DK19" s="1317" t="s">
        <v>90</v>
      </c>
      <c r="DL19" s="1195">
        <v>0.98871215132164814</v>
      </c>
      <c r="DM19" s="1195">
        <v>4.0799355570015861</v>
      </c>
      <c r="DN19" s="1195">
        <v>7.9571781711636493</v>
      </c>
      <c r="DO19" s="1195">
        <v>16.427728002738633</v>
      </c>
      <c r="DP19" s="1287">
        <v>499.15233299999971</v>
      </c>
      <c r="DQ19" s="1287">
        <v>828</v>
      </c>
      <c r="DR19" s="1195"/>
      <c r="DS19" s="1690">
        <v>-1.4</v>
      </c>
      <c r="DT19" s="1195">
        <v>0</v>
      </c>
      <c r="DU19" s="1195"/>
      <c r="DV19" s="1267" t="s">
        <v>390</v>
      </c>
      <c r="DW19" s="1267" t="s">
        <v>390</v>
      </c>
    </row>
    <row r="20" spans="1:127" s="17" customFormat="1" ht="20.25" customHeight="1">
      <c r="A20" s="1385" t="s">
        <v>29</v>
      </c>
      <c r="B20" s="1385"/>
      <c r="C20" s="1096">
        <v>4.4000000000000004</v>
      </c>
      <c r="D20" s="1096"/>
      <c r="E20" s="1150">
        <v>3</v>
      </c>
      <c r="F20" s="1150">
        <v>6.3</v>
      </c>
      <c r="G20" s="1150">
        <v>18.399999999999999</v>
      </c>
      <c r="H20" s="1150"/>
      <c r="I20" s="1274">
        <v>616</v>
      </c>
      <c r="J20" s="1540"/>
      <c r="K20" s="1096">
        <v>10.576712240811787</v>
      </c>
      <c r="L20" s="1096">
        <v>1.3597950075616447</v>
      </c>
      <c r="M20" s="1096">
        <v>7.9091499405964454</v>
      </c>
      <c r="N20" s="1096">
        <v>13.24427454102713</v>
      </c>
      <c r="O20" s="1096">
        <v>12.856499984131906</v>
      </c>
      <c r="P20" s="1096">
        <v>847.81491599999879</v>
      </c>
      <c r="Q20" s="1105">
        <v>537</v>
      </c>
      <c r="R20" s="1105"/>
      <c r="S20" s="1096">
        <v>9.632890846358908</v>
      </c>
      <c r="T20" s="1096"/>
      <c r="U20" s="1096">
        <v>6.4380196050247136</v>
      </c>
      <c r="V20" s="1096">
        <v>12.827762087693101</v>
      </c>
      <c r="W20" s="1096">
        <v>16.90296914606721</v>
      </c>
      <c r="X20" s="1096"/>
      <c r="Y20" s="1105">
        <v>546</v>
      </c>
      <c r="Z20" s="1096"/>
      <c r="AA20" s="1096">
        <v>6.902017681474014</v>
      </c>
      <c r="AB20" s="1096">
        <v>1.138609108263392</v>
      </c>
      <c r="AC20" s="1096">
        <v>4.6678880135967935</v>
      </c>
      <c r="AD20" s="1096">
        <v>9.1361473493512335</v>
      </c>
      <c r="AE20" s="1096">
        <v>16.496757336910033</v>
      </c>
      <c r="AF20" s="1097">
        <v>606.65903700000035</v>
      </c>
      <c r="AG20" s="1093">
        <v>546</v>
      </c>
      <c r="AH20" s="1093"/>
      <c r="AI20" s="1096">
        <v>8.2748245176548494</v>
      </c>
      <c r="AJ20" s="1096">
        <v>1.0369039866366103</v>
      </c>
      <c r="AK20" s="1096">
        <v>6.2410372689927129</v>
      </c>
      <c r="AL20" s="1096">
        <v>10.308611766316988</v>
      </c>
      <c r="AM20" s="1096">
        <v>12.530827504852962</v>
      </c>
      <c r="AN20" s="1097">
        <v>1219.9027759999985</v>
      </c>
      <c r="AO20" s="1194">
        <v>1092</v>
      </c>
      <c r="AP20" s="1105"/>
      <c r="AQ20" s="1096">
        <v>9.632890846358908</v>
      </c>
      <c r="AR20" s="1096"/>
      <c r="AS20" s="1096">
        <v>6.4380196050247136</v>
      </c>
      <c r="AT20" s="1096">
        <v>12.827762087693101</v>
      </c>
      <c r="AU20" s="1096">
        <v>16.90296914606721</v>
      </c>
      <c r="AV20" s="1096"/>
      <c r="AW20" s="1105">
        <v>546</v>
      </c>
      <c r="AX20" s="1096"/>
      <c r="AY20" s="1096">
        <v>6.902017681474014</v>
      </c>
      <c r="AZ20" s="1096">
        <v>1.138609108263392</v>
      </c>
      <c r="BA20" s="1096">
        <v>4.6678880135967935</v>
      </c>
      <c r="BB20" s="1096">
        <v>9.1361473493512335</v>
      </c>
      <c r="BC20" s="1096">
        <v>16.496757336910033</v>
      </c>
      <c r="BD20" s="1097">
        <v>606.65903700000035</v>
      </c>
      <c r="BE20" s="1093">
        <v>546</v>
      </c>
      <c r="BF20" s="1093"/>
      <c r="BG20" s="1200">
        <v>4.722304331261439</v>
      </c>
      <c r="BH20" s="1096">
        <v>1.0328108490653143</v>
      </c>
      <c r="BI20" s="1096">
        <v>2.6957674430034659</v>
      </c>
      <c r="BJ20" s="1096">
        <v>6.7488412195194121</v>
      </c>
      <c r="BK20" s="1096">
        <v>21.870908281538604</v>
      </c>
      <c r="BL20" s="1097">
        <v>624.16324600000007</v>
      </c>
      <c r="BM20" s="1131">
        <v>554</v>
      </c>
      <c r="BN20" s="1093"/>
      <c r="BO20" s="1301">
        <v>10.797474117255366</v>
      </c>
      <c r="BP20" s="1301">
        <v>1.342897538205631</v>
      </c>
      <c r="BQ20" s="1301">
        <v>8.1631244160909215</v>
      </c>
      <c r="BR20" s="1301">
        <v>13.431823818419812</v>
      </c>
      <c r="BS20" s="1301">
        <v>12.43714523991825</v>
      </c>
      <c r="BT20" s="1263">
        <v>579.67789800000014</v>
      </c>
      <c r="BU20" s="1302">
        <v>528</v>
      </c>
      <c r="BV20" s="1093"/>
      <c r="BW20" s="1267" t="s">
        <v>126</v>
      </c>
      <c r="BX20" s="1267">
        <v>1.5331373947243976</v>
      </c>
      <c r="BY20" s="1267">
        <v>6.189993466698092</v>
      </c>
      <c r="BZ20" s="1267">
        <v>12.205091870333428</v>
      </c>
      <c r="CA20" s="1267">
        <v>16.668989207003108</v>
      </c>
      <c r="CB20" s="1263">
        <v>559.07036099999925</v>
      </c>
      <c r="CC20" s="1263">
        <v>496</v>
      </c>
      <c r="CD20" s="1263"/>
      <c r="CE20" s="1317" t="s">
        <v>298</v>
      </c>
      <c r="CF20" s="1195">
        <v>1.4557308315415973</v>
      </c>
      <c r="CG20" s="1195">
        <v>5.3196024993274804</v>
      </c>
      <c r="CH20" s="1195">
        <v>11.030558408156413</v>
      </c>
      <c r="CI20" s="1195">
        <v>17.806929727220869</v>
      </c>
      <c r="CJ20" s="1287">
        <v>540.42265700000144</v>
      </c>
      <c r="CK20" s="1287">
        <v>471</v>
      </c>
      <c r="CL20" s="1293"/>
      <c r="CM20" s="1143" t="s">
        <v>370</v>
      </c>
      <c r="CN20" s="1267">
        <v>0.82120803159763911</v>
      </c>
      <c r="CO20" s="1267">
        <v>2.1474288937615547</v>
      </c>
      <c r="CP20" s="1267">
        <v>5.3677371221968651</v>
      </c>
      <c r="CQ20" s="1195">
        <v>21.854687703606483</v>
      </c>
      <c r="CR20" s="1263">
        <v>820.98670699999832</v>
      </c>
      <c r="CS20" s="1263">
        <v>888</v>
      </c>
      <c r="CT20" s="1779"/>
      <c r="CU20" s="1317" t="s">
        <v>387</v>
      </c>
      <c r="CV20" s="1195">
        <v>1.1590508140160434</v>
      </c>
      <c r="CW20" s="1195">
        <v>3.0307571276887928</v>
      </c>
      <c r="CX20" s="1195">
        <v>7.5758915271766352</v>
      </c>
      <c r="CY20" s="1195">
        <v>21.855175027116026</v>
      </c>
      <c r="CZ20" s="1287">
        <v>707.54537499999935</v>
      </c>
      <c r="DA20" s="1287">
        <v>793</v>
      </c>
      <c r="DB20" s="1195"/>
      <c r="DC20" s="1317" t="s">
        <v>317</v>
      </c>
      <c r="DD20" s="1195">
        <v>1.0831227461567263</v>
      </c>
      <c r="DE20" s="1195">
        <v>2.9085300686733073</v>
      </c>
      <c r="DF20" s="1195">
        <v>7.1559164716751802</v>
      </c>
      <c r="DG20" s="1195">
        <v>21.523741853354263</v>
      </c>
      <c r="DH20" s="1287">
        <v>716.73870700000009</v>
      </c>
      <c r="DI20" s="1287">
        <v>767</v>
      </c>
      <c r="DJ20" s="1287"/>
      <c r="DK20" s="1317" t="s">
        <v>455</v>
      </c>
      <c r="DL20" s="1195">
        <v>0.77874976836105725</v>
      </c>
      <c r="DM20" s="1195">
        <v>2.7093530912909092</v>
      </c>
      <c r="DN20" s="1195">
        <v>5.7632265403247667</v>
      </c>
      <c r="DO20" s="1195">
        <v>18.382825590806608</v>
      </c>
      <c r="DP20" s="1287">
        <v>761.74939400000176</v>
      </c>
      <c r="DQ20" s="1287">
        <v>825</v>
      </c>
      <c r="DR20" s="1195"/>
      <c r="DS20" s="1690">
        <v>-4</v>
      </c>
      <c r="DT20" s="1195">
        <v>-0.8</v>
      </c>
      <c r="DU20" s="1195"/>
      <c r="DV20" s="1267" t="s">
        <v>391</v>
      </c>
      <c r="DW20" s="1267" t="s">
        <v>390</v>
      </c>
    </row>
    <row r="21" spans="1:127" s="17" customFormat="1" ht="20.25" customHeight="1">
      <c r="A21" s="1385" t="s">
        <v>30</v>
      </c>
      <c r="B21" s="1385"/>
      <c r="C21" s="1096">
        <v>8.8000000000000007</v>
      </c>
      <c r="D21" s="1096"/>
      <c r="E21" s="1150">
        <v>6.4</v>
      </c>
      <c r="F21" s="1150">
        <v>12.1</v>
      </c>
      <c r="G21" s="1150">
        <v>16.2</v>
      </c>
      <c r="H21" s="1150"/>
      <c r="I21" s="1274">
        <v>612</v>
      </c>
      <c r="J21" s="1540"/>
      <c r="K21" s="1096">
        <v>10.290720758396755</v>
      </c>
      <c r="L21" s="1096">
        <v>1.3522691428356066</v>
      </c>
      <c r="M21" s="1096">
        <v>7.637922237212857</v>
      </c>
      <c r="N21" s="1096">
        <v>12.943519279580654</v>
      </c>
      <c r="O21" s="1096">
        <v>13.140665018358574</v>
      </c>
      <c r="P21" s="1096">
        <v>1156.8579480000119</v>
      </c>
      <c r="Q21" s="1105">
        <v>709</v>
      </c>
      <c r="R21" s="1105"/>
      <c r="S21" s="1096">
        <v>6.7138686861189996</v>
      </c>
      <c r="T21" s="1096"/>
      <c r="U21" s="1096">
        <v>4.425376722729121</v>
      </c>
      <c r="V21" s="1096">
        <v>9.0023606495088782</v>
      </c>
      <c r="W21" s="1096">
        <v>17.371720238141471</v>
      </c>
      <c r="X21" s="1096"/>
      <c r="Y21" s="1105">
        <v>610</v>
      </c>
      <c r="Z21" s="1096"/>
      <c r="AA21" s="1096">
        <v>7.0470724388186872</v>
      </c>
      <c r="AB21" s="1096">
        <v>1.1126497477245008</v>
      </c>
      <c r="AC21" s="1096">
        <v>4.863879108195535</v>
      </c>
      <c r="AD21" s="1096">
        <v>9.2302657694418393</v>
      </c>
      <c r="AE21" s="1096">
        <v>15.788822342672217</v>
      </c>
      <c r="AF21" s="1097">
        <v>687.15914899999962</v>
      </c>
      <c r="AG21" s="1093">
        <v>542</v>
      </c>
      <c r="AH21" s="1093"/>
      <c r="AI21" s="1096">
        <v>6.8661887089127083</v>
      </c>
      <c r="AJ21" s="1096">
        <v>0.87204133023817687</v>
      </c>
      <c r="AK21" s="1096">
        <v>5.1557636738064234</v>
      </c>
      <c r="AL21" s="1096">
        <v>8.576613744018994</v>
      </c>
      <c r="AM21" s="1096">
        <v>12.700515048562778</v>
      </c>
      <c r="AN21" s="1097">
        <v>1503.1773429999989</v>
      </c>
      <c r="AO21" s="1194">
        <v>1152</v>
      </c>
      <c r="AP21" s="1105"/>
      <c r="AQ21" s="1096">
        <v>6.7138686861189996</v>
      </c>
      <c r="AR21" s="1096"/>
      <c r="AS21" s="1096">
        <v>4.425376722729121</v>
      </c>
      <c r="AT21" s="1096">
        <v>9.0023606495088782</v>
      </c>
      <c r="AU21" s="1096">
        <v>17.371720238141471</v>
      </c>
      <c r="AV21" s="1096"/>
      <c r="AW21" s="1105">
        <v>610</v>
      </c>
      <c r="AX21" s="1096"/>
      <c r="AY21" s="1096">
        <v>7.0470724388186872</v>
      </c>
      <c r="AZ21" s="1096">
        <v>1.1126497477245008</v>
      </c>
      <c r="BA21" s="1096">
        <v>4.863879108195535</v>
      </c>
      <c r="BB21" s="1096">
        <v>9.2302657694418393</v>
      </c>
      <c r="BC21" s="1096">
        <v>15.788822342672217</v>
      </c>
      <c r="BD21" s="1097">
        <v>687.15914899999962</v>
      </c>
      <c r="BE21" s="1093">
        <v>542</v>
      </c>
      <c r="BF21" s="1093"/>
      <c r="BG21" s="1200">
        <v>8.8950118440550288</v>
      </c>
      <c r="BH21" s="1096">
        <v>1.5045085239745295</v>
      </c>
      <c r="BI21" s="1096">
        <v>5.9429301290999543</v>
      </c>
      <c r="BJ21" s="1096">
        <v>11.847093559010101</v>
      </c>
      <c r="BK21" s="1096">
        <v>16.914069934376379</v>
      </c>
      <c r="BL21" s="1097">
        <v>628.67573400000117</v>
      </c>
      <c r="BM21" s="1131">
        <v>490</v>
      </c>
      <c r="BN21" s="1093"/>
      <c r="BO21" s="1261">
        <v>8.8716424896492736</v>
      </c>
      <c r="BP21" s="1301">
        <v>1.3668862218062559</v>
      </c>
      <c r="BQ21" s="1301">
        <v>6.1902344093630113</v>
      </c>
      <c r="BR21" s="1301">
        <v>11.553050569935534</v>
      </c>
      <c r="BS21" s="1301">
        <v>15.407363669140523</v>
      </c>
      <c r="BT21" s="1263">
        <v>796.14583299999811</v>
      </c>
      <c r="BU21" s="1302">
        <v>557</v>
      </c>
      <c r="BV21" s="1093"/>
      <c r="BW21" s="1267" t="s">
        <v>125</v>
      </c>
      <c r="BX21" s="1267">
        <v>1.9721559358695244</v>
      </c>
      <c r="BY21" s="1267">
        <v>9.0612312810201203</v>
      </c>
      <c r="BZ21" s="1267">
        <v>16.798771349111156</v>
      </c>
      <c r="CA21" s="1267">
        <v>15.252557890861379</v>
      </c>
      <c r="CB21" s="1263">
        <v>780.93441399999892</v>
      </c>
      <c r="CC21" s="1263">
        <v>561</v>
      </c>
      <c r="CD21" s="1263"/>
      <c r="CE21" s="1317" t="s">
        <v>315</v>
      </c>
      <c r="CF21" s="1195">
        <v>1.4471499910820929</v>
      </c>
      <c r="CG21" s="1195">
        <v>6.5404050283158277</v>
      </c>
      <c r="CH21" s="1195">
        <v>12.217697569945875</v>
      </c>
      <c r="CI21" s="1195">
        <v>15.429598846699976</v>
      </c>
      <c r="CJ21" s="1287">
        <v>842.49441099999649</v>
      </c>
      <c r="CK21" s="1287">
        <v>564</v>
      </c>
      <c r="CL21" s="1293"/>
      <c r="CM21" s="1143">
        <v>6.8310227812160562</v>
      </c>
      <c r="CN21" s="1267">
        <v>0.90391803645492352</v>
      </c>
      <c r="CO21" s="1267">
        <v>5.0586979995381363</v>
      </c>
      <c r="CP21" s="1267">
        <v>8.6033475628939762</v>
      </c>
      <c r="CQ21" s="1195">
        <v>13.23254314039937</v>
      </c>
      <c r="CR21" s="1263">
        <v>1249.7161660000017</v>
      </c>
      <c r="CS21" s="1263">
        <v>884</v>
      </c>
      <c r="CT21" s="1779"/>
      <c r="CU21" s="1317" t="s">
        <v>387</v>
      </c>
      <c r="CV21" s="1195">
        <v>0.89439275535730811</v>
      </c>
      <c r="CW21" s="1195">
        <v>3.556440254403844</v>
      </c>
      <c r="CX21" s="1195">
        <v>7.0637371130650788</v>
      </c>
      <c r="CY21" s="1195">
        <v>16.843273410799281</v>
      </c>
      <c r="CZ21" s="1287">
        <v>1205.6366440000011</v>
      </c>
      <c r="DA21" s="1287">
        <v>812</v>
      </c>
      <c r="DB21" s="1195"/>
      <c r="DC21" s="1317" t="s">
        <v>128</v>
      </c>
      <c r="DD21" s="1195">
        <v>1.1680059496221391</v>
      </c>
      <c r="DE21" s="1195">
        <v>4.6009868203493101</v>
      </c>
      <c r="DF21" s="1195">
        <v>9.1812364796363273</v>
      </c>
      <c r="DG21" s="1195">
        <v>16.949456182782299</v>
      </c>
      <c r="DH21" s="1287">
        <v>1071.4781700000021</v>
      </c>
      <c r="DI21" s="1287">
        <v>818</v>
      </c>
      <c r="DJ21" s="1287"/>
      <c r="DK21" s="1317" t="s">
        <v>194</v>
      </c>
      <c r="DL21" s="1195">
        <v>1.419630909950095</v>
      </c>
      <c r="DM21" s="1195">
        <v>3.5583976336037311</v>
      </c>
      <c r="DN21" s="1195">
        <v>9.1254916084096784</v>
      </c>
      <c r="DO21" s="1195">
        <v>22.384788811428415</v>
      </c>
      <c r="DP21" s="1287">
        <v>1182.3292929999986</v>
      </c>
      <c r="DQ21" s="1287">
        <v>823</v>
      </c>
      <c r="DR21" s="1195"/>
      <c r="DS21" s="1690">
        <v>-3.1</v>
      </c>
      <c r="DT21" s="1195">
        <v>-0.6</v>
      </c>
      <c r="DU21" s="1195"/>
      <c r="DV21" s="1267" t="s">
        <v>390</v>
      </c>
      <c r="DW21" s="1267" t="s">
        <v>390</v>
      </c>
    </row>
    <row r="22" spans="1:127" s="17" customFormat="1" ht="20.25" customHeight="1">
      <c r="A22" s="1385" t="s">
        <v>31</v>
      </c>
      <c r="B22" s="1385"/>
      <c r="C22" s="1096">
        <v>12.8</v>
      </c>
      <c r="D22" s="1096"/>
      <c r="E22" s="1150">
        <v>10</v>
      </c>
      <c r="F22" s="1150">
        <v>16.100000000000001</v>
      </c>
      <c r="G22" s="1150">
        <v>12.2</v>
      </c>
      <c r="H22" s="1150"/>
      <c r="I22" s="1274">
        <v>587</v>
      </c>
      <c r="J22" s="1540"/>
      <c r="K22" s="1096">
        <v>9.4565826731487146</v>
      </c>
      <c r="L22" s="1096">
        <v>1.0614449938585977</v>
      </c>
      <c r="M22" s="1096">
        <v>7.3743050992320178</v>
      </c>
      <c r="N22" s="1096">
        <v>11.538860247065413</v>
      </c>
      <c r="O22" s="1096">
        <v>11.224403471589099</v>
      </c>
      <c r="P22" s="1096">
        <v>737.454844000001</v>
      </c>
      <c r="Q22" s="1105">
        <v>760</v>
      </c>
      <c r="R22" s="1105"/>
      <c r="S22" s="1096">
        <v>6.7709479967877382</v>
      </c>
      <c r="T22" s="1096"/>
      <c r="U22" s="1096">
        <v>3.7075457565676762</v>
      </c>
      <c r="V22" s="1096">
        <v>9.8343502370077989</v>
      </c>
      <c r="W22" s="1096">
        <v>23.057957012409929</v>
      </c>
      <c r="X22" s="1096"/>
      <c r="Y22" s="1105">
        <v>447</v>
      </c>
      <c r="Z22" s="1096"/>
      <c r="AA22" s="1096">
        <v>7.8547367814405815</v>
      </c>
      <c r="AB22" s="1096">
        <v>1.3934819062456283</v>
      </c>
      <c r="AC22" s="1096">
        <v>5.1205067056406897</v>
      </c>
      <c r="AD22" s="1096">
        <v>10.588966857240473</v>
      </c>
      <c r="AE22" s="1096">
        <v>17.740656943949936</v>
      </c>
      <c r="AF22" s="1097">
        <v>502.88496099999838</v>
      </c>
      <c r="AG22" s="1093">
        <v>466</v>
      </c>
      <c r="AH22" s="1093"/>
      <c r="AI22" s="1096">
        <v>7.3476852245097497</v>
      </c>
      <c r="AJ22" s="1096">
        <v>0.95898649003261083</v>
      </c>
      <c r="AK22" s="1096">
        <v>5.4667256369263475</v>
      </c>
      <c r="AL22" s="1096">
        <v>9.228644812093151</v>
      </c>
      <c r="AM22" s="1096">
        <v>13.051545632816575</v>
      </c>
      <c r="AN22" s="1097">
        <v>945.00763000000302</v>
      </c>
      <c r="AO22" s="1194">
        <v>913</v>
      </c>
      <c r="AP22" s="1105"/>
      <c r="AQ22" s="1096">
        <v>6.7709479967877382</v>
      </c>
      <c r="AR22" s="1096"/>
      <c r="AS22" s="1096">
        <v>3.7075457565676762</v>
      </c>
      <c r="AT22" s="1096">
        <v>9.8343502370077989</v>
      </c>
      <c r="AU22" s="1096">
        <v>23.057957012409929</v>
      </c>
      <c r="AV22" s="1096"/>
      <c r="AW22" s="1105">
        <v>447</v>
      </c>
      <c r="AX22" s="1096"/>
      <c r="AY22" s="1096">
        <v>7.8547367814405815</v>
      </c>
      <c r="AZ22" s="1096">
        <v>1.3934819062456283</v>
      </c>
      <c r="BA22" s="1096">
        <v>5.1205067056406897</v>
      </c>
      <c r="BB22" s="1096">
        <v>10.588966857240473</v>
      </c>
      <c r="BC22" s="1096">
        <v>17.740656943949936</v>
      </c>
      <c r="BD22" s="1097">
        <v>502.88496099999838</v>
      </c>
      <c r="BE22" s="1093">
        <v>466</v>
      </c>
      <c r="BF22" s="1093"/>
      <c r="BG22" s="1200">
        <v>4.1206385952480096</v>
      </c>
      <c r="BH22" s="1096">
        <v>0.94804460048891048</v>
      </c>
      <c r="BI22" s="1096">
        <v>2.2604263827763034</v>
      </c>
      <c r="BJ22" s="1096">
        <v>5.9808508077197171</v>
      </c>
      <c r="BK22" s="1096">
        <v>23.007225180636116</v>
      </c>
      <c r="BL22" s="1097">
        <v>542.51603199999886</v>
      </c>
      <c r="BM22" s="1131">
        <v>487</v>
      </c>
      <c r="BN22" s="1093"/>
      <c r="BO22" s="1301">
        <v>8.0969789822177205</v>
      </c>
      <c r="BP22" s="1301">
        <v>1.1496920345365222</v>
      </c>
      <c r="BQ22" s="1301">
        <v>5.8416387336538991</v>
      </c>
      <c r="BR22" s="1301">
        <v>10.352319230781541</v>
      </c>
      <c r="BS22" s="1301">
        <v>14.199024562882437</v>
      </c>
      <c r="BT22" s="1263">
        <v>538.06561800000134</v>
      </c>
      <c r="BU22" s="1302">
        <v>532</v>
      </c>
      <c r="BV22" s="1093"/>
      <c r="BW22" s="1267">
        <v>9.1628205893070831</v>
      </c>
      <c r="BX22" s="1267">
        <v>1.1602536383562341</v>
      </c>
      <c r="BY22" s="1267">
        <v>6.8867558895926608</v>
      </c>
      <c r="BZ22" s="1267">
        <v>11.438885289021506</v>
      </c>
      <c r="CA22" s="1267">
        <v>12.662625302412206</v>
      </c>
      <c r="CB22" s="1263">
        <v>485.84024500000015</v>
      </c>
      <c r="CC22" s="1263">
        <v>481</v>
      </c>
      <c r="CD22" s="1263"/>
      <c r="CE22" s="1317" t="s">
        <v>103</v>
      </c>
      <c r="CF22" s="1195">
        <v>2.2839488330609714</v>
      </c>
      <c r="CG22" s="1195">
        <v>6.8131035839773455</v>
      </c>
      <c r="CH22" s="1195">
        <v>15.773229179324938</v>
      </c>
      <c r="CI22" s="1195">
        <v>20.224167039386536</v>
      </c>
      <c r="CJ22" s="1287">
        <v>526.72972299999844</v>
      </c>
      <c r="CK22" s="1287">
        <v>513</v>
      </c>
      <c r="CL22" s="1293"/>
      <c r="CM22" s="1143">
        <v>6.7707815308944079</v>
      </c>
      <c r="CN22" s="1267">
        <v>0.95330968355366241</v>
      </c>
      <c r="CO22" s="1267">
        <v>4.9016138534775111</v>
      </c>
      <c r="CP22" s="1267">
        <v>8.6399492083113056</v>
      </c>
      <c r="CQ22" s="1195">
        <v>14.079758432668434</v>
      </c>
      <c r="CR22" s="1263">
        <v>870.9873849999974</v>
      </c>
      <c r="CS22" s="1263">
        <v>1004</v>
      </c>
      <c r="CT22" s="1779"/>
      <c r="CU22" s="1317" t="s">
        <v>123</v>
      </c>
      <c r="CV22" s="1195">
        <v>1.1033894853114168</v>
      </c>
      <c r="CW22" s="1195">
        <v>5.1621501565982255</v>
      </c>
      <c r="CX22" s="1195">
        <v>9.4890126591534312</v>
      </c>
      <c r="CY22" s="1195">
        <v>15.062142154684791</v>
      </c>
      <c r="CZ22" s="1287">
        <v>733.30056699999955</v>
      </c>
      <c r="DA22" s="1287">
        <v>908</v>
      </c>
      <c r="DB22" s="1195"/>
      <c r="DC22" s="1317" t="s">
        <v>121</v>
      </c>
      <c r="DD22" s="1195">
        <v>1.255516883244056</v>
      </c>
      <c r="DE22" s="1195">
        <v>4.8996073059074057</v>
      </c>
      <c r="DF22" s="1195">
        <v>9.8230246725467207</v>
      </c>
      <c r="DG22" s="1195">
        <v>17.055603713812115</v>
      </c>
      <c r="DH22" s="1287">
        <v>775.91322100000377</v>
      </c>
      <c r="DI22" s="1287">
        <v>894</v>
      </c>
      <c r="DJ22" s="1287"/>
      <c r="DK22" s="1317" t="s">
        <v>305</v>
      </c>
      <c r="DL22" s="1195">
        <v>0.8829503479478209</v>
      </c>
      <c r="DM22" s="1195">
        <v>2.2069926367341708</v>
      </c>
      <c r="DN22" s="1195">
        <v>5.6694894925443373</v>
      </c>
      <c r="DO22" s="1195">
        <v>22.419916238131549</v>
      </c>
      <c r="DP22" s="1287">
        <v>736.37292699999921</v>
      </c>
      <c r="DQ22" s="1287">
        <v>910</v>
      </c>
      <c r="DR22" s="1195"/>
      <c r="DS22" s="1690">
        <v>-7.4</v>
      </c>
      <c r="DT22" s="1195">
        <v>-3.5</v>
      </c>
      <c r="DU22" s="1195"/>
      <c r="DV22" s="1267" t="s">
        <v>393</v>
      </c>
      <c r="DW22" s="1267" t="s">
        <v>391</v>
      </c>
    </row>
    <row r="23" spans="1:127" s="2203" customFormat="1" ht="20.25" customHeight="1">
      <c r="A23" s="2186" t="s">
        <v>440</v>
      </c>
      <c r="B23" s="2186"/>
      <c r="C23" s="2187"/>
      <c r="D23" s="2187"/>
      <c r="E23" s="2188"/>
      <c r="F23" s="2188"/>
      <c r="G23" s="2188"/>
      <c r="H23" s="2188"/>
      <c r="I23" s="2189"/>
      <c r="J23" s="2190"/>
      <c r="K23" s="2187"/>
      <c r="L23" s="2187"/>
      <c r="M23" s="2187"/>
      <c r="N23" s="2187"/>
      <c r="O23" s="2187"/>
      <c r="P23" s="2187"/>
      <c r="Q23" s="2192"/>
      <c r="R23" s="2192"/>
      <c r="S23" s="2187"/>
      <c r="T23" s="2187"/>
      <c r="U23" s="2187"/>
      <c r="V23" s="2187"/>
      <c r="W23" s="2187"/>
      <c r="X23" s="2187"/>
      <c r="Y23" s="2192"/>
      <c r="Z23" s="2187"/>
      <c r="AA23" s="2187"/>
      <c r="AB23" s="2187"/>
      <c r="AC23" s="2187"/>
      <c r="AD23" s="2187"/>
      <c r="AE23" s="2187"/>
      <c r="AF23" s="2193"/>
      <c r="AG23" s="2194"/>
      <c r="AH23" s="2194"/>
      <c r="AI23" s="2187"/>
      <c r="AJ23" s="2187"/>
      <c r="AK23" s="2187"/>
      <c r="AL23" s="2187"/>
      <c r="AM23" s="2187"/>
      <c r="AN23" s="2193"/>
      <c r="AO23" s="2195"/>
      <c r="AP23" s="2192"/>
      <c r="AQ23" s="2187"/>
      <c r="AR23" s="2187"/>
      <c r="AS23" s="2187"/>
      <c r="AT23" s="2187"/>
      <c r="AU23" s="2187"/>
      <c r="AV23" s="2187"/>
      <c r="AW23" s="2192"/>
      <c r="AX23" s="2187"/>
      <c r="AY23" s="2187"/>
      <c r="AZ23" s="2187"/>
      <c r="BA23" s="2187"/>
      <c r="BB23" s="2187"/>
      <c r="BC23" s="2187"/>
      <c r="BD23" s="2193"/>
      <c r="BE23" s="2194"/>
      <c r="BF23" s="2194"/>
      <c r="BG23" s="2191"/>
      <c r="BH23" s="2187"/>
      <c r="BI23" s="2187"/>
      <c r="BJ23" s="2187"/>
      <c r="BK23" s="2187"/>
      <c r="BL23" s="2193"/>
      <c r="BM23" s="2227"/>
      <c r="BN23" s="2194"/>
      <c r="BO23" s="2209"/>
      <c r="BP23" s="2209"/>
      <c r="BQ23" s="2209"/>
      <c r="BR23" s="2209"/>
      <c r="BS23" s="2209"/>
      <c r="BT23" s="2198"/>
      <c r="BU23" s="2228"/>
      <c r="BV23" s="2194"/>
      <c r="BW23" s="1267" t="s">
        <v>79</v>
      </c>
      <c r="BX23" s="1267"/>
      <c r="BY23" s="1267"/>
      <c r="BZ23" s="1267"/>
      <c r="CA23" s="1267" t="s">
        <v>79</v>
      </c>
      <c r="CB23" s="1263"/>
      <c r="CC23" s="1263" t="s">
        <v>79</v>
      </c>
      <c r="CD23" s="2198"/>
      <c r="CE23" s="2229">
        <v>7.1781491612635531</v>
      </c>
      <c r="CF23" s="1711">
        <v>0.66783262026286538</v>
      </c>
      <c r="CG23" s="1711">
        <v>5.8681670663041539</v>
      </c>
      <c r="CH23" s="1711">
        <v>8.4881312562229514</v>
      </c>
      <c r="CI23" s="1711">
        <v>9.3036882524924902</v>
      </c>
      <c r="CJ23" s="2200">
        <v>4290.1274559999802</v>
      </c>
      <c r="CK23" s="2200">
        <v>1788</v>
      </c>
      <c r="CL23" s="2200"/>
      <c r="CM23" s="2201">
        <v>5.8354275173146117</v>
      </c>
      <c r="CN23" s="2171">
        <v>0.58963541182003842</v>
      </c>
      <c r="CO23" s="2171">
        <v>4.6793210891013874</v>
      </c>
      <c r="CP23" s="2171">
        <v>6.991533945527836</v>
      </c>
      <c r="CQ23" s="2174">
        <v>10.104408118693948</v>
      </c>
      <c r="CR23" s="2198">
        <v>6104.4350039999817</v>
      </c>
      <c r="CS23" s="2198">
        <v>2632</v>
      </c>
      <c r="CT23" s="2202"/>
      <c r="CU23" s="2230">
        <v>5.2924576460331441</v>
      </c>
      <c r="CV23" s="2174">
        <v>0.62859723784458121</v>
      </c>
      <c r="CW23" s="2174">
        <v>4.0599582186564858</v>
      </c>
      <c r="CX23" s="2174">
        <v>6.5249570734098024</v>
      </c>
      <c r="CY23" s="2174">
        <v>11.877227554494153</v>
      </c>
      <c r="CZ23" s="2231">
        <v>5700.4383630000029</v>
      </c>
      <c r="DA23" s="2231">
        <v>2409</v>
      </c>
      <c r="DB23" s="2174"/>
      <c r="DC23" s="2230">
        <v>6.3462813497919184</v>
      </c>
      <c r="DD23" s="2174">
        <v>0.84684259006286511</v>
      </c>
      <c r="DE23" s="2174">
        <v>4.6858657988865549</v>
      </c>
      <c r="DF23" s="2174">
        <v>8.0066969006972819</v>
      </c>
      <c r="DG23" s="2174">
        <v>13.343918168560734</v>
      </c>
      <c r="DH23" s="2231">
        <v>6246.4627890000102</v>
      </c>
      <c r="DI23" s="2231">
        <v>2419</v>
      </c>
      <c r="DJ23" s="2231"/>
      <c r="DK23" s="2230">
        <v>6.7309528259698892</v>
      </c>
      <c r="DL23" s="2174">
        <v>0.77664794329007714</v>
      </c>
      <c r="DM23" s="2174">
        <v>5.2081372633714347</v>
      </c>
      <c r="DN23" s="2174">
        <v>8.2537683885683446</v>
      </c>
      <c r="DO23" s="2174">
        <v>11.538454708723455</v>
      </c>
      <c r="DP23" s="2231">
        <v>6475.7380309999808</v>
      </c>
      <c r="DQ23" s="2231">
        <v>2844</v>
      </c>
      <c r="DR23" s="2174"/>
      <c r="DS23" s="2225">
        <v>-0.5</v>
      </c>
      <c r="DT23" s="2174">
        <v>0.4</v>
      </c>
      <c r="DU23" s="2174"/>
      <c r="DV23" s="2171"/>
      <c r="DW23" s="2171"/>
    </row>
    <row r="24" spans="1:127" s="17" customFormat="1" ht="20.25" customHeight="1">
      <c r="A24" s="1385" t="s">
        <v>380</v>
      </c>
      <c r="B24" s="1385"/>
      <c r="C24" s="1096"/>
      <c r="D24" s="1096"/>
      <c r="E24" s="1150"/>
      <c r="F24" s="1150"/>
      <c r="G24" s="1150"/>
      <c r="H24" s="1150"/>
      <c r="I24" s="1274"/>
      <c r="J24" s="1540"/>
      <c r="K24" s="1096" t="s">
        <v>79</v>
      </c>
      <c r="L24" s="1096"/>
      <c r="M24" s="1096" t="s">
        <v>79</v>
      </c>
      <c r="N24" s="1096" t="s">
        <v>79</v>
      </c>
      <c r="O24" s="1096" t="s">
        <v>79</v>
      </c>
      <c r="P24" s="1096" t="s">
        <v>79</v>
      </c>
      <c r="Q24" s="1105" t="s">
        <v>79</v>
      </c>
      <c r="R24" s="1105" t="s">
        <v>79</v>
      </c>
      <c r="S24" s="1096" t="s">
        <v>79</v>
      </c>
      <c r="T24" s="1096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105" t="s">
        <v>79</v>
      </c>
      <c r="Z24" s="1096" t="s">
        <v>79</v>
      </c>
      <c r="AA24" s="1096" t="s">
        <v>79</v>
      </c>
      <c r="AB24" s="1096" t="s">
        <v>79</v>
      </c>
      <c r="AC24" s="1096" t="s">
        <v>79</v>
      </c>
      <c r="AD24" s="1096" t="s">
        <v>79</v>
      </c>
      <c r="AE24" s="1096" t="s">
        <v>79</v>
      </c>
      <c r="AF24" s="1097" t="s">
        <v>79</v>
      </c>
      <c r="AG24" s="1093" t="s">
        <v>79</v>
      </c>
      <c r="AH24" s="1093"/>
      <c r="AI24" s="1096" t="s">
        <v>79</v>
      </c>
      <c r="AJ24" s="1096" t="s">
        <v>79</v>
      </c>
      <c r="AK24" s="1096" t="s">
        <v>79</v>
      </c>
      <c r="AL24" s="1096" t="s">
        <v>79</v>
      </c>
      <c r="AM24" s="1096" t="s">
        <v>79</v>
      </c>
      <c r="AN24" s="1097" t="s">
        <v>79</v>
      </c>
      <c r="AO24" s="1194" t="s">
        <v>79</v>
      </c>
      <c r="AP24" s="1105" t="s">
        <v>79</v>
      </c>
      <c r="AQ24" s="1096" t="s">
        <v>79</v>
      </c>
      <c r="AR24" s="1096" t="s">
        <v>79</v>
      </c>
      <c r="AS24" s="1096" t="s">
        <v>79</v>
      </c>
      <c r="AT24" s="1096" t="s">
        <v>79</v>
      </c>
      <c r="AU24" s="1096" t="s">
        <v>79</v>
      </c>
      <c r="AV24" s="1096" t="s">
        <v>79</v>
      </c>
      <c r="AW24" s="1105" t="s">
        <v>79</v>
      </c>
      <c r="AX24" s="1096" t="s">
        <v>79</v>
      </c>
      <c r="AY24" s="1096" t="s">
        <v>79</v>
      </c>
      <c r="AZ24" s="1096" t="s">
        <v>79</v>
      </c>
      <c r="BA24" s="1096" t="s">
        <v>79</v>
      </c>
      <c r="BB24" s="1096" t="s">
        <v>79</v>
      </c>
      <c r="BC24" s="1096" t="s">
        <v>79</v>
      </c>
      <c r="BD24" s="1097" t="s">
        <v>79</v>
      </c>
      <c r="BE24" s="1093" t="s">
        <v>79</v>
      </c>
      <c r="BF24" s="1093"/>
      <c r="BG24" s="1096" t="s">
        <v>79</v>
      </c>
      <c r="BH24" s="1096" t="s">
        <v>79</v>
      </c>
      <c r="BI24" s="1096" t="s">
        <v>79</v>
      </c>
      <c r="BJ24" s="1096" t="s">
        <v>79</v>
      </c>
      <c r="BK24" s="1096" t="s">
        <v>79</v>
      </c>
      <c r="BL24" s="1097" t="s">
        <v>79</v>
      </c>
      <c r="BM24" s="1131" t="s">
        <v>79</v>
      </c>
      <c r="BN24" s="1093" t="s">
        <v>79</v>
      </c>
      <c r="BO24" s="1301" t="s">
        <v>79</v>
      </c>
      <c r="BP24" s="1301" t="s">
        <v>79</v>
      </c>
      <c r="BQ24" s="1301" t="s">
        <v>79</v>
      </c>
      <c r="BR24" s="1301" t="s">
        <v>79</v>
      </c>
      <c r="BS24" s="1301" t="s">
        <v>79</v>
      </c>
      <c r="BT24" s="1263" t="s">
        <v>79</v>
      </c>
      <c r="BU24" s="1302" t="s">
        <v>79</v>
      </c>
      <c r="BV24" s="1093" t="s">
        <v>79</v>
      </c>
      <c r="BW24" s="1267" t="s">
        <v>79</v>
      </c>
      <c r="BX24" s="1267"/>
      <c r="BY24" s="1267"/>
      <c r="BZ24" s="1267"/>
      <c r="CA24" s="1267" t="s">
        <v>79</v>
      </c>
      <c r="CB24" s="1263"/>
      <c r="CC24" s="1263" t="s">
        <v>79</v>
      </c>
      <c r="CD24" s="1263"/>
      <c r="CE24" s="1143">
        <v>7.4947378228084229</v>
      </c>
      <c r="CF24" s="1267">
        <v>0.75287407707259912</v>
      </c>
      <c r="CG24" s="1267">
        <v>6.0121225606310578</v>
      </c>
      <c r="CH24" s="1267">
        <v>8.9773530849857863</v>
      </c>
      <c r="CI24" s="1267">
        <v>10.045369095919659</v>
      </c>
      <c r="CJ24" s="1263">
        <v>3750.4348069999846</v>
      </c>
      <c r="CK24" s="1263">
        <v>1287</v>
      </c>
      <c r="CL24" s="1293"/>
      <c r="CM24" s="1143">
        <v>5.8861045724653671</v>
      </c>
      <c r="CN24" s="1267">
        <v>0.653207328808873</v>
      </c>
      <c r="CO24" s="1267">
        <v>4.6018766848572881</v>
      </c>
      <c r="CP24" s="1267">
        <v>7.1703324600734462</v>
      </c>
      <c r="CQ24" s="1195">
        <v>11.097446889824457</v>
      </c>
      <c r="CR24" s="1263">
        <v>5472.7001030000065</v>
      </c>
      <c r="CS24" s="1263">
        <v>1748</v>
      </c>
      <c r="CT24" s="1779"/>
      <c r="CU24" s="1317">
        <v>5.1791338799920226</v>
      </c>
      <c r="CV24" s="1195">
        <v>0.69412046321211229</v>
      </c>
      <c r="CW24" s="1195">
        <v>3.814469374708636</v>
      </c>
      <c r="CX24" s="1195">
        <v>6.5437983852754096</v>
      </c>
      <c r="CY24" s="1195">
        <v>13.40224986061147</v>
      </c>
      <c r="CZ24" s="1287">
        <v>5075.5958059999975</v>
      </c>
      <c r="DA24" s="1287">
        <v>1595</v>
      </c>
      <c r="DB24" s="1195"/>
      <c r="DC24" s="1317">
        <v>6.5566681623470524</v>
      </c>
      <c r="DD24" s="1195">
        <v>0.93766789826987118</v>
      </c>
      <c r="DE24" s="1195">
        <v>4.7131810929829268</v>
      </c>
      <c r="DF24" s="1195">
        <v>8.4001552317111781</v>
      </c>
      <c r="DG24" s="1195">
        <v>14.300981459678136</v>
      </c>
      <c r="DH24" s="1287">
        <v>5616.5453989999796</v>
      </c>
      <c r="DI24" s="1287">
        <v>1613</v>
      </c>
      <c r="DJ24" s="1287"/>
      <c r="DK24" s="1317">
        <v>6.7966556707314902</v>
      </c>
      <c r="DL24" s="1195">
        <v>0.84588971719518524</v>
      </c>
      <c r="DM24" s="1195">
        <v>5.1352206302789094</v>
      </c>
      <c r="DN24" s="1195">
        <v>8.4580907111840702</v>
      </c>
      <c r="DO24" s="1195">
        <v>12.445675611284077</v>
      </c>
      <c r="DP24" s="1287">
        <v>5908.3299559999796</v>
      </c>
      <c r="DQ24" s="1287">
        <v>2046</v>
      </c>
      <c r="DR24" s="1195"/>
      <c r="DS24" s="1829">
        <v>-0.7</v>
      </c>
      <c r="DT24" s="1195">
        <v>0.2</v>
      </c>
      <c r="DU24" s="1195"/>
      <c r="DV24" s="1267" t="s">
        <v>390</v>
      </c>
      <c r="DW24" s="1267" t="s">
        <v>390</v>
      </c>
    </row>
    <row r="25" spans="1:127" s="17" customFormat="1" ht="20.25" customHeight="1">
      <c r="A25" s="1484" t="s">
        <v>461</v>
      </c>
      <c r="B25" s="1484"/>
      <c r="C25" s="1064"/>
      <c r="D25" s="1064"/>
      <c r="E25" s="1148"/>
      <c r="F25" s="1148"/>
      <c r="G25" s="1148"/>
      <c r="H25" s="1148"/>
      <c r="I25" s="1447"/>
      <c r="J25" s="1541"/>
      <c r="K25" s="1064" t="s">
        <v>79</v>
      </c>
      <c r="L25" s="1064"/>
      <c r="M25" s="1064" t="s">
        <v>79</v>
      </c>
      <c r="N25" s="1064" t="s">
        <v>79</v>
      </c>
      <c r="O25" s="1064" t="s">
        <v>79</v>
      </c>
      <c r="P25" s="1064" t="s">
        <v>79</v>
      </c>
      <c r="Q25" s="1073" t="s">
        <v>79</v>
      </c>
      <c r="R25" s="1073" t="s">
        <v>79</v>
      </c>
      <c r="S25" s="1064" t="s">
        <v>79</v>
      </c>
      <c r="T25" s="1064" t="s">
        <v>79</v>
      </c>
      <c r="U25" s="1064" t="s">
        <v>79</v>
      </c>
      <c r="V25" s="1064" t="s">
        <v>79</v>
      </c>
      <c r="W25" s="1064" t="s">
        <v>79</v>
      </c>
      <c r="X25" s="1064" t="s">
        <v>79</v>
      </c>
      <c r="Y25" s="1073" t="s">
        <v>79</v>
      </c>
      <c r="Z25" s="1064" t="s">
        <v>79</v>
      </c>
      <c r="AA25" s="1064" t="s">
        <v>79</v>
      </c>
      <c r="AB25" s="1064" t="s">
        <v>79</v>
      </c>
      <c r="AC25" s="1064" t="s">
        <v>79</v>
      </c>
      <c r="AD25" s="1064" t="s">
        <v>79</v>
      </c>
      <c r="AE25" s="1064" t="s">
        <v>79</v>
      </c>
      <c r="AF25" s="1065" t="s">
        <v>79</v>
      </c>
      <c r="AG25" s="1061" t="s">
        <v>79</v>
      </c>
      <c r="AH25" s="1061"/>
      <c r="AI25" s="1064" t="s">
        <v>79</v>
      </c>
      <c r="AJ25" s="1064" t="s">
        <v>79</v>
      </c>
      <c r="AK25" s="1064" t="s">
        <v>79</v>
      </c>
      <c r="AL25" s="1064" t="s">
        <v>79</v>
      </c>
      <c r="AM25" s="1064" t="s">
        <v>79</v>
      </c>
      <c r="AN25" s="1065" t="s">
        <v>79</v>
      </c>
      <c r="AO25" s="1198" t="s">
        <v>79</v>
      </c>
      <c r="AP25" s="1073" t="s">
        <v>79</v>
      </c>
      <c r="AQ25" s="1064" t="s">
        <v>79</v>
      </c>
      <c r="AR25" s="1064" t="s">
        <v>79</v>
      </c>
      <c r="AS25" s="1064" t="s">
        <v>79</v>
      </c>
      <c r="AT25" s="1064" t="s">
        <v>79</v>
      </c>
      <c r="AU25" s="1064" t="s">
        <v>79</v>
      </c>
      <c r="AV25" s="1064" t="s">
        <v>79</v>
      </c>
      <c r="AW25" s="1073" t="s">
        <v>79</v>
      </c>
      <c r="AX25" s="1064" t="s">
        <v>79</v>
      </c>
      <c r="AY25" s="1064" t="s">
        <v>79</v>
      </c>
      <c r="AZ25" s="1064" t="s">
        <v>79</v>
      </c>
      <c r="BA25" s="1064" t="s">
        <v>79</v>
      </c>
      <c r="BB25" s="1064" t="s">
        <v>79</v>
      </c>
      <c r="BC25" s="1064" t="s">
        <v>79</v>
      </c>
      <c r="BD25" s="1065" t="s">
        <v>79</v>
      </c>
      <c r="BE25" s="1061" t="s">
        <v>79</v>
      </c>
      <c r="BF25" s="1061"/>
      <c r="BG25" s="1064" t="s">
        <v>79</v>
      </c>
      <c r="BH25" s="1064" t="s">
        <v>79</v>
      </c>
      <c r="BI25" s="1064" t="s">
        <v>79</v>
      </c>
      <c r="BJ25" s="1064" t="s">
        <v>79</v>
      </c>
      <c r="BK25" s="1064" t="s">
        <v>79</v>
      </c>
      <c r="BL25" s="1065" t="s">
        <v>79</v>
      </c>
      <c r="BM25" s="1129" t="s">
        <v>79</v>
      </c>
      <c r="BN25" s="1061" t="s">
        <v>79</v>
      </c>
      <c r="BO25" s="1303" t="s">
        <v>79</v>
      </c>
      <c r="BP25" s="1303" t="s">
        <v>79</v>
      </c>
      <c r="BQ25" s="1303" t="s">
        <v>79</v>
      </c>
      <c r="BR25" s="1303" t="s">
        <v>79</v>
      </c>
      <c r="BS25" s="1303" t="s">
        <v>79</v>
      </c>
      <c r="BT25" s="1294" t="s">
        <v>79</v>
      </c>
      <c r="BU25" s="1304" t="s">
        <v>79</v>
      </c>
      <c r="BV25" s="1061" t="s">
        <v>79</v>
      </c>
      <c r="BW25" s="1271" t="s">
        <v>79</v>
      </c>
      <c r="BX25" s="1271"/>
      <c r="BY25" s="1271"/>
      <c r="BZ25" s="1271"/>
      <c r="CA25" s="1271" t="s">
        <v>79</v>
      </c>
      <c r="CB25" s="1294"/>
      <c r="CC25" s="1294" t="s">
        <v>79</v>
      </c>
      <c r="CD25" s="1294"/>
      <c r="CE25" s="1269" t="s">
        <v>317</v>
      </c>
      <c r="CF25" s="1271">
        <v>0.81328387714970241</v>
      </c>
      <c r="CG25" s="1271">
        <v>3.3765309754591617</v>
      </c>
      <c r="CH25" s="1271">
        <v>6.5796883837561593</v>
      </c>
      <c r="CI25" s="1271">
        <v>16.33720286399555</v>
      </c>
      <c r="CJ25" s="1294">
        <v>539.69264900000007</v>
      </c>
      <c r="CK25" s="1294">
        <v>501</v>
      </c>
      <c r="CL25" s="1830"/>
      <c r="CM25" s="1269">
        <v>5.3964137403261825</v>
      </c>
      <c r="CN25" s="1271">
        <v>0.72877314712135455</v>
      </c>
      <c r="CO25" s="1271">
        <v>3.9636208765660847</v>
      </c>
      <c r="CP25" s="1271">
        <v>6.8292066040862798</v>
      </c>
      <c r="CQ25" s="1314">
        <v>13.504767836376169</v>
      </c>
      <c r="CR25" s="1294">
        <v>631.73490100000004</v>
      </c>
      <c r="CS25" s="1294">
        <v>884</v>
      </c>
      <c r="CT25" s="1800"/>
      <c r="CU25" s="1272" t="s">
        <v>160</v>
      </c>
      <c r="CV25" s="1271">
        <v>1.0938418936616423</v>
      </c>
      <c r="CW25" s="1271">
        <v>4.0624560750000072</v>
      </c>
      <c r="CX25" s="1271">
        <v>8.3635170169704054</v>
      </c>
      <c r="CY25" s="1314">
        <v>17.605734143565403</v>
      </c>
      <c r="CZ25" s="1294">
        <v>624.84255700000097</v>
      </c>
      <c r="DA25" s="1294">
        <v>814</v>
      </c>
      <c r="DB25" s="1314"/>
      <c r="DC25" s="1272" t="s">
        <v>131</v>
      </c>
      <c r="DD25" s="1271">
        <v>0.81423697874952738</v>
      </c>
      <c r="DE25" s="1271">
        <v>2.8695874079390244</v>
      </c>
      <c r="DF25" s="1271">
        <v>6.071222751310569</v>
      </c>
      <c r="DG25" s="1314">
        <v>18.213941784843058</v>
      </c>
      <c r="DH25" s="1294">
        <v>629.91739000000143</v>
      </c>
      <c r="DI25" s="1294">
        <v>806</v>
      </c>
      <c r="DJ25" s="1293"/>
      <c r="DK25" s="1272" t="s">
        <v>90</v>
      </c>
      <c r="DL25" s="1271">
        <v>1.0067023440832288</v>
      </c>
      <c r="DM25" s="1271">
        <v>4.0695080606975411</v>
      </c>
      <c r="DN25" s="1271">
        <v>8.0240910654692801</v>
      </c>
      <c r="DO25" s="1314">
        <v>16.648515195199998</v>
      </c>
      <c r="DP25" s="1294">
        <v>567.40807500000017</v>
      </c>
      <c r="DQ25" s="1294">
        <v>798</v>
      </c>
      <c r="DR25" s="1314"/>
      <c r="DS25" s="1829">
        <v>1</v>
      </c>
      <c r="DT25" s="1195">
        <v>1.5</v>
      </c>
      <c r="DU25" s="1195"/>
      <c r="DV25" s="1267" t="s">
        <v>390</v>
      </c>
      <c r="DW25" s="1267" t="s">
        <v>390</v>
      </c>
    </row>
    <row r="26" spans="1:127" s="17" customFormat="1" ht="20.25" customHeight="1">
      <c r="A26" s="1385" t="s">
        <v>32</v>
      </c>
      <c r="B26" s="1385"/>
      <c r="C26" s="1096">
        <v>16.3</v>
      </c>
      <c r="D26" s="1096"/>
      <c r="E26" s="1150">
        <v>13.6</v>
      </c>
      <c r="F26" s="1150">
        <v>19.3</v>
      </c>
      <c r="G26" s="1150">
        <v>8.9</v>
      </c>
      <c r="H26" s="1150"/>
      <c r="I26" s="1274">
        <v>700</v>
      </c>
      <c r="J26" s="1540"/>
      <c r="K26" s="1096">
        <v>17.419649320478729</v>
      </c>
      <c r="L26" s="1096">
        <v>1.2202168769384334</v>
      </c>
      <c r="M26" s="1096">
        <v>15.025902821258766</v>
      </c>
      <c r="N26" s="1096">
        <v>19.813395819698691</v>
      </c>
      <c r="O26" s="1096">
        <v>7.0048303182770351</v>
      </c>
      <c r="P26" s="1096">
        <v>618.45550400000263</v>
      </c>
      <c r="Q26" s="1105">
        <v>736</v>
      </c>
      <c r="R26" s="1105"/>
      <c r="S26" s="1096">
        <v>8.7719405236924874</v>
      </c>
      <c r="T26" s="1096"/>
      <c r="U26" s="1096">
        <v>6.3050803908550321</v>
      </c>
      <c r="V26" s="1096">
        <v>11.238800656529941</v>
      </c>
      <c r="W26" s="1096">
        <v>14.332274777271554</v>
      </c>
      <c r="X26" s="1096"/>
      <c r="Y26" s="1105">
        <v>658</v>
      </c>
      <c r="Z26" s="1096"/>
      <c r="AA26" s="1096">
        <v>14.930527955092876</v>
      </c>
      <c r="AB26" s="1096">
        <v>1.726632859870262</v>
      </c>
      <c r="AC26" s="1096">
        <v>11.542603451615701</v>
      </c>
      <c r="AD26" s="1096">
        <v>18.318452458570054</v>
      </c>
      <c r="AE26" s="1096">
        <v>11.564446113784605</v>
      </c>
      <c r="AF26" s="1097">
        <v>431.45412000000022</v>
      </c>
      <c r="AG26" s="1093">
        <v>549</v>
      </c>
      <c r="AH26" s="1093"/>
      <c r="AI26" s="1096">
        <v>11.625257511079665</v>
      </c>
      <c r="AJ26" s="1096">
        <v>0.96046691979856469</v>
      </c>
      <c r="AK26" s="1096">
        <v>9.7413942031717795</v>
      </c>
      <c r="AL26" s="1096">
        <v>13.509120818987553</v>
      </c>
      <c r="AM26" s="1096">
        <v>8.261898017167999</v>
      </c>
      <c r="AN26" s="1097">
        <v>931.24876500000721</v>
      </c>
      <c r="AO26" s="1194">
        <v>1207</v>
      </c>
      <c r="AP26" s="1105"/>
      <c r="AQ26" s="1096">
        <v>8.7719405236924874</v>
      </c>
      <c r="AR26" s="1096"/>
      <c r="AS26" s="1096">
        <v>6.3050803908550321</v>
      </c>
      <c r="AT26" s="1096">
        <v>11.238800656529941</v>
      </c>
      <c r="AU26" s="1096">
        <v>14.332274777271554</v>
      </c>
      <c r="AV26" s="1096"/>
      <c r="AW26" s="1105">
        <v>658</v>
      </c>
      <c r="AX26" s="1096"/>
      <c r="AY26" s="1096">
        <v>14.930527955092876</v>
      </c>
      <c r="AZ26" s="1096">
        <v>1.726632859870262</v>
      </c>
      <c r="BA26" s="1096">
        <v>11.542603451615701</v>
      </c>
      <c r="BB26" s="1096">
        <v>18.318452458570054</v>
      </c>
      <c r="BC26" s="1096">
        <v>11.564446113784605</v>
      </c>
      <c r="BD26" s="1097">
        <v>431.45412000000022</v>
      </c>
      <c r="BE26" s="1093">
        <v>549</v>
      </c>
      <c r="BF26" s="1093"/>
      <c r="BG26" s="1096">
        <v>15.583541806080268</v>
      </c>
      <c r="BH26" s="1096">
        <v>1.8902383278211536</v>
      </c>
      <c r="BI26" s="1096">
        <v>11.874597712013738</v>
      </c>
      <c r="BJ26" s="1096">
        <v>19.292485900146797</v>
      </c>
      <c r="BK26" s="1096">
        <v>12.12970935197565</v>
      </c>
      <c r="BL26" s="1097">
        <v>421.94124300000186</v>
      </c>
      <c r="BM26" s="1131">
        <v>566</v>
      </c>
      <c r="BN26" s="1093"/>
      <c r="BO26" s="1301">
        <v>11.523589010603121</v>
      </c>
      <c r="BP26" s="1301">
        <v>1.3041304762958665</v>
      </c>
      <c r="BQ26" s="1301">
        <v>8.965288296834597</v>
      </c>
      <c r="BR26" s="1301">
        <v>14.081889724371646</v>
      </c>
      <c r="BS26" s="1301">
        <v>11.317051268453827</v>
      </c>
      <c r="BT26" s="1263">
        <v>500.41490499999975</v>
      </c>
      <c r="BU26" s="1302">
        <v>662</v>
      </c>
      <c r="BV26" s="1093"/>
      <c r="BW26" s="1267">
        <v>14.150296420689362</v>
      </c>
      <c r="BX26" s="1267">
        <v>1.5646352919838333</v>
      </c>
      <c r="BY26" s="1267">
        <v>11.080957925826253</v>
      </c>
      <c r="BZ26" s="1267">
        <v>17.219634915552472</v>
      </c>
      <c r="CA26" s="1267">
        <v>11.057261596980798</v>
      </c>
      <c r="CB26" s="1263">
        <v>529.66191500000207</v>
      </c>
      <c r="CC26" s="1263">
        <v>642</v>
      </c>
      <c r="CD26" s="1263"/>
      <c r="CE26" s="1143">
        <v>13.279632918854759</v>
      </c>
      <c r="CF26" s="1267">
        <v>1.7637632442353743</v>
      </c>
      <c r="CG26" s="1267">
        <v>9.8199362829133516</v>
      </c>
      <c r="CH26" s="1267">
        <v>16.739329554796164</v>
      </c>
      <c r="CI26" s="1267">
        <v>13.28171685929013</v>
      </c>
      <c r="CJ26" s="1263">
        <v>503.19686100000132</v>
      </c>
      <c r="CK26" s="1263">
        <v>572</v>
      </c>
      <c r="CL26" s="1293"/>
      <c r="CM26" s="1143">
        <v>10.393591240041628</v>
      </c>
      <c r="CN26" s="1267">
        <v>1.2857161094489737</v>
      </c>
      <c r="CO26" s="1267">
        <v>7.8726696176390085</v>
      </c>
      <c r="CP26" s="1267">
        <v>12.91451286244425</v>
      </c>
      <c r="CQ26" s="1195">
        <v>12.370277796722592</v>
      </c>
      <c r="CR26" s="1263">
        <v>889.99582399999701</v>
      </c>
      <c r="CS26" s="1263">
        <v>1045</v>
      </c>
      <c r="CT26" s="1779"/>
      <c r="CU26" s="1317">
        <v>7.6091797468815088</v>
      </c>
      <c r="CV26" s="1195">
        <v>0.91508695623338365</v>
      </c>
      <c r="CW26" s="1195">
        <v>5.8149559074246273</v>
      </c>
      <c r="CX26" s="1195">
        <v>9.4034035863383902</v>
      </c>
      <c r="CY26" s="1195">
        <v>12.026091992483371</v>
      </c>
      <c r="CZ26" s="1287">
        <v>825.61997600000029</v>
      </c>
      <c r="DA26" s="1287">
        <v>1004</v>
      </c>
      <c r="DB26" s="1195"/>
      <c r="DC26" s="1317">
        <v>10.410310575702995</v>
      </c>
      <c r="DD26" s="1195">
        <v>1.2650857558837456</v>
      </c>
      <c r="DE26" s="1195">
        <v>7.9298400762890449</v>
      </c>
      <c r="DF26" s="1195">
        <v>12.890781075116944</v>
      </c>
      <c r="DG26" s="1195">
        <v>12.152238366801232</v>
      </c>
      <c r="DH26" s="1287">
        <v>752.4268890000003</v>
      </c>
      <c r="DI26" s="1287">
        <v>970</v>
      </c>
      <c r="DJ26" s="1287"/>
      <c r="DK26" s="1317">
        <v>7.8495549277168077</v>
      </c>
      <c r="DL26" s="1195">
        <v>1.1195726199639626</v>
      </c>
      <c r="DM26" s="1195">
        <v>5.6543484331011795</v>
      </c>
      <c r="DN26" s="1195">
        <v>10.044761422332437</v>
      </c>
      <c r="DO26" s="1195">
        <v>14.262880255933332</v>
      </c>
      <c r="DP26" s="1287">
        <v>709.35095700000204</v>
      </c>
      <c r="DQ26" s="1287">
        <v>949</v>
      </c>
      <c r="DR26" s="1195"/>
      <c r="DS26" s="1690">
        <v>-5.5</v>
      </c>
      <c r="DT26" s="1195">
        <v>-2.6</v>
      </c>
      <c r="DU26" s="1195"/>
      <c r="DV26" s="1267" t="s">
        <v>393</v>
      </c>
      <c r="DW26" s="1267" t="s">
        <v>390</v>
      </c>
    </row>
    <row r="27" spans="1:127" s="17" customFormat="1" ht="20.25" customHeight="1">
      <c r="A27" s="1385" t="s">
        <v>33</v>
      </c>
      <c r="B27" s="1385"/>
      <c r="C27" s="1096">
        <v>13.3</v>
      </c>
      <c r="D27" s="1096"/>
      <c r="E27" s="1150">
        <v>11.1</v>
      </c>
      <c r="F27" s="1150">
        <v>15.9</v>
      </c>
      <c r="G27" s="1150">
        <v>9.1</v>
      </c>
      <c r="H27" s="1150"/>
      <c r="I27" s="1274">
        <v>706</v>
      </c>
      <c r="J27" s="1540"/>
      <c r="K27" s="1096">
        <v>11.548289002886911</v>
      </c>
      <c r="L27" s="1096">
        <v>0.8318259267427085</v>
      </c>
      <c r="M27" s="1096">
        <v>9.9164640070741168</v>
      </c>
      <c r="N27" s="1096">
        <v>13.180113998699703</v>
      </c>
      <c r="O27" s="1096">
        <v>7.2030231191370753</v>
      </c>
      <c r="P27" s="1096">
        <v>85.832845000000219</v>
      </c>
      <c r="Q27" s="1105">
        <v>1084</v>
      </c>
      <c r="R27" s="1105"/>
      <c r="S27" s="1096">
        <v>8.112836269335105</v>
      </c>
      <c r="T27" s="1096"/>
      <c r="U27" s="1096">
        <v>5.3480583072822094</v>
      </c>
      <c r="V27" s="1096">
        <v>10.877614231388002</v>
      </c>
      <c r="W27" s="1096">
        <v>17.368160573494205</v>
      </c>
      <c r="X27" s="1096"/>
      <c r="Y27" s="1105">
        <v>723</v>
      </c>
      <c r="Z27" s="1096"/>
      <c r="AA27" s="1096">
        <v>5.5583626139687574</v>
      </c>
      <c r="AB27" s="1096">
        <v>1.1440108232076223</v>
      </c>
      <c r="AC27" s="1096">
        <v>3.3136339340805341</v>
      </c>
      <c r="AD27" s="1096">
        <v>7.8030912938569799</v>
      </c>
      <c r="AE27" s="1096">
        <v>20.581795443366747</v>
      </c>
      <c r="AF27" s="1097">
        <v>59.69673499999994</v>
      </c>
      <c r="AG27" s="1093">
        <v>605</v>
      </c>
      <c r="AH27" s="1093"/>
      <c r="AI27" s="1096">
        <v>6.890730197977069</v>
      </c>
      <c r="AJ27" s="1096">
        <v>0.82338734688485082</v>
      </c>
      <c r="AK27" s="1096">
        <v>5.2757352626831899</v>
      </c>
      <c r="AL27" s="1096">
        <v>8.5057251332709463</v>
      </c>
      <c r="AM27" s="1096">
        <v>11.949203106610891</v>
      </c>
      <c r="AN27" s="1097">
        <v>124.77946099999978</v>
      </c>
      <c r="AO27" s="1194">
        <v>1328</v>
      </c>
      <c r="AP27" s="1105"/>
      <c r="AQ27" s="1096">
        <v>8.112836269335105</v>
      </c>
      <c r="AR27" s="1096"/>
      <c r="AS27" s="1096">
        <v>5.3480583072822094</v>
      </c>
      <c r="AT27" s="1096">
        <v>10.877614231388002</v>
      </c>
      <c r="AU27" s="1096">
        <v>17.368160573494205</v>
      </c>
      <c r="AV27" s="1096"/>
      <c r="AW27" s="1105">
        <v>723</v>
      </c>
      <c r="AX27" s="1096"/>
      <c r="AY27" s="1096">
        <v>5.5583626139687574</v>
      </c>
      <c r="AZ27" s="1096">
        <v>1.1440108232076223</v>
      </c>
      <c r="BA27" s="1096">
        <v>3.3136339340805341</v>
      </c>
      <c r="BB27" s="1096">
        <v>7.8030912938569799</v>
      </c>
      <c r="BC27" s="1096">
        <v>20.581795443366747</v>
      </c>
      <c r="BD27" s="1097">
        <v>59.69673499999994</v>
      </c>
      <c r="BE27" s="1093">
        <v>605</v>
      </c>
      <c r="BF27" s="1093"/>
      <c r="BG27" s="1096">
        <v>9.8063586824873994</v>
      </c>
      <c r="BH27" s="1096">
        <v>1.0065937180525917</v>
      </c>
      <c r="BI27" s="1096">
        <v>7.8312639175859511</v>
      </c>
      <c r="BJ27" s="1096">
        <v>11.781453447388849</v>
      </c>
      <c r="BK27" s="1096">
        <v>10.26470426632679</v>
      </c>
      <c r="BL27" s="1097">
        <v>79.440639000000331</v>
      </c>
      <c r="BM27" s="1131">
        <v>690</v>
      </c>
      <c r="BN27" s="1093"/>
      <c r="BO27" s="1301">
        <v>12.909124795634016</v>
      </c>
      <c r="BP27" s="1301">
        <v>1.0473546056119889</v>
      </c>
      <c r="BQ27" s="1301">
        <v>10.854538936467254</v>
      </c>
      <c r="BR27" s="1301">
        <v>14.96371065480078</v>
      </c>
      <c r="BS27" s="1301">
        <v>8.1132890276667986</v>
      </c>
      <c r="BT27" s="1263">
        <v>78.293347999999739</v>
      </c>
      <c r="BU27" s="1302">
        <v>616</v>
      </c>
      <c r="BV27" s="1093"/>
      <c r="BW27" s="1267">
        <v>14.145172533420611</v>
      </c>
      <c r="BX27" s="1267">
        <v>1.9067470356910532</v>
      </c>
      <c r="BY27" s="1267">
        <v>10.404714864725033</v>
      </c>
      <c r="BZ27" s="1267">
        <v>17.885630202116186</v>
      </c>
      <c r="CA27" s="1267">
        <v>13.479842901781561</v>
      </c>
      <c r="CB27" s="1263">
        <v>68.061828000000162</v>
      </c>
      <c r="CC27" s="1263">
        <v>582</v>
      </c>
      <c r="CD27" s="1263"/>
      <c r="CE27" s="1143">
        <v>10.590283645293139</v>
      </c>
      <c r="CF27" s="1267">
        <v>1.3533012953545538</v>
      </c>
      <c r="CG27" s="1267">
        <v>7.9357255835715179</v>
      </c>
      <c r="CH27" s="1267">
        <v>13.244841707014762</v>
      </c>
      <c r="CI27" s="1267">
        <v>12.778706790880239</v>
      </c>
      <c r="CJ27" s="1263">
        <v>73.379536000000087</v>
      </c>
      <c r="CK27" s="1263">
        <v>557</v>
      </c>
      <c r="CL27" s="1293"/>
      <c r="CM27" s="1143">
        <v>11.499171621045296</v>
      </c>
      <c r="CN27" s="1267">
        <v>1.1591281740819888</v>
      </c>
      <c r="CO27" s="1267">
        <v>9.2264527403339986</v>
      </c>
      <c r="CP27" s="1267">
        <v>13.771890501756593</v>
      </c>
      <c r="CQ27" s="1195">
        <v>10.080101526275175</v>
      </c>
      <c r="CR27" s="1263">
        <v>110.27501299999987</v>
      </c>
      <c r="CS27" s="1263">
        <v>879</v>
      </c>
      <c r="CT27" s="1779"/>
      <c r="CU27" s="1317">
        <v>9.7488195690552715</v>
      </c>
      <c r="CV27" s="1195">
        <v>1.2255728567354871</v>
      </c>
      <c r="CW27" s="1195">
        <v>7.3458216664327098</v>
      </c>
      <c r="CX27" s="1195">
        <v>12.151817471677832</v>
      </c>
      <c r="CY27" s="1195">
        <v>12.571500047305253</v>
      </c>
      <c r="CZ27" s="1287">
        <v>100.1958230000002</v>
      </c>
      <c r="DA27" s="1287">
        <v>794</v>
      </c>
      <c r="DB27" s="1195"/>
      <c r="DC27" s="1317">
        <v>8.9018349437667084</v>
      </c>
      <c r="DD27" s="1195">
        <v>1.0863640522142379</v>
      </c>
      <c r="DE27" s="1195">
        <v>6.7717864702869068</v>
      </c>
      <c r="DF27" s="1195">
        <v>11.031883417246508</v>
      </c>
      <c r="DG27" s="1195">
        <v>12.203821561249434</v>
      </c>
      <c r="DH27" s="1287">
        <v>87.266053000000269</v>
      </c>
      <c r="DI27" s="1287">
        <v>828</v>
      </c>
      <c r="DJ27" s="1287"/>
      <c r="DK27" s="1317">
        <v>8.8896389525847397</v>
      </c>
      <c r="DL27" s="1195">
        <v>1.0800294463370088</v>
      </c>
      <c r="DM27" s="1195">
        <v>6.771966893891987</v>
      </c>
      <c r="DN27" s="1195">
        <v>11.007311011277492</v>
      </c>
      <c r="DO27" s="1195">
        <v>12.149306086531004</v>
      </c>
      <c r="DP27" s="1287">
        <v>97.917609999999911</v>
      </c>
      <c r="DQ27" s="1287">
        <v>782</v>
      </c>
      <c r="DR27" s="1195"/>
      <c r="DS27" s="1317">
        <v>-1.7</v>
      </c>
      <c r="DT27" s="1195">
        <v>0</v>
      </c>
      <c r="DU27" s="1195"/>
      <c r="DV27" s="1267" t="s">
        <v>390</v>
      </c>
      <c r="DW27" s="1267" t="s">
        <v>390</v>
      </c>
    </row>
    <row r="28" spans="1:127" s="17" customFormat="1" ht="20.25" customHeight="1">
      <c r="A28" s="1385" t="s">
        <v>34</v>
      </c>
      <c r="B28" s="1385"/>
      <c r="C28" s="1096">
        <v>4</v>
      </c>
      <c r="D28" s="1096"/>
      <c r="E28" s="1150">
        <v>2.6</v>
      </c>
      <c r="F28" s="1150">
        <v>6.1</v>
      </c>
      <c r="G28" s="1150">
        <v>22.400000000000002</v>
      </c>
      <c r="H28" s="1150"/>
      <c r="I28" s="1274">
        <v>629</v>
      </c>
      <c r="J28" s="1540"/>
      <c r="K28" s="1096">
        <v>6.3336339633480803</v>
      </c>
      <c r="L28" s="1096">
        <v>0.8597879444072013</v>
      </c>
      <c r="M28" s="1096">
        <v>4.6469547992636224</v>
      </c>
      <c r="N28" s="1096">
        <v>8.0203131274325372</v>
      </c>
      <c r="O28" s="1096">
        <v>13.574954747664339</v>
      </c>
      <c r="P28" s="1096">
        <v>125.35009199999899</v>
      </c>
      <c r="Q28" s="1105">
        <v>772</v>
      </c>
      <c r="R28" s="1105"/>
      <c r="S28" s="1096">
        <v>6.1425023540227564</v>
      </c>
      <c r="T28" s="1096"/>
      <c r="U28" s="1096">
        <v>4.1746311139539722</v>
      </c>
      <c r="V28" s="1096">
        <v>8.1103735940915413</v>
      </c>
      <c r="W28" s="1096">
        <v>16.327422271358106</v>
      </c>
      <c r="X28" s="1096"/>
      <c r="Y28" s="1105">
        <v>540</v>
      </c>
      <c r="Z28" s="1096"/>
      <c r="AA28" s="1096">
        <v>7.0322457146634916</v>
      </c>
      <c r="AB28" s="1096">
        <v>1.4446087556497829</v>
      </c>
      <c r="AC28" s="1096">
        <v>4.1976967407888015</v>
      </c>
      <c r="AD28" s="1096">
        <v>9.8667946885381816</v>
      </c>
      <c r="AE28" s="1096">
        <v>20.542637647565627</v>
      </c>
      <c r="AF28" s="1097">
        <v>88.594500999999937</v>
      </c>
      <c r="AG28" s="1093">
        <v>479</v>
      </c>
      <c r="AH28" s="1093"/>
      <c r="AI28" s="1096">
        <v>6.5465627470261509</v>
      </c>
      <c r="AJ28" s="1096">
        <v>0.88470301724112277</v>
      </c>
      <c r="AK28" s="1096">
        <v>4.8113030330055029</v>
      </c>
      <c r="AL28" s="1096">
        <v>8.281822461046799</v>
      </c>
      <c r="AM28" s="1096">
        <v>13.514008059313401</v>
      </c>
      <c r="AN28" s="1097">
        <v>195.08561200000037</v>
      </c>
      <c r="AO28" s="1194">
        <v>1019</v>
      </c>
      <c r="AP28" s="1105"/>
      <c r="AQ28" s="1096">
        <v>6.1425023540227564</v>
      </c>
      <c r="AR28" s="1096"/>
      <c r="AS28" s="1096">
        <v>4.1746311139539722</v>
      </c>
      <c r="AT28" s="1096">
        <v>8.1103735940915413</v>
      </c>
      <c r="AU28" s="1096">
        <v>16.327422271358106</v>
      </c>
      <c r="AV28" s="1096"/>
      <c r="AW28" s="1105">
        <v>540</v>
      </c>
      <c r="AX28" s="1096"/>
      <c r="AY28" s="1096">
        <v>7.0322457146634916</v>
      </c>
      <c r="AZ28" s="1096">
        <v>1.4446087556497829</v>
      </c>
      <c r="BA28" s="1096">
        <v>4.1976967407888015</v>
      </c>
      <c r="BB28" s="1096">
        <v>9.8667946885381816</v>
      </c>
      <c r="BC28" s="1096">
        <v>20.542637647565627</v>
      </c>
      <c r="BD28" s="1097">
        <v>88.594500999999937</v>
      </c>
      <c r="BE28" s="1093">
        <v>479</v>
      </c>
      <c r="BF28" s="1093"/>
      <c r="BG28" s="1200">
        <v>4.9478882277286651</v>
      </c>
      <c r="BH28" s="1096">
        <v>0.92809666890342424</v>
      </c>
      <c r="BI28" s="1096">
        <v>3.1268169859768324</v>
      </c>
      <c r="BJ28" s="1096">
        <v>6.7689594694804969</v>
      </c>
      <c r="BK28" s="1096">
        <v>18.757429961781259</v>
      </c>
      <c r="BL28" s="1097">
        <v>77.441139000000149</v>
      </c>
      <c r="BM28" s="1131">
        <v>436</v>
      </c>
      <c r="BN28" s="1093"/>
      <c r="BO28" s="1261">
        <v>6.3472029376821908</v>
      </c>
      <c r="BP28" s="1301">
        <v>1.2200894811662342</v>
      </c>
      <c r="BQ28" s="1301">
        <v>3.9537646680738754</v>
      </c>
      <c r="BR28" s="1301">
        <v>8.7406412072905066</v>
      </c>
      <c r="BS28" s="1301">
        <v>19.222474736435235</v>
      </c>
      <c r="BT28" s="1263">
        <v>75.796898999999954</v>
      </c>
      <c r="BU28" s="1302">
        <v>415</v>
      </c>
      <c r="BV28" s="1093"/>
      <c r="BW28" s="1267" t="s">
        <v>161</v>
      </c>
      <c r="BX28" s="1267">
        <v>1.4755274497046975</v>
      </c>
      <c r="BY28" s="1267">
        <v>5.6617076426458528</v>
      </c>
      <c r="BZ28" s="1267">
        <v>11.45077967088004</v>
      </c>
      <c r="CA28" s="1267">
        <v>17.245037763019113</v>
      </c>
      <c r="CB28" s="1263">
        <v>70.519988000000112</v>
      </c>
      <c r="CC28" s="1263">
        <v>418</v>
      </c>
      <c r="CD28" s="1263"/>
      <c r="CE28" s="1143">
        <v>7.3896984043774205</v>
      </c>
      <c r="CF28" s="1267">
        <v>1.0784612780230141</v>
      </c>
      <c r="CG28" s="1267">
        <v>5.2742507286397302</v>
      </c>
      <c r="CH28" s="1267">
        <v>9.5051460801151109</v>
      </c>
      <c r="CI28" s="1267">
        <v>14.59411763522268</v>
      </c>
      <c r="CJ28" s="1263">
        <v>80.855086000000142</v>
      </c>
      <c r="CK28" s="1263">
        <v>461</v>
      </c>
      <c r="CL28" s="1293"/>
      <c r="CM28" s="1143" t="s">
        <v>194</v>
      </c>
      <c r="CN28" s="1267">
        <v>1.2004555723253629</v>
      </c>
      <c r="CO28" s="1267">
        <v>3.9572249175737388</v>
      </c>
      <c r="CP28" s="1267">
        <v>8.6647250986295674</v>
      </c>
      <c r="CQ28" s="1195">
        <v>19.021713297617083</v>
      </c>
      <c r="CR28" s="1263">
        <v>122.62933999999994</v>
      </c>
      <c r="CS28" s="1263">
        <v>786</v>
      </c>
      <c r="CT28" s="1779"/>
      <c r="CU28" s="1317" t="s">
        <v>108</v>
      </c>
      <c r="CV28" s="1195">
        <v>1.2254405650329345</v>
      </c>
      <c r="CW28" s="1195">
        <v>4.0095319992367786</v>
      </c>
      <c r="CX28" s="1195">
        <v>8.8150090320857579</v>
      </c>
      <c r="CY28" s="1195">
        <v>19.110868171265235</v>
      </c>
      <c r="CZ28" s="1287">
        <v>115.74776799999987</v>
      </c>
      <c r="DA28" s="1287">
        <v>716</v>
      </c>
      <c r="DB28" s="1195"/>
      <c r="DC28" s="1317" t="s">
        <v>209</v>
      </c>
      <c r="DD28" s="1195">
        <v>1.2989164904788357</v>
      </c>
      <c r="DE28" s="1195">
        <v>4.4881527991935632</v>
      </c>
      <c r="DF28" s="1195">
        <v>9.581758542283012</v>
      </c>
      <c r="DG28" s="1195">
        <v>18.4637480500644</v>
      </c>
      <c r="DH28" s="1287">
        <v>118.90960500000001</v>
      </c>
      <c r="DI28" s="1287">
        <v>699</v>
      </c>
      <c r="DJ28" s="1287"/>
      <c r="DK28" s="1317" t="s">
        <v>456</v>
      </c>
      <c r="DL28" s="1195">
        <v>1.0524025078892842</v>
      </c>
      <c r="DM28" s="1195">
        <v>2.5422253819839806</v>
      </c>
      <c r="DN28" s="1195">
        <v>6.6692302391458052</v>
      </c>
      <c r="DO28" s="1195">
        <v>22.849863282741559</v>
      </c>
      <c r="DP28" s="1287">
        <v>112.30374900000015</v>
      </c>
      <c r="DQ28" s="1287">
        <v>763</v>
      </c>
      <c r="DR28" s="1195"/>
      <c r="DS28" s="1317">
        <v>-2.8</v>
      </c>
      <c r="DT28" s="1195">
        <v>-2.4</v>
      </c>
      <c r="DU28" s="1195"/>
      <c r="DV28" s="1267" t="s">
        <v>392</v>
      </c>
      <c r="DW28" s="1267" t="s">
        <v>390</v>
      </c>
    </row>
    <row r="29" spans="1:127" s="17" customFormat="1" ht="20.25" customHeight="1">
      <c r="A29" s="1385" t="s">
        <v>35</v>
      </c>
      <c r="B29" s="1385"/>
      <c r="C29" s="1096">
        <v>8.6</v>
      </c>
      <c r="D29" s="1096"/>
      <c r="E29" s="1150">
        <v>6.5</v>
      </c>
      <c r="F29" s="1150">
        <v>11.2</v>
      </c>
      <c r="G29" s="1150">
        <v>13.900000000000002</v>
      </c>
      <c r="H29" s="1150"/>
      <c r="I29" s="1274">
        <v>570</v>
      </c>
      <c r="J29" s="1540"/>
      <c r="K29" s="1096">
        <v>10.126318507776954</v>
      </c>
      <c r="L29" s="1096">
        <v>0.95312899984376342</v>
      </c>
      <c r="M29" s="1096">
        <v>8.2565285959987165</v>
      </c>
      <c r="N29" s="1096">
        <v>11.996108419555194</v>
      </c>
      <c r="O29" s="1096">
        <v>9.4123940414452285</v>
      </c>
      <c r="P29" s="1096">
        <v>176.19350000000009</v>
      </c>
      <c r="Q29" s="1105">
        <v>740</v>
      </c>
      <c r="R29" s="1105"/>
      <c r="S29" s="1096">
        <v>8.6962307061117752</v>
      </c>
      <c r="T29" s="1096"/>
      <c r="U29" s="1096">
        <v>6.7068864842818234</v>
      </c>
      <c r="V29" s="1096">
        <v>10.685574927941726</v>
      </c>
      <c r="W29" s="1096">
        <v>11.658566704095616</v>
      </c>
      <c r="X29" s="1096"/>
      <c r="Y29" s="1105">
        <v>689</v>
      </c>
      <c r="Z29" s="1096"/>
      <c r="AA29" s="1096">
        <v>6.5941248929300107</v>
      </c>
      <c r="AB29" s="1096">
        <v>1.0714362611001107</v>
      </c>
      <c r="AC29" s="1096">
        <v>4.4917988876391188</v>
      </c>
      <c r="AD29" s="1096">
        <v>8.6964508982209026</v>
      </c>
      <c r="AE29" s="1096">
        <v>16.248346497787253</v>
      </c>
      <c r="AF29" s="1097">
        <v>125.39230200000037</v>
      </c>
      <c r="AG29" s="1093">
        <v>563</v>
      </c>
      <c r="AH29" s="1093"/>
      <c r="AI29" s="1096">
        <v>7.7316888079883919</v>
      </c>
      <c r="AJ29" s="1096">
        <v>0.7950172909479305</v>
      </c>
      <c r="AK29" s="1096">
        <v>6.1723390035378198</v>
      </c>
      <c r="AL29" s="1096">
        <v>9.2910386124389639</v>
      </c>
      <c r="AM29" s="1096">
        <v>10.282582637398926</v>
      </c>
      <c r="AN29" s="1097">
        <v>273.27779899999967</v>
      </c>
      <c r="AO29" s="1194">
        <v>1252</v>
      </c>
      <c r="AP29" s="1105"/>
      <c r="AQ29" s="1096">
        <v>8.6962307061117752</v>
      </c>
      <c r="AR29" s="1096"/>
      <c r="AS29" s="1096">
        <v>6.7068864842818234</v>
      </c>
      <c r="AT29" s="1096">
        <v>10.685574927941726</v>
      </c>
      <c r="AU29" s="1096">
        <v>11.658566704095616</v>
      </c>
      <c r="AV29" s="1096"/>
      <c r="AW29" s="1105">
        <v>689</v>
      </c>
      <c r="AX29" s="1096"/>
      <c r="AY29" s="1096">
        <v>6.5941248929300107</v>
      </c>
      <c r="AZ29" s="1096">
        <v>1.0714362611001107</v>
      </c>
      <c r="BA29" s="1096">
        <v>4.4917988876391188</v>
      </c>
      <c r="BB29" s="1096">
        <v>8.6964508982209026</v>
      </c>
      <c r="BC29" s="1096">
        <v>16.248346497787253</v>
      </c>
      <c r="BD29" s="1097">
        <v>125.39230200000037</v>
      </c>
      <c r="BE29" s="1093">
        <v>563</v>
      </c>
      <c r="BF29" s="1093"/>
      <c r="BG29" s="1200">
        <v>4.803126712686943</v>
      </c>
      <c r="BH29" s="1096">
        <v>1.0339998778517006</v>
      </c>
      <c r="BI29" s="1096">
        <v>2.774256763443995</v>
      </c>
      <c r="BJ29" s="1096">
        <v>6.8319966619298897</v>
      </c>
      <c r="BK29" s="1096">
        <v>21.527641049329411</v>
      </c>
      <c r="BL29" s="1097">
        <v>121.65825200000005</v>
      </c>
      <c r="BM29" s="1131">
        <v>552</v>
      </c>
      <c r="BN29" s="1093"/>
      <c r="BO29" s="1301">
        <v>6.8272054272335847</v>
      </c>
      <c r="BP29" s="1301">
        <v>0.98145513905637682</v>
      </c>
      <c r="BQ29" s="1301">
        <v>4.9018939431316824</v>
      </c>
      <c r="BR29" s="1301">
        <v>8.7525169113354888</v>
      </c>
      <c r="BS29" s="1301">
        <v>14.375649737173166</v>
      </c>
      <c r="BT29" s="1263">
        <v>141.54334599999984</v>
      </c>
      <c r="BU29" s="1302">
        <v>604</v>
      </c>
      <c r="BV29" s="1093"/>
      <c r="BW29" s="1267" t="s">
        <v>162</v>
      </c>
      <c r="BX29" s="1267">
        <v>1.3885621840710287</v>
      </c>
      <c r="BY29" s="1267">
        <v>5.8103686940491448</v>
      </c>
      <c r="BZ29" s="1267">
        <v>11.258241928042951</v>
      </c>
      <c r="CA29" s="1267">
        <v>16.270359841401465</v>
      </c>
      <c r="CB29" s="1263">
        <v>104.91296799999957</v>
      </c>
      <c r="CC29" s="1263">
        <v>542</v>
      </c>
      <c r="CD29" s="1263"/>
      <c r="CE29" s="1143">
        <v>10.38873637942646</v>
      </c>
      <c r="CF29" s="1267">
        <v>1.5462396300310675</v>
      </c>
      <c r="CG29" s="1267">
        <v>7.3557215664338633</v>
      </c>
      <c r="CH29" s="1267">
        <v>13.421751192419054</v>
      </c>
      <c r="CI29" s="1267">
        <v>14.883808516820137</v>
      </c>
      <c r="CJ29" s="1263">
        <v>116.18040500000006</v>
      </c>
      <c r="CK29" s="1263">
        <v>558</v>
      </c>
      <c r="CL29" s="1293"/>
      <c r="CM29" s="1143" t="s">
        <v>100</v>
      </c>
      <c r="CN29" s="1267">
        <v>1.1611449600116504</v>
      </c>
      <c r="CO29" s="1267">
        <v>4.4930669071550229</v>
      </c>
      <c r="CP29" s="1267">
        <v>9.0464133495383301</v>
      </c>
      <c r="CQ29" s="1195">
        <v>17.151987195928424</v>
      </c>
      <c r="CR29" s="1263">
        <v>177.76667599999976</v>
      </c>
      <c r="CS29" s="1263">
        <v>839</v>
      </c>
      <c r="CT29" s="1779"/>
      <c r="CU29" s="1317" t="s">
        <v>90</v>
      </c>
      <c r="CV29" s="1195">
        <v>0.99679849897122363</v>
      </c>
      <c r="CW29" s="1195">
        <v>4.0879611874565045</v>
      </c>
      <c r="CX29" s="1195">
        <v>7.9968348039062862</v>
      </c>
      <c r="CY29" s="1195">
        <v>16.496736886309915</v>
      </c>
      <c r="CZ29" s="1287">
        <v>161.60504499999973</v>
      </c>
      <c r="DA29" s="1287">
        <v>739</v>
      </c>
      <c r="DB29" s="1195"/>
      <c r="DC29" s="1317" t="s">
        <v>194</v>
      </c>
      <c r="DD29" s="1195">
        <v>1.0748894420579429</v>
      </c>
      <c r="DE29" s="1195">
        <v>4.2097336492674131</v>
      </c>
      <c r="DF29" s="1195">
        <v>8.4248337541511482</v>
      </c>
      <c r="DG29" s="1195">
        <v>17.015057306467142</v>
      </c>
      <c r="DH29" s="1287">
        <v>158.37574300000034</v>
      </c>
      <c r="DI29" s="1287">
        <v>769</v>
      </c>
      <c r="DJ29" s="1287"/>
      <c r="DK29" s="1317" t="s">
        <v>86</v>
      </c>
      <c r="DL29" s="1195">
        <v>1.1408070877698393</v>
      </c>
      <c r="DM29" s="1195">
        <v>3.8987267409911839</v>
      </c>
      <c r="DN29" s="1195">
        <v>8.3724108656645839</v>
      </c>
      <c r="DO29" s="1195">
        <v>18.59333868362905</v>
      </c>
      <c r="DP29" s="1287">
        <v>128.65995399999989</v>
      </c>
      <c r="DQ29" s="1287">
        <v>741</v>
      </c>
      <c r="DR29" s="1195"/>
      <c r="DS29" s="1317">
        <v>-4.3</v>
      </c>
      <c r="DT29" s="1195">
        <v>-0.2</v>
      </c>
      <c r="DU29" s="1195"/>
      <c r="DV29" s="1267" t="s">
        <v>391</v>
      </c>
      <c r="DW29" s="1267" t="s">
        <v>390</v>
      </c>
    </row>
    <row r="30" spans="1:127" s="17" customFormat="1" ht="20.25" customHeight="1">
      <c r="A30" s="1385" t="s">
        <v>36</v>
      </c>
      <c r="B30" s="1385"/>
      <c r="C30" s="1096">
        <v>9.5</v>
      </c>
      <c r="D30" s="1096"/>
      <c r="E30" s="1150">
        <v>7.3</v>
      </c>
      <c r="F30" s="1150">
        <v>12.2</v>
      </c>
      <c r="G30" s="1150">
        <v>13</v>
      </c>
      <c r="H30" s="1150"/>
      <c r="I30" s="1274">
        <v>739</v>
      </c>
      <c r="J30" s="1540"/>
      <c r="K30" s="1096">
        <v>10.123353197056142</v>
      </c>
      <c r="L30" s="1096">
        <v>1.4392020872703868</v>
      </c>
      <c r="M30" s="1096">
        <v>7.3000149666282947</v>
      </c>
      <c r="N30" s="1096">
        <v>12.946691427483985</v>
      </c>
      <c r="O30" s="1096">
        <v>14.216653901682546</v>
      </c>
      <c r="P30" s="1096">
        <v>1106.2659360000093</v>
      </c>
      <c r="Q30" s="1105">
        <v>740</v>
      </c>
      <c r="R30" s="1105"/>
      <c r="S30" s="1096">
        <v>8.4872032706140583</v>
      </c>
      <c r="T30" s="1096"/>
      <c r="U30" s="1096">
        <v>6.2072610058220974</v>
      </c>
      <c r="V30" s="1096">
        <v>10.767145535406017</v>
      </c>
      <c r="W30" s="1096">
        <v>13.690695887288603</v>
      </c>
      <c r="X30" s="1096"/>
      <c r="Y30" s="1105">
        <v>675</v>
      </c>
      <c r="Z30" s="1096"/>
      <c r="AA30" s="1096">
        <v>7.7544565526402103</v>
      </c>
      <c r="AB30" s="1096">
        <v>1.0357582039206321</v>
      </c>
      <c r="AC30" s="1096">
        <v>5.7221364918463431</v>
      </c>
      <c r="AD30" s="1096">
        <v>9.7867766134340766</v>
      </c>
      <c r="AE30" s="1096">
        <v>13.356941223276063</v>
      </c>
      <c r="AF30" s="1097">
        <v>813.61043899999618</v>
      </c>
      <c r="AG30" s="1093">
        <v>664</v>
      </c>
      <c r="AH30" s="1093"/>
      <c r="AI30" s="1096">
        <v>8.1313790707416924</v>
      </c>
      <c r="AJ30" s="1096">
        <v>0.76731637109474926</v>
      </c>
      <c r="AK30" s="1096">
        <v>6.6263619511873886</v>
      </c>
      <c r="AL30" s="1096">
        <v>9.6363961902959971</v>
      </c>
      <c r="AM30" s="1096">
        <v>9.4364850589207574</v>
      </c>
      <c r="AN30" s="1097">
        <v>1675.4632740000059</v>
      </c>
      <c r="AO30" s="1194">
        <v>1339</v>
      </c>
      <c r="AP30" s="1105"/>
      <c r="AQ30" s="1096">
        <v>8.4872032706140583</v>
      </c>
      <c r="AR30" s="1096"/>
      <c r="AS30" s="1096">
        <v>6.2072610058220974</v>
      </c>
      <c r="AT30" s="1096">
        <v>10.767145535406017</v>
      </c>
      <c r="AU30" s="1096">
        <v>13.690695887288603</v>
      </c>
      <c r="AV30" s="1096"/>
      <c r="AW30" s="1105">
        <v>675</v>
      </c>
      <c r="AX30" s="1096"/>
      <c r="AY30" s="1096">
        <v>7.7544565526402103</v>
      </c>
      <c r="AZ30" s="1096">
        <v>1.0357582039206321</v>
      </c>
      <c r="BA30" s="1096">
        <v>5.7221364918463431</v>
      </c>
      <c r="BB30" s="1096">
        <v>9.7867766134340766</v>
      </c>
      <c r="BC30" s="1096">
        <v>13.356941223276063</v>
      </c>
      <c r="BD30" s="1097">
        <v>813.61043899999618</v>
      </c>
      <c r="BE30" s="1093">
        <v>664</v>
      </c>
      <c r="BF30" s="1093"/>
      <c r="BG30" s="1200">
        <v>6.3838090050305194</v>
      </c>
      <c r="BH30" s="1096">
        <v>1.3780117181986515</v>
      </c>
      <c r="BI30" s="1096">
        <v>3.6799338647678157</v>
      </c>
      <c r="BJ30" s="1096">
        <v>9.0876841452932222</v>
      </c>
      <c r="BK30" s="1096">
        <v>21.586042394325418</v>
      </c>
      <c r="BL30" s="1097">
        <v>757.39745599999901</v>
      </c>
      <c r="BM30" s="1131">
        <v>639</v>
      </c>
      <c r="BN30" s="1093"/>
      <c r="BO30" s="1301">
        <v>6.8262422641278286</v>
      </c>
      <c r="BP30" s="1301">
        <v>0.94589483951641029</v>
      </c>
      <c r="BQ30" s="1301">
        <v>4.9706890912903878</v>
      </c>
      <c r="BR30" s="1301">
        <v>8.6817954369652686</v>
      </c>
      <c r="BS30" s="1301">
        <v>13.856742888940888</v>
      </c>
      <c r="BT30" s="1263">
        <v>831.67432099999814</v>
      </c>
      <c r="BU30" s="1302">
        <v>676</v>
      </c>
      <c r="BV30" s="1093"/>
      <c r="BW30" s="1267">
        <v>8.4961120817291569</v>
      </c>
      <c r="BX30" s="1267">
        <v>1.1406454817441978</v>
      </c>
      <c r="BY30" s="1267">
        <v>6.2585126206623434</v>
      </c>
      <c r="BZ30" s="1267">
        <v>10.733711542795971</v>
      </c>
      <c r="CA30" s="1267">
        <v>13.42549946106702</v>
      </c>
      <c r="CB30" s="1263">
        <v>1014.4584389999998</v>
      </c>
      <c r="CC30" s="1263">
        <v>733</v>
      </c>
      <c r="CD30" s="1263"/>
      <c r="CE30" s="1143">
        <v>7.4682557933481357</v>
      </c>
      <c r="CF30" s="1267">
        <v>0.86031445301506893</v>
      </c>
      <c r="CG30" s="1267">
        <v>5.7807123950626451</v>
      </c>
      <c r="CH30" s="1267">
        <v>9.1557991916336263</v>
      </c>
      <c r="CI30" s="1267">
        <v>11.519616853259608</v>
      </c>
      <c r="CJ30" s="1263">
        <v>942.30406599999969</v>
      </c>
      <c r="CK30" s="1263">
        <v>635</v>
      </c>
      <c r="CL30" s="1293"/>
      <c r="CM30" s="1143" t="s">
        <v>371</v>
      </c>
      <c r="CN30" s="1267">
        <v>0.91683504155114159</v>
      </c>
      <c r="CO30" s="1267">
        <v>3.2690594479015318</v>
      </c>
      <c r="CP30" s="1267">
        <v>6.8643621176537701</v>
      </c>
      <c r="CQ30" s="1195">
        <v>18.095270893842454</v>
      </c>
      <c r="CR30" s="1263">
        <v>1423.9877130000025</v>
      </c>
      <c r="CS30" s="1263">
        <v>990</v>
      </c>
      <c r="CT30" s="1779"/>
      <c r="CU30" s="1317" t="s">
        <v>124</v>
      </c>
      <c r="CV30" s="1195">
        <v>1.0655549594642217</v>
      </c>
      <c r="CW30" s="1195">
        <v>3.3239440344333513</v>
      </c>
      <c r="CX30" s="1195">
        <v>7.5024411652232281</v>
      </c>
      <c r="CY30" s="1195">
        <v>19.684408781206528</v>
      </c>
      <c r="CZ30" s="1287">
        <v>1294.2978049999999</v>
      </c>
      <c r="DA30" s="1287">
        <v>889</v>
      </c>
      <c r="DB30" s="1195"/>
      <c r="DC30" s="1317" t="s">
        <v>194</v>
      </c>
      <c r="DD30" s="1195">
        <v>1.0191971315251496</v>
      </c>
      <c r="DE30" s="1195">
        <v>4.2660091179236117</v>
      </c>
      <c r="DF30" s="1195">
        <v>8.2627159120324691</v>
      </c>
      <c r="DG30" s="1195">
        <v>16.269766142815929</v>
      </c>
      <c r="DH30" s="1287">
        <v>1183.388234999996</v>
      </c>
      <c r="DI30" s="1287">
        <v>897</v>
      </c>
      <c r="DJ30" s="1287"/>
      <c r="DK30" s="1317" t="s">
        <v>124</v>
      </c>
      <c r="DL30" s="1195">
        <v>0.99692650616640988</v>
      </c>
      <c r="DM30" s="1195">
        <v>3.4562957435867299</v>
      </c>
      <c r="DN30" s="1195">
        <v>7.3657510160127631</v>
      </c>
      <c r="DO30" s="1195">
        <v>18.423991843910766</v>
      </c>
      <c r="DP30" s="1287">
        <v>1309.9638280000054</v>
      </c>
      <c r="DQ30" s="1287">
        <v>909</v>
      </c>
      <c r="DR30" s="1195"/>
      <c r="DS30" s="1317">
        <v>-2.1</v>
      </c>
      <c r="DT30" s="1195">
        <v>-0.9</v>
      </c>
      <c r="DU30" s="1195"/>
      <c r="DV30" s="1267" t="s">
        <v>390</v>
      </c>
      <c r="DW30" s="1267" t="s">
        <v>390</v>
      </c>
    </row>
    <row r="31" spans="1:127" s="17" customFormat="1" ht="20.25" customHeight="1">
      <c r="A31" s="1385" t="s">
        <v>37</v>
      </c>
      <c r="B31" s="1385"/>
      <c r="C31" s="1096">
        <v>16.600000000000001</v>
      </c>
      <c r="D31" s="1096"/>
      <c r="E31" s="1150">
        <v>14.2</v>
      </c>
      <c r="F31" s="1150">
        <v>19.3</v>
      </c>
      <c r="G31" s="1150">
        <v>7.8</v>
      </c>
      <c r="H31" s="1150"/>
      <c r="I31" s="1274">
        <v>819</v>
      </c>
      <c r="J31" s="1540"/>
      <c r="K31" s="1096">
        <v>10.703952454066318</v>
      </c>
      <c r="L31" s="1096">
        <v>0.88551701810432226</v>
      </c>
      <c r="M31" s="1096">
        <v>8.9667995739936135</v>
      </c>
      <c r="N31" s="1096">
        <v>12.441105334139023</v>
      </c>
      <c r="O31" s="1096">
        <v>8.272804105813492</v>
      </c>
      <c r="P31" s="1096">
        <v>1077.1313539999919</v>
      </c>
      <c r="Q31" s="1105">
        <v>732</v>
      </c>
      <c r="R31" s="1105"/>
      <c r="S31" s="1096">
        <v>8.0996762304922747</v>
      </c>
      <c r="T31" s="1096"/>
      <c r="U31" s="1096">
        <v>6.072954226175014</v>
      </c>
      <c r="V31" s="1096">
        <v>10.126398234809535</v>
      </c>
      <c r="W31" s="1096">
        <v>12.752425687426541</v>
      </c>
      <c r="X31" s="1096"/>
      <c r="Y31" s="1105">
        <v>668</v>
      </c>
      <c r="Z31" s="1096"/>
      <c r="AA31" s="1096">
        <v>7.3993639445940964</v>
      </c>
      <c r="AB31" s="1096">
        <v>0.95049680802739689</v>
      </c>
      <c r="AC31" s="1096">
        <v>5.534340116288857</v>
      </c>
      <c r="AD31" s="1096">
        <v>9.2643877728993349</v>
      </c>
      <c r="AE31" s="1096">
        <v>12.845655588029572</v>
      </c>
      <c r="AF31" s="1097">
        <v>676.83443300000147</v>
      </c>
      <c r="AG31" s="1093">
        <v>578</v>
      </c>
      <c r="AH31" s="1093"/>
      <c r="AI31" s="1096">
        <v>7.7760904872789904</v>
      </c>
      <c r="AJ31" s="1096">
        <v>0.73586735286971572</v>
      </c>
      <c r="AK31" s="1096">
        <v>6.3327575863923045</v>
      </c>
      <c r="AL31" s="1096">
        <v>9.2194233881656764</v>
      </c>
      <c r="AM31" s="1096">
        <v>9.4632046022809391</v>
      </c>
      <c r="AN31" s="1097">
        <v>1464.8218560000057</v>
      </c>
      <c r="AO31" s="1194">
        <v>1246</v>
      </c>
      <c r="AP31" s="1105"/>
      <c r="AQ31" s="1096">
        <v>8.0996762304922747</v>
      </c>
      <c r="AR31" s="1096"/>
      <c r="AS31" s="1096">
        <v>6.072954226175014</v>
      </c>
      <c r="AT31" s="1096">
        <v>10.126398234809535</v>
      </c>
      <c r="AU31" s="1096">
        <v>12.752425687426541</v>
      </c>
      <c r="AV31" s="1096"/>
      <c r="AW31" s="1105">
        <v>668</v>
      </c>
      <c r="AX31" s="1096"/>
      <c r="AY31" s="1096">
        <v>7.3993639445940964</v>
      </c>
      <c r="AZ31" s="1096">
        <v>0.95049680802739689</v>
      </c>
      <c r="BA31" s="1096">
        <v>5.534340116288857</v>
      </c>
      <c r="BB31" s="1096">
        <v>9.2643877728993349</v>
      </c>
      <c r="BC31" s="1096">
        <v>12.845655588029572</v>
      </c>
      <c r="BD31" s="1097">
        <v>676.83443300000147</v>
      </c>
      <c r="BE31" s="1093">
        <v>578</v>
      </c>
      <c r="BF31" s="1093"/>
      <c r="BG31" s="1200">
        <v>6.5426474885058941</v>
      </c>
      <c r="BH31" s="1096">
        <v>1.2037642376968072</v>
      </c>
      <c r="BI31" s="1096">
        <v>4.1806732367191106</v>
      </c>
      <c r="BJ31" s="1096">
        <v>8.9046217402926793</v>
      </c>
      <c r="BK31" s="1096">
        <v>18.398732925953549</v>
      </c>
      <c r="BL31" s="1097">
        <v>625.31140600000197</v>
      </c>
      <c r="BM31" s="1131">
        <v>583</v>
      </c>
      <c r="BN31" s="1093"/>
      <c r="BO31" s="1301">
        <v>8.6248943893830408</v>
      </c>
      <c r="BP31" s="1301">
        <v>1.084781237630779</v>
      </c>
      <c r="BQ31" s="1301">
        <v>6.4968890517607329</v>
      </c>
      <c r="BR31" s="1301">
        <v>10.752899727005348</v>
      </c>
      <c r="BS31" s="1301">
        <v>12.577327775353503</v>
      </c>
      <c r="BT31" s="1263">
        <v>595.00173200000108</v>
      </c>
      <c r="BU31" s="1302">
        <v>578</v>
      </c>
      <c r="BV31" s="1093"/>
      <c r="BW31" s="1267" t="s">
        <v>161</v>
      </c>
      <c r="BX31" s="1267">
        <v>1.3263978533582041</v>
      </c>
      <c r="BY31" s="1267">
        <v>5.9890116569960874</v>
      </c>
      <c r="BZ31" s="1267">
        <v>11.192989876935403</v>
      </c>
      <c r="CA31" s="1267">
        <v>15.439386974082121</v>
      </c>
      <c r="CB31" s="1263">
        <v>489.70504300000067</v>
      </c>
      <c r="CC31" s="1263">
        <v>568</v>
      </c>
      <c r="CD31" s="1263"/>
      <c r="CE31" s="1143">
        <v>11.878744532116697</v>
      </c>
      <c r="CF31" s="1267">
        <v>1.203178798613286</v>
      </c>
      <c r="CG31" s="1267">
        <v>9.5186581341245518</v>
      </c>
      <c r="CH31" s="1267">
        <v>14.238830930108845</v>
      </c>
      <c r="CI31" s="1267">
        <v>10.128838071735929</v>
      </c>
      <c r="CJ31" s="1263">
        <v>541.19845599999996</v>
      </c>
      <c r="CK31" s="1263">
        <v>605</v>
      </c>
      <c r="CL31" s="1293"/>
      <c r="CM31" s="1143">
        <v>7.6076090704679133</v>
      </c>
      <c r="CN31" s="1267">
        <v>1.1095438265648503</v>
      </c>
      <c r="CO31" s="1267">
        <v>5.4321109159107372</v>
      </c>
      <c r="CP31" s="1267">
        <v>9.7831072250250894</v>
      </c>
      <c r="CQ31" s="1195">
        <v>14.584658810505974</v>
      </c>
      <c r="CR31" s="1263">
        <v>792.39224100000047</v>
      </c>
      <c r="CS31" s="1263">
        <v>721</v>
      </c>
      <c r="CT31" s="1779"/>
      <c r="CU31" s="1317" t="s">
        <v>130</v>
      </c>
      <c r="CV31" s="1195">
        <v>1.2661720714557176</v>
      </c>
      <c r="CW31" s="1195">
        <v>5.9343542337182011</v>
      </c>
      <c r="CX31" s="1195">
        <v>10.899556939286986</v>
      </c>
      <c r="CY31" s="1195">
        <v>15.043112185196126</v>
      </c>
      <c r="CZ31" s="1287">
        <v>708.74186499999792</v>
      </c>
      <c r="DA31" s="1287">
        <v>609</v>
      </c>
      <c r="DB31" s="1195"/>
      <c r="DC31" s="1317" t="s">
        <v>87</v>
      </c>
      <c r="DD31" s="1195">
        <v>1.3483727766144011</v>
      </c>
      <c r="DE31" s="1195">
        <v>4.562211756856362</v>
      </c>
      <c r="DF31" s="1195">
        <v>9.849756698453584</v>
      </c>
      <c r="DG31" s="1195">
        <v>18.711847459222085</v>
      </c>
      <c r="DH31" s="1287">
        <v>636.54022200000065</v>
      </c>
      <c r="DI31" s="1287">
        <v>643</v>
      </c>
      <c r="DJ31" s="1287"/>
      <c r="DK31" s="1317" t="s">
        <v>164</v>
      </c>
      <c r="DL31" s="1195">
        <v>1.5196604028210068</v>
      </c>
      <c r="DM31" s="1195">
        <v>5.9604468959086017</v>
      </c>
      <c r="DN31" s="1195">
        <v>11.919807327553055</v>
      </c>
      <c r="DO31" s="1195">
        <v>16.998196824595226</v>
      </c>
      <c r="DP31" s="1287">
        <v>651.47566999999935</v>
      </c>
      <c r="DQ31" s="1287">
        <v>688</v>
      </c>
      <c r="DR31" s="1195"/>
      <c r="DS31" s="1317">
        <v>-3</v>
      </c>
      <c r="DT31" s="1195">
        <v>1.7</v>
      </c>
      <c r="DU31" s="1195"/>
      <c r="DV31" s="1267" t="s">
        <v>390</v>
      </c>
      <c r="DW31" s="1267" t="s">
        <v>390</v>
      </c>
    </row>
    <row r="32" spans="1:127" s="17" customFormat="1" ht="20.25" customHeight="1">
      <c r="A32" s="1385" t="s">
        <v>38</v>
      </c>
      <c r="B32" s="1385"/>
      <c r="C32" s="1096">
        <v>8.9</v>
      </c>
      <c r="D32" s="1096"/>
      <c r="E32" s="1150">
        <v>6.5</v>
      </c>
      <c r="F32" s="1150">
        <v>12</v>
      </c>
      <c r="G32" s="1150">
        <v>15.9</v>
      </c>
      <c r="H32" s="1150"/>
      <c r="I32" s="1274">
        <v>677</v>
      </c>
      <c r="J32" s="1540"/>
      <c r="K32" s="1096">
        <v>10.545202172297911</v>
      </c>
      <c r="L32" s="1096">
        <v>0.95468385167060787</v>
      </c>
      <c r="M32" s="1096">
        <v>8.6723620477356516</v>
      </c>
      <c r="N32" s="1096">
        <v>12.418042296860172</v>
      </c>
      <c r="O32" s="1096">
        <v>9.0532531863499806</v>
      </c>
      <c r="P32" s="1096">
        <v>558.64030900000307</v>
      </c>
      <c r="Q32" s="1105">
        <v>987</v>
      </c>
      <c r="R32" s="1105"/>
      <c r="S32" s="1096">
        <v>6.9152274884874982</v>
      </c>
      <c r="T32" s="1096"/>
      <c r="U32" s="1096">
        <v>4.8155618976160737</v>
      </c>
      <c r="V32" s="1096">
        <v>9.0148930793589219</v>
      </c>
      <c r="W32" s="1096">
        <v>15.474261701823217</v>
      </c>
      <c r="X32" s="1096"/>
      <c r="Y32" s="1105">
        <v>589</v>
      </c>
      <c r="Z32" s="1096"/>
      <c r="AA32" s="1096">
        <v>8.0963234106029009</v>
      </c>
      <c r="AB32" s="1096">
        <v>1.2232573567329299</v>
      </c>
      <c r="AC32" s="1096">
        <v>5.6961006016580891</v>
      </c>
      <c r="AD32" s="1096">
        <v>10.496546219547714</v>
      </c>
      <c r="AE32" s="1096">
        <v>15.108800559164406</v>
      </c>
      <c r="AF32" s="1097">
        <v>432.47907999999927</v>
      </c>
      <c r="AG32" s="1093">
        <v>604</v>
      </c>
      <c r="AH32" s="1093"/>
      <c r="AI32" s="1096">
        <v>7.5081110515058045</v>
      </c>
      <c r="AJ32" s="1096">
        <v>0.79161076691773002</v>
      </c>
      <c r="AK32" s="1096">
        <v>5.9554428156711996</v>
      </c>
      <c r="AL32" s="1096">
        <v>9.0607792873404094</v>
      </c>
      <c r="AM32" s="1096">
        <v>10.543407809064931</v>
      </c>
      <c r="AN32" s="1097">
        <v>861.55074899999943</v>
      </c>
      <c r="AO32" s="1194">
        <v>1193</v>
      </c>
      <c r="AP32" s="1105"/>
      <c r="AQ32" s="1096">
        <v>6.9152274884874982</v>
      </c>
      <c r="AR32" s="1096"/>
      <c r="AS32" s="1096">
        <v>4.8155618976160737</v>
      </c>
      <c r="AT32" s="1096">
        <v>9.0148930793589219</v>
      </c>
      <c r="AU32" s="1096">
        <v>15.474261701823217</v>
      </c>
      <c r="AV32" s="1096"/>
      <c r="AW32" s="1105">
        <v>589</v>
      </c>
      <c r="AX32" s="1096"/>
      <c r="AY32" s="1096">
        <v>8.0963234106029009</v>
      </c>
      <c r="AZ32" s="1096">
        <v>1.2232573567329299</v>
      </c>
      <c r="BA32" s="1096">
        <v>5.6961006016580891</v>
      </c>
      <c r="BB32" s="1096">
        <v>10.496546219547714</v>
      </c>
      <c r="BC32" s="1096">
        <v>15.108800559164406</v>
      </c>
      <c r="BD32" s="1097">
        <v>432.47907999999927</v>
      </c>
      <c r="BE32" s="1093">
        <v>604</v>
      </c>
      <c r="BF32" s="1093"/>
      <c r="BG32" s="1200">
        <v>5.555252889275204</v>
      </c>
      <c r="BH32" s="1096">
        <v>1.148020307483363</v>
      </c>
      <c r="BI32" s="1096">
        <v>3.3026569723270374</v>
      </c>
      <c r="BJ32" s="1096">
        <v>7.8078488062233706</v>
      </c>
      <c r="BK32" s="1096">
        <v>20.665491389234411</v>
      </c>
      <c r="BL32" s="1097">
        <v>373.05480799999884</v>
      </c>
      <c r="BM32" s="1131">
        <v>560</v>
      </c>
      <c r="BN32" s="1093"/>
      <c r="BO32" s="1261">
        <v>9.9359537406404197</v>
      </c>
      <c r="BP32" s="1301">
        <v>1.5409249620761527</v>
      </c>
      <c r="BQ32" s="1301">
        <v>6.9131354705390402</v>
      </c>
      <c r="BR32" s="1301">
        <v>12.9587720107418</v>
      </c>
      <c r="BS32" s="1301">
        <v>15.508576250444909</v>
      </c>
      <c r="BT32" s="1263">
        <v>441.75241899999952</v>
      </c>
      <c r="BU32" s="1302">
        <v>620</v>
      </c>
      <c r="BV32" s="1093"/>
      <c r="BW32" s="1267">
        <v>7.7130925578422342</v>
      </c>
      <c r="BX32" s="1267">
        <v>0.96508193186551994</v>
      </c>
      <c r="BY32" s="1267">
        <v>5.8198953767816501</v>
      </c>
      <c r="BZ32" s="1267">
        <v>9.6062897389028183</v>
      </c>
      <c r="CA32" s="1267">
        <v>12.512256590053228</v>
      </c>
      <c r="CB32" s="1263">
        <v>420.76029499999976</v>
      </c>
      <c r="CC32" s="1263">
        <v>628</v>
      </c>
      <c r="CD32" s="1263"/>
      <c r="CE32" s="1143">
        <v>7.854146784351701</v>
      </c>
      <c r="CF32" s="1267">
        <v>1.0354659911851165</v>
      </c>
      <c r="CG32" s="1267">
        <v>5.8230361928120074</v>
      </c>
      <c r="CH32" s="1267">
        <v>9.8852573758913937</v>
      </c>
      <c r="CI32" s="1267">
        <v>13.183685250804567</v>
      </c>
      <c r="CJ32" s="1263">
        <v>473.82979999999878</v>
      </c>
      <c r="CK32" s="1263">
        <v>627</v>
      </c>
      <c r="CL32" s="1293"/>
      <c r="CM32" s="1143">
        <v>5.602132759510785</v>
      </c>
      <c r="CN32" s="1267">
        <v>0.81303629989940751</v>
      </c>
      <c r="CO32" s="1267">
        <v>4.0080010743341514</v>
      </c>
      <c r="CP32" s="1267">
        <v>7.1962644446874195</v>
      </c>
      <c r="CQ32" s="1195">
        <v>14.51297808890925</v>
      </c>
      <c r="CR32" s="1263">
        <v>733.10469000000023</v>
      </c>
      <c r="CS32" s="1263">
        <v>1010</v>
      </c>
      <c r="CT32" s="1779"/>
      <c r="CU32" s="1317">
        <v>6.0765817605949985</v>
      </c>
      <c r="CV32" s="1195">
        <v>0.85700278826156673</v>
      </c>
      <c r="CW32" s="1195">
        <v>4.3962443645631426</v>
      </c>
      <c r="CX32" s="1195">
        <v>7.7569191566268545</v>
      </c>
      <c r="CY32" s="1195">
        <v>14.103369657905365</v>
      </c>
      <c r="CZ32" s="1287">
        <v>625.39053199999967</v>
      </c>
      <c r="DA32" s="1287">
        <v>912</v>
      </c>
      <c r="DB32" s="1195"/>
      <c r="DC32" s="1317" t="s">
        <v>128</v>
      </c>
      <c r="DD32" s="1195">
        <v>1.1386233060793789</v>
      </c>
      <c r="DE32" s="1195">
        <v>4.6905023310562148</v>
      </c>
      <c r="DF32" s="1195">
        <v>9.1555301088800274</v>
      </c>
      <c r="DG32" s="1195">
        <v>16.446925298184869</v>
      </c>
      <c r="DH32" s="1287">
        <v>572.20488500000101</v>
      </c>
      <c r="DI32" s="1287">
        <v>961</v>
      </c>
      <c r="DJ32" s="1287"/>
      <c r="DK32" s="1317" t="s">
        <v>457</v>
      </c>
      <c r="DL32" s="1195">
        <v>0.87119073192121388</v>
      </c>
      <c r="DM32" s="1195">
        <v>2.9475147984919579</v>
      </c>
      <c r="DN32" s="1195">
        <v>6.3638962259404961</v>
      </c>
      <c r="DO32" s="1195">
        <v>18.712324687102175</v>
      </c>
      <c r="DP32" s="1287">
        <v>709.03352699999721</v>
      </c>
      <c r="DQ32" s="1287">
        <v>966</v>
      </c>
      <c r="DR32" s="1195"/>
      <c r="DS32" s="1317">
        <v>-3.2</v>
      </c>
      <c r="DT32" s="1195">
        <v>-2.2000000000000002</v>
      </c>
      <c r="DU32" s="1195"/>
      <c r="DV32" s="1267" t="s">
        <v>391</v>
      </c>
      <c r="DW32" s="1267" t="s">
        <v>390</v>
      </c>
    </row>
    <row r="33" spans="1:127" s="21" customFormat="1" ht="20.25" customHeight="1">
      <c r="A33" s="1385" t="s">
        <v>39</v>
      </c>
      <c r="B33" s="1385"/>
      <c r="C33" s="1096">
        <v>5.9</v>
      </c>
      <c r="D33" s="1096"/>
      <c r="E33" s="1150">
        <v>4.4000000000000004</v>
      </c>
      <c r="F33" s="1150">
        <v>7.8</v>
      </c>
      <c r="G33" s="1150">
        <v>14.399999999999999</v>
      </c>
      <c r="H33" s="1150"/>
      <c r="I33" s="1274">
        <v>509</v>
      </c>
      <c r="J33" s="1540"/>
      <c r="K33" s="1200">
        <v>6.0036310207252823</v>
      </c>
      <c r="L33" s="1096">
        <v>1.0471848463612454</v>
      </c>
      <c r="M33" s="1096">
        <v>3.9493281280273793</v>
      </c>
      <c r="N33" s="1096">
        <v>8.0579339134231844</v>
      </c>
      <c r="O33" s="1096">
        <v>17.442525077677708</v>
      </c>
      <c r="P33" s="1096">
        <v>241.95730800000331</v>
      </c>
      <c r="Q33" s="1105">
        <v>690</v>
      </c>
      <c r="R33" s="1105"/>
      <c r="S33" s="1096">
        <v>6.0544212142192224</v>
      </c>
      <c r="T33" s="1096"/>
      <c r="U33" s="1096">
        <v>4.1155379704592789</v>
      </c>
      <c r="V33" s="1096">
        <v>7.993304457979165</v>
      </c>
      <c r="W33" s="1096">
        <v>16.320945069938141</v>
      </c>
      <c r="X33" s="1096"/>
      <c r="Y33" s="1105">
        <v>460</v>
      </c>
      <c r="Z33" s="1096"/>
      <c r="AA33" s="1096">
        <v>7.2336764582428366</v>
      </c>
      <c r="AB33" s="1096">
        <v>1.3641112781872715</v>
      </c>
      <c r="AC33" s="1096">
        <v>4.5570761616473661</v>
      </c>
      <c r="AD33" s="1096">
        <v>9.9102767548383071</v>
      </c>
      <c r="AE33" s="1096">
        <v>18.857786715534601</v>
      </c>
      <c r="AF33" s="1097">
        <v>145.60110700000052</v>
      </c>
      <c r="AG33" s="1093">
        <v>398</v>
      </c>
      <c r="AH33" s="1093"/>
      <c r="AI33" s="1096">
        <v>6.5762850493011076</v>
      </c>
      <c r="AJ33" s="1096">
        <v>0.79527048957093827</v>
      </c>
      <c r="AK33" s="1096">
        <v>5.0164386201509599</v>
      </c>
      <c r="AL33" s="1096">
        <v>8.1361314784512562</v>
      </c>
      <c r="AM33" s="1096">
        <v>12.093005148179449</v>
      </c>
      <c r="AN33" s="1097">
        <v>329.01469199999855</v>
      </c>
      <c r="AO33" s="1194">
        <v>858</v>
      </c>
      <c r="AP33" s="1105"/>
      <c r="AQ33" s="1096">
        <v>6.0544212142192224</v>
      </c>
      <c r="AR33" s="1096"/>
      <c r="AS33" s="1096">
        <v>4.1155379704592789</v>
      </c>
      <c r="AT33" s="1096">
        <v>7.993304457979165</v>
      </c>
      <c r="AU33" s="1096">
        <v>16.320945069938141</v>
      </c>
      <c r="AV33" s="1096"/>
      <c r="AW33" s="1105">
        <v>460</v>
      </c>
      <c r="AX33" s="1096"/>
      <c r="AY33" s="1096">
        <v>7.2336764582428366</v>
      </c>
      <c r="AZ33" s="1096">
        <v>1.3641112781872715</v>
      </c>
      <c r="BA33" s="1096">
        <v>4.5570761616473661</v>
      </c>
      <c r="BB33" s="1096">
        <v>9.9102767548383071</v>
      </c>
      <c r="BC33" s="1096">
        <v>18.857786715534601</v>
      </c>
      <c r="BD33" s="1097">
        <v>145.60110700000052</v>
      </c>
      <c r="BE33" s="1093">
        <v>398</v>
      </c>
      <c r="BF33" s="1093"/>
      <c r="BG33" s="1200">
        <v>6.6255842196089505</v>
      </c>
      <c r="BH33" s="1096">
        <v>1.2638142333921014</v>
      </c>
      <c r="BI33" s="1096">
        <v>4.1457824570767299</v>
      </c>
      <c r="BJ33" s="1096">
        <v>9.1053859821411702</v>
      </c>
      <c r="BK33" s="1096">
        <v>19.074759168432898</v>
      </c>
      <c r="BL33" s="1097">
        <v>137.83729400000013</v>
      </c>
      <c r="BM33" s="1131">
        <v>377</v>
      </c>
      <c r="BN33" s="1093"/>
      <c r="BO33" s="1301">
        <v>9.451530803249593</v>
      </c>
      <c r="BP33" s="1301">
        <v>1.3215584899976323</v>
      </c>
      <c r="BQ33" s="1301">
        <v>6.8590417159224382</v>
      </c>
      <c r="BR33" s="1301">
        <v>12.044019890576747</v>
      </c>
      <c r="BS33" s="1301">
        <v>13.982480907148487</v>
      </c>
      <c r="BT33" s="1263">
        <v>157.06420799999989</v>
      </c>
      <c r="BU33" s="1302">
        <v>420</v>
      </c>
      <c r="BV33" s="1093"/>
      <c r="BW33" s="1267" t="s">
        <v>163</v>
      </c>
      <c r="BX33" s="1267">
        <v>1.8854537532794615</v>
      </c>
      <c r="BY33" s="1267">
        <v>7.2522599829787389</v>
      </c>
      <c r="BZ33" s="1267">
        <v>14.649633434637504</v>
      </c>
      <c r="CA33" s="1267">
        <v>17.217267177119432</v>
      </c>
      <c r="CB33" s="1263">
        <v>145.43521600000014</v>
      </c>
      <c r="CC33" s="1263">
        <v>474</v>
      </c>
      <c r="CD33" s="1263"/>
      <c r="CE33" s="1143">
        <v>9.1069672714991476</v>
      </c>
      <c r="CF33" s="1267">
        <v>1.291876478638438</v>
      </c>
      <c r="CG33" s="1267">
        <v>6.5728966008435474</v>
      </c>
      <c r="CH33" s="1267">
        <v>11.641037942154748</v>
      </c>
      <c r="CI33" s="1267">
        <v>14.185583851623695</v>
      </c>
      <c r="CJ33" s="1263">
        <v>149.51088099999956</v>
      </c>
      <c r="CK33" s="1263">
        <v>475</v>
      </c>
      <c r="CL33" s="1293"/>
      <c r="CM33" s="1143" t="s">
        <v>372</v>
      </c>
      <c r="CN33" s="1267">
        <v>1.0173396381604594</v>
      </c>
      <c r="CO33" s="1267">
        <v>4.6209732674326878</v>
      </c>
      <c r="CP33" s="1267">
        <v>8.6103974837398152</v>
      </c>
      <c r="CQ33" s="1195">
        <v>15.37769075166014</v>
      </c>
      <c r="CR33" s="1263">
        <v>216.48987500000064</v>
      </c>
      <c r="CS33" s="1263">
        <v>798</v>
      </c>
      <c r="CT33" s="1779"/>
      <c r="CU33" s="1317">
        <v>6.2964657677740261</v>
      </c>
      <c r="CV33" s="1195">
        <v>0.9173022862823158</v>
      </c>
      <c r="CW33" s="1195">
        <v>4.4978982995953238</v>
      </c>
      <c r="CX33" s="1195">
        <v>8.0950332359527284</v>
      </c>
      <c r="CY33" s="1195">
        <v>14.568526537175272</v>
      </c>
      <c r="CZ33" s="1287">
        <v>209.00709200000051</v>
      </c>
      <c r="DA33" s="1287">
        <v>777</v>
      </c>
      <c r="DB33" s="1195"/>
      <c r="DC33" s="1317">
        <v>11.925381353759947</v>
      </c>
      <c r="DD33" s="1195">
        <v>1.5234312411282356</v>
      </c>
      <c r="DE33" s="1195">
        <v>8.938369418854073</v>
      </c>
      <c r="DF33" s="1195">
        <v>14.912393288665823</v>
      </c>
      <c r="DG33" s="1195">
        <v>12.774696220912999</v>
      </c>
      <c r="DH33" s="1287">
        <v>212.17104299999991</v>
      </c>
      <c r="DI33" s="1287">
        <v>804</v>
      </c>
      <c r="DJ33" s="1287"/>
      <c r="DK33" s="1317" t="s">
        <v>162</v>
      </c>
      <c r="DL33" s="1195">
        <v>1.3144290114046482</v>
      </c>
      <c r="DM33" s="1195">
        <v>5.9054991634779359</v>
      </c>
      <c r="DN33" s="1195">
        <v>11.06004305119745</v>
      </c>
      <c r="DO33" s="1195">
        <v>15.495278544857261</v>
      </c>
      <c r="DP33" s="1287">
        <v>231.96087400000013</v>
      </c>
      <c r="DQ33" s="1287">
        <v>821</v>
      </c>
      <c r="DR33" s="1195"/>
      <c r="DS33" s="1317">
        <v>-0.6</v>
      </c>
      <c r="DT33" s="1195">
        <v>-3.4</v>
      </c>
      <c r="DU33" s="1195"/>
      <c r="DV33" s="1267" t="s">
        <v>390</v>
      </c>
      <c r="DW33" s="1267" t="s">
        <v>392</v>
      </c>
    </row>
    <row r="34" spans="1:127" s="23" customFormat="1" ht="20.25" customHeight="1">
      <c r="A34" s="1385" t="s">
        <v>40</v>
      </c>
      <c r="B34" s="1385"/>
      <c r="C34" s="1096">
        <v>5.2</v>
      </c>
      <c r="D34" s="1096"/>
      <c r="E34" s="1150">
        <v>3.9</v>
      </c>
      <c r="F34" s="1150">
        <v>7</v>
      </c>
      <c r="G34" s="1150">
        <v>15</v>
      </c>
      <c r="H34" s="1150"/>
      <c r="I34" s="1274">
        <v>612</v>
      </c>
      <c r="J34" s="1540"/>
      <c r="K34" s="1096">
        <v>6.596304358576341</v>
      </c>
      <c r="L34" s="1096">
        <v>0.91927020584417951</v>
      </c>
      <c r="M34" s="1096">
        <v>4.7929365485868178</v>
      </c>
      <c r="N34" s="1096">
        <v>8.3996721685658642</v>
      </c>
      <c r="O34" s="1096">
        <v>13.936139933400263</v>
      </c>
      <c r="P34" s="1096">
        <v>157.69181399999849</v>
      </c>
      <c r="Q34" s="1105">
        <v>916</v>
      </c>
      <c r="R34" s="1105"/>
      <c r="S34" s="1096">
        <v>5.0064142316605666</v>
      </c>
      <c r="T34" s="1096"/>
      <c r="U34" s="1096">
        <v>3.2623875918143099</v>
      </c>
      <c r="V34" s="1096">
        <v>6.7504408715068225</v>
      </c>
      <c r="W34" s="1096">
        <v>17.753852684720272</v>
      </c>
      <c r="X34" s="1096"/>
      <c r="Y34" s="1105">
        <v>590</v>
      </c>
      <c r="Z34" s="1096"/>
      <c r="AA34" s="1096">
        <v>4.8579731915031612</v>
      </c>
      <c r="AB34" s="1096">
        <v>0.86887867322701751</v>
      </c>
      <c r="AC34" s="1096">
        <v>3.1530969459556637</v>
      </c>
      <c r="AD34" s="1096">
        <v>6.5628494370506596</v>
      </c>
      <c r="AE34" s="1096">
        <v>17.885620998212378</v>
      </c>
      <c r="AF34" s="1097">
        <v>111.95249100000022</v>
      </c>
      <c r="AG34" s="1093">
        <v>548</v>
      </c>
      <c r="AH34" s="1093"/>
      <c r="AI34" s="1096">
        <v>4.9349339043474574</v>
      </c>
      <c r="AJ34" s="1096">
        <v>0.59662863124245102</v>
      </c>
      <c r="AK34" s="1096">
        <v>3.7647043382103078</v>
      </c>
      <c r="AL34" s="1096">
        <v>6.1051634704846061</v>
      </c>
      <c r="AM34" s="1096">
        <v>12.089901157882737</v>
      </c>
      <c r="AN34" s="1097">
        <v>232.48836199999897</v>
      </c>
      <c r="AO34" s="1194">
        <v>1138</v>
      </c>
      <c r="AP34" s="1105"/>
      <c r="AQ34" s="1096">
        <v>5.0064142316605666</v>
      </c>
      <c r="AR34" s="1096"/>
      <c r="AS34" s="1096">
        <v>3.2623875918143099</v>
      </c>
      <c r="AT34" s="1096">
        <v>6.7504408715068225</v>
      </c>
      <c r="AU34" s="1096">
        <v>17.753852684720272</v>
      </c>
      <c r="AV34" s="1096"/>
      <c r="AW34" s="1105">
        <v>590</v>
      </c>
      <c r="AX34" s="1096"/>
      <c r="AY34" s="1096">
        <v>4.8579731915031612</v>
      </c>
      <c r="AZ34" s="1096">
        <v>0.86887867322701751</v>
      </c>
      <c r="BA34" s="1096">
        <v>3.1530969459556637</v>
      </c>
      <c r="BB34" s="1096">
        <v>6.5628494370506596</v>
      </c>
      <c r="BC34" s="1096">
        <v>17.885620998212378</v>
      </c>
      <c r="BD34" s="1097">
        <v>111.95249100000022</v>
      </c>
      <c r="BE34" s="1093">
        <v>548</v>
      </c>
      <c r="BF34" s="1093"/>
      <c r="BG34" s="1200">
        <v>3.6617922328286827</v>
      </c>
      <c r="BH34" s="1096">
        <v>0.80973155362444893</v>
      </c>
      <c r="BI34" s="1096">
        <v>2.0729719135113243</v>
      </c>
      <c r="BJ34" s="1096">
        <v>5.2506125521460412</v>
      </c>
      <c r="BK34" s="1096">
        <v>22.112984629904648</v>
      </c>
      <c r="BL34" s="1097">
        <v>115.11928400000019</v>
      </c>
      <c r="BM34" s="1131">
        <v>550</v>
      </c>
      <c r="BN34" s="1093"/>
      <c r="BO34" s="1301">
        <v>9.1190401460660233</v>
      </c>
      <c r="BP34" s="1301">
        <v>1.0936018534375229</v>
      </c>
      <c r="BQ34" s="1301">
        <v>6.9737314878600545</v>
      </c>
      <c r="BR34" s="1301">
        <v>11.264348804271993</v>
      </c>
      <c r="BS34" s="1301">
        <v>11.992510570416837</v>
      </c>
      <c r="BT34" s="1263">
        <v>121.32595999999994</v>
      </c>
      <c r="BU34" s="1302">
        <v>571</v>
      </c>
      <c r="BV34" s="1093"/>
      <c r="BW34" s="1267" t="s">
        <v>131</v>
      </c>
      <c r="BX34" s="1267">
        <v>1.2437327843087311</v>
      </c>
      <c r="BY34" s="1267">
        <v>2.0871736712808326</v>
      </c>
      <c r="BZ34" s="1267">
        <v>6.9668244522137606</v>
      </c>
      <c r="CA34" s="1267">
        <v>27.473670026091956</v>
      </c>
      <c r="CB34" s="1263">
        <v>128.76488199999972</v>
      </c>
      <c r="CC34" s="1263">
        <v>563</v>
      </c>
      <c r="CD34" s="1263"/>
      <c r="CE34" s="1143" t="s">
        <v>316</v>
      </c>
      <c r="CF34" s="1267">
        <v>1.622561391232483</v>
      </c>
      <c r="CG34" s="1267">
        <v>5.0918801955993613</v>
      </c>
      <c r="CH34" s="1267">
        <v>11.457326584396311</v>
      </c>
      <c r="CI34" s="1267">
        <v>19.608932473957612</v>
      </c>
      <c r="CJ34" s="1263">
        <v>127.06096600000002</v>
      </c>
      <c r="CK34" s="1263">
        <v>516</v>
      </c>
      <c r="CL34" s="1293"/>
      <c r="CM34" s="1143" t="s">
        <v>207</v>
      </c>
      <c r="CN34" s="1267">
        <v>0.93598838799058537</v>
      </c>
      <c r="CO34" s="1267">
        <v>4.093932826834326</v>
      </c>
      <c r="CP34" s="1267">
        <v>7.764343966995721</v>
      </c>
      <c r="CQ34" s="1195">
        <v>15.786246252534559</v>
      </c>
      <c r="CR34" s="1263">
        <v>198.05061400000062</v>
      </c>
      <c r="CS34" s="1263">
        <v>960</v>
      </c>
      <c r="CT34" s="1779"/>
      <c r="CU34" s="1317" t="s">
        <v>387</v>
      </c>
      <c r="CV34" s="1195">
        <v>1.0638932536336272</v>
      </c>
      <c r="CW34" s="1195">
        <v>3.1848082768609203</v>
      </c>
      <c r="CX34" s="1195">
        <v>7.3567891477585352</v>
      </c>
      <c r="CY34" s="1195">
        <v>20.184668618608963</v>
      </c>
      <c r="CZ34" s="1287">
        <v>184.4670330000007</v>
      </c>
      <c r="DA34" s="1287">
        <v>910</v>
      </c>
      <c r="DB34" s="1195"/>
      <c r="DC34" s="1317" t="s">
        <v>123</v>
      </c>
      <c r="DD34" s="1195">
        <v>1.2454006477346073</v>
      </c>
      <c r="DE34" s="1195">
        <v>4.8610093998841535</v>
      </c>
      <c r="DF34" s="1195">
        <v>9.7447566909896839</v>
      </c>
      <c r="DG34" s="1195">
        <v>17.053547756221764</v>
      </c>
      <c r="DH34" s="1287">
        <v>177.19845600000008</v>
      </c>
      <c r="DI34" s="1287">
        <v>925</v>
      </c>
      <c r="DJ34" s="1287"/>
      <c r="DK34" s="1317" t="s">
        <v>455</v>
      </c>
      <c r="DL34" s="1195">
        <v>0.72482117957711012</v>
      </c>
      <c r="DM34" s="1195">
        <v>2.7872917760764553</v>
      </c>
      <c r="DN34" s="1195">
        <v>5.6296838325986105</v>
      </c>
      <c r="DO34" s="1195">
        <v>17.222841392817241</v>
      </c>
      <c r="DP34" s="1287">
        <v>178.14805099999975</v>
      </c>
      <c r="DQ34" s="1287">
        <v>913</v>
      </c>
      <c r="DR34" s="1195"/>
      <c r="DS34" s="1317">
        <v>-4.0999999999999996</v>
      </c>
      <c r="DT34" s="1195">
        <v>-3.1</v>
      </c>
      <c r="DU34" s="1195"/>
      <c r="DV34" s="1267" t="s">
        <v>391</v>
      </c>
      <c r="DW34" s="1267" t="s">
        <v>391</v>
      </c>
    </row>
    <row r="35" spans="1:127" s="23" customFormat="1" ht="20.25" customHeight="1">
      <c r="A35" s="1384" t="s">
        <v>41</v>
      </c>
      <c r="B35" s="1384"/>
      <c r="C35" s="1034">
        <v>10.9</v>
      </c>
      <c r="D35" s="1034"/>
      <c r="E35" s="1146">
        <v>8.5</v>
      </c>
      <c r="F35" s="1146">
        <v>13.9</v>
      </c>
      <c r="G35" s="1146">
        <v>12.5</v>
      </c>
      <c r="H35" s="1146"/>
      <c r="I35" s="1350">
        <v>649</v>
      </c>
      <c r="J35" s="1390"/>
      <c r="K35" s="1034">
        <v>13.467722101345601</v>
      </c>
      <c r="L35" s="1034">
        <v>1.4159583053840024</v>
      </c>
      <c r="M35" s="1034">
        <v>10.689982094127686</v>
      </c>
      <c r="N35" s="1034">
        <v>16.245462108563512</v>
      </c>
      <c r="O35" s="1034">
        <v>10.513717870986735</v>
      </c>
      <c r="P35" s="1034">
        <v>307.19273599999826</v>
      </c>
      <c r="Q35" s="1043">
        <v>851</v>
      </c>
      <c r="R35" s="1043"/>
      <c r="S35" s="1034">
        <v>11.211970161277973</v>
      </c>
      <c r="T35" s="1034"/>
      <c r="U35" s="1034">
        <v>8.46427263626782</v>
      </c>
      <c r="V35" s="1034">
        <v>13.959667686288126</v>
      </c>
      <c r="W35" s="1034">
        <v>12.48973624356548</v>
      </c>
      <c r="X35" s="1034"/>
      <c r="Y35" s="1043">
        <v>602</v>
      </c>
      <c r="Z35" s="1034"/>
      <c r="AA35" s="1034">
        <v>11.585315387195248</v>
      </c>
      <c r="AB35" s="1034">
        <v>1.1296637461596646</v>
      </c>
      <c r="AC35" s="1034">
        <v>9.3687379228976422</v>
      </c>
      <c r="AD35" s="1034">
        <v>13.801892851492854</v>
      </c>
      <c r="AE35" s="1034">
        <v>9.7508242840607817</v>
      </c>
      <c r="AF35" s="1035">
        <v>208.67516499999945</v>
      </c>
      <c r="AG35" s="1031">
        <v>558</v>
      </c>
      <c r="AH35" s="1031"/>
      <c r="AI35" s="1034">
        <v>11.395638238834009</v>
      </c>
      <c r="AJ35" s="1034">
        <v>0.88036397812150602</v>
      </c>
      <c r="AK35" s="1034">
        <v>9.6688891319155168</v>
      </c>
      <c r="AL35" s="1034">
        <v>13.1223873457525</v>
      </c>
      <c r="AM35" s="1034">
        <v>7.7254468742382967</v>
      </c>
      <c r="AN35" s="1035">
        <v>424.1775579999973</v>
      </c>
      <c r="AO35" s="1189">
        <v>1160</v>
      </c>
      <c r="AP35" s="1043"/>
      <c r="AQ35" s="1034">
        <v>11.211970161277973</v>
      </c>
      <c r="AR35" s="1034"/>
      <c r="AS35" s="1034">
        <v>8.46427263626782</v>
      </c>
      <c r="AT35" s="1034">
        <v>13.959667686288126</v>
      </c>
      <c r="AU35" s="1034">
        <v>12.48973624356548</v>
      </c>
      <c r="AV35" s="1034"/>
      <c r="AW35" s="1043">
        <v>602</v>
      </c>
      <c r="AX35" s="1034"/>
      <c r="AY35" s="1034">
        <v>11.585315387195248</v>
      </c>
      <c r="AZ35" s="1034">
        <v>1.1296637461596646</v>
      </c>
      <c r="BA35" s="1034">
        <v>9.3687379228976422</v>
      </c>
      <c r="BB35" s="1034">
        <v>13.801892851492854</v>
      </c>
      <c r="BC35" s="1034">
        <v>9.7508242840607817</v>
      </c>
      <c r="BD35" s="1035">
        <v>208.67516499999945</v>
      </c>
      <c r="BE35" s="1031">
        <v>558</v>
      </c>
      <c r="BF35" s="1031"/>
      <c r="BG35" s="1201">
        <v>8.636594316562185</v>
      </c>
      <c r="BH35" s="1034">
        <v>1.4603121052788051</v>
      </c>
      <c r="BI35" s="1034">
        <v>5.7712329075535838</v>
      </c>
      <c r="BJ35" s="1034">
        <v>11.501955725570786</v>
      </c>
      <c r="BK35" s="1034">
        <v>16.908425378721336</v>
      </c>
      <c r="BL35" s="1035">
        <v>207.16795700000006</v>
      </c>
      <c r="BM35" s="1127">
        <v>550</v>
      </c>
      <c r="BN35" s="1031"/>
      <c r="BO35" s="1298">
        <v>12.034842347124979</v>
      </c>
      <c r="BP35" s="1298">
        <v>1.4890933990877315</v>
      </c>
      <c r="BQ35" s="1298">
        <v>9.1137015755555275</v>
      </c>
      <c r="BR35" s="1298">
        <v>14.95598311869443</v>
      </c>
      <c r="BS35" s="1298">
        <v>12.373185756300856</v>
      </c>
      <c r="BT35" s="1293">
        <v>205.84870400000037</v>
      </c>
      <c r="BU35" s="1300">
        <v>588</v>
      </c>
      <c r="BV35" s="1031"/>
      <c r="BW35" s="1193" t="s">
        <v>112</v>
      </c>
      <c r="BX35" s="1193">
        <v>1.5386778010509927</v>
      </c>
      <c r="BY35" s="1193">
        <v>7.1726434986090686</v>
      </c>
      <c r="BZ35" s="1193">
        <v>13.209479085986233</v>
      </c>
      <c r="CA35" s="1193">
        <v>15.098307790709855</v>
      </c>
      <c r="CB35" s="1293">
        <v>232.15120899999985</v>
      </c>
      <c r="CC35" s="1293">
        <v>581</v>
      </c>
      <c r="CD35" s="1293"/>
      <c r="CE35" s="1269">
        <v>11.655326497575087</v>
      </c>
      <c r="CF35" s="1271">
        <v>1.5322190492526646</v>
      </c>
      <c r="CG35" s="1271">
        <v>8.649813650229822</v>
      </c>
      <c r="CH35" s="1271">
        <v>14.660839344920351</v>
      </c>
      <c r="CI35" s="1271">
        <v>13.146084320944984</v>
      </c>
      <c r="CJ35" s="1294">
        <v>270.55813500000028</v>
      </c>
      <c r="CK35" s="1294">
        <v>596</v>
      </c>
      <c r="CL35" s="1293"/>
      <c r="CM35" s="1143">
        <v>5.4219389261896858</v>
      </c>
      <c r="CN35" s="1267">
        <v>0.75334889401061034</v>
      </c>
      <c r="CO35" s="1267">
        <v>3.9448371755253273</v>
      </c>
      <c r="CP35" s="1267">
        <v>6.8990406768540442</v>
      </c>
      <c r="CQ35" s="1692">
        <v>13.894455549318272</v>
      </c>
      <c r="CR35" s="1263">
        <v>378.34063199999861</v>
      </c>
      <c r="CS35" s="1263">
        <v>999</v>
      </c>
      <c r="CT35" s="1831"/>
      <c r="CU35" s="1317" t="s">
        <v>387</v>
      </c>
      <c r="CV35" s="1195">
        <v>0.88308922701897252</v>
      </c>
      <c r="CW35" s="1195">
        <v>3.6037514019855323</v>
      </c>
      <c r="CX35" s="1195">
        <v>7.0667222873029925</v>
      </c>
      <c r="CY35" s="1195">
        <v>16.552015453736697</v>
      </c>
      <c r="CZ35" s="1287">
        <v>350.84284999999988</v>
      </c>
      <c r="DA35" s="1287">
        <v>929</v>
      </c>
      <c r="DB35" s="1692"/>
      <c r="DC35" s="1317" t="s">
        <v>205</v>
      </c>
      <c r="DD35" s="1195">
        <v>0.84125904091582171</v>
      </c>
      <c r="DE35" s="1195">
        <v>3.5765903233521454</v>
      </c>
      <c r="DF35" s="1195">
        <v>6.8755259467309076</v>
      </c>
      <c r="DG35" s="1195">
        <v>16.097391555502416</v>
      </c>
      <c r="DH35" s="1287">
        <v>329.24386900000059</v>
      </c>
      <c r="DI35" s="1287">
        <v>994</v>
      </c>
      <c r="DJ35" s="1289"/>
      <c r="DK35" s="1317" t="s">
        <v>207</v>
      </c>
      <c r="DL35" s="1195">
        <v>0.94898266776070739</v>
      </c>
      <c r="DM35" s="1195">
        <v>3.9980526440625654</v>
      </c>
      <c r="DN35" s="1195">
        <v>7.7194957704816911</v>
      </c>
      <c r="DO35" s="1195">
        <v>16.197631692014941</v>
      </c>
      <c r="DP35" s="1287">
        <v>357.68497399999973</v>
      </c>
      <c r="DQ35" s="1287">
        <v>989</v>
      </c>
      <c r="DR35" s="1692"/>
      <c r="DS35" s="1317">
        <v>-5.8</v>
      </c>
      <c r="DT35" s="1195">
        <v>0.7</v>
      </c>
      <c r="DU35" s="1195"/>
      <c r="DV35" s="1267" t="s">
        <v>393</v>
      </c>
      <c r="DW35" s="1267" t="s">
        <v>390</v>
      </c>
    </row>
    <row r="36" spans="1:127" ht="20.25" customHeight="1">
      <c r="A36" s="1385"/>
      <c r="B36" s="1385"/>
      <c r="C36" s="1096"/>
      <c r="D36" s="1096"/>
      <c r="E36" s="1150"/>
      <c r="F36" s="1150"/>
      <c r="G36" s="1150"/>
      <c r="H36" s="1150"/>
      <c r="I36" s="1274"/>
      <c r="J36" s="1540"/>
      <c r="K36" s="1096"/>
      <c r="L36" s="1096"/>
      <c r="M36" s="1096"/>
      <c r="N36" s="1096"/>
      <c r="O36" s="1096"/>
      <c r="P36" s="1096"/>
      <c r="Q36" s="1105"/>
      <c r="R36" s="1105"/>
      <c r="S36" s="1096"/>
      <c r="T36" s="1096"/>
      <c r="U36" s="1096"/>
      <c r="V36" s="1096"/>
      <c r="W36" s="1096"/>
      <c r="X36" s="1096"/>
      <c r="Y36" s="1105"/>
      <c r="Z36" s="1096"/>
      <c r="AA36" s="1096"/>
      <c r="AB36" s="1096"/>
      <c r="AC36" s="1096"/>
      <c r="AD36" s="1096"/>
      <c r="AE36" s="1096"/>
      <c r="AF36" s="1097"/>
      <c r="AG36" s="1093"/>
      <c r="AH36" s="1093"/>
      <c r="AI36" s="1096"/>
      <c r="AJ36" s="1096"/>
      <c r="AK36" s="1096"/>
      <c r="AL36" s="1096"/>
      <c r="AM36" s="1096"/>
      <c r="AN36" s="1097"/>
      <c r="AO36" s="1093"/>
      <c r="AP36" s="1105"/>
      <c r="AQ36" s="1096"/>
      <c r="AR36" s="1096"/>
      <c r="AS36" s="1096"/>
      <c r="AT36" s="1096"/>
      <c r="AU36" s="1096"/>
      <c r="AV36" s="1096"/>
      <c r="AW36" s="1105"/>
      <c r="AX36" s="1096"/>
      <c r="AY36" s="1096"/>
      <c r="AZ36" s="1096"/>
      <c r="BA36" s="1096"/>
      <c r="BB36" s="1096"/>
      <c r="BC36" s="1096"/>
      <c r="BD36" s="1097"/>
      <c r="BE36" s="1093"/>
      <c r="BF36" s="1093"/>
      <c r="BG36" s="1200"/>
      <c r="BH36" s="1096"/>
      <c r="BI36" s="1096"/>
      <c r="BJ36" s="1096"/>
      <c r="BK36" s="1096"/>
      <c r="BL36" s="1097"/>
      <c r="BM36" s="1131"/>
      <c r="BN36" s="1093"/>
      <c r="BO36" s="1301"/>
      <c r="BP36" s="1301"/>
      <c r="BQ36" s="1301"/>
      <c r="BR36" s="1301"/>
      <c r="BS36" s="1301"/>
      <c r="BT36" s="1263"/>
      <c r="BU36" s="1263"/>
      <c r="BV36" s="1093"/>
      <c r="BW36" s="1267"/>
      <c r="BX36" s="1267"/>
      <c r="BY36" s="1267"/>
      <c r="BZ36" s="1267"/>
      <c r="CA36" s="1267"/>
      <c r="CB36" s="1263"/>
      <c r="CC36" s="1263"/>
      <c r="CD36" s="1263"/>
      <c r="CE36" s="1267"/>
      <c r="CF36" s="1267"/>
      <c r="CG36" s="1267"/>
      <c r="CH36" s="1267"/>
      <c r="CI36" s="1267"/>
      <c r="CJ36" s="1263"/>
      <c r="CK36" s="1263"/>
      <c r="CL36" s="1293"/>
      <c r="CM36" s="1196"/>
      <c r="CN36" s="1196"/>
      <c r="CO36" s="1196"/>
      <c r="CP36" s="1196"/>
      <c r="CQ36" s="1196"/>
      <c r="CR36" s="1833"/>
      <c r="CS36" s="1833"/>
      <c r="CT36" s="1834"/>
      <c r="CU36" s="1692"/>
      <c r="CV36" s="1692"/>
      <c r="CW36" s="1692"/>
      <c r="CX36" s="1692"/>
      <c r="CY36" s="1195"/>
      <c r="CZ36" s="1826"/>
      <c r="DA36" s="1826"/>
      <c r="DB36" s="1196"/>
      <c r="DC36" s="1692"/>
      <c r="DD36" s="1692"/>
      <c r="DE36" s="1692"/>
      <c r="DF36" s="1692"/>
      <c r="DG36" s="1195"/>
      <c r="DH36" s="1826"/>
      <c r="DI36" s="1826"/>
      <c r="DJ36" s="1293"/>
      <c r="DK36" s="1692"/>
      <c r="DL36" s="1692"/>
      <c r="DM36" s="1692"/>
      <c r="DN36" s="1692"/>
      <c r="DO36" s="1195"/>
      <c r="DP36" s="1826"/>
      <c r="DQ36" s="1826"/>
      <c r="DR36" s="1196"/>
      <c r="DS36" s="1195"/>
      <c r="DT36" s="1195"/>
      <c r="DU36" s="1195"/>
      <c r="DV36" s="1267"/>
      <c r="DW36" s="1267"/>
    </row>
    <row r="37" spans="1:127" ht="20.25" customHeight="1">
      <c r="A37" s="1484" t="s">
        <v>265</v>
      </c>
      <c r="B37" s="1484"/>
      <c r="C37" s="1064"/>
      <c r="D37" s="1064"/>
      <c r="E37" s="1148"/>
      <c r="F37" s="1148"/>
      <c r="G37" s="1148"/>
      <c r="H37" s="1148"/>
      <c r="I37" s="1447"/>
      <c r="J37" s="1541"/>
      <c r="K37" s="1064">
        <v>8.4388686849390986</v>
      </c>
      <c r="L37" s="1064">
        <v>0.75953044000625025</v>
      </c>
      <c r="M37" s="1064">
        <v>6.9488685331810824</v>
      </c>
      <c r="N37" s="1064">
        <v>9.928868836697113</v>
      </c>
      <c r="O37" s="1064">
        <v>9.0003822593162148</v>
      </c>
      <c r="P37" s="1064">
        <v>5518.7047860001194</v>
      </c>
      <c r="Q37" s="1073">
        <v>1346</v>
      </c>
      <c r="R37" s="1073"/>
      <c r="S37" s="1064">
        <v>5.8485850857567918</v>
      </c>
      <c r="T37" s="1064"/>
      <c r="U37" s="1064">
        <v>4.6539981747900461</v>
      </c>
      <c r="V37" s="1064">
        <v>7.0431719967235376</v>
      </c>
      <c r="W37" s="1064">
        <v>10.409580242166175</v>
      </c>
      <c r="X37" s="1064"/>
      <c r="Y37" s="1073">
        <v>1341</v>
      </c>
      <c r="Z37" s="1064"/>
      <c r="AA37" s="1064">
        <v>5.0826756476785233</v>
      </c>
      <c r="AB37" s="1064">
        <v>0.64645424218084058</v>
      </c>
      <c r="AC37" s="1064">
        <v>3.8142310244099704</v>
      </c>
      <c r="AD37" s="1064">
        <v>6.3511202709470762</v>
      </c>
      <c r="AE37" s="1064">
        <v>12.718778198567598</v>
      </c>
      <c r="AF37" s="1065">
        <v>3977.740957999994</v>
      </c>
      <c r="AG37" s="1061">
        <v>1233</v>
      </c>
      <c r="AH37" s="1061"/>
      <c r="AI37" s="1064">
        <v>5.48007258755392</v>
      </c>
      <c r="AJ37" s="1064">
        <v>0.43875778313877539</v>
      </c>
      <c r="AK37" s="1064">
        <v>4.6194914767672035</v>
      </c>
      <c r="AL37" s="1064">
        <v>6.3406536983406356</v>
      </c>
      <c r="AM37" s="1064">
        <v>8.0064228370854273</v>
      </c>
      <c r="AN37" s="1065">
        <v>8267.2619159999795</v>
      </c>
      <c r="AO37" s="1198">
        <v>2574</v>
      </c>
      <c r="AP37" s="1073"/>
      <c r="AQ37" s="1064">
        <v>5.8485850857567918</v>
      </c>
      <c r="AR37" s="1064"/>
      <c r="AS37" s="1064">
        <v>4.6539981747900461</v>
      </c>
      <c r="AT37" s="1064">
        <v>7.0431719967235376</v>
      </c>
      <c r="AU37" s="1064">
        <v>10.409580242166175</v>
      </c>
      <c r="AV37" s="1064"/>
      <c r="AW37" s="1073">
        <v>1341</v>
      </c>
      <c r="AX37" s="1064"/>
      <c r="AY37" s="1064">
        <v>5.0826756476785233</v>
      </c>
      <c r="AZ37" s="1064">
        <v>0.64645424218084058</v>
      </c>
      <c r="BA37" s="1064">
        <v>3.8142310244099704</v>
      </c>
      <c r="BB37" s="1064">
        <v>6.3511202709470762</v>
      </c>
      <c r="BC37" s="1064">
        <v>12.718778198567598</v>
      </c>
      <c r="BD37" s="1065">
        <v>3977.740957999994</v>
      </c>
      <c r="BE37" s="1061">
        <v>1233</v>
      </c>
      <c r="BF37" s="1061"/>
      <c r="BG37" s="1064">
        <v>4.6563842793716965</v>
      </c>
      <c r="BH37" s="1064">
        <v>0.57120251546461043</v>
      </c>
      <c r="BI37" s="1064">
        <v>3.5355953475916286</v>
      </c>
      <c r="BJ37" s="1064">
        <v>5.7771732111517649</v>
      </c>
      <c r="BK37" s="1064">
        <v>12.267082809189557</v>
      </c>
      <c r="BL37" s="1065">
        <v>3800.0754959999995</v>
      </c>
      <c r="BM37" s="1129">
        <v>1183</v>
      </c>
      <c r="BN37" s="1061"/>
      <c r="BO37" s="1303">
        <v>6.8127144736346494</v>
      </c>
      <c r="BP37" s="1303">
        <v>0.7567287101482878</v>
      </c>
      <c r="BQ37" s="1303">
        <v>5.3282467501288187</v>
      </c>
      <c r="BR37" s="1303">
        <v>8.2971821971404811</v>
      </c>
      <c r="BS37" s="1303">
        <v>11.10759467576168</v>
      </c>
      <c r="BT37" s="1294">
        <v>4188.7016270000131</v>
      </c>
      <c r="BU37" s="1304">
        <v>1354</v>
      </c>
      <c r="BV37" s="1061"/>
      <c r="BW37" s="1271">
        <v>7.8980044521164379</v>
      </c>
      <c r="BX37" s="1271">
        <v>0.74129276021977075</v>
      </c>
      <c r="BY37" s="1271">
        <v>6.443813551167886</v>
      </c>
      <c r="BZ37" s="1271">
        <v>9.3521953530649888</v>
      </c>
      <c r="CA37" s="1271">
        <v>9.3858235293995786</v>
      </c>
      <c r="CB37" s="1294">
        <v>4130.8012040000067</v>
      </c>
      <c r="CC37" s="1294">
        <v>1301</v>
      </c>
      <c r="CD37" s="1294"/>
      <c r="CE37" s="1272">
        <v>7.4403437076985464</v>
      </c>
      <c r="CF37" s="1271">
        <v>0.61562681889661308</v>
      </c>
      <c r="CG37" s="1271">
        <v>6.2292132042829822</v>
      </c>
      <c r="CH37" s="1271">
        <v>8.6514742111141096</v>
      </c>
      <c r="CI37" s="1271">
        <v>8.2741717732693196</v>
      </c>
      <c r="CJ37" s="1294">
        <v>4746.7647850000258</v>
      </c>
      <c r="CK37" s="1294">
        <v>2293</v>
      </c>
      <c r="CL37" s="1293"/>
      <c r="CM37" s="1315">
        <v>5.8367569206290746</v>
      </c>
      <c r="CN37" s="1193">
        <v>0.53890752214049942</v>
      </c>
      <c r="CO37" s="1193">
        <v>4.7780628854881648</v>
      </c>
      <c r="CP37" s="1193">
        <v>6.8954509557699826</v>
      </c>
      <c r="CQ37" s="1193">
        <v>9.232995813750918</v>
      </c>
      <c r="CR37" s="1293">
        <v>6801.9946589999618</v>
      </c>
      <c r="CS37" s="1293">
        <v>3567</v>
      </c>
      <c r="CT37" s="1758"/>
      <c r="CU37" s="1269">
        <v>5.2631177542618603</v>
      </c>
      <c r="CV37" s="1271">
        <v>0.57342632694942153</v>
      </c>
      <c r="CW37" s="1271">
        <v>4.1366108732244067</v>
      </c>
      <c r="CX37" s="1271">
        <v>6.389624635299314</v>
      </c>
      <c r="CY37" s="1314">
        <v>10.895183306227265</v>
      </c>
      <c r="CZ37" s="1294">
        <v>6321.6150679999864</v>
      </c>
      <c r="DA37" s="1294">
        <v>3233</v>
      </c>
      <c r="DB37" s="1193"/>
      <c r="DC37" s="1269">
        <v>6.3828613065634423</v>
      </c>
      <c r="DD37" s="1271">
        <v>0.78072921339088486</v>
      </c>
      <c r="DE37" s="1271">
        <v>4.8491039784152248</v>
      </c>
      <c r="DF37" s="1271">
        <v>7.9166186347116589</v>
      </c>
      <c r="DG37" s="1314">
        <v>12.231649348045016</v>
      </c>
      <c r="DH37" s="1294">
        <v>6832.3592829999579</v>
      </c>
      <c r="DI37" s="1294">
        <v>3192</v>
      </c>
      <c r="DJ37" s="1293"/>
      <c r="DK37" s="1269">
        <v>6.6671671843381741</v>
      </c>
      <c r="DL37" s="1271">
        <v>0.71977175851270403</v>
      </c>
      <c r="DM37" s="1271">
        <v>5.2534438627136826</v>
      </c>
      <c r="DN37" s="1271">
        <v>8.0808905059626657</v>
      </c>
      <c r="DO37" s="1314">
        <v>10.795765856952229</v>
      </c>
      <c r="DP37" s="1294">
        <v>7091.6044239999665</v>
      </c>
      <c r="DQ37" s="1294">
        <v>3641</v>
      </c>
      <c r="DR37" s="1193"/>
      <c r="DS37" s="1318">
        <v>-0.7</v>
      </c>
      <c r="DT37" s="1314">
        <v>0.3</v>
      </c>
      <c r="DU37" s="1314"/>
      <c r="DV37" s="1271"/>
      <c r="DW37" s="1271" t="s">
        <v>390</v>
      </c>
    </row>
    <row r="38" spans="1:127" ht="5.25" customHeight="1" thickBot="1">
      <c r="A38" s="143"/>
      <c r="B38" s="143"/>
      <c r="C38" s="144"/>
      <c r="D38" s="144"/>
      <c r="E38" s="144"/>
      <c r="F38" s="144"/>
      <c r="G38" s="144"/>
      <c r="H38" s="144"/>
      <c r="I38" s="145"/>
      <c r="J38" s="146"/>
      <c r="K38" s="144"/>
      <c r="L38" s="144"/>
      <c r="M38" s="144"/>
      <c r="N38" s="144"/>
      <c r="O38" s="144"/>
      <c r="P38" s="144"/>
      <c r="Q38" s="145"/>
      <c r="R38" s="145"/>
      <c r="S38" s="144"/>
      <c r="T38" s="144"/>
      <c r="U38" s="144"/>
      <c r="V38" s="144"/>
      <c r="W38" s="144"/>
      <c r="X38" s="144"/>
      <c r="Y38" s="145"/>
      <c r="Z38" s="145"/>
      <c r="AA38" s="145"/>
      <c r="AB38" s="145"/>
      <c r="AC38" s="145"/>
      <c r="AD38" s="145"/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5"/>
      <c r="AP38" s="145"/>
      <c r="AQ38" s="144"/>
      <c r="AR38" s="144"/>
      <c r="AS38" s="144"/>
      <c r="AT38" s="144"/>
      <c r="AU38" s="144"/>
      <c r="AV38" s="144"/>
      <c r="AW38" s="145"/>
      <c r="AX38" s="145"/>
      <c r="AY38" s="145"/>
      <c r="AZ38" s="145"/>
      <c r="BA38" s="145"/>
      <c r="BB38" s="145"/>
      <c r="BC38" s="145"/>
      <c r="BD38" s="145"/>
      <c r="BE38" s="145"/>
      <c r="BF38" s="145"/>
      <c r="BG38" s="145"/>
      <c r="BH38" s="145"/>
      <c r="BI38" s="145"/>
      <c r="BJ38" s="145"/>
      <c r="BK38" s="145"/>
      <c r="BL38" s="145"/>
      <c r="BM38" s="145"/>
      <c r="BN38" s="145"/>
      <c r="BO38" s="145"/>
      <c r="BP38" s="145"/>
      <c r="BQ38" s="145"/>
      <c r="BR38" s="145"/>
      <c r="BS38" s="145"/>
      <c r="BT38" s="145"/>
      <c r="BU38" s="143"/>
      <c r="BV38" s="145"/>
      <c r="BW38" s="179"/>
      <c r="BX38" s="179"/>
      <c r="BY38" s="179"/>
      <c r="BZ38" s="179"/>
      <c r="CA38" s="179"/>
      <c r="CB38" s="179"/>
      <c r="CC38" s="180"/>
      <c r="CD38" s="145"/>
      <c r="CE38" s="179"/>
      <c r="CF38" s="179"/>
      <c r="CG38" s="179"/>
      <c r="CH38" s="179"/>
      <c r="CI38" s="179"/>
      <c r="CJ38" s="179"/>
      <c r="CK38" s="180"/>
      <c r="CL38" s="901"/>
      <c r="CM38" s="179"/>
      <c r="CN38" s="179"/>
      <c r="CO38" s="179"/>
      <c r="CP38" s="179"/>
      <c r="CQ38" s="179"/>
      <c r="CR38" s="179"/>
      <c r="CS38" s="179"/>
      <c r="CT38" s="179"/>
      <c r="CU38" s="1717"/>
      <c r="CV38" s="179"/>
      <c r="CW38" s="179"/>
      <c r="CX38" s="179"/>
      <c r="CY38" s="179"/>
      <c r="CZ38" s="179"/>
      <c r="DA38" s="180"/>
      <c r="DB38" s="826"/>
      <c r="DC38" s="179"/>
      <c r="DD38" s="179"/>
      <c r="DE38" s="179"/>
      <c r="DF38" s="179"/>
      <c r="DG38" s="179"/>
      <c r="DH38" s="179"/>
      <c r="DI38" s="180"/>
      <c r="DJ38" s="180"/>
      <c r="DK38" s="180"/>
      <c r="DL38" s="180"/>
      <c r="DM38" s="180"/>
      <c r="DN38" s="180"/>
      <c r="DO38" s="180"/>
      <c r="DP38" s="180"/>
      <c r="DQ38" s="180"/>
      <c r="DR38" s="826"/>
      <c r="DS38" s="826"/>
      <c r="DT38" s="826"/>
      <c r="DU38" s="826"/>
      <c r="DV38" s="826"/>
      <c r="DW38" s="826"/>
    </row>
    <row r="39" spans="1:127" ht="162" customHeight="1" thickTop="1">
      <c r="A39" s="2422" t="s">
        <v>501</v>
      </c>
      <c r="B39" s="2422"/>
      <c r="C39" s="2422"/>
      <c r="D39" s="2422"/>
      <c r="E39" s="2422"/>
      <c r="F39" s="2422"/>
      <c r="G39" s="2422"/>
      <c r="H39" s="2422"/>
      <c r="I39" s="2422"/>
      <c r="J39" s="2422"/>
      <c r="K39" s="2422"/>
      <c r="L39" s="2422"/>
      <c r="M39" s="2422"/>
      <c r="N39" s="2422"/>
      <c r="O39" s="2422"/>
      <c r="P39" s="2422"/>
      <c r="Q39" s="2422"/>
      <c r="R39" s="2422"/>
      <c r="S39" s="2422"/>
      <c r="T39" s="2422"/>
      <c r="U39" s="2422"/>
      <c r="V39" s="2422"/>
      <c r="W39" s="2422"/>
      <c r="X39" s="2422"/>
      <c r="Y39" s="2422"/>
      <c r="Z39" s="2422"/>
      <c r="AA39" s="2422"/>
      <c r="AB39" s="2422"/>
      <c r="AC39" s="2422"/>
      <c r="AD39" s="2422"/>
      <c r="AE39" s="2422"/>
      <c r="AF39" s="2422"/>
      <c r="AG39" s="2422"/>
      <c r="AH39" s="2422"/>
      <c r="AI39" s="2422"/>
      <c r="AJ39" s="2422"/>
      <c r="AK39" s="2422"/>
      <c r="AL39" s="2422"/>
      <c r="AM39" s="2422"/>
      <c r="AN39" s="2422"/>
      <c r="AO39" s="2422"/>
      <c r="AP39" s="2422"/>
      <c r="AQ39" s="2422"/>
      <c r="AR39" s="2422"/>
      <c r="AS39" s="2422"/>
      <c r="AT39" s="2422"/>
      <c r="AU39" s="2422"/>
      <c r="AV39" s="2422"/>
      <c r="AW39" s="2422"/>
      <c r="AX39" s="2422"/>
      <c r="AY39" s="2422"/>
      <c r="AZ39" s="2422"/>
      <c r="BA39" s="2422"/>
      <c r="BB39" s="2422"/>
      <c r="BC39" s="2422"/>
      <c r="BD39" s="2422"/>
      <c r="BE39" s="2422"/>
      <c r="BF39" s="2422"/>
      <c r="BG39" s="2422"/>
      <c r="BH39" s="2422"/>
      <c r="BI39" s="2422"/>
      <c r="BJ39" s="2422"/>
      <c r="BK39" s="2422"/>
      <c r="BL39" s="2422"/>
      <c r="BM39" s="2422"/>
      <c r="BN39" s="2422"/>
      <c r="BO39" s="2422"/>
      <c r="BP39" s="2422"/>
      <c r="BQ39" s="2422"/>
      <c r="BR39" s="2422"/>
      <c r="BS39" s="2422"/>
      <c r="BT39" s="2422"/>
      <c r="BU39" s="2422"/>
      <c r="BV39" s="2422"/>
      <c r="BW39" s="2422"/>
      <c r="BX39" s="2422"/>
      <c r="BY39" s="2422"/>
      <c r="BZ39" s="2422"/>
      <c r="CA39" s="2422"/>
      <c r="CB39" s="2422"/>
      <c r="CC39" s="2422"/>
      <c r="CD39" s="2422"/>
      <c r="CE39" s="2422"/>
      <c r="CF39" s="2422"/>
      <c r="CG39" s="2422"/>
      <c r="CH39" s="2422"/>
      <c r="CI39" s="2422"/>
      <c r="CJ39" s="2422"/>
      <c r="CK39" s="2422"/>
      <c r="CL39" s="2422"/>
      <c r="CM39" s="2422"/>
      <c r="CN39" s="2422"/>
      <c r="CO39" s="2422"/>
      <c r="CP39" s="2422"/>
      <c r="CQ39" s="2422"/>
      <c r="CR39" s="2422"/>
      <c r="CS39" s="2422"/>
      <c r="CT39" s="2422"/>
      <c r="CU39" s="2422"/>
      <c r="CV39" s="2422"/>
      <c r="CW39" s="2422"/>
      <c r="CX39" s="2422"/>
      <c r="CY39" s="2422"/>
      <c r="CZ39" s="2422"/>
      <c r="DA39" s="2422"/>
      <c r="DB39" s="2422"/>
      <c r="DC39" s="2422"/>
      <c r="DD39" s="2422"/>
      <c r="DE39" s="2422"/>
      <c r="DF39" s="2422"/>
      <c r="DG39" s="2422"/>
      <c r="DH39" s="2422"/>
      <c r="DI39" s="2422"/>
      <c r="DJ39" s="2422"/>
      <c r="DK39" s="2422"/>
      <c r="DL39" s="2422"/>
      <c r="DM39" s="2422"/>
      <c r="DN39" s="2422"/>
      <c r="DO39" s="2422"/>
      <c r="DP39" s="2422"/>
      <c r="DQ39" s="2422"/>
      <c r="DR39" s="2422"/>
      <c r="DS39" s="2422"/>
      <c r="DT39" s="792"/>
      <c r="DU39" s="792"/>
      <c r="DV39" s="23"/>
      <c r="DW39" s="737"/>
    </row>
    <row r="40" spans="1:127" ht="20.25" customHeight="1">
      <c r="A40" s="2436"/>
      <c r="B40" s="2436"/>
      <c r="C40" s="2436"/>
      <c r="D40" s="2436"/>
      <c r="E40" s="2436"/>
      <c r="F40" s="2436"/>
      <c r="G40" s="2436"/>
      <c r="H40" s="2436"/>
      <c r="I40" s="2436"/>
      <c r="J40" s="2436"/>
      <c r="K40" s="2436"/>
      <c r="L40" s="2436"/>
      <c r="M40" s="2436"/>
      <c r="N40" s="2436"/>
      <c r="O40" s="2436"/>
      <c r="P40" s="2436"/>
      <c r="Q40" s="2436"/>
      <c r="R40" s="2436"/>
      <c r="S40" s="2436"/>
      <c r="T40" s="2436"/>
      <c r="U40" s="2436"/>
      <c r="V40" s="2436"/>
      <c r="W40" s="2436"/>
      <c r="X40" s="2436"/>
      <c r="Y40" s="2436"/>
      <c r="Z40" s="2437"/>
      <c r="AA40" s="2437"/>
      <c r="AB40" s="2437"/>
      <c r="AC40" s="2437"/>
      <c r="AD40" s="2437"/>
      <c r="AE40" s="2437"/>
      <c r="AF40" s="2437"/>
      <c r="AG40" s="2437"/>
      <c r="AH40" s="1680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4"/>
      <c r="CD40" s="23"/>
      <c r="CE40" s="23"/>
      <c r="CF40" s="23"/>
      <c r="CG40" s="23"/>
      <c r="CH40" s="23"/>
      <c r="CI40" s="23"/>
      <c r="CJ40" s="23"/>
      <c r="CK40" s="24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4"/>
      <c r="DB40" s="828"/>
      <c r="DC40" s="23"/>
      <c r="DD40" s="23"/>
      <c r="DE40" s="23"/>
      <c r="DF40" s="23"/>
      <c r="DG40" s="23"/>
      <c r="DH40" s="23"/>
      <c r="DI40" s="24"/>
      <c r="DJ40" s="24"/>
      <c r="DK40" s="24"/>
      <c r="DL40" s="24"/>
      <c r="DM40" s="24"/>
      <c r="DN40" s="24"/>
      <c r="DO40" s="24"/>
      <c r="DP40" s="24"/>
      <c r="DQ40" s="24"/>
      <c r="DR40" s="828"/>
      <c r="DS40" s="828"/>
      <c r="DT40" s="828"/>
      <c r="DU40" s="828"/>
      <c r="DV40" s="828"/>
      <c r="DW40" s="828"/>
    </row>
    <row r="41" spans="1:127" ht="123.75" customHeight="1">
      <c r="A41" s="23"/>
      <c r="B41" s="23"/>
      <c r="BW41" s="23"/>
      <c r="BX41" s="23"/>
      <c r="BY41" s="23"/>
      <c r="BZ41" s="23"/>
      <c r="CA41" s="23"/>
      <c r="CB41" s="23"/>
      <c r="CC41" s="24"/>
      <c r="CE41" s="23"/>
      <c r="CF41" s="23"/>
      <c r="CG41" s="23"/>
      <c r="CH41" s="23"/>
      <c r="CI41" s="23"/>
      <c r="CJ41" s="23"/>
      <c r="CK41" s="24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4"/>
      <c r="DB41" s="828"/>
      <c r="DC41" s="23"/>
      <c r="DD41" s="23"/>
      <c r="DE41" s="23"/>
      <c r="DF41" s="23"/>
      <c r="DG41" s="23"/>
      <c r="DH41" s="23"/>
      <c r="DI41" s="24"/>
      <c r="DJ41" s="24"/>
      <c r="DK41" s="24"/>
      <c r="DL41" s="24"/>
      <c r="DM41" s="24"/>
      <c r="DN41" s="24"/>
      <c r="DO41" s="24"/>
      <c r="DP41" s="24"/>
      <c r="DQ41" s="24"/>
      <c r="DR41" s="828"/>
      <c r="DS41" s="828"/>
      <c r="DT41" s="828"/>
      <c r="DU41" s="828"/>
      <c r="DV41" s="828"/>
      <c r="DW41" s="828"/>
    </row>
    <row r="42" spans="1:127" ht="20.25" customHeight="1">
      <c r="A42" s="23"/>
      <c r="B42" s="23"/>
      <c r="BW42" s="23"/>
      <c r="BX42" s="23"/>
      <c r="BY42" s="23"/>
      <c r="BZ42" s="23"/>
      <c r="CA42" s="23"/>
      <c r="CB42" s="23"/>
      <c r="CC42" s="24"/>
      <c r="CE42" s="23"/>
      <c r="CF42" s="23"/>
      <c r="CG42" s="23"/>
      <c r="CH42" s="23"/>
      <c r="CI42" s="23"/>
      <c r="CJ42" s="23"/>
      <c r="CK42" s="24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4"/>
      <c r="DB42" s="828"/>
      <c r="DC42" s="23"/>
      <c r="DD42" s="23"/>
      <c r="DE42" s="23"/>
      <c r="DF42" s="23"/>
      <c r="DG42" s="23"/>
      <c r="DH42" s="23"/>
      <c r="DI42" s="24"/>
      <c r="DJ42" s="24"/>
      <c r="DK42" s="24"/>
      <c r="DL42" s="24"/>
      <c r="DM42" s="24"/>
      <c r="DN42" s="24"/>
      <c r="DO42" s="24"/>
      <c r="DP42" s="24"/>
      <c r="DQ42" s="24"/>
      <c r="DR42" s="828"/>
      <c r="DS42" s="828"/>
      <c r="DT42" s="828"/>
      <c r="DU42" s="828"/>
      <c r="DV42" s="828"/>
      <c r="DW42" s="828"/>
    </row>
    <row r="43" spans="1:127" ht="20.25" customHeight="1">
      <c r="A43" s="23"/>
      <c r="B43" s="23"/>
    </row>
    <row r="44" spans="1:127" ht="20.25" customHeight="1"/>
    <row r="48" spans="1:127" ht="13.5" customHeight="1"/>
    <row r="49" ht="13.5" customHeight="1"/>
    <row r="57" ht="13.5" customHeight="1"/>
    <row r="58" ht="13.5" customHeight="1"/>
    <row r="73" ht="37.5" customHeight="1"/>
  </sheetData>
  <mergeCells count="112">
    <mergeCell ref="DM4:DN4"/>
    <mergeCell ref="DO4:DO5"/>
    <mergeCell ref="DQ4:DQ5"/>
    <mergeCell ref="A1:DW1"/>
    <mergeCell ref="DV3:DW4"/>
    <mergeCell ref="CM3:CS3"/>
    <mergeCell ref="CM4:CM5"/>
    <mergeCell ref="CN4:CN5"/>
    <mergeCell ref="CO4:CP4"/>
    <mergeCell ref="CQ4:CQ5"/>
    <mergeCell ref="CR4:CR5"/>
    <mergeCell ref="L4:L5"/>
    <mergeCell ref="Q4:Q5"/>
    <mergeCell ref="K4:K5"/>
    <mergeCell ref="AA3:AG3"/>
    <mergeCell ref="O4:O5"/>
    <mergeCell ref="AG4:AG5"/>
    <mergeCell ref="X4:X5"/>
    <mergeCell ref="S4:S5"/>
    <mergeCell ref="U4:V4"/>
    <mergeCell ref="P4:P5"/>
    <mergeCell ref="AU4:AU5"/>
    <mergeCell ref="AV4:AV5"/>
    <mergeCell ref="AA4:AA5"/>
    <mergeCell ref="S3:Y3"/>
    <mergeCell ref="AQ4:AQ5"/>
    <mergeCell ref="AI4:AI5"/>
    <mergeCell ref="AE4:AE5"/>
    <mergeCell ref="BG3:BM3"/>
    <mergeCell ref="AY3:BE3"/>
    <mergeCell ref="BO3:BU3"/>
    <mergeCell ref="AR4:AR5"/>
    <mergeCell ref="BM4:BM5"/>
    <mergeCell ref="BA4:BB4"/>
    <mergeCell ref="AZ4:AZ5"/>
    <mergeCell ref="AY4:AY5"/>
    <mergeCell ref="AO4:AO5"/>
    <mergeCell ref="AJ4:AJ5"/>
    <mergeCell ref="W4:W5"/>
    <mergeCell ref="AB4:AB5"/>
    <mergeCell ref="AC4:AD4"/>
    <mergeCell ref="AS4:AT4"/>
    <mergeCell ref="AK4:AL4"/>
    <mergeCell ref="T4:T5"/>
    <mergeCell ref="Y4:Y5"/>
    <mergeCell ref="BL4:BL5"/>
    <mergeCell ref="BD4:BD5"/>
    <mergeCell ref="BW3:CC3"/>
    <mergeCell ref="BX4:BX5"/>
    <mergeCell ref="BT4:BT5"/>
    <mergeCell ref="AW4:AW5"/>
    <mergeCell ref="BC4:BC5"/>
    <mergeCell ref="BH4:BH5"/>
    <mergeCell ref="CB4:CB5"/>
    <mergeCell ref="BQ4:BR4"/>
    <mergeCell ref="BU4:BU5"/>
    <mergeCell ref="BP4:BP5"/>
    <mergeCell ref="BE4:BE5"/>
    <mergeCell ref="BG4:BG5"/>
    <mergeCell ref="BO4:BO5"/>
    <mergeCell ref="BS4:BS5"/>
    <mergeCell ref="BI4:BJ4"/>
    <mergeCell ref="BW4:BW5"/>
    <mergeCell ref="AQ3:AW3"/>
    <mergeCell ref="DK3:DQ3"/>
    <mergeCell ref="DK4:DK5"/>
    <mergeCell ref="A40:AG40"/>
    <mergeCell ref="AN4:AN5"/>
    <mergeCell ref="D4:D5"/>
    <mergeCell ref="E4:F4"/>
    <mergeCell ref="A3:A5"/>
    <mergeCell ref="C3:I3"/>
    <mergeCell ref="K3:Q3"/>
    <mergeCell ref="G4:G5"/>
    <mergeCell ref="I4:I5"/>
    <mergeCell ref="C4:C5"/>
    <mergeCell ref="H4:H5"/>
    <mergeCell ref="AF4:AF5"/>
    <mergeCell ref="AM4:AM5"/>
    <mergeCell ref="A39:DS39"/>
    <mergeCell ref="AI3:AO3"/>
    <mergeCell ref="DC3:DI3"/>
    <mergeCell ref="DC4:DC5"/>
    <mergeCell ref="DG4:DG5"/>
    <mergeCell ref="DH4:DH5"/>
    <mergeCell ref="DI4:DI5"/>
    <mergeCell ref="M4:N4"/>
    <mergeCell ref="BK4:BK5"/>
    <mergeCell ref="DL4:DL5"/>
    <mergeCell ref="DP4:DP5"/>
    <mergeCell ref="DC2:DW2"/>
    <mergeCell ref="CS4:CS5"/>
    <mergeCell ref="DS3:DT4"/>
    <mergeCell ref="CA4:CA5"/>
    <mergeCell ref="BY4:BZ4"/>
    <mergeCell ref="DD4:DD5"/>
    <mergeCell ref="DE4:DF4"/>
    <mergeCell ref="CU3:DA3"/>
    <mergeCell ref="CU4:CU5"/>
    <mergeCell ref="CV4:CV5"/>
    <mergeCell ref="CW4:CX4"/>
    <mergeCell ref="CY4:CY5"/>
    <mergeCell ref="CZ4:CZ5"/>
    <mergeCell ref="DA4:DA5"/>
    <mergeCell ref="CE3:CK3"/>
    <mergeCell ref="CE4:CE5"/>
    <mergeCell ref="CF4:CF5"/>
    <mergeCell ref="CG4:CH4"/>
    <mergeCell ref="CI4:CI5"/>
    <mergeCell ref="CJ4:CJ5"/>
    <mergeCell ref="CK4:CK5"/>
    <mergeCell ref="CC4:CC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92D050"/>
  </sheetPr>
  <dimension ref="A1:EF128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0.140625" style="62" customWidth="1"/>
    <col min="2" max="2" width="1.28515625" style="62" customWidth="1"/>
    <col min="3" max="9" width="11" style="42" hidden="1" customWidth="1"/>
    <col min="10" max="10" width="1.28515625" style="62" hidden="1" customWidth="1"/>
    <col min="11" max="17" width="11" style="42" hidden="1" customWidth="1"/>
    <col min="18" max="18" width="1.28515625" style="42" hidden="1" customWidth="1"/>
    <col min="19" max="25" width="11" style="42" hidden="1" customWidth="1"/>
    <col min="26" max="26" width="1.28515625" style="2" hidden="1" customWidth="1"/>
    <col min="27" max="33" width="11" style="3" hidden="1" customWidth="1"/>
    <col min="34" max="34" width="1.28515625" style="42" hidden="1" customWidth="1"/>
    <col min="35" max="41" width="11" style="3" hidden="1" customWidth="1"/>
    <col min="42" max="42" width="1.28515625" style="42" hidden="1" customWidth="1"/>
    <col min="43" max="49" width="11" style="42" hidden="1" customWidth="1"/>
    <col min="50" max="50" width="1.28515625" style="42" hidden="1" customWidth="1"/>
    <col min="51" max="57" width="11" style="42" hidden="1" customWidth="1"/>
    <col min="58" max="58" width="1.28515625" style="42" hidden="1" customWidth="1"/>
    <col min="59" max="65" width="11" style="42" hidden="1" customWidth="1"/>
    <col min="66" max="66" width="1.28515625" style="42" hidden="1" customWidth="1"/>
    <col min="67" max="67" width="9.7109375" style="3" hidden="1" customWidth="1"/>
    <col min="68" max="70" width="11" style="3" hidden="1" customWidth="1"/>
    <col min="71" max="71" width="11.5703125" style="3" hidden="1" customWidth="1"/>
    <col min="72" max="72" width="11" style="3" hidden="1" customWidth="1"/>
    <col min="73" max="73" width="11" style="16" hidden="1" customWidth="1"/>
    <col min="74" max="74" width="1.28515625" style="42" hidden="1" customWidth="1"/>
    <col min="75" max="75" width="11" style="42" customWidth="1"/>
    <col min="76" max="78" width="11" style="42" hidden="1" customWidth="1"/>
    <col min="79" max="79" width="11.5703125" style="42" customWidth="1"/>
    <col min="80" max="80" width="11" style="42" hidden="1" customWidth="1"/>
    <col min="81" max="81" width="11" style="42" customWidth="1"/>
    <col min="82" max="82" width="1.28515625" style="42" customWidth="1"/>
    <col min="83" max="83" width="11" style="3" customWidth="1"/>
    <col min="84" max="86" width="11" style="3" hidden="1" customWidth="1"/>
    <col min="87" max="87" width="11.5703125" style="3" customWidth="1"/>
    <col min="88" max="88" width="11" style="3" hidden="1" customWidth="1"/>
    <col min="89" max="89" width="11" style="3" customWidth="1"/>
    <col min="90" max="90" width="1.28515625" style="3" customWidth="1"/>
    <col min="91" max="91" width="11" style="3" customWidth="1"/>
    <col min="92" max="94" width="11" style="3" hidden="1" customWidth="1"/>
    <col min="95" max="95" width="11.5703125" style="3" customWidth="1"/>
    <col min="96" max="96" width="11" style="3" hidden="1" customWidth="1"/>
    <col min="97" max="97" width="11" style="3" customWidth="1"/>
    <col min="98" max="98" width="1.28515625" style="3" customWidth="1"/>
    <col min="99" max="99" width="11" style="3" customWidth="1"/>
    <col min="100" max="102" width="11" style="3" hidden="1" customWidth="1"/>
    <col min="103" max="103" width="11.5703125" style="3" customWidth="1"/>
    <col min="104" max="104" width="11" style="3" hidden="1" customWidth="1"/>
    <col min="105" max="105" width="11" style="3" customWidth="1"/>
    <col min="106" max="106" width="1.28515625" style="3" customWidth="1"/>
    <col min="107" max="107" width="11" style="3" hidden="1" customWidth="1"/>
    <col min="108" max="108" width="0.28515625" style="3" hidden="1" customWidth="1"/>
    <col min="109" max="110" width="11" style="3" hidden="1" customWidth="1"/>
    <col min="111" max="111" width="11.28515625" style="3" hidden="1" customWidth="1"/>
    <col min="112" max="112" width="18" style="3" hidden="1" customWidth="1"/>
    <col min="113" max="113" width="11" style="3" hidden="1" customWidth="1"/>
    <col min="114" max="114" width="1.28515625" style="3" hidden="1" customWidth="1"/>
    <col min="115" max="115" width="11" style="3" customWidth="1"/>
    <col min="116" max="116" width="8.7109375" style="3" hidden="1" customWidth="1"/>
    <col min="117" max="118" width="11" style="3" hidden="1" customWidth="1"/>
    <col min="119" max="119" width="11.5703125" style="3" customWidth="1"/>
    <col min="120" max="120" width="8.85546875" style="3" hidden="1" customWidth="1"/>
    <col min="121" max="121" width="11" style="3" customWidth="1"/>
    <col min="122" max="122" width="3.42578125" style="2159" customWidth="1"/>
    <col min="123" max="123" width="11" style="2159" customWidth="1"/>
    <col min="124" max="124" width="11" style="2159" hidden="1" customWidth="1"/>
    <col min="125" max="127" width="11" style="2159" customWidth="1"/>
    <col min="128" max="128" width="11" style="2159" hidden="1" customWidth="1"/>
    <col min="129" max="129" width="11" style="2159" customWidth="1"/>
    <col min="130" max="130" width="0.42578125" style="2162" customWidth="1"/>
    <col min="131" max="131" width="7.5703125" style="3" customWidth="1"/>
    <col min="132" max="132" width="8" style="3" customWidth="1"/>
    <col min="133" max="133" width="1.28515625" style="3" customWidth="1"/>
    <col min="134" max="135" width="7.7109375" style="3" customWidth="1"/>
    <col min="136" max="16384" width="11.42578125" style="42"/>
  </cols>
  <sheetData>
    <row r="1" spans="1:136" ht="45" customHeight="1">
      <c r="A1" s="2290" t="s">
        <v>481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</row>
    <row r="2" spans="1:136" ht="24" customHeight="1" thickBot="1">
      <c r="A2" s="42"/>
      <c r="B2" s="42"/>
      <c r="J2" s="42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</row>
    <row r="3" spans="1:136" s="1164" customFormat="1" ht="22.5" customHeight="1" thickTop="1">
      <c r="A3" s="2398" t="s">
        <v>67</v>
      </c>
      <c r="B3" s="1159"/>
      <c r="C3" s="2402">
        <v>2000</v>
      </c>
      <c r="D3" s="2402"/>
      <c r="E3" s="2402"/>
      <c r="F3" s="2402"/>
      <c r="G3" s="2402"/>
      <c r="H3" s="2402"/>
      <c r="I3" s="2402"/>
      <c r="J3" s="1159"/>
      <c r="K3" s="2492">
        <v>2005</v>
      </c>
      <c r="L3" s="2492"/>
      <c r="M3" s="2492"/>
      <c r="N3" s="2492"/>
      <c r="O3" s="2492"/>
      <c r="P3" s="2492"/>
      <c r="Q3" s="2492"/>
      <c r="R3" s="1159"/>
      <c r="S3" s="2402" t="s">
        <v>78</v>
      </c>
      <c r="T3" s="2402"/>
      <c r="U3" s="2402"/>
      <c r="V3" s="2402"/>
      <c r="W3" s="2402"/>
      <c r="X3" s="2402"/>
      <c r="Y3" s="2402"/>
      <c r="Z3" s="1160"/>
      <c r="AA3" s="2346">
        <v>2008</v>
      </c>
      <c r="AB3" s="2346"/>
      <c r="AC3" s="2346"/>
      <c r="AD3" s="2346"/>
      <c r="AE3" s="2346"/>
      <c r="AF3" s="2346"/>
      <c r="AG3" s="2346"/>
      <c r="AH3" s="116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2346">
        <v>2011</v>
      </c>
      <c r="AZ3" s="2346"/>
      <c r="BA3" s="2346"/>
      <c r="BB3" s="2346"/>
      <c r="BC3" s="2346"/>
      <c r="BD3" s="2346"/>
      <c r="BE3" s="2346"/>
      <c r="BF3" s="1162"/>
      <c r="BG3" s="2346">
        <v>2012</v>
      </c>
      <c r="BH3" s="2346"/>
      <c r="BI3" s="2346"/>
      <c r="BJ3" s="2346"/>
      <c r="BK3" s="2346"/>
      <c r="BL3" s="2346"/>
      <c r="BM3" s="2346"/>
      <c r="BN3" s="1356"/>
      <c r="BO3" s="2346">
        <v>2013</v>
      </c>
      <c r="BP3" s="2346"/>
      <c r="BQ3" s="2346"/>
      <c r="BR3" s="2346"/>
      <c r="BS3" s="2346"/>
      <c r="BT3" s="2346"/>
      <c r="BU3" s="2346"/>
      <c r="BV3" s="1356"/>
      <c r="BW3" s="2403">
        <v>2014</v>
      </c>
      <c r="BX3" s="2403"/>
      <c r="BY3" s="2403"/>
      <c r="BZ3" s="2403"/>
      <c r="CA3" s="2403"/>
      <c r="CB3" s="2403"/>
      <c r="CC3" s="2403"/>
      <c r="CD3" s="1356"/>
      <c r="CE3" s="2288">
        <v>2015</v>
      </c>
      <c r="CF3" s="2288"/>
      <c r="CG3" s="2288"/>
      <c r="CH3" s="2288"/>
      <c r="CI3" s="2288"/>
      <c r="CJ3" s="2288"/>
      <c r="CK3" s="2288"/>
      <c r="CL3" s="1163"/>
      <c r="CM3" s="2367">
        <v>2016</v>
      </c>
      <c r="CN3" s="2367"/>
      <c r="CO3" s="2367"/>
      <c r="CP3" s="2367"/>
      <c r="CQ3" s="2367"/>
      <c r="CR3" s="2367"/>
      <c r="CS3" s="2367"/>
      <c r="CT3" s="926"/>
      <c r="CU3" s="2367">
        <v>2017</v>
      </c>
      <c r="CV3" s="2367"/>
      <c r="CW3" s="2367"/>
      <c r="CX3" s="2367"/>
      <c r="CY3" s="2367"/>
      <c r="CZ3" s="2367"/>
      <c r="DA3" s="2367"/>
      <c r="DB3" s="926"/>
      <c r="DC3" s="2367" t="s">
        <v>406</v>
      </c>
      <c r="DD3" s="2367"/>
      <c r="DE3" s="2367"/>
      <c r="DF3" s="2367"/>
      <c r="DG3" s="2367"/>
      <c r="DH3" s="2367"/>
      <c r="DI3" s="2367"/>
      <c r="DJ3" s="1938"/>
      <c r="DK3" s="2404">
        <v>2018</v>
      </c>
      <c r="DL3" s="2404"/>
      <c r="DM3" s="2404"/>
      <c r="DN3" s="2404"/>
      <c r="DO3" s="2404"/>
      <c r="DP3" s="2404"/>
      <c r="DQ3" s="2404"/>
      <c r="DR3" s="2160"/>
      <c r="DS3" s="2367" t="s">
        <v>439</v>
      </c>
      <c r="DT3" s="2367"/>
      <c r="DU3" s="2367"/>
      <c r="DV3" s="2367"/>
      <c r="DW3" s="2367"/>
      <c r="DX3" s="2367"/>
      <c r="DY3" s="2367"/>
      <c r="DZ3" s="2161"/>
      <c r="EA3" s="2358" t="s">
        <v>373</v>
      </c>
      <c r="EB3" s="2358"/>
      <c r="EC3" s="1654"/>
      <c r="ED3" s="2358" t="s">
        <v>339</v>
      </c>
      <c r="EE3" s="2358"/>
      <c r="EF3" s="596"/>
    </row>
    <row r="4" spans="1:136" s="44" customFormat="1" ht="36" customHeight="1">
      <c r="A4" s="2399"/>
      <c r="B4" s="43"/>
      <c r="C4" s="2280" t="s">
        <v>0</v>
      </c>
      <c r="D4" s="2283"/>
      <c r="E4" s="2280" t="s">
        <v>1</v>
      </c>
      <c r="F4" s="2280"/>
      <c r="G4" s="2280" t="s">
        <v>2</v>
      </c>
      <c r="H4" s="2283"/>
      <c r="I4" s="2280" t="s">
        <v>43</v>
      </c>
      <c r="J4" s="879"/>
      <c r="K4" s="2280" t="s">
        <v>0</v>
      </c>
      <c r="L4" s="2283"/>
      <c r="M4" s="2280" t="s">
        <v>1</v>
      </c>
      <c r="N4" s="2280"/>
      <c r="O4" s="2280" t="s">
        <v>2</v>
      </c>
      <c r="P4" s="2283"/>
      <c r="Q4" s="2280" t="s">
        <v>43</v>
      </c>
      <c r="R4" s="879"/>
      <c r="S4" s="2262" t="s">
        <v>0</v>
      </c>
      <c r="T4" s="2266"/>
      <c r="U4" s="2262" t="s">
        <v>1</v>
      </c>
      <c r="V4" s="2262"/>
      <c r="W4" s="2262" t="s">
        <v>2</v>
      </c>
      <c r="X4" s="2266"/>
      <c r="Y4" s="2262" t="s">
        <v>43</v>
      </c>
      <c r="Z4" s="875"/>
      <c r="AA4" s="2262" t="s">
        <v>0</v>
      </c>
      <c r="AB4" s="2266"/>
      <c r="AC4" s="2262" t="s">
        <v>1</v>
      </c>
      <c r="AD4" s="2262"/>
      <c r="AE4" s="2262" t="s">
        <v>2</v>
      </c>
      <c r="AF4" s="2266" t="s">
        <v>52</v>
      </c>
      <c r="AG4" s="2262" t="s">
        <v>43</v>
      </c>
      <c r="AH4" s="232"/>
      <c r="AI4" s="2262" t="s">
        <v>0</v>
      </c>
      <c r="AJ4" s="2266" t="s">
        <v>51</v>
      </c>
      <c r="AK4" s="2262" t="s">
        <v>1</v>
      </c>
      <c r="AL4" s="2262"/>
      <c r="AM4" s="2262" t="s">
        <v>2</v>
      </c>
      <c r="AN4" s="2266" t="s">
        <v>52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1354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3" t="s">
        <v>43</v>
      </c>
      <c r="BV4" s="1354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1354"/>
      <c r="CE4" s="2272" t="s">
        <v>0</v>
      </c>
      <c r="CF4" s="2273" t="s">
        <v>56</v>
      </c>
      <c r="CG4" s="2271" t="s">
        <v>1</v>
      </c>
      <c r="CH4" s="2271"/>
      <c r="CI4" s="2272" t="s">
        <v>2</v>
      </c>
      <c r="CJ4" s="2273" t="s">
        <v>57</v>
      </c>
      <c r="CK4" s="2289" t="s">
        <v>43</v>
      </c>
      <c r="CL4" s="232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363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311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937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2156"/>
      <c r="DS4" s="2262" t="s">
        <v>0</v>
      </c>
      <c r="DT4" s="2266" t="s">
        <v>56</v>
      </c>
      <c r="DU4" s="2270" t="s">
        <v>1</v>
      </c>
      <c r="DV4" s="2270"/>
      <c r="DW4" s="2262" t="s">
        <v>2</v>
      </c>
      <c r="DX4" s="2266" t="s">
        <v>57</v>
      </c>
      <c r="DY4" s="2263" t="s">
        <v>43</v>
      </c>
      <c r="DZ4" s="2414"/>
      <c r="EA4" s="2359"/>
      <c r="EB4" s="2359"/>
      <c r="EC4" s="1655"/>
      <c r="ED4" s="2359"/>
      <c r="EE4" s="2359"/>
      <c r="EF4" s="596"/>
    </row>
    <row r="5" spans="1:136" s="44" customFormat="1" ht="42" customHeight="1" thickBot="1">
      <c r="A5" s="2400"/>
      <c r="B5" s="158"/>
      <c r="C5" s="2281"/>
      <c r="D5" s="2284"/>
      <c r="E5" s="880" t="s">
        <v>3</v>
      </c>
      <c r="F5" s="880" t="s">
        <v>4</v>
      </c>
      <c r="G5" s="2281"/>
      <c r="H5" s="2284"/>
      <c r="I5" s="2281"/>
      <c r="J5" s="880"/>
      <c r="K5" s="2281"/>
      <c r="L5" s="2284"/>
      <c r="M5" s="880" t="s">
        <v>3</v>
      </c>
      <c r="N5" s="880" t="s">
        <v>4</v>
      </c>
      <c r="O5" s="2281"/>
      <c r="P5" s="2284"/>
      <c r="Q5" s="2281"/>
      <c r="R5" s="880"/>
      <c r="S5" s="2265"/>
      <c r="T5" s="2267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265"/>
      <c r="AZ5" s="2267"/>
      <c r="BA5" s="1155" t="s">
        <v>3</v>
      </c>
      <c r="BB5" s="1155" t="s">
        <v>4</v>
      </c>
      <c r="BC5" s="2265"/>
      <c r="BD5" s="2267"/>
      <c r="BE5" s="2265"/>
      <c r="BF5" s="231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1355"/>
      <c r="BO5" s="2265"/>
      <c r="BP5" s="2267"/>
      <c r="BQ5" s="1355" t="s">
        <v>3</v>
      </c>
      <c r="BR5" s="1355" t="s">
        <v>4</v>
      </c>
      <c r="BS5" s="2265"/>
      <c r="BT5" s="2267"/>
      <c r="BU5" s="2264"/>
      <c r="BV5" s="1355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1355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231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36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312"/>
      <c r="DC5" s="2265"/>
      <c r="DD5" s="2267"/>
      <c r="DE5" s="1648" t="s">
        <v>3</v>
      </c>
      <c r="DF5" s="1648" t="s">
        <v>4</v>
      </c>
      <c r="DG5" s="2265"/>
      <c r="DH5" s="2267"/>
      <c r="DI5" s="2264"/>
      <c r="DJ5" s="1936"/>
      <c r="DK5" s="2265"/>
      <c r="DL5" s="2267"/>
      <c r="DM5" s="1944" t="s">
        <v>3</v>
      </c>
      <c r="DN5" s="1944" t="s">
        <v>4</v>
      </c>
      <c r="DO5" s="2265"/>
      <c r="DP5" s="2267"/>
      <c r="DQ5" s="2264"/>
      <c r="DR5" s="2157"/>
      <c r="DS5" s="2265"/>
      <c r="DT5" s="2267"/>
      <c r="DU5" s="2158" t="s">
        <v>3</v>
      </c>
      <c r="DV5" s="2158" t="s">
        <v>4</v>
      </c>
      <c r="DW5" s="2265"/>
      <c r="DX5" s="2267"/>
      <c r="DY5" s="2264"/>
      <c r="DZ5" s="2415"/>
      <c r="EA5" s="2164" t="s">
        <v>437</v>
      </c>
      <c r="EB5" s="2165" t="s">
        <v>438</v>
      </c>
      <c r="EC5" s="2165"/>
      <c r="ED5" s="2164" t="s">
        <v>437</v>
      </c>
      <c r="EE5" s="2165" t="s">
        <v>438</v>
      </c>
    </row>
    <row r="6" spans="1:136" s="44" customFormat="1" ht="9.75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891"/>
      <c r="AB6" s="891"/>
      <c r="AC6" s="891"/>
      <c r="AD6" s="7"/>
      <c r="AE6" s="7"/>
      <c r="AF6" s="7"/>
      <c r="AG6" s="7"/>
      <c r="AH6" s="89"/>
      <c r="AI6" s="891"/>
      <c r="AJ6" s="891"/>
      <c r="AK6" s="891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2"/>
      <c r="BP6" s="2"/>
      <c r="BQ6" s="2"/>
      <c r="BR6" s="2"/>
      <c r="BS6" s="2"/>
      <c r="BT6" s="2"/>
      <c r="BU6" s="123"/>
      <c r="BV6" s="89"/>
      <c r="BW6" s="2"/>
      <c r="BX6" s="2"/>
      <c r="BY6" s="2"/>
      <c r="BZ6" s="2"/>
      <c r="CA6" s="2"/>
      <c r="CB6" s="2"/>
      <c r="CC6" s="123"/>
      <c r="CD6" s="89"/>
      <c r="CE6" s="2"/>
      <c r="CF6" s="2"/>
      <c r="CG6" s="2"/>
      <c r="CH6" s="2"/>
      <c r="CI6" s="2"/>
      <c r="CJ6" s="2"/>
      <c r="CK6" s="123"/>
      <c r="CL6" s="2"/>
      <c r="CM6" s="2"/>
      <c r="CN6" s="2"/>
      <c r="CO6" s="2"/>
      <c r="CP6" s="2"/>
      <c r="CQ6" s="2"/>
      <c r="CR6" s="2"/>
      <c r="CS6" s="2"/>
      <c r="CT6" s="2"/>
      <c r="CU6" s="1718"/>
      <c r="CV6" s="2"/>
      <c r="CW6" s="2"/>
      <c r="CX6" s="2"/>
      <c r="CY6" s="2"/>
      <c r="CZ6" s="2"/>
      <c r="DA6" s="123"/>
      <c r="DB6" s="123"/>
      <c r="DC6" s="2"/>
      <c r="DD6" s="2"/>
      <c r="DE6" s="2"/>
      <c r="DF6" s="2"/>
      <c r="DG6" s="2"/>
      <c r="DH6" s="2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</row>
    <row r="7" spans="1:136" s="44" customFormat="1" ht="23.1" customHeight="1">
      <c r="A7" s="1394" t="s">
        <v>6</v>
      </c>
      <c r="B7" s="1423"/>
      <c r="C7" s="1424">
        <v>57.962953454295061</v>
      </c>
      <c r="D7" s="1424">
        <v>0.68893226733904889</v>
      </c>
      <c r="E7" s="1424">
        <v>56.61036202349198</v>
      </c>
      <c r="F7" s="1424">
        <v>59.315544885098149</v>
      </c>
      <c r="G7" s="1424">
        <v>1.1885734357589035</v>
      </c>
      <c r="H7" s="1425">
        <v>9535.4098809999887</v>
      </c>
      <c r="I7" s="1369">
        <v>10499</v>
      </c>
      <c r="J7" s="1425"/>
      <c r="K7" s="1424">
        <v>69.449847831630478</v>
      </c>
      <c r="L7" s="1424">
        <v>1.3712791079732065</v>
      </c>
      <c r="M7" s="1424">
        <v>66.748034899038316</v>
      </c>
      <c r="N7" s="1424">
        <v>72.151660764222626</v>
      </c>
      <c r="O7" s="1424">
        <v>1.9744882829659225</v>
      </c>
      <c r="P7" s="1425">
        <v>1929.9766520000069</v>
      </c>
      <c r="Q7" s="1369">
        <v>2097</v>
      </c>
      <c r="R7" s="1425"/>
      <c r="S7" s="1426">
        <v>71.260394976183534</v>
      </c>
      <c r="T7" s="1426">
        <v>1.3728997337156756</v>
      </c>
      <c r="U7" s="1426">
        <v>68.555073751322041</v>
      </c>
      <c r="V7" s="1426">
        <v>73.965716201045041</v>
      </c>
      <c r="W7" s="1426">
        <v>1.9265957397156197</v>
      </c>
      <c r="X7" s="1331">
        <v>2032.6786589999983</v>
      </c>
      <c r="Y7" s="1024">
        <v>2149</v>
      </c>
      <c r="Z7" s="1015"/>
      <c r="AA7" s="1426">
        <v>72.224065568032287</v>
      </c>
      <c r="AB7" s="1426">
        <v>0.92970931503190191</v>
      </c>
      <c r="AC7" s="1426">
        <v>70.398546277097068</v>
      </c>
      <c r="AD7" s="1426">
        <v>74.049584858967492</v>
      </c>
      <c r="AE7" s="1426">
        <v>1.2872569658324642</v>
      </c>
      <c r="AF7" s="1024">
        <v>4920.4127420000386</v>
      </c>
      <c r="AG7" s="1024">
        <v>5351</v>
      </c>
      <c r="AH7" s="1426"/>
      <c r="AI7" s="1426">
        <v>72.410817799529752</v>
      </c>
      <c r="AJ7" s="1426">
        <v>0.69874879284897051</v>
      </c>
      <c r="AK7" s="1426">
        <v>71.039757378559017</v>
      </c>
      <c r="AL7" s="1426">
        <v>73.781878220500502</v>
      </c>
      <c r="AM7" s="1426">
        <v>0.96497845775401281</v>
      </c>
      <c r="AN7" s="1331">
        <v>7737.4048730000513</v>
      </c>
      <c r="AO7" s="1016">
        <v>8446</v>
      </c>
      <c r="AP7" s="1426"/>
      <c r="AQ7" s="1426">
        <v>73.042036950128121</v>
      </c>
      <c r="AR7" s="1426">
        <v>0.75284377266306934</v>
      </c>
      <c r="AS7" s="1426">
        <v>71.564828628366527</v>
      </c>
      <c r="AT7" s="1426">
        <v>74.519245271889716</v>
      </c>
      <c r="AU7" s="1426">
        <v>1.0306993124754975</v>
      </c>
      <c r="AV7" s="1331">
        <v>7051.3141199999791</v>
      </c>
      <c r="AW7" s="1024">
        <v>7665</v>
      </c>
      <c r="AX7" s="1426"/>
      <c r="AY7" s="1009">
        <v>74.907115469187829</v>
      </c>
      <c r="AZ7" s="1010">
        <v>0.67316367544935529</v>
      </c>
      <c r="BA7" s="1010">
        <v>73.586248975724772</v>
      </c>
      <c r="BB7" s="1010">
        <v>76.227981962650873</v>
      </c>
      <c r="BC7" s="1010">
        <v>0.89866452770598726</v>
      </c>
      <c r="BD7" s="1011">
        <v>7052.9093409999978</v>
      </c>
      <c r="BE7" s="1126">
        <v>7561</v>
      </c>
      <c r="BF7" s="1426"/>
      <c r="BG7" s="1010">
        <v>74.951203791439212</v>
      </c>
      <c r="BH7" s="1010">
        <v>0.69860974128075992</v>
      </c>
      <c r="BI7" s="1010">
        <v>73.580727879872526</v>
      </c>
      <c r="BJ7" s="1010">
        <v>76.321679703005898</v>
      </c>
      <c r="BK7" s="1010">
        <v>0.93208608526785774</v>
      </c>
      <c r="BL7" s="1011">
        <v>7404.0983029999552</v>
      </c>
      <c r="BM7" s="1126">
        <v>8000</v>
      </c>
      <c r="BN7" s="1331"/>
      <c r="BO7" s="1305">
        <v>77.410251992417471</v>
      </c>
      <c r="BP7" s="1305">
        <v>0.70264495725871912</v>
      </c>
      <c r="BQ7" s="1305">
        <v>76.031844417403065</v>
      </c>
      <c r="BR7" s="1305">
        <v>78.788659567431893</v>
      </c>
      <c r="BS7" s="1305">
        <v>0.90768979453463716</v>
      </c>
      <c r="BT7" s="1292">
        <v>6943.1268090000276</v>
      </c>
      <c r="BU7" s="1292">
        <v>7539</v>
      </c>
      <c r="BV7" s="1786"/>
      <c r="BW7" s="1787">
        <v>77.326868254629716</v>
      </c>
      <c r="BX7" s="1305">
        <v>0.63148375191767214</v>
      </c>
      <c r="BY7" s="1305">
        <v>76.088165706545723</v>
      </c>
      <c r="BZ7" s="1305">
        <v>78.565570802713708</v>
      </c>
      <c r="CA7" s="1305">
        <v>0.81664208854063325</v>
      </c>
      <c r="CB7" s="1292">
        <v>7702.5073139999267</v>
      </c>
      <c r="CC7" s="1292">
        <v>8135</v>
      </c>
      <c r="CD7" s="1786"/>
      <c r="CE7" s="1787">
        <v>79.84371562454038</v>
      </c>
      <c r="CF7" s="1305">
        <v>0.40985749163784896</v>
      </c>
      <c r="CG7" s="1305">
        <v>79.040101995965941</v>
      </c>
      <c r="CH7" s="1305">
        <v>80.647329253114819</v>
      </c>
      <c r="CI7" s="1305">
        <v>0.51332467237017854</v>
      </c>
      <c r="CJ7" s="1292">
        <v>11138.346458999931</v>
      </c>
      <c r="CK7" s="1292">
        <v>20215</v>
      </c>
      <c r="CL7" s="1788"/>
      <c r="CM7" s="1787">
        <v>80.251312675298763</v>
      </c>
      <c r="CN7" s="1305">
        <v>0.41828425006340769</v>
      </c>
      <c r="CO7" s="1305">
        <v>79.431175580209228</v>
      </c>
      <c r="CP7" s="1305">
        <v>81.071449770388313</v>
      </c>
      <c r="CQ7" s="1305">
        <v>0.52121795409853144</v>
      </c>
      <c r="CR7" s="1292">
        <v>10445.694380000115</v>
      </c>
      <c r="CS7" s="1292">
        <v>18087</v>
      </c>
      <c r="CT7" s="1788"/>
      <c r="CU7" s="1266">
        <v>81.494419263181157</v>
      </c>
      <c r="CV7" s="1185">
        <v>0.44927562481664757</v>
      </c>
      <c r="CW7" s="1185">
        <v>80.613516310690301</v>
      </c>
      <c r="CX7" s="1185">
        <v>82.375322215672014</v>
      </c>
      <c r="CY7" s="1185">
        <v>0.55129618552865545</v>
      </c>
      <c r="CZ7" s="1741">
        <v>9747.052181999863</v>
      </c>
      <c r="DA7" s="1366">
        <v>18513</v>
      </c>
      <c r="DB7" s="1901"/>
      <c r="DC7" s="1185">
        <v>81.819264695516395</v>
      </c>
      <c r="DD7" s="1185">
        <v>0.49598989769826196</v>
      </c>
      <c r="DE7" s="1185">
        <v>80.846285269005662</v>
      </c>
      <c r="DF7" s="1185">
        <v>82.792244122027114</v>
      </c>
      <c r="DG7" s="1185">
        <v>0.60620185178154196</v>
      </c>
      <c r="DH7" s="1741">
        <v>4611.8125419999869</v>
      </c>
      <c r="DI7" s="1366">
        <v>9840</v>
      </c>
      <c r="DJ7" s="1366"/>
      <c r="DK7" s="1185">
        <v>81.514493445792311</v>
      </c>
      <c r="DL7" s="1185">
        <v>0.37494047455476115</v>
      </c>
      <c r="DM7" s="1185">
        <v>80.779326320893489</v>
      </c>
      <c r="DN7" s="1185">
        <v>82.249660570691134</v>
      </c>
      <c r="DO7" s="1185">
        <v>0.45996786424747776</v>
      </c>
      <c r="DP7" s="1741">
        <v>9175.7202110000762</v>
      </c>
      <c r="DQ7" s="1366">
        <v>19813</v>
      </c>
      <c r="DR7" s="1366"/>
      <c r="DS7" s="1185">
        <v>80.746830526655202</v>
      </c>
      <c r="DT7" s="1185">
        <v>0.56498723148379215</v>
      </c>
      <c r="DU7" s="1185">
        <v>79.638494576951175</v>
      </c>
      <c r="DV7" s="1185">
        <v>81.855166476359216</v>
      </c>
      <c r="DW7" s="1185">
        <v>0.69970205368901162</v>
      </c>
      <c r="DX7" s="1741">
        <v>4252.2182030000176</v>
      </c>
      <c r="DY7" s="1366">
        <v>9164</v>
      </c>
      <c r="DZ7" s="1366"/>
      <c r="EA7" s="1185">
        <v>3.4</v>
      </c>
      <c r="EB7" s="1185">
        <v>-0.8</v>
      </c>
      <c r="EC7" s="1185"/>
      <c r="ED7" s="1185" t="s">
        <v>393</v>
      </c>
      <c r="EE7" s="1185" t="s">
        <v>390</v>
      </c>
    </row>
    <row r="8" spans="1:136" s="44" customFormat="1" ht="6" customHeight="1">
      <c r="A8" s="1428"/>
      <c r="B8" s="1429"/>
      <c r="C8" s="1430"/>
      <c r="D8" s="1430"/>
      <c r="E8" s="1430"/>
      <c r="F8" s="1430"/>
      <c r="G8" s="1430"/>
      <c r="H8" s="1431"/>
      <c r="I8" s="1350"/>
      <c r="J8" s="1432"/>
      <c r="K8" s="1430"/>
      <c r="L8" s="1430"/>
      <c r="M8" s="1430"/>
      <c r="N8" s="1430"/>
      <c r="O8" s="1430"/>
      <c r="P8" s="1431"/>
      <c r="Q8" s="1350"/>
      <c r="R8" s="1432"/>
      <c r="S8" s="1433"/>
      <c r="T8" s="1433"/>
      <c r="U8" s="1433"/>
      <c r="V8" s="1433"/>
      <c r="W8" s="1433"/>
      <c r="X8" s="1346"/>
      <c r="Y8" s="1043"/>
      <c r="Z8" s="1035"/>
      <c r="AA8" s="1433"/>
      <c r="AB8" s="1433"/>
      <c r="AC8" s="1433"/>
      <c r="AD8" s="1433"/>
      <c r="AE8" s="1433"/>
      <c r="AF8" s="1043"/>
      <c r="AG8" s="1043"/>
      <c r="AH8" s="1433"/>
      <c r="AI8" s="1433"/>
      <c r="AJ8" s="1433"/>
      <c r="AK8" s="1433"/>
      <c r="AL8" s="1433"/>
      <c r="AM8" s="1433"/>
      <c r="AN8" s="1346"/>
      <c r="AO8" s="1036"/>
      <c r="AP8" s="1433"/>
      <c r="AQ8" s="1433"/>
      <c r="AR8" s="1433"/>
      <c r="AS8" s="1433"/>
      <c r="AT8" s="1433"/>
      <c r="AU8" s="1433"/>
      <c r="AV8" s="1346"/>
      <c r="AW8" s="1043"/>
      <c r="AX8" s="1433"/>
      <c r="AY8" s="1029"/>
      <c r="AZ8" s="1030"/>
      <c r="BA8" s="1030"/>
      <c r="BB8" s="1030"/>
      <c r="BC8" s="1030"/>
      <c r="BD8" s="1030"/>
      <c r="BE8" s="1127"/>
      <c r="BF8" s="1433"/>
      <c r="BG8" s="1030"/>
      <c r="BH8" s="1030"/>
      <c r="BI8" s="1030"/>
      <c r="BJ8" s="1030"/>
      <c r="BK8" s="1030"/>
      <c r="BL8" s="1030"/>
      <c r="BM8" s="1127"/>
      <c r="BN8" s="1043"/>
      <c r="BO8" s="1298"/>
      <c r="BP8" s="1298"/>
      <c r="BQ8" s="1298"/>
      <c r="BR8" s="1298"/>
      <c r="BS8" s="1298"/>
      <c r="BT8" s="1298"/>
      <c r="BU8" s="1293"/>
      <c r="BV8" s="1348"/>
      <c r="BW8" s="1323"/>
      <c r="BX8" s="1298"/>
      <c r="BY8" s="1298"/>
      <c r="BZ8" s="1298"/>
      <c r="CA8" s="1298"/>
      <c r="CB8" s="1298"/>
      <c r="CC8" s="1293"/>
      <c r="CD8" s="1348"/>
      <c r="CE8" s="1323"/>
      <c r="CF8" s="1298"/>
      <c r="CG8" s="1298"/>
      <c r="CH8" s="1298"/>
      <c r="CI8" s="1298"/>
      <c r="CJ8" s="1298"/>
      <c r="CK8" s="1293"/>
      <c r="CL8" s="1758"/>
      <c r="CM8" s="1323"/>
      <c r="CN8" s="1298"/>
      <c r="CO8" s="1298"/>
      <c r="CP8" s="1298"/>
      <c r="CQ8" s="1298"/>
      <c r="CR8" s="1298"/>
      <c r="CS8" s="1293"/>
      <c r="CT8" s="1758"/>
      <c r="CU8" s="1144"/>
      <c r="CV8" s="1193"/>
      <c r="CW8" s="1193"/>
      <c r="CX8" s="1193"/>
      <c r="CY8" s="1193"/>
      <c r="CZ8" s="1746"/>
      <c r="DA8" s="1348"/>
      <c r="DB8" s="1888"/>
      <c r="DC8" s="1193"/>
      <c r="DD8" s="1193"/>
      <c r="DE8" s="1193"/>
      <c r="DF8" s="1193"/>
      <c r="DG8" s="1193"/>
      <c r="DH8" s="1746"/>
      <c r="DI8" s="1348"/>
      <c r="DJ8" s="1348"/>
      <c r="DK8" s="1193"/>
      <c r="DL8" s="1193"/>
      <c r="DM8" s="1193"/>
      <c r="DN8" s="1193"/>
      <c r="DO8" s="1193"/>
      <c r="DP8" s="1746"/>
      <c r="DQ8" s="1348"/>
      <c r="DR8" s="1348"/>
      <c r="DS8" s="1193"/>
      <c r="DT8" s="1193"/>
      <c r="DU8" s="1193"/>
      <c r="DV8" s="1193"/>
      <c r="DW8" s="1193"/>
      <c r="DX8" s="1746"/>
      <c r="DY8" s="1348"/>
      <c r="DZ8" s="1348"/>
      <c r="EA8" s="1193"/>
      <c r="EB8" s="1193"/>
      <c r="EC8" s="1193"/>
      <c r="ED8" s="1193"/>
      <c r="EE8" s="1193"/>
    </row>
    <row r="9" spans="1:136" s="44" customFormat="1" ht="23.1" customHeight="1">
      <c r="A9" s="1434" t="s">
        <v>7</v>
      </c>
      <c r="B9" s="1435"/>
      <c r="C9" s="1436"/>
      <c r="D9" s="1436"/>
      <c r="E9" s="1436"/>
      <c r="F9" s="1436"/>
      <c r="G9" s="1436"/>
      <c r="H9" s="1437"/>
      <c r="I9" s="1353"/>
      <c r="J9" s="1438"/>
      <c r="K9" s="1436"/>
      <c r="L9" s="1436"/>
      <c r="M9" s="1436"/>
      <c r="N9" s="1436"/>
      <c r="O9" s="1436"/>
      <c r="P9" s="1437"/>
      <c r="Q9" s="1353"/>
      <c r="R9" s="1438"/>
      <c r="S9" s="1439"/>
      <c r="T9" s="1439"/>
      <c r="U9" s="1439"/>
      <c r="V9" s="1439"/>
      <c r="W9" s="1439"/>
      <c r="X9" s="1440"/>
      <c r="Y9" s="1058"/>
      <c r="Z9" s="1050"/>
      <c r="AA9" s="1439"/>
      <c r="AB9" s="1439"/>
      <c r="AC9" s="1439"/>
      <c r="AD9" s="1439"/>
      <c r="AE9" s="1439"/>
      <c r="AF9" s="1058"/>
      <c r="AG9" s="1058"/>
      <c r="AH9" s="1439"/>
      <c r="AI9" s="1439"/>
      <c r="AJ9" s="1439"/>
      <c r="AK9" s="1439"/>
      <c r="AL9" s="1439"/>
      <c r="AM9" s="1439"/>
      <c r="AN9" s="1440"/>
      <c r="AO9" s="1051"/>
      <c r="AP9" s="1439"/>
      <c r="AQ9" s="1439"/>
      <c r="AR9" s="1439"/>
      <c r="AS9" s="1439"/>
      <c r="AT9" s="1439"/>
      <c r="AU9" s="1439"/>
      <c r="AV9" s="1440"/>
      <c r="AW9" s="1058"/>
      <c r="AX9" s="1439"/>
      <c r="AY9" s="1044"/>
      <c r="AZ9" s="1045"/>
      <c r="BA9" s="1045"/>
      <c r="BB9" s="1045"/>
      <c r="BC9" s="1045"/>
      <c r="BD9" s="1045"/>
      <c r="BE9" s="1128"/>
      <c r="BF9" s="1439"/>
      <c r="BG9" s="1045"/>
      <c r="BH9" s="1045"/>
      <c r="BI9" s="1045"/>
      <c r="BJ9" s="1045"/>
      <c r="BK9" s="1045"/>
      <c r="BL9" s="1045"/>
      <c r="BM9" s="1128"/>
      <c r="BN9" s="1058"/>
      <c r="BO9" s="1045"/>
      <c r="BP9" s="1045"/>
      <c r="BQ9" s="1045"/>
      <c r="BR9" s="1045"/>
      <c r="BS9" s="1045"/>
      <c r="BT9" s="1045"/>
      <c r="BU9" s="1046"/>
      <c r="BV9" s="1351"/>
      <c r="BW9" s="1044"/>
      <c r="BX9" s="1045"/>
      <c r="BY9" s="1045"/>
      <c r="BZ9" s="1045"/>
      <c r="CA9" s="1045"/>
      <c r="CB9" s="1045"/>
      <c r="CC9" s="1046"/>
      <c r="CD9" s="1351"/>
      <c r="CE9" s="1044"/>
      <c r="CF9" s="1045"/>
      <c r="CG9" s="1045"/>
      <c r="CH9" s="1045"/>
      <c r="CI9" s="1045"/>
      <c r="CJ9" s="1045"/>
      <c r="CK9" s="1046"/>
      <c r="CL9" s="1791"/>
      <c r="CM9" s="1044"/>
      <c r="CN9" s="1045"/>
      <c r="CO9" s="1045"/>
      <c r="CP9" s="1045"/>
      <c r="CQ9" s="1045"/>
      <c r="CR9" s="1045"/>
      <c r="CS9" s="1046"/>
      <c r="CT9" s="1791"/>
      <c r="CU9" s="1694"/>
      <c r="CV9" s="1310"/>
      <c r="CW9" s="1310"/>
      <c r="CX9" s="1310"/>
      <c r="CY9" s="1310"/>
      <c r="CZ9" s="1792"/>
      <c r="DA9" s="1351"/>
      <c r="DB9" s="1902"/>
      <c r="DC9" s="1310"/>
      <c r="DD9" s="1310"/>
      <c r="DE9" s="1310"/>
      <c r="DF9" s="1310"/>
      <c r="DG9" s="1310"/>
      <c r="DH9" s="1792"/>
      <c r="DI9" s="1351"/>
      <c r="DJ9" s="1351"/>
      <c r="DK9" s="1310"/>
      <c r="DL9" s="1310"/>
      <c r="DM9" s="1310"/>
      <c r="DN9" s="1310"/>
      <c r="DO9" s="1310"/>
      <c r="DP9" s="1792"/>
      <c r="DQ9" s="1351"/>
      <c r="DR9" s="1351"/>
      <c r="DS9" s="1310"/>
      <c r="DT9" s="1310"/>
      <c r="DU9" s="1310"/>
      <c r="DV9" s="1310"/>
      <c r="DW9" s="1310"/>
      <c r="DX9" s="1792"/>
      <c r="DY9" s="1351"/>
      <c r="DZ9" s="1351"/>
      <c r="EA9" s="1310"/>
      <c r="EB9" s="1310"/>
      <c r="EC9" s="1310"/>
      <c r="ED9" s="1310"/>
      <c r="EE9" s="1310"/>
    </row>
    <row r="10" spans="1:136" s="44" customFormat="1" ht="23.1" customHeight="1">
      <c r="A10" s="1441" t="s">
        <v>8</v>
      </c>
      <c r="B10" s="1442"/>
      <c r="C10" s="1430">
        <v>68.936704418046631</v>
      </c>
      <c r="D10" s="1430">
        <v>0.89502099577037864</v>
      </c>
      <c r="E10" s="1430">
        <v>67.179495782800529</v>
      </c>
      <c r="F10" s="1430">
        <v>70.693913053292732</v>
      </c>
      <c r="G10" s="1430">
        <v>1.29832286490341</v>
      </c>
      <c r="H10" s="1431">
        <v>5551.1539220003015</v>
      </c>
      <c r="I10" s="1350">
        <v>5155</v>
      </c>
      <c r="J10" s="1431"/>
      <c r="K10" s="1430">
        <v>76.908297379876259</v>
      </c>
      <c r="L10" s="1430">
        <v>1.6302143955013508</v>
      </c>
      <c r="M10" s="1430">
        <v>73.696307704649982</v>
      </c>
      <c r="N10" s="1430">
        <v>80.120287055102537</v>
      </c>
      <c r="O10" s="1430">
        <v>2.1196859780280497</v>
      </c>
      <c r="P10" s="1431">
        <v>1168.2165989999992</v>
      </c>
      <c r="Q10" s="1350">
        <v>1028</v>
      </c>
      <c r="R10" s="1431"/>
      <c r="S10" s="1433">
        <v>76.170228824348541</v>
      </c>
      <c r="T10" s="1433">
        <v>1.8637332537001492</v>
      </c>
      <c r="U10" s="1433">
        <v>72.49771217590451</v>
      </c>
      <c r="V10" s="1433">
        <v>79.842745472792572</v>
      </c>
      <c r="W10" s="1433">
        <v>2.446800124492194</v>
      </c>
      <c r="X10" s="1346">
        <v>1225.5275379999944</v>
      </c>
      <c r="Y10" s="1043">
        <v>1027</v>
      </c>
      <c r="Z10" s="1035"/>
      <c r="AA10" s="1433">
        <v>76.165373323722392</v>
      </c>
      <c r="AB10" s="1433">
        <v>1.2145187421450081</v>
      </c>
      <c r="AC10" s="1433">
        <v>73.780619985081259</v>
      </c>
      <c r="AD10" s="1433">
        <v>78.550126662363525</v>
      </c>
      <c r="AE10" s="1433">
        <v>1.5945812239152188</v>
      </c>
      <c r="AF10" s="1043">
        <v>3138.0390519998841</v>
      </c>
      <c r="AG10" s="1043">
        <v>3189</v>
      </c>
      <c r="AH10" s="1433"/>
      <c r="AI10" s="1433">
        <v>76.621700323322699</v>
      </c>
      <c r="AJ10" s="1433">
        <v>0.86956712561420146</v>
      </c>
      <c r="AK10" s="1433">
        <v>74.915466149456108</v>
      </c>
      <c r="AL10" s="1433">
        <v>78.327934497189275</v>
      </c>
      <c r="AM10" s="1433">
        <v>1.1348836190594376</v>
      </c>
      <c r="AN10" s="1346">
        <v>5165.994668999987</v>
      </c>
      <c r="AO10" s="1036">
        <v>4849</v>
      </c>
      <c r="AP10" s="1433"/>
      <c r="AQ10" s="1433">
        <v>76.501978005901123</v>
      </c>
      <c r="AR10" s="1433">
        <v>0.94180478253630096</v>
      </c>
      <c r="AS10" s="1433">
        <v>74.653995844454542</v>
      </c>
      <c r="AT10" s="1433">
        <v>78.349960167347689</v>
      </c>
      <c r="AU10" s="1433">
        <v>1.2310855314926017</v>
      </c>
      <c r="AV10" s="1346">
        <v>4666.2856230000334</v>
      </c>
      <c r="AW10" s="1043">
        <v>4318</v>
      </c>
      <c r="AX10" s="1433"/>
      <c r="AY10" s="1029">
        <v>78.686033936415782</v>
      </c>
      <c r="AZ10" s="1030">
        <v>0.8400173110208291</v>
      </c>
      <c r="BA10" s="1030">
        <v>77.037771024256003</v>
      </c>
      <c r="BB10" s="1030">
        <v>80.334296848575562</v>
      </c>
      <c r="BC10" s="1030">
        <v>1.0675557897601322</v>
      </c>
      <c r="BD10" s="1031">
        <v>4749.7694749999182</v>
      </c>
      <c r="BE10" s="1127">
        <v>4273</v>
      </c>
      <c r="BF10" s="1433"/>
      <c r="BG10" s="1030">
        <v>77.895025409586495</v>
      </c>
      <c r="BH10" s="1030">
        <v>0.90421872687813121</v>
      </c>
      <c r="BI10" s="1030">
        <v>76.121202471328957</v>
      </c>
      <c r="BJ10" s="1030">
        <v>79.668848347844019</v>
      </c>
      <c r="BK10" s="1030">
        <v>1.1608170382172436</v>
      </c>
      <c r="BL10" s="1031">
        <v>4954.2366199999342</v>
      </c>
      <c r="BM10" s="1127">
        <v>4748</v>
      </c>
      <c r="BN10" s="1043"/>
      <c r="BO10" s="1298">
        <v>80.468461889765024</v>
      </c>
      <c r="BP10" s="1298">
        <v>0.8907865523643872</v>
      </c>
      <c r="BQ10" s="1298">
        <v>78.720969192613367</v>
      </c>
      <c r="BR10" s="1298">
        <v>82.215954586916666</v>
      </c>
      <c r="BS10" s="1298">
        <v>1.1070008441129264</v>
      </c>
      <c r="BT10" s="1293">
        <v>4850.354297000009</v>
      </c>
      <c r="BU10" s="1293">
        <v>4436</v>
      </c>
      <c r="BV10" s="1348"/>
      <c r="BW10" s="1323">
        <v>80.159504448012214</v>
      </c>
      <c r="BX10" s="1298">
        <v>0.72360621861924546</v>
      </c>
      <c r="BY10" s="1298">
        <v>78.740096800402725</v>
      </c>
      <c r="BZ10" s="1298">
        <v>81.578912095621718</v>
      </c>
      <c r="CA10" s="1298">
        <v>0.90270794910981922</v>
      </c>
      <c r="CB10" s="1293">
        <v>5524.8115709999784</v>
      </c>
      <c r="CC10" s="1293">
        <v>4971</v>
      </c>
      <c r="CD10" s="1348"/>
      <c r="CE10" s="1323">
        <v>82.485082642800464</v>
      </c>
      <c r="CF10" s="1298">
        <v>0.45606509971315545</v>
      </c>
      <c r="CG10" s="1298">
        <v>81.59086907558698</v>
      </c>
      <c r="CH10" s="1298">
        <v>83.379296210013948</v>
      </c>
      <c r="CI10" s="1298">
        <v>0.55290615599930193</v>
      </c>
      <c r="CJ10" s="1293">
        <v>8294.1928549999993</v>
      </c>
      <c r="CK10" s="1293">
        <v>14086</v>
      </c>
      <c r="CL10" s="1758"/>
      <c r="CM10" s="1323">
        <v>82.734611027950848</v>
      </c>
      <c r="CN10" s="1298">
        <v>0.47145793991852941</v>
      </c>
      <c r="CO10" s="1298">
        <v>81.810215368197774</v>
      </c>
      <c r="CP10" s="1298">
        <v>83.659006687703936</v>
      </c>
      <c r="CQ10" s="1298">
        <v>0.56984366525788488</v>
      </c>
      <c r="CR10" s="1293">
        <v>7766.4192980000144</v>
      </c>
      <c r="CS10" s="1293">
        <v>12799</v>
      </c>
      <c r="CT10" s="1758"/>
      <c r="CU10" s="1144">
        <v>83.950973790257478</v>
      </c>
      <c r="CV10" s="1193">
        <v>0.48909511698644248</v>
      </c>
      <c r="CW10" s="1193">
        <v>82.991996029605417</v>
      </c>
      <c r="CX10" s="1193">
        <v>84.90995155090954</v>
      </c>
      <c r="CY10" s="1193">
        <v>0.58259612116995119</v>
      </c>
      <c r="CZ10" s="1746">
        <v>7283.9914380000473</v>
      </c>
      <c r="DA10" s="1348">
        <v>13389</v>
      </c>
      <c r="DB10" s="1888"/>
      <c r="DC10" s="1193">
        <v>84.765200874623005</v>
      </c>
      <c r="DD10" s="1193">
        <v>0.54635588372541088</v>
      </c>
      <c r="DE10" s="1193">
        <v>83.693418895020457</v>
      </c>
      <c r="DF10" s="1193">
        <v>85.836982854225553</v>
      </c>
      <c r="DG10" s="1193">
        <v>0.64455210167381183</v>
      </c>
      <c r="DH10" s="1746">
        <v>3476.8748549999814</v>
      </c>
      <c r="DI10" s="1348">
        <v>6966</v>
      </c>
      <c r="DJ10" s="1348"/>
      <c r="DK10" s="1193">
        <v>84.142401612775956</v>
      </c>
      <c r="DL10" s="1193">
        <v>0.41689873320591986</v>
      </c>
      <c r="DM10" s="1193">
        <v>83.324964542454566</v>
      </c>
      <c r="DN10" s="1193">
        <v>84.959838683097345</v>
      </c>
      <c r="DO10" s="1193">
        <v>0.49546806986148478</v>
      </c>
      <c r="DP10" s="1746">
        <v>6890.7545979998795</v>
      </c>
      <c r="DQ10" s="1348">
        <v>13916</v>
      </c>
      <c r="DR10" s="1348"/>
      <c r="DS10" s="1193">
        <v>83.120519219934536</v>
      </c>
      <c r="DT10" s="1193">
        <v>0.61247549920054378</v>
      </c>
      <c r="DU10" s="1193">
        <v>81.919025493617724</v>
      </c>
      <c r="DV10" s="1193">
        <v>84.322012946251334</v>
      </c>
      <c r="DW10" s="1193">
        <v>0.73685234999549387</v>
      </c>
      <c r="DX10" s="1746">
        <v>3177.4866300000103</v>
      </c>
      <c r="DY10" s="1348">
        <v>6624</v>
      </c>
      <c r="DZ10" s="1348"/>
      <c r="EA10" s="1193">
        <v>2.9</v>
      </c>
      <c r="EB10" s="1193">
        <v>-1</v>
      </c>
      <c r="EC10" s="1193"/>
      <c r="ED10" s="1193" t="s">
        <v>393</v>
      </c>
      <c r="EE10" s="1193" t="s">
        <v>390</v>
      </c>
    </row>
    <row r="11" spans="1:136" s="44" customFormat="1" ht="23.1" customHeight="1">
      <c r="A11" s="1443" t="s">
        <v>9</v>
      </c>
      <c r="B11" s="1444"/>
      <c r="C11" s="1445">
        <v>42.673528947339477</v>
      </c>
      <c r="D11" s="1445">
        <v>0.96162148284238413</v>
      </c>
      <c r="E11" s="1445">
        <v>40.785562540434853</v>
      </c>
      <c r="F11" s="1445">
        <v>44.561495354244101</v>
      </c>
      <c r="G11" s="1445">
        <v>2.253437919392737</v>
      </c>
      <c r="H11" s="1446">
        <v>3984.2559590001329</v>
      </c>
      <c r="I11" s="1447">
        <v>5344</v>
      </c>
      <c r="J11" s="1446"/>
      <c r="K11" s="1445">
        <v>58.011751897417888</v>
      </c>
      <c r="L11" s="1445">
        <v>2.1203198235501359</v>
      </c>
      <c r="M11" s="1445">
        <v>53.834114035665237</v>
      </c>
      <c r="N11" s="1445">
        <v>62.189389759170531</v>
      </c>
      <c r="O11" s="1445">
        <v>3.6549832649417224</v>
      </c>
      <c r="P11" s="1446">
        <v>761.76005300000259</v>
      </c>
      <c r="Q11" s="1447">
        <v>1069</v>
      </c>
      <c r="R11" s="1446"/>
      <c r="S11" s="1448">
        <v>63.805611811817982</v>
      </c>
      <c r="T11" s="1448">
        <v>1.8266093563964445</v>
      </c>
      <c r="U11" s="1448">
        <v>60.20624840600258</v>
      </c>
      <c r="V11" s="1448">
        <v>67.404975217633393</v>
      </c>
      <c r="W11" s="1448">
        <v>2.8627722617622835</v>
      </c>
      <c r="X11" s="1449">
        <v>807.15112100000329</v>
      </c>
      <c r="Y11" s="1073">
        <v>1122</v>
      </c>
      <c r="Z11" s="1065"/>
      <c r="AA11" s="1448">
        <v>65.285016970823534</v>
      </c>
      <c r="AB11" s="1448">
        <v>1.4388666187219743</v>
      </c>
      <c r="AC11" s="1448">
        <v>62.459748118408555</v>
      </c>
      <c r="AD11" s="1448">
        <v>68.110285823238499</v>
      </c>
      <c r="AE11" s="1448">
        <v>2.2039767859216717</v>
      </c>
      <c r="AF11" s="1073">
        <v>1782.3736900000069</v>
      </c>
      <c r="AG11" s="1073">
        <v>2162</v>
      </c>
      <c r="AH11" s="1448"/>
      <c r="AI11" s="1448">
        <v>63.951103112290653</v>
      </c>
      <c r="AJ11" s="1448">
        <v>1.1788071043729007</v>
      </c>
      <c r="AK11" s="1448">
        <v>61.638089077339529</v>
      </c>
      <c r="AL11" s="1448">
        <v>66.264117147241777</v>
      </c>
      <c r="AM11" s="1448">
        <v>1.8432944030739447</v>
      </c>
      <c r="AN11" s="1449">
        <v>2571.4102039999752</v>
      </c>
      <c r="AO11" s="1066">
        <v>3597</v>
      </c>
      <c r="AP11" s="1448"/>
      <c r="AQ11" s="1448">
        <v>66.272695105663701</v>
      </c>
      <c r="AR11" s="1448">
        <v>1.2342474551278702</v>
      </c>
      <c r="AS11" s="1448">
        <v>63.850890372686344</v>
      </c>
      <c r="AT11" s="1448">
        <v>68.694499838641065</v>
      </c>
      <c r="AU11" s="1448">
        <v>1.8623770365155872</v>
      </c>
      <c r="AV11" s="1449">
        <v>2385.0284969999939</v>
      </c>
      <c r="AW11" s="1073">
        <v>3347</v>
      </c>
      <c r="AX11" s="1448"/>
      <c r="AY11" s="1059">
        <v>67.113845138921036</v>
      </c>
      <c r="AZ11" s="1060">
        <v>1.1386804501046848</v>
      </c>
      <c r="BA11" s="1060">
        <v>64.87955219032915</v>
      </c>
      <c r="BB11" s="1060">
        <v>69.348138087512922</v>
      </c>
      <c r="BC11" s="1060">
        <v>1.6966401608307413</v>
      </c>
      <c r="BD11" s="1061">
        <v>2303.1398660000073</v>
      </c>
      <c r="BE11" s="1129">
        <v>3288</v>
      </c>
      <c r="BF11" s="1448"/>
      <c r="BG11" s="1060">
        <v>68.99805592004104</v>
      </c>
      <c r="BH11" s="1060">
        <v>1.0660559306792652</v>
      </c>
      <c r="BI11" s="1060">
        <v>66.906753885373902</v>
      </c>
      <c r="BJ11" s="1060">
        <v>71.089357954708163</v>
      </c>
      <c r="BK11" s="1060">
        <v>1.5450521271420645</v>
      </c>
      <c r="BL11" s="1061">
        <v>2449.8616829999974</v>
      </c>
      <c r="BM11" s="1129">
        <v>3252</v>
      </c>
      <c r="BN11" s="1073"/>
      <c r="BO11" s="1303">
        <v>70.322333247465835</v>
      </c>
      <c r="BP11" s="1303">
        <v>1.0973556564136477</v>
      </c>
      <c r="BQ11" s="1303">
        <v>68.169605424317808</v>
      </c>
      <c r="BR11" s="1303">
        <v>72.475061070613847</v>
      </c>
      <c r="BS11" s="1303">
        <v>1.5604653681669367</v>
      </c>
      <c r="BT11" s="1294">
        <v>2092.7725119999973</v>
      </c>
      <c r="BU11" s="1294">
        <v>3103</v>
      </c>
      <c r="BV11" s="1798"/>
      <c r="BW11" s="1799">
        <v>70.14047352160371</v>
      </c>
      <c r="BX11" s="1303">
        <v>1.21879492454111</v>
      </c>
      <c r="BY11" s="1303">
        <v>67.749716239193475</v>
      </c>
      <c r="BZ11" s="1303">
        <v>72.53123080401393</v>
      </c>
      <c r="CA11" s="1303">
        <v>1.737648554889943</v>
      </c>
      <c r="CB11" s="1294">
        <v>2177.6957430000016</v>
      </c>
      <c r="CC11" s="1294">
        <v>3164</v>
      </c>
      <c r="CD11" s="1798"/>
      <c r="CE11" s="1799">
        <v>72.140894152636079</v>
      </c>
      <c r="CF11" s="1303">
        <v>0.82257238167409841</v>
      </c>
      <c r="CG11" s="1303">
        <v>70.528064352305563</v>
      </c>
      <c r="CH11" s="1303">
        <v>73.753723952966595</v>
      </c>
      <c r="CI11" s="1303">
        <v>1.14023036633521</v>
      </c>
      <c r="CJ11" s="1294">
        <v>2844.1536039999764</v>
      </c>
      <c r="CK11" s="1294">
        <v>6129</v>
      </c>
      <c r="CL11" s="1800"/>
      <c r="CM11" s="1799">
        <v>73.052971460434719</v>
      </c>
      <c r="CN11" s="1303">
        <v>0.82857948198769515</v>
      </c>
      <c r="CO11" s="1303">
        <v>71.428361474987796</v>
      </c>
      <c r="CP11" s="1303">
        <v>74.677581445881628</v>
      </c>
      <c r="CQ11" s="1303">
        <v>1.1342173568346245</v>
      </c>
      <c r="CR11" s="1294">
        <v>2679.2750820000074</v>
      </c>
      <c r="CS11" s="1294">
        <v>5288</v>
      </c>
      <c r="CT11" s="1800"/>
      <c r="CU11" s="1269">
        <v>74.229668612671901</v>
      </c>
      <c r="CV11" s="1271">
        <v>0.98262402239953606</v>
      </c>
      <c r="CW11" s="1271">
        <v>72.303019681131374</v>
      </c>
      <c r="CX11" s="1271">
        <v>76.156317544212442</v>
      </c>
      <c r="CY11" s="1271">
        <v>1.3237618337309809</v>
      </c>
      <c r="CZ11" s="1836">
        <v>2463.0607439999749</v>
      </c>
      <c r="DA11" s="1798">
        <v>5124</v>
      </c>
      <c r="DB11" s="1888"/>
      <c r="DC11" s="1271">
        <v>72.794406729397622</v>
      </c>
      <c r="DD11" s="1271">
        <v>1.0963272713746304</v>
      </c>
      <c r="DE11" s="1271">
        <v>70.643750264980909</v>
      </c>
      <c r="DF11" s="1271">
        <v>74.945063193814335</v>
      </c>
      <c r="DG11" s="1271">
        <v>1.5060597656219166</v>
      </c>
      <c r="DH11" s="1836">
        <v>1134.937687000006</v>
      </c>
      <c r="DI11" s="1798">
        <v>2874</v>
      </c>
      <c r="DJ11" s="1798"/>
      <c r="DK11" s="1271">
        <v>73.589529419321792</v>
      </c>
      <c r="DL11" s="1271">
        <v>0.80977344250469951</v>
      </c>
      <c r="DM11" s="1271">
        <v>72.001760549469736</v>
      </c>
      <c r="DN11" s="1271">
        <v>75.177298289173834</v>
      </c>
      <c r="DO11" s="1271">
        <v>1.1003922010297351</v>
      </c>
      <c r="DP11" s="1836">
        <v>2284.965612999973</v>
      </c>
      <c r="DQ11" s="1798">
        <v>5897</v>
      </c>
      <c r="DR11" s="1798"/>
      <c r="DS11" s="1271">
        <v>73.728925520269911</v>
      </c>
      <c r="DT11" s="1271">
        <v>1.310221924913257</v>
      </c>
      <c r="DU11" s="1271">
        <v>71.158662015981477</v>
      </c>
      <c r="DV11" s="1271">
        <v>76.299189024558359</v>
      </c>
      <c r="DW11" s="1271">
        <v>1.7770799122157888</v>
      </c>
      <c r="DX11" s="1836">
        <v>1074.7315730000064</v>
      </c>
      <c r="DY11" s="1798">
        <v>2540</v>
      </c>
      <c r="DZ11" s="1798"/>
      <c r="EA11" s="1271">
        <v>3.6</v>
      </c>
      <c r="EB11" s="1271">
        <v>0.1</v>
      </c>
      <c r="EC11" s="1271"/>
      <c r="ED11" s="1271" t="s">
        <v>391</v>
      </c>
      <c r="EE11" s="1271" t="s">
        <v>390</v>
      </c>
    </row>
    <row r="12" spans="1:136" s="44" customFormat="1" ht="5.0999999999999996" customHeight="1">
      <c r="A12" s="1450"/>
      <c r="B12" s="1442"/>
      <c r="C12" s="1430"/>
      <c r="D12" s="1430"/>
      <c r="E12" s="1430"/>
      <c r="F12" s="1430"/>
      <c r="G12" s="1430"/>
      <c r="H12" s="1431"/>
      <c r="I12" s="1350"/>
      <c r="J12" s="1431"/>
      <c r="K12" s="1430"/>
      <c r="L12" s="1430"/>
      <c r="M12" s="1430"/>
      <c r="N12" s="1430"/>
      <c r="O12" s="1430"/>
      <c r="P12" s="1431"/>
      <c r="Q12" s="1350"/>
      <c r="R12" s="1431"/>
      <c r="S12" s="1433"/>
      <c r="T12" s="1433"/>
      <c r="U12" s="1433"/>
      <c r="V12" s="1433"/>
      <c r="W12" s="1433"/>
      <c r="X12" s="1346"/>
      <c r="Y12" s="1043"/>
      <c r="Z12" s="1035"/>
      <c r="AA12" s="1433"/>
      <c r="AB12" s="1433"/>
      <c r="AC12" s="1433"/>
      <c r="AD12" s="1433"/>
      <c r="AE12" s="1433"/>
      <c r="AF12" s="1043"/>
      <c r="AG12" s="1043"/>
      <c r="AH12" s="1433"/>
      <c r="AI12" s="1433"/>
      <c r="AJ12" s="1433"/>
      <c r="AK12" s="1433"/>
      <c r="AL12" s="1433"/>
      <c r="AM12" s="1433"/>
      <c r="AN12" s="1346"/>
      <c r="AO12" s="1036"/>
      <c r="AP12" s="1433"/>
      <c r="AQ12" s="1433"/>
      <c r="AR12" s="1433"/>
      <c r="AS12" s="1433"/>
      <c r="AT12" s="1433"/>
      <c r="AU12" s="1433"/>
      <c r="AV12" s="1346"/>
      <c r="AW12" s="1043"/>
      <c r="AX12" s="1433"/>
      <c r="AY12" s="1029"/>
      <c r="AZ12" s="1030"/>
      <c r="BA12" s="1030"/>
      <c r="BB12" s="1030"/>
      <c r="BC12" s="1030"/>
      <c r="BD12" s="1031"/>
      <c r="BE12" s="1127"/>
      <c r="BF12" s="1433"/>
      <c r="BG12" s="1030"/>
      <c r="BH12" s="1030"/>
      <c r="BI12" s="1030"/>
      <c r="BJ12" s="1030"/>
      <c r="BK12" s="1030"/>
      <c r="BL12" s="1031"/>
      <c r="BM12" s="1127"/>
      <c r="BN12" s="1043"/>
      <c r="BO12" s="1298"/>
      <c r="BP12" s="1298"/>
      <c r="BQ12" s="1298"/>
      <c r="BR12" s="1298"/>
      <c r="BS12" s="1298"/>
      <c r="BT12" s="1293"/>
      <c r="BU12" s="1293"/>
      <c r="BV12" s="1348"/>
      <c r="BW12" s="1323"/>
      <c r="BX12" s="1298"/>
      <c r="BY12" s="1298"/>
      <c r="BZ12" s="1298"/>
      <c r="CA12" s="1298"/>
      <c r="CB12" s="1293"/>
      <c r="CC12" s="1293"/>
      <c r="CD12" s="1348"/>
      <c r="CE12" s="1323"/>
      <c r="CF12" s="1298"/>
      <c r="CG12" s="1298"/>
      <c r="CH12" s="1298"/>
      <c r="CI12" s="1298"/>
      <c r="CJ12" s="1293"/>
      <c r="CK12" s="1293"/>
      <c r="CL12" s="1758"/>
      <c r="CM12" s="1323"/>
      <c r="CN12" s="1298"/>
      <c r="CO12" s="1298"/>
      <c r="CP12" s="1298"/>
      <c r="CQ12" s="1298"/>
      <c r="CR12" s="1293"/>
      <c r="CS12" s="1293"/>
      <c r="CT12" s="1758"/>
      <c r="CU12" s="1144"/>
      <c r="CV12" s="1193"/>
      <c r="CW12" s="1193"/>
      <c r="CX12" s="1193"/>
      <c r="CY12" s="1193"/>
      <c r="CZ12" s="1746"/>
      <c r="DA12" s="1348"/>
      <c r="DB12" s="1888"/>
      <c r="DC12" s="1193"/>
      <c r="DD12" s="1193"/>
      <c r="DE12" s="1193"/>
      <c r="DF12" s="1193"/>
      <c r="DG12" s="1193"/>
      <c r="DH12" s="1746"/>
      <c r="DI12" s="1348"/>
      <c r="DJ12" s="1348"/>
      <c r="DK12" s="1193"/>
      <c r="DL12" s="1193"/>
      <c r="DM12" s="1193"/>
      <c r="DN12" s="1193"/>
      <c r="DO12" s="1193"/>
      <c r="DP12" s="1746"/>
      <c r="DQ12" s="1348"/>
      <c r="DR12" s="1348"/>
      <c r="DS12" s="1193"/>
      <c r="DT12" s="1193"/>
      <c r="DU12" s="1193"/>
      <c r="DV12" s="1193"/>
      <c r="DW12" s="1193"/>
      <c r="DX12" s="1746"/>
      <c r="DY12" s="1348"/>
      <c r="DZ12" s="1348"/>
      <c r="EA12" s="1193"/>
      <c r="EB12" s="1193"/>
      <c r="EC12" s="1193"/>
      <c r="ED12" s="1193"/>
      <c r="EE12" s="1193"/>
    </row>
    <row r="13" spans="1:136" s="44" customFormat="1" ht="23.1" customHeight="1">
      <c r="A13" s="1407" t="s">
        <v>64</v>
      </c>
      <c r="B13" s="1451"/>
      <c r="C13" s="1436"/>
      <c r="D13" s="1436"/>
      <c r="E13" s="1436"/>
      <c r="F13" s="1436"/>
      <c r="G13" s="1436"/>
      <c r="H13" s="1437"/>
      <c r="I13" s="1353"/>
      <c r="J13" s="1437"/>
      <c r="K13" s="1436"/>
      <c r="L13" s="1436"/>
      <c r="M13" s="1436"/>
      <c r="N13" s="1436"/>
      <c r="O13" s="1436"/>
      <c r="P13" s="1437"/>
      <c r="Q13" s="1353"/>
      <c r="R13" s="1437"/>
      <c r="S13" s="1439"/>
      <c r="T13" s="1439"/>
      <c r="U13" s="1439"/>
      <c r="V13" s="1439"/>
      <c r="W13" s="1439"/>
      <c r="X13" s="1440"/>
      <c r="Y13" s="1058"/>
      <c r="Z13" s="1050"/>
      <c r="AA13" s="1439"/>
      <c r="AB13" s="1439"/>
      <c r="AC13" s="1439"/>
      <c r="AD13" s="1439"/>
      <c r="AE13" s="1439"/>
      <c r="AF13" s="1058"/>
      <c r="AG13" s="1058"/>
      <c r="AH13" s="1439"/>
      <c r="AI13" s="1439"/>
      <c r="AJ13" s="1439"/>
      <c r="AK13" s="1439"/>
      <c r="AL13" s="1439"/>
      <c r="AM13" s="1439"/>
      <c r="AN13" s="1440"/>
      <c r="AO13" s="1051"/>
      <c r="AP13" s="1439"/>
      <c r="AQ13" s="1439"/>
      <c r="AR13" s="1439"/>
      <c r="AS13" s="1439"/>
      <c r="AT13" s="1439"/>
      <c r="AU13" s="1439"/>
      <c r="AV13" s="1440"/>
      <c r="AW13" s="1058"/>
      <c r="AX13" s="1439"/>
      <c r="AY13" s="1044"/>
      <c r="AZ13" s="1045"/>
      <c r="BA13" s="1045"/>
      <c r="BB13" s="1045"/>
      <c r="BC13" s="1045"/>
      <c r="BD13" s="1046"/>
      <c r="BE13" s="1128"/>
      <c r="BF13" s="1439"/>
      <c r="BG13" s="1045"/>
      <c r="BH13" s="1045"/>
      <c r="BI13" s="1045"/>
      <c r="BJ13" s="1045"/>
      <c r="BK13" s="1045"/>
      <c r="BL13" s="1046"/>
      <c r="BM13" s="1128"/>
      <c r="BN13" s="1058"/>
      <c r="BO13" s="1045"/>
      <c r="BP13" s="1045"/>
      <c r="BQ13" s="1045"/>
      <c r="BR13" s="1045"/>
      <c r="BS13" s="1045"/>
      <c r="BT13" s="1046"/>
      <c r="BU13" s="1046"/>
      <c r="BV13" s="1351"/>
      <c r="BW13" s="1044"/>
      <c r="BX13" s="1045"/>
      <c r="BY13" s="1045"/>
      <c r="BZ13" s="1045"/>
      <c r="CA13" s="1045"/>
      <c r="CB13" s="1046"/>
      <c r="CC13" s="1046"/>
      <c r="CD13" s="1351"/>
      <c r="CE13" s="1044"/>
      <c r="CF13" s="1045"/>
      <c r="CG13" s="1045"/>
      <c r="CH13" s="1045"/>
      <c r="CI13" s="1045"/>
      <c r="CJ13" s="1046"/>
      <c r="CK13" s="1046"/>
      <c r="CL13" s="1791"/>
      <c r="CM13" s="1044"/>
      <c r="CN13" s="1045"/>
      <c r="CO13" s="1045"/>
      <c r="CP13" s="1045"/>
      <c r="CQ13" s="1045"/>
      <c r="CR13" s="1046"/>
      <c r="CS13" s="1046"/>
      <c r="CT13" s="1791"/>
      <c r="CU13" s="1694"/>
      <c r="CV13" s="1310"/>
      <c r="CW13" s="1791"/>
      <c r="CX13" s="1791"/>
      <c r="CY13" s="1791"/>
      <c r="CZ13" s="1792"/>
      <c r="DA13" s="1791"/>
      <c r="DB13" s="1902"/>
      <c r="DC13" s="1310"/>
      <c r="DD13" s="1310"/>
      <c r="DE13" s="1791"/>
      <c r="DF13" s="1791"/>
      <c r="DG13" s="1791"/>
      <c r="DH13" s="1792"/>
      <c r="DI13" s="1791"/>
      <c r="DJ13" s="1791"/>
      <c r="DK13" s="1310"/>
      <c r="DL13" s="1310"/>
      <c r="DM13" s="1791"/>
      <c r="DN13" s="1791"/>
      <c r="DO13" s="1791"/>
      <c r="DP13" s="1792"/>
      <c r="DQ13" s="1791"/>
      <c r="DR13" s="1791"/>
      <c r="DS13" s="1310"/>
      <c r="DT13" s="1310"/>
      <c r="DU13" s="1791"/>
      <c r="DV13" s="1791"/>
      <c r="DW13" s="1791"/>
      <c r="DX13" s="1792"/>
      <c r="DY13" s="1791"/>
      <c r="DZ13" s="1791"/>
      <c r="EA13" s="1310"/>
      <c r="EB13" s="1310"/>
      <c r="EC13" s="1791"/>
      <c r="ED13" s="1791"/>
      <c r="EE13" s="1791"/>
    </row>
    <row r="14" spans="1:136" s="44" customFormat="1" ht="23.1" customHeight="1">
      <c r="A14" s="1452" t="s">
        <v>58</v>
      </c>
      <c r="B14" s="1442"/>
      <c r="C14" s="1453">
        <v>70.426562838390566</v>
      </c>
      <c r="D14" s="1453">
        <v>1.0993591069305166</v>
      </c>
      <c r="E14" s="1453">
        <v>68.26817401280573</v>
      </c>
      <c r="F14" s="1453">
        <v>72.584951663975417</v>
      </c>
      <c r="G14" s="1453">
        <v>1.5610006546155615</v>
      </c>
      <c r="H14" s="1432">
        <v>4436.6255090001623</v>
      </c>
      <c r="I14" s="1454">
        <v>3132</v>
      </c>
      <c r="J14" s="1431"/>
      <c r="K14" s="1453">
        <v>79.981861596955781</v>
      </c>
      <c r="L14" s="1453">
        <v>2.0850456345162383</v>
      </c>
      <c r="M14" s="1453">
        <v>75.873723999273636</v>
      </c>
      <c r="N14" s="1453">
        <v>84.089999194637926</v>
      </c>
      <c r="O14" s="1453">
        <v>2.6068981052519016</v>
      </c>
      <c r="P14" s="1432">
        <v>833.7150719999978</v>
      </c>
      <c r="Q14" s="1454">
        <v>576</v>
      </c>
      <c r="R14" s="1432"/>
      <c r="S14" s="1455">
        <v>77.017390023865943</v>
      </c>
      <c r="T14" s="1455">
        <v>2.3159867459284151</v>
      </c>
      <c r="U14" s="1455">
        <v>72.453700523176124</v>
      </c>
      <c r="V14" s="1455">
        <v>81.581079524555761</v>
      </c>
      <c r="W14" s="1455">
        <v>3.0070958587544236</v>
      </c>
      <c r="X14" s="1456">
        <v>903.17202100000122</v>
      </c>
      <c r="Y14" s="1090">
        <v>592</v>
      </c>
      <c r="Z14" s="1082"/>
      <c r="AA14" s="1455">
        <v>76.042505102952035</v>
      </c>
      <c r="AB14" s="1455">
        <v>1.5716276531282929</v>
      </c>
      <c r="AC14" s="1455">
        <v>72.956554954270899</v>
      </c>
      <c r="AD14" s="1455">
        <v>79.128455251633184</v>
      </c>
      <c r="AE14" s="1455">
        <v>2.0667752213061701</v>
      </c>
      <c r="AF14" s="1090">
        <v>2269.9486249999982</v>
      </c>
      <c r="AG14" s="1090">
        <v>1861</v>
      </c>
      <c r="AH14" s="1455"/>
      <c r="AI14" s="1455">
        <v>79.918206043729683</v>
      </c>
      <c r="AJ14" s="1455">
        <v>1.0457809419709796</v>
      </c>
      <c r="AK14" s="1455">
        <v>77.866211287937901</v>
      </c>
      <c r="AL14" s="1455">
        <v>81.97020079952145</v>
      </c>
      <c r="AM14" s="1455">
        <v>1.3085640853834342</v>
      </c>
      <c r="AN14" s="1456">
        <v>3714.4299389999901</v>
      </c>
      <c r="AO14" s="1083">
        <v>2698</v>
      </c>
      <c r="AP14" s="1455"/>
      <c r="AQ14" s="1455">
        <v>78.575919302310893</v>
      </c>
      <c r="AR14" s="1455">
        <v>1.1956163195413425</v>
      </c>
      <c r="AS14" s="1455">
        <v>76.229915468590022</v>
      </c>
      <c r="AT14" s="1455">
        <v>80.921923136031765</v>
      </c>
      <c r="AU14" s="1455">
        <v>1.5216065305470501</v>
      </c>
      <c r="AV14" s="1456">
        <v>3375.7836110000212</v>
      </c>
      <c r="AW14" s="1090">
        <v>2475</v>
      </c>
      <c r="AX14" s="1455"/>
      <c r="AY14" s="1077">
        <v>81.935083308025867</v>
      </c>
      <c r="AZ14" s="1078">
        <v>1.0306363399318257</v>
      </c>
      <c r="BA14" s="1078">
        <v>79.91279206146892</v>
      </c>
      <c r="BB14" s="1078">
        <v>83.957374554582813</v>
      </c>
      <c r="BC14" s="1078">
        <v>1.2578693989450922</v>
      </c>
      <c r="BD14" s="1079">
        <v>3489.7435329999921</v>
      </c>
      <c r="BE14" s="1130">
        <v>2438</v>
      </c>
      <c r="BF14" s="1455"/>
      <c r="BG14" s="1078">
        <v>79.255866089701669</v>
      </c>
      <c r="BH14" s="1078">
        <v>1.1390556952928841</v>
      </c>
      <c r="BI14" s="1078">
        <v>77.021359039356412</v>
      </c>
      <c r="BJ14" s="1078">
        <v>81.490373140046927</v>
      </c>
      <c r="BK14" s="1078">
        <v>1.4371878720039506</v>
      </c>
      <c r="BL14" s="1079">
        <v>3582.9758099999985</v>
      </c>
      <c r="BM14" s="1130">
        <v>2658</v>
      </c>
      <c r="BN14" s="1090"/>
      <c r="BO14" s="1807">
        <v>82.420043345601059</v>
      </c>
      <c r="BP14" s="1807">
        <v>1.0642263049646827</v>
      </c>
      <c r="BQ14" s="1807">
        <v>80.332306736750979</v>
      </c>
      <c r="BR14" s="1807">
        <v>84.507779954451138</v>
      </c>
      <c r="BS14" s="1807">
        <v>1.2912226950696972</v>
      </c>
      <c r="BT14" s="1744">
        <v>3689.1019230000102</v>
      </c>
      <c r="BU14" s="1744">
        <v>2661</v>
      </c>
      <c r="BV14" s="1808"/>
      <c r="BW14" s="1809">
        <v>82.007807266529483</v>
      </c>
      <c r="BX14" s="1807">
        <v>0.8764892800833044</v>
      </c>
      <c r="BY14" s="1807">
        <v>80.288508074253443</v>
      </c>
      <c r="BZ14" s="1807">
        <v>83.727106458805508</v>
      </c>
      <c r="CA14" s="1807">
        <v>1.0687876060808095</v>
      </c>
      <c r="CB14" s="1744">
        <v>4132.7783390000168</v>
      </c>
      <c r="CC14" s="1744">
        <v>3075</v>
      </c>
      <c r="CD14" s="1808"/>
      <c r="CE14" s="1809">
        <v>84.472384263392414</v>
      </c>
      <c r="CF14" s="1807">
        <v>0.54320890832012125</v>
      </c>
      <c r="CG14" s="1807">
        <v>83.407306545416205</v>
      </c>
      <c r="CH14" s="1807">
        <v>85.537461981368608</v>
      </c>
      <c r="CI14" s="1807">
        <v>0.64306094004207048</v>
      </c>
      <c r="CJ14" s="1744">
        <v>6215.2707689999643</v>
      </c>
      <c r="CK14" s="1744">
        <v>8520</v>
      </c>
      <c r="CL14" s="1758"/>
      <c r="CM14" s="1809">
        <v>84.353046514548282</v>
      </c>
      <c r="CN14" s="1807">
        <v>0.56576842422940954</v>
      </c>
      <c r="CO14" s="1807">
        <v>83.243734672492167</v>
      </c>
      <c r="CP14" s="1807">
        <v>85.462358356604398</v>
      </c>
      <c r="CQ14" s="1807">
        <v>0.67071486757959842</v>
      </c>
      <c r="CR14" s="1744">
        <v>5778.8376429999917</v>
      </c>
      <c r="CS14" s="1744">
        <v>7714</v>
      </c>
      <c r="CT14" s="1758"/>
      <c r="CU14" s="1142">
        <v>85.686947682884991</v>
      </c>
      <c r="CV14" s="1190">
        <v>0.59690056040951045</v>
      </c>
      <c r="CW14" s="1190">
        <v>84.516593813313776</v>
      </c>
      <c r="CX14" s="1190">
        <v>86.857301552456207</v>
      </c>
      <c r="CY14" s="1190">
        <v>0.69660616529200359</v>
      </c>
      <c r="CZ14" s="1757">
        <v>5532.1806589999715</v>
      </c>
      <c r="DA14" s="1808">
        <v>7897</v>
      </c>
      <c r="DB14" s="1903"/>
      <c r="DC14" s="1190">
        <v>85.703216989900454</v>
      </c>
      <c r="DD14" s="1190">
        <v>0.68752238121904619</v>
      </c>
      <c r="DE14" s="1190">
        <v>84.354509818048442</v>
      </c>
      <c r="DF14" s="1190">
        <v>87.051924161752467</v>
      </c>
      <c r="DG14" s="1190">
        <v>0.80221303863082061</v>
      </c>
      <c r="DH14" s="1757">
        <v>2597.2059779999977</v>
      </c>
      <c r="DI14" s="1808">
        <v>4178</v>
      </c>
      <c r="DJ14" s="1808"/>
      <c r="DK14" s="1190">
        <v>85.862277940017648</v>
      </c>
      <c r="DL14" s="1190">
        <v>0.50576515748212636</v>
      </c>
      <c r="DM14" s="1190">
        <v>84.870595414566992</v>
      </c>
      <c r="DN14" s="1190">
        <v>86.853960465468319</v>
      </c>
      <c r="DO14" s="1190">
        <v>0.58904232407559431</v>
      </c>
      <c r="DP14" s="1757">
        <v>5137.5184199999676</v>
      </c>
      <c r="DQ14" s="1808">
        <v>8470</v>
      </c>
      <c r="DR14" s="1808"/>
      <c r="DS14" s="1190">
        <v>84.566574170393324</v>
      </c>
      <c r="DT14" s="1190">
        <v>0.76586135357433338</v>
      </c>
      <c r="DU14" s="1190">
        <v>83.064183278432495</v>
      </c>
      <c r="DV14" s="1190">
        <v>86.068965062354152</v>
      </c>
      <c r="DW14" s="1190">
        <v>0.90563128645982283</v>
      </c>
      <c r="DX14" s="1757">
        <v>2399.7341620000107</v>
      </c>
      <c r="DY14" s="1808">
        <v>3959</v>
      </c>
      <c r="DZ14" s="1808"/>
      <c r="EA14" s="1190">
        <v>2.6</v>
      </c>
      <c r="EB14" s="1190">
        <v>-1.3</v>
      </c>
      <c r="EC14" s="1190"/>
      <c r="ED14" s="1190" t="s">
        <v>391</v>
      </c>
      <c r="EE14" s="1190" t="s">
        <v>390</v>
      </c>
    </row>
    <row r="15" spans="1:136" s="44" customFormat="1" ht="23.1" customHeight="1">
      <c r="A15" s="1457" t="s">
        <v>10</v>
      </c>
      <c r="B15" s="1458"/>
      <c r="C15" s="1459">
        <v>75.561097256857494</v>
      </c>
      <c r="D15" s="1459">
        <v>1.6623218528294428</v>
      </c>
      <c r="E15" s="1459">
        <v>72.297434920270916</v>
      </c>
      <c r="F15" s="1459">
        <v>78.824759593444057</v>
      </c>
      <c r="G15" s="1459">
        <v>2.1999705048997025</v>
      </c>
      <c r="H15" s="1460">
        <v>2252.6367480000345</v>
      </c>
      <c r="I15" s="1274">
        <v>802</v>
      </c>
      <c r="J15" s="1460"/>
      <c r="K15" s="1459">
        <v>82.17054263565899</v>
      </c>
      <c r="L15" s="1459">
        <v>3.2292687836174068</v>
      </c>
      <c r="M15" s="1459">
        <v>75.807957432060817</v>
      </c>
      <c r="N15" s="1459">
        <v>88.533127839257148</v>
      </c>
      <c r="O15" s="1459">
        <v>3.9299591800626898</v>
      </c>
      <c r="P15" s="1460">
        <v>434.01662999999945</v>
      </c>
      <c r="Q15" s="1274">
        <v>129</v>
      </c>
      <c r="R15" s="1460"/>
      <c r="S15" s="1461">
        <v>75.182481751824795</v>
      </c>
      <c r="T15" s="1461">
        <v>3.533622854689042</v>
      </c>
      <c r="U15" s="1461">
        <v>68.219420521145196</v>
      </c>
      <c r="V15" s="1461">
        <v>82.145542982504395</v>
      </c>
      <c r="W15" s="1461">
        <v>4.7000614669164946</v>
      </c>
      <c r="X15" s="1347">
        <v>469.66312600000083</v>
      </c>
      <c r="Y15" s="1105">
        <v>137</v>
      </c>
      <c r="Z15" s="1097"/>
      <c r="AA15" s="1461">
        <v>75.982532751091611</v>
      </c>
      <c r="AB15" s="1461">
        <v>2.6666812108833646</v>
      </c>
      <c r="AC15" s="1461">
        <v>70.746403657262945</v>
      </c>
      <c r="AD15" s="1461">
        <v>81.218661844920277</v>
      </c>
      <c r="AE15" s="1461">
        <v>3.5095976855878805</v>
      </c>
      <c r="AF15" s="1105">
        <v>1079.4084460000001</v>
      </c>
      <c r="AG15" s="1105">
        <v>229</v>
      </c>
      <c r="AH15" s="1461"/>
      <c r="AI15" s="1461">
        <v>82.649448750021065</v>
      </c>
      <c r="AJ15" s="1461">
        <v>1.6144760736450954</v>
      </c>
      <c r="AK15" s="1461">
        <v>79.481580314565335</v>
      </c>
      <c r="AL15" s="1461">
        <v>85.81731718547681</v>
      </c>
      <c r="AM15" s="1461">
        <v>1.9534021074093175</v>
      </c>
      <c r="AN15" s="1347">
        <v>2012.9022989999964</v>
      </c>
      <c r="AO15" s="1098">
        <v>636</v>
      </c>
      <c r="AP15" s="1461"/>
      <c r="AQ15" s="1461">
        <v>79.066388059054432</v>
      </c>
      <c r="AR15" s="1461">
        <v>1.9652688197463777</v>
      </c>
      <c r="AS15" s="1461">
        <v>75.210194303531125</v>
      </c>
      <c r="AT15" s="1461">
        <v>82.92258181457774</v>
      </c>
      <c r="AU15" s="1461">
        <v>2.4855932691379867</v>
      </c>
      <c r="AV15" s="1347">
        <v>1729.3229329999976</v>
      </c>
      <c r="AW15" s="1105">
        <v>540</v>
      </c>
      <c r="AX15" s="1461"/>
      <c r="AY15" s="1091">
        <v>84.569388772515495</v>
      </c>
      <c r="AZ15" s="1092">
        <v>1.6566918850154388</v>
      </c>
      <c r="BA15" s="1092">
        <v>81.318665537266227</v>
      </c>
      <c r="BB15" s="1092">
        <v>87.820112007764777</v>
      </c>
      <c r="BC15" s="1092">
        <v>1.958973464348666</v>
      </c>
      <c r="BD15" s="1093">
        <v>1885.3931299999972</v>
      </c>
      <c r="BE15" s="1131">
        <v>584</v>
      </c>
      <c r="BF15" s="1461"/>
      <c r="BG15" s="1092">
        <v>80.488785938028059</v>
      </c>
      <c r="BH15" s="1092">
        <v>1.8542506385494824</v>
      </c>
      <c r="BI15" s="1092">
        <v>76.851267472453259</v>
      </c>
      <c r="BJ15" s="1092">
        <v>84.126304403602873</v>
      </c>
      <c r="BK15" s="1092">
        <v>2.3037378647718123</v>
      </c>
      <c r="BL15" s="1093">
        <v>1866.8906550000008</v>
      </c>
      <c r="BM15" s="1131">
        <v>607</v>
      </c>
      <c r="BN15" s="1105"/>
      <c r="BO15" s="1301">
        <v>82.946370536750166</v>
      </c>
      <c r="BP15" s="1301">
        <v>1.75359312918473</v>
      </c>
      <c r="BQ15" s="1301">
        <v>79.506274613779709</v>
      </c>
      <c r="BR15" s="1301">
        <v>86.386466459720623</v>
      </c>
      <c r="BS15" s="1301">
        <v>2.1141288254532897</v>
      </c>
      <c r="BT15" s="1263">
        <v>1872.5565000000011</v>
      </c>
      <c r="BU15" s="1263">
        <v>587</v>
      </c>
      <c r="BV15" s="1814"/>
      <c r="BW15" s="1322">
        <v>84.051840148443944</v>
      </c>
      <c r="BX15" s="1301">
        <v>1.2797796830067434</v>
      </c>
      <c r="BY15" s="1301">
        <v>81.541456707045043</v>
      </c>
      <c r="BZ15" s="1301">
        <v>86.562223589842844</v>
      </c>
      <c r="CA15" s="1301">
        <v>1.5226075725962984</v>
      </c>
      <c r="CB15" s="1263">
        <v>2154.9436750000027</v>
      </c>
      <c r="CC15" s="1263">
        <v>911</v>
      </c>
      <c r="CD15" s="1814"/>
      <c r="CE15" s="1322">
        <v>86.734445153922678</v>
      </c>
      <c r="CF15" s="1301">
        <v>0.86375585117048159</v>
      </c>
      <c r="CG15" s="1301">
        <v>85.040866317562532</v>
      </c>
      <c r="CH15" s="1301">
        <v>88.428023990282824</v>
      </c>
      <c r="CI15" s="1301">
        <v>0.9958625430042507</v>
      </c>
      <c r="CJ15" s="1263">
        <v>3255.9948679999961</v>
      </c>
      <c r="CK15" s="1263">
        <v>2349</v>
      </c>
      <c r="CL15" s="1779"/>
      <c r="CM15" s="1322">
        <v>84.900168990204051</v>
      </c>
      <c r="CN15" s="1301">
        <v>0.91786258735333182</v>
      </c>
      <c r="CO15" s="1301">
        <v>83.100500090480423</v>
      </c>
      <c r="CP15" s="1301">
        <v>86.699837889927679</v>
      </c>
      <c r="CQ15" s="1301">
        <v>1.0811080805495648</v>
      </c>
      <c r="CR15" s="1263">
        <v>3045.3339160000055</v>
      </c>
      <c r="CS15" s="1263">
        <v>2101</v>
      </c>
      <c r="CT15" s="1779"/>
      <c r="CU15" s="1143">
        <v>87.224980589185279</v>
      </c>
      <c r="CV15" s="1267">
        <v>0.94906328030334963</v>
      </c>
      <c r="CW15" s="1267">
        <v>85.364134819818034</v>
      </c>
      <c r="CX15" s="1267">
        <v>89.085826358552524</v>
      </c>
      <c r="CY15" s="1267">
        <v>1.0880636188080972</v>
      </c>
      <c r="CZ15" s="1748">
        <v>2972.6727199999955</v>
      </c>
      <c r="DA15" s="1814">
        <v>2102</v>
      </c>
      <c r="DB15" s="1889"/>
      <c r="DC15" s="1267">
        <v>87.96538181382968</v>
      </c>
      <c r="DD15" s="1267">
        <v>1.0558887041360692</v>
      </c>
      <c r="DE15" s="1267">
        <v>85.894053364244073</v>
      </c>
      <c r="DF15" s="1267">
        <v>90.036710263415287</v>
      </c>
      <c r="DG15" s="1267">
        <v>1.2003457296084461</v>
      </c>
      <c r="DH15" s="1748">
        <v>1334.5130149999936</v>
      </c>
      <c r="DI15" s="1814">
        <v>1261</v>
      </c>
      <c r="DJ15" s="1814"/>
      <c r="DK15" s="1267">
        <v>87.745663466293109</v>
      </c>
      <c r="DL15" s="1267">
        <v>0.77985518587811453</v>
      </c>
      <c r="DM15" s="1267">
        <v>86.216557024743253</v>
      </c>
      <c r="DN15" s="1267">
        <v>89.27476990784298</v>
      </c>
      <c r="DO15" s="1267">
        <v>0.88876778073219598</v>
      </c>
      <c r="DP15" s="1748">
        <v>2679.8734969999978</v>
      </c>
      <c r="DQ15" s="1814">
        <v>2538</v>
      </c>
      <c r="DR15" s="1814"/>
      <c r="DS15" s="1267">
        <v>84.975285247012906</v>
      </c>
      <c r="DT15" s="1267">
        <v>1.2257110538475533</v>
      </c>
      <c r="DU15" s="1267">
        <v>82.570806792940431</v>
      </c>
      <c r="DV15" s="1267">
        <v>87.379763701085395</v>
      </c>
      <c r="DW15" s="1267">
        <v>1.4424324087698666</v>
      </c>
      <c r="DX15" s="1748">
        <v>1255.6554790000048</v>
      </c>
      <c r="DY15" s="1814">
        <v>1178</v>
      </c>
      <c r="DZ15" s="1814"/>
      <c r="EA15" s="1267">
        <v>0.9</v>
      </c>
      <c r="EB15" s="1267">
        <v>-2.7</v>
      </c>
      <c r="EC15" s="1267"/>
      <c r="ED15" s="1267" t="s">
        <v>390</v>
      </c>
      <c r="EE15" s="1267" t="s">
        <v>392</v>
      </c>
    </row>
    <row r="16" spans="1:136" s="44" customFormat="1" ht="23.1" customHeight="1">
      <c r="A16" s="1457" t="s">
        <v>11</v>
      </c>
      <c r="B16" s="1458"/>
      <c r="C16" s="1459">
        <v>65.130637730419366</v>
      </c>
      <c r="D16" s="1459">
        <v>1.4108842585901047</v>
      </c>
      <c r="E16" s="1459">
        <v>62.360626731522984</v>
      </c>
      <c r="F16" s="1459">
        <v>67.900648729315762</v>
      </c>
      <c r="G16" s="1459">
        <v>2.1662374387148811</v>
      </c>
      <c r="H16" s="1460">
        <v>2183.9887610000278</v>
      </c>
      <c r="I16" s="1274">
        <v>2330</v>
      </c>
      <c r="J16" s="1460"/>
      <c r="K16" s="1459">
        <v>77.605259967463255</v>
      </c>
      <c r="L16" s="1459">
        <v>2.5431550005436292</v>
      </c>
      <c r="M16" s="1459">
        <v>72.594515597405064</v>
      </c>
      <c r="N16" s="1459">
        <v>82.61600433752146</v>
      </c>
      <c r="O16" s="1459">
        <v>3.2770394707908599</v>
      </c>
      <c r="P16" s="1460">
        <v>399.6984420000004</v>
      </c>
      <c r="Q16" s="1274">
        <v>447</v>
      </c>
      <c r="R16" s="1460"/>
      <c r="S16" s="1461">
        <v>79.005327906824107</v>
      </c>
      <c r="T16" s="1461">
        <v>3.0526590050778015</v>
      </c>
      <c r="U16" s="1461">
        <v>72.990013753946656</v>
      </c>
      <c r="V16" s="1461">
        <v>85.020642059701558</v>
      </c>
      <c r="W16" s="1461">
        <v>3.8638647366643326</v>
      </c>
      <c r="X16" s="1347">
        <v>433.5088950000009</v>
      </c>
      <c r="Y16" s="1105">
        <v>455</v>
      </c>
      <c r="Z16" s="1097"/>
      <c r="AA16" s="1461">
        <v>76.096879297343548</v>
      </c>
      <c r="AB16" s="1461">
        <v>1.7768136456624086</v>
      </c>
      <c r="AC16" s="1461">
        <v>72.608038716626808</v>
      </c>
      <c r="AD16" s="1461">
        <v>79.585719878060274</v>
      </c>
      <c r="AE16" s="1461">
        <v>2.3349362839435583</v>
      </c>
      <c r="AF16" s="1105">
        <v>1190.5401789999987</v>
      </c>
      <c r="AG16" s="1105">
        <v>1632</v>
      </c>
      <c r="AH16" s="1461"/>
      <c r="AI16" s="1461">
        <v>76.687153786112162</v>
      </c>
      <c r="AJ16" s="1461">
        <v>1.2398533195513552</v>
      </c>
      <c r="AK16" s="1461">
        <v>74.254357004717946</v>
      </c>
      <c r="AL16" s="1461">
        <v>79.119950567506365</v>
      </c>
      <c r="AM16" s="1461">
        <v>1.6167679439628511</v>
      </c>
      <c r="AN16" s="1347">
        <v>1701.5276399999962</v>
      </c>
      <c r="AO16" s="1098">
        <v>2062</v>
      </c>
      <c r="AP16" s="1461"/>
      <c r="AQ16" s="1461">
        <v>78.060766477655321</v>
      </c>
      <c r="AR16" s="1461">
        <v>1.3249215466090547</v>
      </c>
      <c r="AS16" s="1461">
        <v>75.461043659455072</v>
      </c>
      <c r="AT16" s="1461">
        <v>80.660489295855569</v>
      </c>
      <c r="AU16" s="1461">
        <v>1.6972950771477626</v>
      </c>
      <c r="AV16" s="1347">
        <v>1646.4606779999922</v>
      </c>
      <c r="AW16" s="1105">
        <v>1935</v>
      </c>
      <c r="AX16" s="1461"/>
      <c r="AY16" s="1091">
        <v>78.839312324466064</v>
      </c>
      <c r="AZ16" s="1092">
        <v>1.2001412519819465</v>
      </c>
      <c r="BA16" s="1092">
        <v>76.484422384649335</v>
      </c>
      <c r="BB16" s="1092">
        <v>81.194202264282794</v>
      </c>
      <c r="BC16" s="1092">
        <v>1.5222624558706468</v>
      </c>
      <c r="BD16" s="1093">
        <v>1604.350402999999</v>
      </c>
      <c r="BE16" s="1131">
        <v>1854</v>
      </c>
      <c r="BF16" s="1461"/>
      <c r="BG16" s="1092">
        <v>77.914600164465426</v>
      </c>
      <c r="BH16" s="1092">
        <v>1.2678410993108651</v>
      </c>
      <c r="BI16" s="1092">
        <v>75.427452357000973</v>
      </c>
      <c r="BJ16" s="1092">
        <v>80.401747971929893</v>
      </c>
      <c r="BK16" s="1092">
        <v>1.6272188994548551</v>
      </c>
      <c r="BL16" s="1093">
        <v>1716.0851550000091</v>
      </c>
      <c r="BM16" s="1131">
        <v>2051</v>
      </c>
      <c r="BN16" s="1105"/>
      <c r="BO16" s="1301">
        <v>81.877487464292315</v>
      </c>
      <c r="BP16" s="1301">
        <v>1.1891124754668627</v>
      </c>
      <c r="BQ16" s="1301">
        <v>79.54475650707839</v>
      </c>
      <c r="BR16" s="1301">
        <v>84.210218421506227</v>
      </c>
      <c r="BS16" s="1301">
        <v>1.452306992182006</v>
      </c>
      <c r="BT16" s="1263">
        <v>1816.5454229999934</v>
      </c>
      <c r="BU16" s="1263">
        <v>2074</v>
      </c>
      <c r="BV16" s="1814"/>
      <c r="BW16" s="1322">
        <v>79.78073752680487</v>
      </c>
      <c r="BX16" s="1301">
        <v>1.1650895820965559</v>
      </c>
      <c r="BY16" s="1301">
        <v>77.495327285121775</v>
      </c>
      <c r="BZ16" s="1301">
        <v>82.066147768487966</v>
      </c>
      <c r="CA16" s="1301">
        <v>1.4603645168172419</v>
      </c>
      <c r="CB16" s="1263">
        <v>1977.834664000002</v>
      </c>
      <c r="CC16" s="1263">
        <v>2164</v>
      </c>
      <c r="CD16" s="1814"/>
      <c r="CE16" s="1322">
        <v>81.983512357877004</v>
      </c>
      <c r="CF16" s="1301">
        <v>0.62105347032921476</v>
      </c>
      <c r="CG16" s="1301">
        <v>80.765803659091034</v>
      </c>
      <c r="CH16" s="1301">
        <v>83.201221056662973</v>
      </c>
      <c r="CI16" s="1301">
        <v>0.75753459746658891</v>
      </c>
      <c r="CJ16" s="1263">
        <v>2959.2759010000223</v>
      </c>
      <c r="CK16" s="1263">
        <v>6171</v>
      </c>
      <c r="CL16" s="1779"/>
      <c r="CM16" s="1322">
        <v>83.743509891325331</v>
      </c>
      <c r="CN16" s="1301">
        <v>0.61849487992187879</v>
      </c>
      <c r="CO16" s="1301">
        <v>82.530816384290361</v>
      </c>
      <c r="CP16" s="1301">
        <v>84.956203398360302</v>
      </c>
      <c r="CQ16" s="1301">
        <v>0.7385585828973551</v>
      </c>
      <c r="CR16" s="1263">
        <v>2733.5037270000234</v>
      </c>
      <c r="CS16" s="1263">
        <v>5613</v>
      </c>
      <c r="CT16" s="1779"/>
      <c r="CU16" s="1143">
        <v>83.90064009096271</v>
      </c>
      <c r="CV16" s="1267">
        <v>0.67294104868756643</v>
      </c>
      <c r="CW16" s="1267">
        <v>82.581192242254915</v>
      </c>
      <c r="CX16" s="1267">
        <v>85.220087939670492</v>
      </c>
      <c r="CY16" s="1267">
        <v>0.80206902826722504</v>
      </c>
      <c r="CZ16" s="1748">
        <v>2559.5079389999737</v>
      </c>
      <c r="DA16" s="1814">
        <v>5795</v>
      </c>
      <c r="DB16" s="1889"/>
      <c r="DC16" s="1267">
        <v>83.312383677234408</v>
      </c>
      <c r="DD16" s="1267">
        <v>0.84089136317993773</v>
      </c>
      <c r="DE16" s="1267">
        <v>81.662813796675323</v>
      </c>
      <c r="DF16" s="1267">
        <v>84.961953557793507</v>
      </c>
      <c r="DG16" s="1267">
        <v>1.009323375547249</v>
      </c>
      <c r="DH16" s="1748">
        <v>1262.6929630000025</v>
      </c>
      <c r="DI16" s="1814">
        <v>2917</v>
      </c>
      <c r="DJ16" s="1814"/>
      <c r="DK16" s="1267">
        <v>83.808590318480341</v>
      </c>
      <c r="DL16" s="1267">
        <v>0.61297476282436869</v>
      </c>
      <c r="DM16" s="1267">
        <v>82.606695818943436</v>
      </c>
      <c r="DN16" s="1267">
        <v>85.010484818017261</v>
      </c>
      <c r="DO16" s="1267">
        <v>0.73139848850220268</v>
      </c>
      <c r="DP16" s="1748">
        <v>2457.6449230000021</v>
      </c>
      <c r="DQ16" s="1814">
        <v>5932</v>
      </c>
      <c r="DR16" s="1814"/>
      <c r="DS16" s="1267">
        <v>84.118003359389277</v>
      </c>
      <c r="DT16" s="1267">
        <v>0.87986067636749488</v>
      </c>
      <c r="DU16" s="1267">
        <v>82.391979895482095</v>
      </c>
      <c r="DV16" s="1267">
        <v>85.844026823296446</v>
      </c>
      <c r="DW16" s="1267">
        <v>1.0459837861442591</v>
      </c>
      <c r="DX16" s="1748">
        <v>1144.0786830000015</v>
      </c>
      <c r="DY16" s="1814">
        <v>2781</v>
      </c>
      <c r="DZ16" s="1814"/>
      <c r="EA16" s="1267">
        <v>4.3</v>
      </c>
      <c r="EB16" s="1267">
        <v>0.3</v>
      </c>
      <c r="EC16" s="1267"/>
      <c r="ED16" s="1267" t="s">
        <v>393</v>
      </c>
      <c r="EE16" s="1267" t="s">
        <v>390</v>
      </c>
    </row>
    <row r="17" spans="1:135" s="44" customFormat="1" ht="23.1" customHeight="1">
      <c r="A17" s="1462" t="s">
        <v>12</v>
      </c>
      <c r="B17" s="1458"/>
      <c r="C17" s="1463">
        <v>47.379044367970891</v>
      </c>
      <c r="D17" s="1463">
        <v>1.0190393136304714</v>
      </c>
      <c r="E17" s="1463">
        <v>45.378348641246284</v>
      </c>
      <c r="F17" s="1463">
        <v>49.379740094695492</v>
      </c>
      <c r="G17" s="1463">
        <v>2.1508228526436066</v>
      </c>
      <c r="H17" s="1464">
        <v>3737.8260930000492</v>
      </c>
      <c r="I17" s="1465">
        <v>4733</v>
      </c>
      <c r="J17" s="1460"/>
      <c r="K17" s="1463">
        <v>61.368730824619412</v>
      </c>
      <c r="L17" s="1463">
        <v>2.0137878284326982</v>
      </c>
      <c r="M17" s="1463">
        <v>57.40099153163338</v>
      </c>
      <c r="N17" s="1463">
        <v>65.336470117605444</v>
      </c>
      <c r="O17" s="1463">
        <v>3.2814558837590018</v>
      </c>
      <c r="P17" s="1464">
        <v>795.35580000000164</v>
      </c>
      <c r="Q17" s="1465">
        <v>938</v>
      </c>
      <c r="R17" s="1464"/>
      <c r="S17" s="1466">
        <v>67.731288677956684</v>
      </c>
      <c r="T17" s="1466">
        <v>1.8574991800648371</v>
      </c>
      <c r="U17" s="1466">
        <v>64.071056372869108</v>
      </c>
      <c r="V17" s="1466">
        <v>71.391520983044259</v>
      </c>
      <c r="W17" s="1466">
        <v>2.7424536227218792</v>
      </c>
      <c r="X17" s="1467">
        <v>857.00153700000328</v>
      </c>
      <c r="Y17" s="1119">
        <v>995</v>
      </c>
      <c r="Z17" s="1111"/>
      <c r="AA17" s="1466">
        <v>68.236149116530981</v>
      </c>
      <c r="AB17" s="1466">
        <v>1.3486175777963176</v>
      </c>
      <c r="AC17" s="1466">
        <v>65.588087658442845</v>
      </c>
      <c r="AD17" s="1466">
        <v>70.884210574619118</v>
      </c>
      <c r="AE17" s="1466">
        <v>1.9763975477180025</v>
      </c>
      <c r="AF17" s="1119">
        <v>1913.7073499999767</v>
      </c>
      <c r="AG17" s="1119">
        <v>1935</v>
      </c>
      <c r="AH17" s="1466"/>
      <c r="AI17" s="1466">
        <v>65.061804641388662</v>
      </c>
      <c r="AJ17" s="1466">
        <v>1.1253973867369302</v>
      </c>
      <c r="AK17" s="1466">
        <v>62.853589284725544</v>
      </c>
      <c r="AL17" s="1466">
        <v>67.270019998051794</v>
      </c>
      <c r="AM17" s="1466">
        <v>1.7297358918031234</v>
      </c>
      <c r="AN17" s="1467">
        <v>2848.6553120000181</v>
      </c>
      <c r="AO17" s="1112">
        <v>3438</v>
      </c>
      <c r="AP17" s="1461"/>
      <c r="AQ17" s="1466">
        <v>68.80658697875208</v>
      </c>
      <c r="AR17" s="1466">
        <v>1.094195020812331</v>
      </c>
      <c r="AS17" s="1466">
        <v>66.659589090124456</v>
      </c>
      <c r="AT17" s="1466">
        <v>70.953584867379718</v>
      </c>
      <c r="AU17" s="1466">
        <v>1.5902474877154211</v>
      </c>
      <c r="AV17" s="1467">
        <v>2641.5899390000009</v>
      </c>
      <c r="AW17" s="1119">
        <v>3202</v>
      </c>
      <c r="AX17" s="1461"/>
      <c r="AY17" s="1106">
        <v>68.329333763995479</v>
      </c>
      <c r="AZ17" s="1107">
        <v>1.0973987920398993</v>
      </c>
      <c r="BA17" s="1107">
        <v>66.176042748397052</v>
      </c>
      <c r="BB17" s="1107">
        <v>70.48262477959392</v>
      </c>
      <c r="BC17" s="1107">
        <v>1.6060434539435644</v>
      </c>
      <c r="BD17" s="1108">
        <v>2492.9438210000162</v>
      </c>
      <c r="BE17" s="1132">
        <v>2997</v>
      </c>
      <c r="BF17" s="1461"/>
      <c r="BG17" s="1107">
        <v>70.465350822104242</v>
      </c>
      <c r="BH17" s="1107">
        <v>1.0686801036444609</v>
      </c>
      <c r="BI17" s="1107">
        <v>68.368900897815649</v>
      </c>
      <c r="BJ17" s="1107">
        <v>72.561800746392834</v>
      </c>
      <c r="BK17" s="1107">
        <v>1.5166036799311968</v>
      </c>
      <c r="BL17" s="1108">
        <v>2610.8383660000109</v>
      </c>
      <c r="BM17" s="1132">
        <v>3127</v>
      </c>
      <c r="BN17" s="1119"/>
      <c r="BO17" s="1818">
        <v>71.812692767892102</v>
      </c>
      <c r="BP17" s="1818">
        <v>1.1104466340609771</v>
      </c>
      <c r="BQ17" s="1818">
        <v>69.634283834295616</v>
      </c>
      <c r="BR17" s="1818">
        <v>73.991101701488589</v>
      </c>
      <c r="BS17" s="1818">
        <v>1.5463096999441088</v>
      </c>
      <c r="BT17" s="1819">
        <v>2145.0385629999969</v>
      </c>
      <c r="BU17" s="1819">
        <v>2828</v>
      </c>
      <c r="BV17" s="1820"/>
      <c r="BW17" s="1821">
        <v>70.999341072855984</v>
      </c>
      <c r="BX17" s="1818">
        <v>1.1719503909187114</v>
      </c>
      <c r="BY17" s="1818">
        <v>68.700472842199915</v>
      </c>
      <c r="BZ17" s="1818">
        <v>73.298209303512053</v>
      </c>
      <c r="CA17" s="1818">
        <v>1.6506496725316284</v>
      </c>
      <c r="CB17" s="1819">
        <v>2372.6568480000115</v>
      </c>
      <c r="CC17" s="1819">
        <v>3018</v>
      </c>
      <c r="CD17" s="1820"/>
      <c r="CE17" s="1821">
        <v>73.665968358944127</v>
      </c>
      <c r="CF17" s="1818">
        <v>0.69820821926488319</v>
      </c>
      <c r="CG17" s="1818">
        <v>72.296981206015062</v>
      </c>
      <c r="CH17" s="1818">
        <v>75.034955511873207</v>
      </c>
      <c r="CI17" s="1818">
        <v>0.94780294730234194</v>
      </c>
      <c r="CJ17" s="1819">
        <v>3011.0956340000116</v>
      </c>
      <c r="CK17" s="1819">
        <v>6618</v>
      </c>
      <c r="CL17" s="1779"/>
      <c r="CM17" s="1821">
        <v>75.026655512031766</v>
      </c>
      <c r="CN17" s="1818">
        <v>0.79434734170915933</v>
      </c>
      <c r="CO17" s="1818">
        <v>73.469165070489467</v>
      </c>
      <c r="CP17" s="1818">
        <v>76.58414595357408</v>
      </c>
      <c r="CQ17" s="1818">
        <v>1.058753500723183</v>
      </c>
      <c r="CR17" s="1819">
        <v>2858.6357639999928</v>
      </c>
      <c r="CS17" s="1819">
        <v>5851</v>
      </c>
      <c r="CT17" s="1779"/>
      <c r="CU17" s="1695">
        <v>75.922145357381609</v>
      </c>
      <c r="CV17" s="1309">
        <v>0.77921318062485057</v>
      </c>
      <c r="CW17" s="1309">
        <v>74.394327791689378</v>
      </c>
      <c r="CX17" s="1309">
        <v>77.449962923073841</v>
      </c>
      <c r="CY17" s="1309">
        <v>1.0263318784748894</v>
      </c>
      <c r="CZ17" s="1839">
        <v>2595.1622820000102</v>
      </c>
      <c r="DA17" s="1820">
        <v>5806</v>
      </c>
      <c r="DB17" s="1919"/>
      <c r="DC17" s="1309">
        <v>75.263530551953011</v>
      </c>
      <c r="DD17" s="1309">
        <v>0.96236481408065977</v>
      </c>
      <c r="DE17" s="1309">
        <v>73.375667171582421</v>
      </c>
      <c r="DF17" s="1309">
        <v>77.151393932323586</v>
      </c>
      <c r="DG17" s="1309">
        <v>1.2786602050462639</v>
      </c>
      <c r="DH17" s="1839">
        <v>1261.3228240000021</v>
      </c>
      <c r="DI17" s="1820">
        <v>3327</v>
      </c>
      <c r="DJ17" s="1820"/>
      <c r="DK17" s="1309">
        <v>74.382945303346943</v>
      </c>
      <c r="DL17" s="1309">
        <v>0.71616686029090215</v>
      </c>
      <c r="DM17" s="1309">
        <v>72.978716186036792</v>
      </c>
      <c r="DN17" s="1309">
        <v>75.787174420657081</v>
      </c>
      <c r="DO17" s="1309">
        <v>0.96281057085094679</v>
      </c>
      <c r="DP17" s="1839">
        <v>2501.9425480000186</v>
      </c>
      <c r="DQ17" s="1820">
        <v>6650</v>
      </c>
      <c r="DR17" s="1820"/>
      <c r="DS17" s="1309">
        <v>74.828848578695386</v>
      </c>
      <c r="DT17" s="1309">
        <v>1.1294359233845572</v>
      </c>
      <c r="DU17" s="1309">
        <v>72.613233132861779</v>
      </c>
      <c r="DV17" s="1309">
        <v>77.044464024528992</v>
      </c>
      <c r="DW17" s="1309">
        <v>1.5093589502406433</v>
      </c>
      <c r="DX17" s="1839">
        <v>1138.7355039999966</v>
      </c>
      <c r="DY17" s="1820">
        <v>2986</v>
      </c>
      <c r="DZ17" s="1820"/>
      <c r="EA17" s="1309">
        <v>3.8</v>
      </c>
      <c r="EB17" s="1309">
        <v>0.4</v>
      </c>
      <c r="EC17" s="1309"/>
      <c r="ED17" s="1309" t="s">
        <v>391</v>
      </c>
      <c r="EE17" s="1309" t="s">
        <v>390</v>
      </c>
    </row>
    <row r="18" spans="1:135" s="44" customFormat="1" ht="21.95" customHeight="1">
      <c r="A18" s="1457" t="s">
        <v>59</v>
      </c>
      <c r="B18" s="1458"/>
      <c r="C18" s="1459">
        <v>61.020597278063484</v>
      </c>
      <c r="D18" s="1459">
        <v>1.6929291452815729</v>
      </c>
      <c r="E18" s="1459">
        <v>57.696843168376013</v>
      </c>
      <c r="F18" s="1459">
        <v>64.344351387750947</v>
      </c>
      <c r="G18" s="1459">
        <v>2.7743568906202269</v>
      </c>
      <c r="H18" s="1460">
        <v>1125.4291430000089</v>
      </c>
      <c r="I18" s="1274">
        <v>1369</v>
      </c>
      <c r="J18" s="1468"/>
      <c r="K18" s="1459">
        <v>70.767221652369543</v>
      </c>
      <c r="L18" s="1459">
        <v>2.8759832569144734</v>
      </c>
      <c r="M18" s="1459">
        <v>65.100710208951668</v>
      </c>
      <c r="N18" s="1459">
        <v>76.433733095787403</v>
      </c>
      <c r="O18" s="1459">
        <v>4.064004760625183</v>
      </c>
      <c r="P18" s="1460">
        <v>261.44667499999974</v>
      </c>
      <c r="Q18" s="1274">
        <v>251</v>
      </c>
      <c r="R18" s="1460"/>
      <c r="S18" s="1461">
        <v>77.202248737216408</v>
      </c>
      <c r="T18" s="1461">
        <v>3.1020691204805582</v>
      </c>
      <c r="U18" s="1461">
        <v>71.089571149384994</v>
      </c>
      <c r="V18" s="1461">
        <v>83.314926325047807</v>
      </c>
      <c r="W18" s="1461">
        <v>4.0181072070056985</v>
      </c>
      <c r="X18" s="1347">
        <v>292.60475399999871</v>
      </c>
      <c r="Y18" s="1105">
        <v>284</v>
      </c>
      <c r="Z18" s="1097"/>
      <c r="AA18" s="1461">
        <v>73.4006123585702</v>
      </c>
      <c r="AB18" s="1461">
        <v>2.1244879989112295</v>
      </c>
      <c r="AC18" s="1461">
        <v>69.229100077616309</v>
      </c>
      <c r="AD18" s="1461">
        <v>77.572124639524077</v>
      </c>
      <c r="AE18" s="1461">
        <v>2.8943736716158011</v>
      </c>
      <c r="AF18" s="1105">
        <v>745.09482200000195</v>
      </c>
      <c r="AG18" s="1105">
        <v>760</v>
      </c>
      <c r="AH18" s="1461"/>
      <c r="AI18" s="1461">
        <v>67.76261128554934</v>
      </c>
      <c r="AJ18" s="1461">
        <v>2.0133064852231559</v>
      </c>
      <c r="AK18" s="1461">
        <v>63.812171777928128</v>
      </c>
      <c r="AL18" s="1461">
        <v>71.713050793170538</v>
      </c>
      <c r="AM18" s="1461">
        <v>2.9711170319856048</v>
      </c>
      <c r="AN18" s="1347">
        <v>1121.9492409999971</v>
      </c>
      <c r="AO18" s="1098">
        <v>1271</v>
      </c>
      <c r="AP18" s="1461"/>
      <c r="AQ18" s="1461">
        <v>72.799659619006292</v>
      </c>
      <c r="AR18" s="1461">
        <v>1.6789350110609531</v>
      </c>
      <c r="AS18" s="1461">
        <v>69.505301798574266</v>
      </c>
      <c r="AT18" s="1461">
        <v>76.094017439438318</v>
      </c>
      <c r="AU18" s="1461">
        <v>2.3062401937695634</v>
      </c>
      <c r="AV18" s="1347">
        <v>1069.5896849999974</v>
      </c>
      <c r="AW18" s="1105">
        <v>1184</v>
      </c>
      <c r="AX18" s="1461"/>
      <c r="AY18" s="1091">
        <v>71.442104563879312</v>
      </c>
      <c r="AZ18" s="1092">
        <v>1.6791552257646329</v>
      </c>
      <c r="BA18" s="1092">
        <v>68.147304270985714</v>
      </c>
      <c r="BB18" s="1092">
        <v>74.736904856772924</v>
      </c>
      <c r="BC18" s="1092">
        <v>2.3503720054372579</v>
      </c>
      <c r="BD18" s="1093">
        <v>1047.5009010000015</v>
      </c>
      <c r="BE18" s="1131">
        <v>1077</v>
      </c>
      <c r="BF18" s="1461"/>
      <c r="BG18" s="1092">
        <v>74.803956891664342</v>
      </c>
      <c r="BH18" s="1092">
        <v>1.6525075456334537</v>
      </c>
      <c r="BI18" s="1092">
        <v>71.562201658161712</v>
      </c>
      <c r="BJ18" s="1092">
        <v>78.045712125166972</v>
      </c>
      <c r="BK18" s="1092">
        <v>2.2091178251796437</v>
      </c>
      <c r="BL18" s="1093">
        <v>1014.9100710000018</v>
      </c>
      <c r="BM18" s="1131">
        <v>1184</v>
      </c>
      <c r="BN18" s="1105"/>
      <c r="BO18" s="1301">
        <v>76.022425054760546</v>
      </c>
      <c r="BP18" s="1301">
        <v>1.8670133566834981</v>
      </c>
      <c r="BQ18" s="1301">
        <v>72.359827996431349</v>
      </c>
      <c r="BR18" s="1301">
        <v>79.685022113089744</v>
      </c>
      <c r="BS18" s="1301">
        <v>2.4558718764083745</v>
      </c>
      <c r="BT18" s="1263">
        <v>918.27914000000044</v>
      </c>
      <c r="BU18" s="1263">
        <v>1056</v>
      </c>
      <c r="BV18" s="1814"/>
      <c r="BW18" s="1322">
        <v>74.409806675562436</v>
      </c>
      <c r="BX18" s="1301">
        <v>1.6848165731799136</v>
      </c>
      <c r="BY18" s="1301">
        <v>71.104913119846401</v>
      </c>
      <c r="BZ18" s="1301">
        <v>77.714700231278471</v>
      </c>
      <c r="CA18" s="1301">
        <v>2.264239954991361</v>
      </c>
      <c r="CB18" s="1263">
        <v>1138.8010879999945</v>
      </c>
      <c r="CC18" s="1263">
        <v>1209</v>
      </c>
      <c r="CD18" s="1814"/>
      <c r="CE18" s="1322">
        <v>77.004502461422803</v>
      </c>
      <c r="CF18" s="1301">
        <v>0.96480811678067613</v>
      </c>
      <c r="CG18" s="1301">
        <v>75.112788957526959</v>
      </c>
      <c r="CH18" s="1301">
        <v>78.896215965318632</v>
      </c>
      <c r="CI18" s="1301">
        <v>1.2529242913607801</v>
      </c>
      <c r="CJ18" s="1263">
        <v>1481.5105279999993</v>
      </c>
      <c r="CK18" s="1263">
        <v>3253</v>
      </c>
      <c r="CL18" s="1779"/>
      <c r="CM18" s="1322">
        <v>78.205264936331119</v>
      </c>
      <c r="CN18" s="1301">
        <v>1.0845934902986347</v>
      </c>
      <c r="CO18" s="1301">
        <v>76.078683898790956</v>
      </c>
      <c r="CP18" s="1301">
        <v>80.331845973871282</v>
      </c>
      <c r="CQ18" s="1301">
        <v>1.3868548251599551</v>
      </c>
      <c r="CR18" s="1263">
        <v>1390.2721970000057</v>
      </c>
      <c r="CS18" s="1263">
        <v>2963</v>
      </c>
      <c r="CT18" s="1779"/>
      <c r="CU18" s="1143">
        <v>78.62743996827848</v>
      </c>
      <c r="CV18" s="1267">
        <v>0.92381650785527591</v>
      </c>
      <c r="CW18" s="1267">
        <v>76.816096008406134</v>
      </c>
      <c r="CX18" s="1267">
        <v>80.438783928150826</v>
      </c>
      <c r="CY18" s="1267">
        <v>1.1749288902550832</v>
      </c>
      <c r="CZ18" s="1748">
        <v>1283.6844140000023</v>
      </c>
      <c r="DA18" s="1814">
        <v>3115</v>
      </c>
      <c r="DB18" s="1889"/>
      <c r="DC18" s="1267">
        <v>79.328409383361034</v>
      </c>
      <c r="DD18" s="1267">
        <v>1.218142936685539</v>
      </c>
      <c r="DE18" s="1267">
        <v>76.93878809985371</v>
      </c>
      <c r="DF18" s="1267">
        <v>81.718030666868344</v>
      </c>
      <c r="DG18" s="1267">
        <v>1.5355695975180388</v>
      </c>
      <c r="DH18" s="1748">
        <v>655.44221299999833</v>
      </c>
      <c r="DI18" s="1814">
        <v>1668</v>
      </c>
      <c r="DJ18" s="1814"/>
      <c r="DK18" s="1267">
        <v>78.240495993196973</v>
      </c>
      <c r="DL18" s="1267">
        <v>0.91472071925433429</v>
      </c>
      <c r="DM18" s="1267">
        <v>76.446951025670742</v>
      </c>
      <c r="DN18" s="1267">
        <v>80.034040960723217</v>
      </c>
      <c r="DO18" s="1267">
        <v>1.1691141622285592</v>
      </c>
      <c r="DP18" s="1748">
        <v>1275.102649000009</v>
      </c>
      <c r="DQ18" s="1814">
        <v>3242</v>
      </c>
      <c r="DR18" s="1814"/>
      <c r="DS18" s="1267">
        <v>78.216042423266103</v>
      </c>
      <c r="DT18" s="1267">
        <v>1.2803847623312037</v>
      </c>
      <c r="DU18" s="1267">
        <v>75.704310507098697</v>
      </c>
      <c r="DV18" s="1267">
        <v>80.727774339433495</v>
      </c>
      <c r="DW18" s="1267">
        <v>1.6369848469223256</v>
      </c>
      <c r="DX18" s="1748">
        <v>577.41900000000271</v>
      </c>
      <c r="DY18" s="1814">
        <v>1575</v>
      </c>
      <c r="DZ18" s="1814"/>
      <c r="EA18" s="1267">
        <v>3.8</v>
      </c>
      <c r="EB18" s="1267">
        <v>0</v>
      </c>
      <c r="EC18" s="1267"/>
      <c r="ED18" s="1267" t="s">
        <v>392</v>
      </c>
      <c r="EE18" s="1267" t="s">
        <v>390</v>
      </c>
    </row>
    <row r="19" spans="1:135" s="44" customFormat="1" ht="23.1" customHeight="1">
      <c r="A19" s="1457" t="s">
        <v>60</v>
      </c>
      <c r="B19" s="1458"/>
      <c r="C19" s="1459">
        <v>41.502218795653825</v>
      </c>
      <c r="D19" s="1459">
        <v>1.1933935455906088</v>
      </c>
      <c r="E19" s="1459">
        <v>39.15921069476159</v>
      </c>
      <c r="F19" s="1459">
        <v>43.845226896546066</v>
      </c>
      <c r="G19" s="1459">
        <v>2.8754933596841399</v>
      </c>
      <c r="H19" s="1460">
        <v>2612.3969500000394</v>
      </c>
      <c r="I19" s="1274">
        <v>3364</v>
      </c>
      <c r="J19" s="1460"/>
      <c r="K19" s="1459">
        <v>56.766441667390467</v>
      </c>
      <c r="L19" s="1459">
        <v>2.4096086724174555</v>
      </c>
      <c r="M19" s="1459">
        <v>52.018821846035415</v>
      </c>
      <c r="N19" s="1459">
        <v>61.514061488745519</v>
      </c>
      <c r="O19" s="1459">
        <v>4.2447766702306042</v>
      </c>
      <c r="P19" s="1460">
        <v>533.90912499999956</v>
      </c>
      <c r="Q19" s="1274">
        <v>687</v>
      </c>
      <c r="R19" s="1460"/>
      <c r="S19" s="1461">
        <v>62.821182841504921</v>
      </c>
      <c r="T19" s="1461">
        <v>2.2782144993813054</v>
      </c>
      <c r="U19" s="1461">
        <v>58.331924166158799</v>
      </c>
      <c r="V19" s="1461">
        <v>67.310441516851043</v>
      </c>
      <c r="W19" s="1461">
        <v>3.6265068506098341</v>
      </c>
      <c r="X19" s="1347">
        <v>564.39678299999809</v>
      </c>
      <c r="Y19" s="1105">
        <v>711</v>
      </c>
      <c r="Z19" s="1097"/>
      <c r="AA19" s="1461">
        <v>64.943342709055813</v>
      </c>
      <c r="AB19" s="1461">
        <v>1.7428845885679611</v>
      </c>
      <c r="AC19" s="1461">
        <v>61.521123111099726</v>
      </c>
      <c r="AD19" s="1461">
        <v>68.365562307011885</v>
      </c>
      <c r="AE19" s="1461">
        <v>2.6837001544192618</v>
      </c>
      <c r="AF19" s="1105">
        <v>1168.6125279999976</v>
      </c>
      <c r="AG19" s="1105">
        <v>1175</v>
      </c>
      <c r="AH19" s="1461"/>
      <c r="AI19" s="1461">
        <v>63.306921158094774</v>
      </c>
      <c r="AJ19" s="1461">
        <v>1.3168831740207128</v>
      </c>
      <c r="AK19" s="1461">
        <v>60.722979092763175</v>
      </c>
      <c r="AL19" s="1461">
        <v>65.890863223426379</v>
      </c>
      <c r="AM19" s="1461">
        <v>2.0801567189345596</v>
      </c>
      <c r="AN19" s="1347">
        <v>1726.7060709999946</v>
      </c>
      <c r="AO19" s="1098">
        <v>2167</v>
      </c>
      <c r="AP19" s="1461"/>
      <c r="AQ19" s="1461">
        <v>66.089698545303406</v>
      </c>
      <c r="AR19" s="1461">
        <v>1.4374081874433253</v>
      </c>
      <c r="AS19" s="1461">
        <v>63.269257687104499</v>
      </c>
      <c r="AT19" s="1461">
        <v>68.910139403502299</v>
      </c>
      <c r="AU19" s="1461">
        <v>2.1749353062308274</v>
      </c>
      <c r="AV19" s="1347">
        <v>1572.0002539999987</v>
      </c>
      <c r="AW19" s="1105" t="s">
        <v>406</v>
      </c>
      <c r="AX19" s="1461"/>
      <c r="AY19" s="1091">
        <v>66.073533709653518</v>
      </c>
      <c r="AZ19" s="1092">
        <v>1.4307273519907253</v>
      </c>
      <c r="BA19" s="1092">
        <v>63.266192955171839</v>
      </c>
      <c r="BB19" s="1092">
        <v>68.880874464135204</v>
      </c>
      <c r="BC19" s="1092">
        <v>2.165356189783584</v>
      </c>
      <c r="BD19" s="1093">
        <v>1445.4429199999977</v>
      </c>
      <c r="BE19" s="1131">
        <v>1920</v>
      </c>
      <c r="BF19" s="1461"/>
      <c r="BG19" s="1092">
        <v>67.706270099058557</v>
      </c>
      <c r="BH19" s="1092">
        <v>1.3805834705273448</v>
      </c>
      <c r="BI19" s="1092">
        <v>64.997953454638235</v>
      </c>
      <c r="BJ19" s="1092">
        <v>70.414586743478864</v>
      </c>
      <c r="BK19" s="1092">
        <v>2.0390777227979977</v>
      </c>
      <c r="BL19" s="1093">
        <v>1595.9282949999943</v>
      </c>
      <c r="BM19" s="1131">
        <v>1943</v>
      </c>
      <c r="BN19" s="1105"/>
      <c r="BO19" s="1301">
        <v>68.661537560490231</v>
      </c>
      <c r="BP19" s="1301">
        <v>1.3469551194678084</v>
      </c>
      <c r="BQ19" s="1301">
        <v>66.019160182415291</v>
      </c>
      <c r="BR19" s="1301">
        <v>71.303914938565185</v>
      </c>
      <c r="BS19" s="1301">
        <v>1.9617316583992197</v>
      </c>
      <c r="BT19" s="1263">
        <v>1226.7594229999986</v>
      </c>
      <c r="BU19" s="1263">
        <v>1772</v>
      </c>
      <c r="BV19" s="1814"/>
      <c r="BW19" s="1322">
        <v>67.851613384695298</v>
      </c>
      <c r="BX19" s="1301">
        <v>1.581967889708501</v>
      </c>
      <c r="BY19" s="1301">
        <v>64.748465203893886</v>
      </c>
      <c r="BZ19" s="1301">
        <v>70.95476156549671</v>
      </c>
      <c r="CA19" s="1301">
        <v>2.3315110883794135</v>
      </c>
      <c r="CB19" s="1263">
        <v>1233.8557600000024</v>
      </c>
      <c r="CC19" s="1263">
        <v>1809</v>
      </c>
      <c r="CD19" s="1814"/>
      <c r="CE19" s="1322">
        <v>70.432363768060853</v>
      </c>
      <c r="CF19" s="1301">
        <v>0.98935160190970883</v>
      </c>
      <c r="CG19" s="1301">
        <v>68.49252749089672</v>
      </c>
      <c r="CH19" s="1301">
        <v>72.372200045224972</v>
      </c>
      <c r="CI19" s="1301">
        <v>1.4046832293854559</v>
      </c>
      <c r="CJ19" s="1263">
        <v>1529.5851060000009</v>
      </c>
      <c r="CK19" s="1263">
        <v>3365</v>
      </c>
      <c r="CL19" s="1779"/>
      <c r="CM19" s="1322">
        <v>72.017092753159858</v>
      </c>
      <c r="CN19" s="1301">
        <v>1.133869209949282</v>
      </c>
      <c r="CO19" s="1301">
        <v>69.793895967915589</v>
      </c>
      <c r="CP19" s="1301">
        <v>74.240289538404141</v>
      </c>
      <c r="CQ19" s="1301">
        <v>1.5744445750339342</v>
      </c>
      <c r="CR19" s="1263">
        <v>1468.3635670000033</v>
      </c>
      <c r="CS19" s="1263">
        <v>2888</v>
      </c>
      <c r="CT19" s="1779"/>
      <c r="CU19" s="1143">
        <v>73.2741826185364</v>
      </c>
      <c r="CV19" s="1267">
        <v>1.2478081639385492</v>
      </c>
      <c r="CW19" s="1267">
        <v>70.827582280037603</v>
      </c>
      <c r="CX19" s="1267">
        <v>75.720782957035198</v>
      </c>
      <c r="CY19" s="1267">
        <v>1.7029301717831613</v>
      </c>
      <c r="CZ19" s="1748">
        <v>1311.4778679999924</v>
      </c>
      <c r="DA19" s="1814">
        <v>2691</v>
      </c>
      <c r="DB19" s="1889"/>
      <c r="DC19" s="1267">
        <v>70.866140821264608</v>
      </c>
      <c r="DD19" s="1267">
        <v>1.4940630422584911</v>
      </c>
      <c r="DE19" s="1267">
        <v>67.93524926727595</v>
      </c>
      <c r="DF19" s="1267">
        <v>73.797032375253266</v>
      </c>
      <c r="DG19" s="1267">
        <v>2.1082889867345105</v>
      </c>
      <c r="DH19" s="1748">
        <v>605.88061100000152</v>
      </c>
      <c r="DI19" s="1814">
        <v>1659</v>
      </c>
      <c r="DJ19" s="1814"/>
      <c r="DK19" s="1267">
        <v>70.373642127529081</v>
      </c>
      <c r="DL19" s="1267">
        <v>1.0930025260344494</v>
      </c>
      <c r="DM19" s="1267">
        <v>68.230529876108122</v>
      </c>
      <c r="DN19" s="1267">
        <v>72.516754378950026</v>
      </c>
      <c r="DO19" s="1267">
        <v>1.5531419051095035</v>
      </c>
      <c r="DP19" s="1748">
        <v>1226.8398989999944</v>
      </c>
      <c r="DQ19" s="1814">
        <v>3408</v>
      </c>
      <c r="DR19" s="1814"/>
      <c r="DS19" s="1267">
        <v>71.344486247281154</v>
      </c>
      <c r="DT19" s="1267">
        <v>1.8364017513738673</v>
      </c>
      <c r="DU19" s="1267">
        <v>67.742015313908468</v>
      </c>
      <c r="DV19" s="1267">
        <v>74.946957180653854</v>
      </c>
      <c r="DW19" s="1267">
        <v>2.5739925367306857</v>
      </c>
      <c r="DX19" s="1748">
        <v>561.3165039999999</v>
      </c>
      <c r="DY19" s="1814">
        <v>1411</v>
      </c>
      <c r="DZ19" s="1814"/>
      <c r="EA19" s="1267">
        <v>3.4</v>
      </c>
      <c r="EB19" s="1267">
        <v>0.9</v>
      </c>
      <c r="EC19" s="1267"/>
      <c r="ED19" s="1267" t="s">
        <v>390</v>
      </c>
      <c r="EE19" s="1267" t="s">
        <v>390</v>
      </c>
    </row>
    <row r="20" spans="1:135" s="44" customFormat="1" ht="23.1" customHeight="1">
      <c r="A20" s="1462" t="s">
        <v>13</v>
      </c>
      <c r="B20" s="1458"/>
      <c r="C20" s="1463">
        <v>46.400838713733663</v>
      </c>
      <c r="D20" s="1463">
        <v>1.3203848087222974</v>
      </c>
      <c r="E20" s="1463">
        <v>43.80850669169282</v>
      </c>
      <c r="F20" s="1463">
        <v>48.993170735774498</v>
      </c>
      <c r="G20" s="1463">
        <v>2.8456054789619385</v>
      </c>
      <c r="H20" s="1464">
        <v>1360.9582789999972</v>
      </c>
      <c r="I20" s="1465">
        <v>2634</v>
      </c>
      <c r="J20" s="1460"/>
      <c r="K20" s="1463">
        <v>61.629009917988462</v>
      </c>
      <c r="L20" s="1463">
        <v>2.4983085099474382</v>
      </c>
      <c r="M20" s="1463">
        <v>56.706625990067572</v>
      </c>
      <c r="N20" s="1463">
        <v>66.551393845909359</v>
      </c>
      <c r="O20" s="1463">
        <v>4.0537865418769679</v>
      </c>
      <c r="P20" s="1464">
        <v>300.90577999999812</v>
      </c>
      <c r="Q20" s="1465">
        <v>583</v>
      </c>
      <c r="R20" s="1464"/>
      <c r="S20" s="1466">
        <v>63.278499142664224</v>
      </c>
      <c r="T20" s="1466">
        <v>2.7084784312965855</v>
      </c>
      <c r="U20" s="1466">
        <v>57.941398400838516</v>
      </c>
      <c r="V20" s="1466">
        <v>68.615599884489924</v>
      </c>
      <c r="W20" s="1466">
        <v>4.2802507455023528</v>
      </c>
      <c r="X20" s="1467">
        <v>272.50510099999792</v>
      </c>
      <c r="Y20" s="1119">
        <v>562</v>
      </c>
      <c r="Z20" s="1111"/>
      <c r="AA20" s="1466">
        <v>70.817961689653785</v>
      </c>
      <c r="AB20" s="1466">
        <v>1.8568106189940561</v>
      </c>
      <c r="AC20" s="1466">
        <v>67.172044035843143</v>
      </c>
      <c r="AD20" s="1466">
        <v>74.463879343464427</v>
      </c>
      <c r="AE20" s="1466">
        <v>2.6219486902647304</v>
      </c>
      <c r="AF20" s="1119">
        <v>736.75676700001588</v>
      </c>
      <c r="AG20" s="1119">
        <v>1555</v>
      </c>
      <c r="AH20" s="1466"/>
      <c r="AI20" s="1466">
        <v>66.491762921423899</v>
      </c>
      <c r="AJ20" s="1466">
        <v>1.426503336414809</v>
      </c>
      <c r="AK20" s="1466">
        <v>63.692728010799307</v>
      </c>
      <c r="AL20" s="1466">
        <v>69.290797832048497</v>
      </c>
      <c r="AM20" s="1466">
        <v>2.1453835388611484</v>
      </c>
      <c r="AN20" s="1467">
        <v>1174.3196219999977</v>
      </c>
      <c r="AO20" s="1112">
        <v>2310</v>
      </c>
      <c r="AP20" s="1461"/>
      <c r="AQ20" s="1466">
        <v>65.795133660342174</v>
      </c>
      <c r="AR20" s="1466">
        <v>1.8254611156718474</v>
      </c>
      <c r="AS20" s="1466">
        <v>62.213266546553228</v>
      </c>
      <c r="AT20" s="1466">
        <v>69.377000774131119</v>
      </c>
      <c r="AU20" s="1466">
        <v>2.7744622042954203</v>
      </c>
      <c r="AV20" s="1467">
        <v>1033.9405700000016</v>
      </c>
      <c r="AW20" s="1119">
        <v>1988</v>
      </c>
      <c r="AX20" s="1461"/>
      <c r="AY20" s="1106">
        <v>67.312648941121552</v>
      </c>
      <c r="AZ20" s="1107">
        <v>1.3227435017826912</v>
      </c>
      <c r="BA20" s="1107">
        <v>64.717191647938805</v>
      </c>
      <c r="BB20" s="1107">
        <v>69.908106234304284</v>
      </c>
      <c r="BC20" s="1107">
        <v>1.9650742060971282</v>
      </c>
      <c r="BD20" s="1108">
        <v>1070.221986999991</v>
      </c>
      <c r="BE20" s="1132">
        <v>2126</v>
      </c>
      <c r="BF20" s="1461"/>
      <c r="BG20" s="1107">
        <v>71.884433133609377</v>
      </c>
      <c r="BH20" s="1107">
        <v>1.2980706855514137</v>
      </c>
      <c r="BI20" s="1107">
        <v>69.337983376413504</v>
      </c>
      <c r="BJ20" s="1107">
        <v>74.430882890805236</v>
      </c>
      <c r="BK20" s="1107">
        <v>1.8057743922647758</v>
      </c>
      <c r="BL20" s="1108">
        <v>1210.2841269999951</v>
      </c>
      <c r="BM20" s="1132">
        <v>2215</v>
      </c>
      <c r="BN20" s="1119"/>
      <c r="BO20" s="1818">
        <v>71.571901793418476</v>
      </c>
      <c r="BP20" s="1818">
        <v>1.4238780158535418</v>
      </c>
      <c r="BQ20" s="1818">
        <v>68.778621598814667</v>
      </c>
      <c r="BR20" s="1818">
        <v>74.365181988022286</v>
      </c>
      <c r="BS20" s="1818">
        <v>1.9894371676238969</v>
      </c>
      <c r="BT20" s="1819">
        <v>1108.9863229999969</v>
      </c>
      <c r="BU20" s="1819">
        <v>2050</v>
      </c>
      <c r="BV20" s="1820"/>
      <c r="BW20" s="1821">
        <v>73.707844339441181</v>
      </c>
      <c r="BX20" s="1818">
        <v>1.2818816409400844</v>
      </c>
      <c r="BY20" s="1818">
        <v>71.193337750550214</v>
      </c>
      <c r="BZ20" s="1818">
        <v>76.222350928332133</v>
      </c>
      <c r="CA20" s="1818">
        <v>1.7391386933482027</v>
      </c>
      <c r="CB20" s="1819">
        <v>1197.0721270000033</v>
      </c>
      <c r="CC20" s="1819">
        <v>2042</v>
      </c>
      <c r="CD20" s="1820"/>
      <c r="CE20" s="1821">
        <v>74.526379264701077</v>
      </c>
      <c r="CF20" s="1818">
        <v>0.97223333292584446</v>
      </c>
      <c r="CG20" s="1818">
        <v>72.620107029999772</v>
      </c>
      <c r="CH20" s="1818">
        <v>76.432651499402397</v>
      </c>
      <c r="CI20" s="1818">
        <v>1.3045492649960739</v>
      </c>
      <c r="CJ20" s="1819">
        <v>1911.9800560000072</v>
      </c>
      <c r="CK20" s="1819">
        <v>5077</v>
      </c>
      <c r="CL20" s="1779"/>
      <c r="CM20" s="1821">
        <v>75.402424059816596</v>
      </c>
      <c r="CN20" s="1818">
        <v>0.83613632921858672</v>
      </c>
      <c r="CO20" s="1818">
        <v>73.76299723454116</v>
      </c>
      <c r="CP20" s="1818">
        <v>77.041850885092032</v>
      </c>
      <c r="CQ20" s="1818">
        <v>1.1088984732842029</v>
      </c>
      <c r="CR20" s="1819">
        <v>1808.2209729999872</v>
      </c>
      <c r="CS20" s="1819">
        <v>4522</v>
      </c>
      <c r="CT20" s="1779"/>
      <c r="CU20" s="1695">
        <v>76.102791340436141</v>
      </c>
      <c r="CV20" s="1309">
        <v>1.1350168851956084</v>
      </c>
      <c r="CW20" s="1309">
        <v>73.877342929555098</v>
      </c>
      <c r="CX20" s="1309">
        <v>78.32823975131717</v>
      </c>
      <c r="CY20" s="1309">
        <v>1.4914260899028724</v>
      </c>
      <c r="CZ20" s="1839">
        <v>1619.709240999998</v>
      </c>
      <c r="DA20" s="1820">
        <v>4810</v>
      </c>
      <c r="DB20" s="1919"/>
      <c r="DC20" s="1309">
        <v>79.405131856423196</v>
      </c>
      <c r="DD20" s="1309">
        <v>1.0646817227615299</v>
      </c>
      <c r="DE20" s="1309">
        <v>77.316554212329393</v>
      </c>
      <c r="DF20" s="1309">
        <v>81.493709500516999</v>
      </c>
      <c r="DG20" s="1309">
        <v>1.3408223094278588</v>
      </c>
      <c r="DH20" s="1839">
        <v>753.28374000000292</v>
      </c>
      <c r="DI20" s="1820">
        <v>2335</v>
      </c>
      <c r="DJ20" s="1820"/>
      <c r="DK20" s="1309">
        <v>78.589141351060903</v>
      </c>
      <c r="DL20" s="1309">
        <v>0.82318661651681557</v>
      </c>
      <c r="DM20" s="1309">
        <v>76.975072507630472</v>
      </c>
      <c r="DN20" s="1309">
        <v>80.203210194491319</v>
      </c>
      <c r="DO20" s="1309">
        <v>1.0474559237638281</v>
      </c>
      <c r="DP20" s="1839">
        <v>1536.2592430000027</v>
      </c>
      <c r="DQ20" s="1820">
        <v>4693</v>
      </c>
      <c r="DR20" s="1820"/>
      <c r="DS20" s="1309">
        <v>77.345978503911155</v>
      </c>
      <c r="DT20" s="1309">
        <v>1.1591905530281517</v>
      </c>
      <c r="DU20" s="1309">
        <v>75.071993374894603</v>
      </c>
      <c r="DV20" s="1309">
        <v>79.619963632927707</v>
      </c>
      <c r="DW20" s="1309">
        <v>1.4987082398466713</v>
      </c>
      <c r="DX20" s="1839">
        <v>713.74853699999721</v>
      </c>
      <c r="DY20" s="1820">
        <v>2219</v>
      </c>
      <c r="DZ20" s="1820"/>
      <c r="EA20" s="1309">
        <v>3.6</v>
      </c>
      <c r="EB20" s="1309">
        <v>-1.3</v>
      </c>
      <c r="EC20" s="1309"/>
      <c r="ED20" s="1309" t="s">
        <v>391</v>
      </c>
      <c r="EE20" s="1309" t="s">
        <v>390</v>
      </c>
    </row>
    <row r="21" spans="1:135" s="44" customFormat="1" ht="23.1" customHeight="1">
      <c r="A21" s="1457" t="s">
        <v>61</v>
      </c>
      <c r="B21" s="1458"/>
      <c r="C21" s="1459">
        <v>58.412275085232821</v>
      </c>
      <c r="D21" s="1459">
        <v>1.8837028612082813</v>
      </c>
      <c r="E21" s="1459">
        <v>54.713971973244199</v>
      </c>
      <c r="F21" s="1459">
        <v>62.110578197221443</v>
      </c>
      <c r="G21" s="1459">
        <v>3.2248407692726548</v>
      </c>
      <c r="H21" s="1460">
        <v>558.05122899999594</v>
      </c>
      <c r="I21" s="1274">
        <v>1161</v>
      </c>
      <c r="J21" s="1460"/>
      <c r="K21" s="1459">
        <v>66.40185834986994</v>
      </c>
      <c r="L21" s="1459">
        <v>2.9044006117952894</v>
      </c>
      <c r="M21" s="1459">
        <v>60.679356571238316</v>
      </c>
      <c r="N21" s="1459">
        <v>72.124360128501579</v>
      </c>
      <c r="O21" s="1459">
        <v>4.3739748916243668</v>
      </c>
      <c r="P21" s="1460">
        <v>149.24380199999965</v>
      </c>
      <c r="Q21" s="1274">
        <v>305</v>
      </c>
      <c r="R21" s="1460"/>
      <c r="S21" s="1461">
        <v>68.812436134757519</v>
      </c>
      <c r="T21" s="1461">
        <v>2.9843944147129609</v>
      </c>
      <c r="U21" s="1461">
        <v>62.93163846599407</v>
      </c>
      <c r="V21" s="1461">
        <v>74.693233803520968</v>
      </c>
      <c r="W21" s="1461">
        <v>4.3369986333117598</v>
      </c>
      <c r="X21" s="1347">
        <v>121.73679600000011</v>
      </c>
      <c r="Y21" s="1105">
        <v>255</v>
      </c>
      <c r="Z21" s="1097"/>
      <c r="AA21" s="1461">
        <v>75.340469907195668</v>
      </c>
      <c r="AB21" s="1461">
        <v>2.388289480880069</v>
      </c>
      <c r="AC21" s="1461">
        <v>70.650973470844889</v>
      </c>
      <c r="AD21" s="1461">
        <v>80.029966343546434</v>
      </c>
      <c r="AE21" s="1461">
        <v>3.169995467007257</v>
      </c>
      <c r="AF21" s="1461">
        <v>359.28043100000139</v>
      </c>
      <c r="AG21" s="1105">
        <v>843</v>
      </c>
      <c r="AH21" s="1461"/>
      <c r="AI21" s="1461">
        <v>71.725712244613121</v>
      </c>
      <c r="AJ21" s="1461">
        <v>1.5175942490507037</v>
      </c>
      <c r="AK21" s="1461">
        <v>68.747941933937284</v>
      </c>
      <c r="AL21" s="1461">
        <v>74.703482555288971</v>
      </c>
      <c r="AM21" s="1461">
        <v>2.1158301556840668</v>
      </c>
      <c r="AN21" s="1347">
        <v>601.10970599999871</v>
      </c>
      <c r="AO21" s="1098">
        <v>1175</v>
      </c>
      <c r="AP21" s="1461"/>
      <c r="AQ21" s="1461">
        <v>70.363254771153919</v>
      </c>
      <c r="AR21" s="1461">
        <v>1.7223888389975917</v>
      </c>
      <c r="AS21" s="1461">
        <v>66.983633103730995</v>
      </c>
      <c r="AT21" s="1461">
        <v>73.742876438576843</v>
      </c>
      <c r="AU21" s="1461">
        <v>2.4478527103378127</v>
      </c>
      <c r="AV21" s="1347">
        <v>496.10563800000165</v>
      </c>
      <c r="AW21" s="1105">
        <v>986</v>
      </c>
      <c r="AX21" s="1461"/>
      <c r="AY21" s="1091">
        <v>70.659065099384193</v>
      </c>
      <c r="AZ21" s="1092">
        <v>1.5838863570376025</v>
      </c>
      <c r="BA21" s="1092">
        <v>67.551199219562804</v>
      </c>
      <c r="BB21" s="1092">
        <v>73.766930979205597</v>
      </c>
      <c r="BC21" s="1092">
        <v>2.2415897447975239</v>
      </c>
      <c r="BD21" s="1093">
        <v>494.83497200000187</v>
      </c>
      <c r="BE21" s="1131">
        <v>1017</v>
      </c>
      <c r="BF21" s="1461"/>
      <c r="BG21" s="1092">
        <v>72.720172503987442</v>
      </c>
      <c r="BH21" s="1092">
        <v>1.8023833764472912</v>
      </c>
      <c r="BI21" s="1092">
        <v>69.184403025164031</v>
      </c>
      <c r="BJ21" s="1092">
        <v>76.255941982810853</v>
      </c>
      <c r="BK21" s="1092">
        <v>2.4785191156531727</v>
      </c>
      <c r="BL21" s="1093">
        <v>639.89152800000079</v>
      </c>
      <c r="BM21" s="1131">
        <v>1180</v>
      </c>
      <c r="BN21" s="1105"/>
      <c r="BO21" s="1301">
        <v>73.619507947575926</v>
      </c>
      <c r="BP21" s="1301">
        <v>1.9353884655120355</v>
      </c>
      <c r="BQ21" s="1301">
        <v>69.822776619900523</v>
      </c>
      <c r="BR21" s="1301">
        <v>77.416239275251314</v>
      </c>
      <c r="BS21" s="1301">
        <v>2.6289070919765125</v>
      </c>
      <c r="BT21" s="1263">
        <v>570.73296700000151</v>
      </c>
      <c r="BU21" s="1263">
        <v>1054</v>
      </c>
      <c r="BV21" s="1814"/>
      <c r="BW21" s="1322">
        <v>76.893376238793408</v>
      </c>
      <c r="BX21" s="1301">
        <v>1.6000157643964212</v>
      </c>
      <c r="BY21" s="1301">
        <v>73.754825803705103</v>
      </c>
      <c r="BZ21" s="1301">
        <v>80.031926673881713</v>
      </c>
      <c r="CA21" s="1301">
        <v>2.0808239183405743</v>
      </c>
      <c r="CB21" s="1263">
        <v>627.6366660000017</v>
      </c>
      <c r="CC21" s="1263">
        <v>1063</v>
      </c>
      <c r="CD21" s="1814"/>
      <c r="CE21" s="1322">
        <v>77.071908845333965</v>
      </c>
      <c r="CF21" s="1301">
        <v>0.97422645542730546</v>
      </c>
      <c r="CG21" s="1301">
        <v>75.161728665948786</v>
      </c>
      <c r="CH21" s="1301">
        <v>78.982089024719158</v>
      </c>
      <c r="CI21" s="1301">
        <v>1.2640486916995393</v>
      </c>
      <c r="CJ21" s="1263">
        <v>1071.2498669999959</v>
      </c>
      <c r="CK21" s="1263">
        <v>3073</v>
      </c>
      <c r="CL21" s="1779"/>
      <c r="CM21" s="1322">
        <v>78.929104619289532</v>
      </c>
      <c r="CN21" s="1301">
        <v>0.90567246053642414</v>
      </c>
      <c r="CO21" s="1301">
        <v>77.153337110055446</v>
      </c>
      <c r="CP21" s="1301">
        <v>80.704872128523618</v>
      </c>
      <c r="CQ21" s="1301">
        <v>1.1474505696027955</v>
      </c>
      <c r="CR21" s="1263">
        <v>1022.0538810000015</v>
      </c>
      <c r="CS21" s="1263">
        <v>2792</v>
      </c>
      <c r="CT21" s="1779"/>
      <c r="CU21" s="1143">
        <v>79.762303470824918</v>
      </c>
      <c r="CV21" s="1267">
        <v>1.0004998703465451</v>
      </c>
      <c r="CW21" s="1267">
        <v>77.800605036562715</v>
      </c>
      <c r="CX21" s="1267">
        <v>81.724001905087135</v>
      </c>
      <c r="CY21" s="1267">
        <v>1.2543517762278558</v>
      </c>
      <c r="CZ21" s="1748">
        <v>884.12750799999924</v>
      </c>
      <c r="DA21" s="1814">
        <v>3043</v>
      </c>
      <c r="DB21" s="1889"/>
      <c r="DC21" s="1267">
        <v>83.206465877472837</v>
      </c>
      <c r="DD21" s="1267">
        <v>1.0251345809341603</v>
      </c>
      <c r="DE21" s="1267">
        <v>81.19546754609064</v>
      </c>
      <c r="DF21" s="1267">
        <v>85.217464208855034</v>
      </c>
      <c r="DG21" s="1267">
        <v>1.232037162164465</v>
      </c>
      <c r="DH21" s="1748">
        <v>419.17119700000012</v>
      </c>
      <c r="DI21" s="1814">
        <v>1421</v>
      </c>
      <c r="DJ21" s="1814"/>
      <c r="DK21" s="1267">
        <v>80.239484724558039</v>
      </c>
      <c r="DL21" s="1267">
        <v>0.95623233254070772</v>
      </c>
      <c r="DM21" s="1267">
        <v>78.364545574592853</v>
      </c>
      <c r="DN21" s="1267">
        <v>82.114423874523226</v>
      </c>
      <c r="DO21" s="1267">
        <v>1.1917229227271495</v>
      </c>
      <c r="DP21" s="1748">
        <v>842.57165200000588</v>
      </c>
      <c r="DQ21" s="1814">
        <v>2868</v>
      </c>
      <c r="DR21" s="1814"/>
      <c r="DS21" s="1267">
        <v>81.361395092772213</v>
      </c>
      <c r="DT21" s="1267">
        <v>1.1842863888781845</v>
      </c>
      <c r="DU21" s="1267">
        <v>79.038179440461505</v>
      </c>
      <c r="DV21" s="1267">
        <v>83.684610745082935</v>
      </c>
      <c r="DW21" s="1267">
        <v>1.4555876131767451</v>
      </c>
      <c r="DX21" s="1748">
        <v>388.69323300000036</v>
      </c>
      <c r="DY21" s="1814">
        <v>1375</v>
      </c>
      <c r="DZ21" s="1814"/>
      <c r="EA21" s="1267">
        <v>4.5</v>
      </c>
      <c r="EB21" s="1267">
        <v>1.2</v>
      </c>
      <c r="EC21" s="1267"/>
      <c r="ED21" s="1267" t="s">
        <v>391</v>
      </c>
      <c r="EE21" s="1267" t="s">
        <v>390</v>
      </c>
    </row>
    <row r="22" spans="1:135" s="44" customFormat="1" ht="23.1" customHeight="1">
      <c r="A22" s="1469" t="s">
        <v>62</v>
      </c>
      <c r="B22" s="1442"/>
      <c r="C22" s="1430">
        <v>38.052429232001508</v>
      </c>
      <c r="D22" s="1430">
        <v>1.6009079296952149</v>
      </c>
      <c r="E22" s="1430">
        <v>34.909341805462617</v>
      </c>
      <c r="F22" s="1430">
        <v>41.195516658540392</v>
      </c>
      <c r="G22" s="1430">
        <v>4.207110983466138</v>
      </c>
      <c r="H22" s="1431">
        <v>802.90704999999741</v>
      </c>
      <c r="I22" s="1350">
        <v>1473</v>
      </c>
      <c r="J22" s="1431"/>
      <c r="K22" s="1430">
        <v>56.932262218022878</v>
      </c>
      <c r="L22" s="1430">
        <v>4.0480912016911761</v>
      </c>
      <c r="M22" s="1430">
        <v>48.956362127772678</v>
      </c>
      <c r="N22" s="1430">
        <v>64.908162308273077</v>
      </c>
      <c r="O22" s="1430">
        <v>7.1103642187780203</v>
      </c>
      <c r="P22" s="1431">
        <v>151.66197799999972</v>
      </c>
      <c r="Q22" s="1350">
        <v>278</v>
      </c>
      <c r="R22" s="1431"/>
      <c r="S22" s="1433">
        <v>58.810161061371559</v>
      </c>
      <c r="T22" s="1433">
        <v>4.2773162525362052</v>
      </c>
      <c r="U22" s="1433">
        <v>50.38163991065823</v>
      </c>
      <c r="V22" s="1433">
        <v>67.238682212084882</v>
      </c>
      <c r="W22" s="1433">
        <v>7.2730905260956451</v>
      </c>
      <c r="X22" s="1346">
        <v>150.76830500000008</v>
      </c>
      <c r="Y22" s="1043">
        <v>307</v>
      </c>
      <c r="Z22" s="1035"/>
      <c r="AA22" s="1433">
        <v>66.513456885943526</v>
      </c>
      <c r="AB22" s="1433">
        <v>2.8288665290521537</v>
      </c>
      <c r="AC22" s="1433">
        <v>60.958870805359346</v>
      </c>
      <c r="AD22" s="1433">
        <v>72.068042966527699</v>
      </c>
      <c r="AE22" s="1433">
        <v>4.2530739815599423</v>
      </c>
      <c r="AF22" s="1433">
        <v>377.47633600000074</v>
      </c>
      <c r="AG22" s="1043">
        <v>712</v>
      </c>
      <c r="AH22" s="1433"/>
      <c r="AI22" s="1433">
        <v>61.003062096364665</v>
      </c>
      <c r="AJ22" s="1433">
        <v>2.5138868592844377</v>
      </c>
      <c r="AK22" s="1433">
        <v>56.070401302046371</v>
      </c>
      <c r="AL22" s="1433">
        <v>65.935722890682968</v>
      </c>
      <c r="AM22" s="1433">
        <v>4.1209191356875294</v>
      </c>
      <c r="AN22" s="1346">
        <v>573.2099159999982</v>
      </c>
      <c r="AO22" s="1036">
        <v>1135</v>
      </c>
      <c r="AP22" s="1433"/>
      <c r="AQ22" s="1433">
        <v>61.581441868859301</v>
      </c>
      <c r="AR22" s="1433">
        <v>3.1065570749079852</v>
      </c>
      <c r="AS22" s="1433">
        <v>55.485845239496967</v>
      </c>
      <c r="AT22" s="1433">
        <v>67.677038498221634</v>
      </c>
      <c r="AU22" s="1433">
        <v>5.0446319225904954</v>
      </c>
      <c r="AV22" s="1346">
        <v>537.8349320000035</v>
      </c>
      <c r="AW22" s="1043">
        <v>1002</v>
      </c>
      <c r="AX22" s="1433"/>
      <c r="AY22" s="1029">
        <v>64.434718604138425</v>
      </c>
      <c r="AZ22" s="1030">
        <v>2.0211065154495169</v>
      </c>
      <c r="BA22" s="1030">
        <v>60.468949247681294</v>
      </c>
      <c r="BB22" s="1030">
        <v>68.400487960595569</v>
      </c>
      <c r="BC22" s="1030">
        <v>3.1366731464544766</v>
      </c>
      <c r="BD22" s="1031">
        <v>575.3870149999982</v>
      </c>
      <c r="BE22" s="1127">
        <v>1109</v>
      </c>
      <c r="BF22" s="1433"/>
      <c r="BG22" s="1030">
        <v>70.946863916093577</v>
      </c>
      <c r="BH22" s="1030">
        <v>1.8804510663457403</v>
      </c>
      <c r="BI22" s="1030">
        <v>67.257947576933887</v>
      </c>
      <c r="BJ22" s="1030">
        <v>74.635780255253252</v>
      </c>
      <c r="BK22" s="1030">
        <v>2.6505062557376542</v>
      </c>
      <c r="BL22" s="1031">
        <v>570.39259900000036</v>
      </c>
      <c r="BM22" s="1127">
        <v>1035</v>
      </c>
      <c r="BN22" s="1043"/>
      <c r="BO22" s="1298">
        <v>69.400737744773082</v>
      </c>
      <c r="BP22" s="1298">
        <v>2.09863151403473</v>
      </c>
      <c r="BQ22" s="1298">
        <v>65.283765800086783</v>
      </c>
      <c r="BR22" s="1298">
        <v>73.51770968945938</v>
      </c>
      <c r="BS22" s="1298">
        <v>3.0239325722337713</v>
      </c>
      <c r="BT22" s="1293">
        <v>538.25335599999948</v>
      </c>
      <c r="BU22" s="1293">
        <v>996</v>
      </c>
      <c r="BV22" s="1348"/>
      <c r="BW22" s="1323">
        <v>70.196723663474259</v>
      </c>
      <c r="BX22" s="1298">
        <v>2.0507320511003595</v>
      </c>
      <c r="BY22" s="1298">
        <v>66.174059565749843</v>
      </c>
      <c r="BZ22" s="1298">
        <v>74.219387761198675</v>
      </c>
      <c r="CA22" s="1298">
        <v>2.9214070743980107</v>
      </c>
      <c r="CB22" s="1293">
        <v>569.43546100000003</v>
      </c>
      <c r="CC22" s="1293">
        <v>979</v>
      </c>
      <c r="CD22" s="1348"/>
      <c r="CE22" s="1323">
        <v>71.282891329598669</v>
      </c>
      <c r="CF22" s="1298">
        <v>1.7668230691127458</v>
      </c>
      <c r="CG22" s="1298">
        <v>67.818655280271329</v>
      </c>
      <c r="CH22" s="1298">
        <v>74.747127378926024</v>
      </c>
      <c r="CI22" s="1298">
        <v>2.4786074696988485</v>
      </c>
      <c r="CJ22" s="1293">
        <v>840.73018899999954</v>
      </c>
      <c r="CK22" s="1293">
        <v>2004</v>
      </c>
      <c r="CL22" s="1758"/>
      <c r="CM22" s="1323">
        <v>70.817574872492699</v>
      </c>
      <c r="CN22" s="1298">
        <v>1.4565553629230961</v>
      </c>
      <c r="CO22" s="1298">
        <v>67.961681818896352</v>
      </c>
      <c r="CP22" s="1298">
        <v>73.67346792608906</v>
      </c>
      <c r="CQ22" s="1298">
        <v>2.0567710283014198</v>
      </c>
      <c r="CR22" s="1293">
        <v>786.16709200000059</v>
      </c>
      <c r="CS22" s="1293">
        <v>1730</v>
      </c>
      <c r="CT22" s="1758"/>
      <c r="CU22" s="1144">
        <v>71.704265391267171</v>
      </c>
      <c r="CV22" s="1193">
        <v>2.0826529613547176</v>
      </c>
      <c r="CW22" s="1193">
        <v>67.620769556344172</v>
      </c>
      <c r="CX22" s="1193">
        <v>75.78776122619017</v>
      </c>
      <c r="CY22" s="1193">
        <v>2.9045035884411452</v>
      </c>
      <c r="CZ22" s="1746">
        <v>735.58173299999839</v>
      </c>
      <c r="DA22" s="1348">
        <v>1767</v>
      </c>
      <c r="DB22" s="1888"/>
      <c r="DC22" s="1193">
        <v>74.636051002730881</v>
      </c>
      <c r="DD22" s="1193">
        <v>1.9775275509114794</v>
      </c>
      <c r="DE22" s="1193">
        <v>70.756750978024456</v>
      </c>
      <c r="DF22" s="1193">
        <v>78.515351027437305</v>
      </c>
      <c r="DG22" s="1193">
        <v>2.6495608011725098</v>
      </c>
      <c r="DH22" s="1746">
        <v>334.11254299999837</v>
      </c>
      <c r="DI22" s="1348">
        <v>914</v>
      </c>
      <c r="DJ22" s="1348"/>
      <c r="DK22" s="1193">
        <v>76.584589791227799</v>
      </c>
      <c r="DL22" s="1193">
        <v>1.4026120766231831</v>
      </c>
      <c r="DM22" s="1193">
        <v>73.834408475263132</v>
      </c>
      <c r="DN22" s="1193">
        <v>79.334771107192466</v>
      </c>
      <c r="DO22" s="1193">
        <v>1.8314547096834382</v>
      </c>
      <c r="DP22" s="1746">
        <v>693.68759100000159</v>
      </c>
      <c r="DQ22" s="1348">
        <v>1825</v>
      </c>
      <c r="DR22" s="1348"/>
      <c r="DS22" s="1193">
        <v>72.54444092996539</v>
      </c>
      <c r="DT22" s="1193">
        <v>2.0648962013061931</v>
      </c>
      <c r="DU22" s="1193">
        <v>68.493732232877676</v>
      </c>
      <c r="DV22" s="1193">
        <v>76.595149627053118</v>
      </c>
      <c r="DW22" s="1193">
        <v>2.8463879173038902</v>
      </c>
      <c r="DX22" s="1746">
        <v>325.05530400000026</v>
      </c>
      <c r="DY22" s="1348">
        <v>844</v>
      </c>
      <c r="DZ22" s="1348"/>
      <c r="EA22" s="1193">
        <v>2.2999999999999998</v>
      </c>
      <c r="EB22" s="1193">
        <v>-4.0999999999999996</v>
      </c>
      <c r="EC22" s="1193"/>
      <c r="ED22" s="1193" t="s">
        <v>390</v>
      </c>
      <c r="EE22" s="1193" t="s">
        <v>390</v>
      </c>
    </row>
    <row r="23" spans="1:135" s="44" customFormat="1" ht="5.0999999999999996" customHeight="1">
      <c r="A23" s="1133"/>
      <c r="B23" s="1442"/>
      <c r="C23" s="1430"/>
      <c r="D23" s="1430"/>
      <c r="E23" s="1430"/>
      <c r="F23" s="1430"/>
      <c r="G23" s="1430"/>
      <c r="H23" s="1431"/>
      <c r="I23" s="1350"/>
      <c r="J23" s="1431"/>
      <c r="K23" s="1430"/>
      <c r="L23" s="1430"/>
      <c r="M23" s="1430"/>
      <c r="N23" s="1430"/>
      <c r="O23" s="1430"/>
      <c r="P23" s="1431"/>
      <c r="Q23" s="1350"/>
      <c r="R23" s="1431"/>
      <c r="S23" s="1433"/>
      <c r="T23" s="1433"/>
      <c r="U23" s="1433"/>
      <c r="V23" s="1433"/>
      <c r="W23" s="1433"/>
      <c r="X23" s="1346"/>
      <c r="Y23" s="1043"/>
      <c r="Z23" s="1035"/>
      <c r="AA23" s="1433"/>
      <c r="AB23" s="1433"/>
      <c r="AC23" s="1433"/>
      <c r="AD23" s="1433"/>
      <c r="AE23" s="1433"/>
      <c r="AF23" s="1433"/>
      <c r="AG23" s="1043"/>
      <c r="AH23" s="1433"/>
      <c r="AI23" s="1433"/>
      <c r="AJ23" s="1433"/>
      <c r="AK23" s="1433"/>
      <c r="AL23" s="1433"/>
      <c r="AM23" s="1433"/>
      <c r="AN23" s="1346"/>
      <c r="AO23" s="1036"/>
      <c r="AP23" s="1433"/>
      <c r="AQ23" s="1433"/>
      <c r="AR23" s="1433"/>
      <c r="AS23" s="1433"/>
      <c r="AT23" s="1433"/>
      <c r="AU23" s="1433"/>
      <c r="AV23" s="1346"/>
      <c r="AW23" s="1043"/>
      <c r="AX23" s="1433"/>
      <c r="AY23" s="1029"/>
      <c r="AZ23" s="1030"/>
      <c r="BA23" s="1030"/>
      <c r="BB23" s="1030"/>
      <c r="BC23" s="1030"/>
      <c r="BD23" s="1031"/>
      <c r="BE23" s="1127"/>
      <c r="BF23" s="1433"/>
      <c r="BG23" s="1030"/>
      <c r="BH23" s="1030"/>
      <c r="BI23" s="1030"/>
      <c r="BJ23" s="1030"/>
      <c r="BK23" s="1030"/>
      <c r="BL23" s="1031"/>
      <c r="BM23" s="1127"/>
      <c r="BN23" s="1043"/>
      <c r="BO23" s="1298"/>
      <c r="BP23" s="1298"/>
      <c r="BQ23" s="1298"/>
      <c r="BR23" s="1298"/>
      <c r="BS23" s="1298"/>
      <c r="BT23" s="1293"/>
      <c r="BU23" s="1293"/>
      <c r="BV23" s="1348"/>
      <c r="BW23" s="1323"/>
      <c r="BX23" s="1298"/>
      <c r="BY23" s="1298"/>
      <c r="BZ23" s="1298"/>
      <c r="CA23" s="1298"/>
      <c r="CB23" s="1293"/>
      <c r="CC23" s="1293"/>
      <c r="CD23" s="1348"/>
      <c r="CE23" s="1323"/>
      <c r="CF23" s="1298"/>
      <c r="CG23" s="1298"/>
      <c r="CH23" s="1298"/>
      <c r="CI23" s="1298"/>
      <c r="CJ23" s="1293"/>
      <c r="CK23" s="1293"/>
      <c r="CL23" s="1758"/>
      <c r="CM23" s="1323"/>
      <c r="CN23" s="1298"/>
      <c r="CO23" s="1298"/>
      <c r="CP23" s="1298"/>
      <c r="CQ23" s="1298"/>
      <c r="CR23" s="1293"/>
      <c r="CS23" s="1293"/>
      <c r="CT23" s="1758"/>
      <c r="CU23" s="1144"/>
      <c r="CV23" s="1193"/>
      <c r="CW23" s="1193"/>
      <c r="CX23" s="1193"/>
      <c r="CY23" s="1193"/>
      <c r="CZ23" s="1746"/>
      <c r="DA23" s="1348"/>
      <c r="DB23" s="1888"/>
      <c r="DC23" s="1193"/>
      <c r="DD23" s="1193"/>
      <c r="DE23" s="1193"/>
      <c r="DF23" s="1193"/>
      <c r="DG23" s="1193"/>
      <c r="DH23" s="1746"/>
      <c r="DI23" s="1348"/>
      <c r="DJ23" s="1348"/>
      <c r="DK23" s="1193"/>
      <c r="DL23" s="1193"/>
      <c r="DM23" s="1193"/>
      <c r="DN23" s="1193"/>
      <c r="DO23" s="1193"/>
      <c r="DP23" s="1746"/>
      <c r="DQ23" s="1348"/>
      <c r="DR23" s="1348"/>
      <c r="DS23" s="1193"/>
      <c r="DT23" s="1193"/>
      <c r="DU23" s="1193"/>
      <c r="DV23" s="1193"/>
      <c r="DW23" s="1193"/>
      <c r="DX23" s="1746"/>
      <c r="DY23" s="1348"/>
      <c r="DZ23" s="1348"/>
      <c r="EA23" s="1193"/>
      <c r="EB23" s="1193"/>
      <c r="EC23" s="1193"/>
      <c r="ED23" s="1193"/>
      <c r="EE23" s="1193"/>
    </row>
    <row r="24" spans="1:135" s="44" customFormat="1" ht="23.1" customHeight="1">
      <c r="A24" s="1407" t="s">
        <v>66</v>
      </c>
      <c r="B24" s="1451"/>
      <c r="C24" s="1436"/>
      <c r="D24" s="1436"/>
      <c r="E24" s="1436"/>
      <c r="F24" s="1436"/>
      <c r="G24" s="1436"/>
      <c r="H24" s="1437"/>
      <c r="I24" s="1353"/>
      <c r="J24" s="1437"/>
      <c r="K24" s="1436"/>
      <c r="L24" s="1436"/>
      <c r="M24" s="1436"/>
      <c r="N24" s="1436"/>
      <c r="O24" s="1436"/>
      <c r="P24" s="1437"/>
      <c r="Q24" s="1353"/>
      <c r="R24" s="1437"/>
      <c r="S24" s="1439"/>
      <c r="T24" s="1439"/>
      <c r="U24" s="1439"/>
      <c r="V24" s="1439"/>
      <c r="W24" s="1439"/>
      <c r="X24" s="1440"/>
      <c r="Y24" s="1058"/>
      <c r="Z24" s="1050"/>
      <c r="AA24" s="1439"/>
      <c r="AB24" s="1439"/>
      <c r="AC24" s="1439"/>
      <c r="AD24" s="1439"/>
      <c r="AE24" s="1439"/>
      <c r="AF24" s="1439"/>
      <c r="AG24" s="1058"/>
      <c r="AH24" s="1439"/>
      <c r="AI24" s="1439"/>
      <c r="AJ24" s="1439"/>
      <c r="AK24" s="1439"/>
      <c r="AL24" s="1439"/>
      <c r="AM24" s="1439"/>
      <c r="AN24" s="1440"/>
      <c r="AO24" s="1051"/>
      <c r="AP24" s="1439"/>
      <c r="AQ24" s="1439"/>
      <c r="AR24" s="1439"/>
      <c r="AS24" s="1439"/>
      <c r="AT24" s="1439"/>
      <c r="AU24" s="1439"/>
      <c r="AV24" s="1440"/>
      <c r="AW24" s="1058"/>
      <c r="AX24" s="1439"/>
      <c r="AY24" s="1044"/>
      <c r="AZ24" s="1045"/>
      <c r="BA24" s="1045"/>
      <c r="BB24" s="1045"/>
      <c r="BC24" s="1045"/>
      <c r="BD24" s="1046"/>
      <c r="BE24" s="1128"/>
      <c r="BF24" s="1439"/>
      <c r="BG24" s="1045"/>
      <c r="BH24" s="1045"/>
      <c r="BI24" s="1045"/>
      <c r="BJ24" s="1045"/>
      <c r="BK24" s="1045"/>
      <c r="BL24" s="1046"/>
      <c r="BM24" s="1128"/>
      <c r="BN24" s="1058"/>
      <c r="BO24" s="1045"/>
      <c r="BP24" s="1045"/>
      <c r="BQ24" s="1045"/>
      <c r="BR24" s="1045"/>
      <c r="BS24" s="1045"/>
      <c r="BT24" s="1046"/>
      <c r="BU24" s="1046"/>
      <c r="BV24" s="1351"/>
      <c r="BW24" s="1044"/>
      <c r="BX24" s="1045"/>
      <c r="BY24" s="1045"/>
      <c r="BZ24" s="1045"/>
      <c r="CA24" s="1045"/>
      <c r="CB24" s="1046"/>
      <c r="CC24" s="1046"/>
      <c r="CD24" s="1351"/>
      <c r="CE24" s="1044"/>
      <c r="CF24" s="1045"/>
      <c r="CG24" s="1045"/>
      <c r="CH24" s="1045"/>
      <c r="CI24" s="1045"/>
      <c r="CJ24" s="1046"/>
      <c r="CK24" s="1046"/>
      <c r="CL24" s="1791"/>
      <c r="CM24" s="1044"/>
      <c r="CN24" s="1045"/>
      <c r="CO24" s="1045"/>
      <c r="CP24" s="1045"/>
      <c r="CQ24" s="1045"/>
      <c r="CR24" s="1046"/>
      <c r="CS24" s="1046"/>
      <c r="CT24" s="1791"/>
      <c r="CU24" s="1694"/>
      <c r="CV24" s="1310"/>
      <c r="CW24" s="1310"/>
      <c r="CX24" s="1310"/>
      <c r="CY24" s="1310"/>
      <c r="CZ24" s="1792"/>
      <c r="DA24" s="1351"/>
      <c r="DB24" s="1902"/>
      <c r="DC24" s="1310"/>
      <c r="DD24" s="1310"/>
      <c r="DE24" s="1310"/>
      <c r="DF24" s="1310"/>
      <c r="DG24" s="1310"/>
      <c r="DH24" s="1792"/>
      <c r="DI24" s="1351"/>
      <c r="DJ24" s="1351"/>
      <c r="DK24" s="1310"/>
      <c r="DL24" s="1310"/>
      <c r="DM24" s="1310"/>
      <c r="DN24" s="1310"/>
      <c r="DO24" s="1310"/>
      <c r="DP24" s="1792"/>
      <c r="DQ24" s="1351"/>
      <c r="DR24" s="1351"/>
      <c r="DS24" s="1310"/>
      <c r="DT24" s="1310"/>
      <c r="DU24" s="1310"/>
      <c r="DV24" s="1310"/>
      <c r="DW24" s="1310"/>
      <c r="DX24" s="1792"/>
      <c r="DY24" s="1351"/>
      <c r="DZ24" s="1351"/>
      <c r="EA24" s="1310"/>
      <c r="EB24" s="1310"/>
      <c r="EC24" s="1310"/>
      <c r="ED24" s="1310"/>
      <c r="EE24" s="1310"/>
    </row>
    <row r="25" spans="1:135" s="44" customFormat="1" ht="23.1" customHeight="1">
      <c r="A25" s="1409" t="s">
        <v>134</v>
      </c>
      <c r="B25" s="1442"/>
      <c r="C25" s="1430">
        <v>41.785994994171801</v>
      </c>
      <c r="D25" s="1430">
        <v>0.97342156406055569</v>
      </c>
      <c r="E25" s="1430">
        <v>39.874861304364131</v>
      </c>
      <c r="F25" s="1430">
        <v>43.697128683979471</v>
      </c>
      <c r="G25" s="1430">
        <v>2.3295402303961552</v>
      </c>
      <c r="H25" s="1431">
        <v>4197.8135910002347</v>
      </c>
      <c r="I25" s="1350">
        <v>5267</v>
      </c>
      <c r="J25" s="1431"/>
      <c r="K25" s="1430">
        <v>57.884410963217562</v>
      </c>
      <c r="L25" s="1430">
        <v>2.2296846894043223</v>
      </c>
      <c r="M25" s="1430">
        <v>53.491292965278213</v>
      </c>
      <c r="N25" s="1430">
        <v>62.277528961156904</v>
      </c>
      <c r="O25" s="1430">
        <v>3.8519605750521801</v>
      </c>
      <c r="P25" s="1431">
        <v>698.44035600000063</v>
      </c>
      <c r="Q25" s="1350">
        <v>915</v>
      </c>
      <c r="R25" s="1431"/>
      <c r="S25" s="1433">
        <v>64.561475073667069</v>
      </c>
      <c r="T25" s="1433">
        <v>1.9946800523963113</v>
      </c>
      <c r="U25" s="1433">
        <v>60.63092563146494</v>
      </c>
      <c r="V25" s="1433">
        <v>68.49202451586919</v>
      </c>
      <c r="W25" s="1433">
        <v>3.0895825259883027</v>
      </c>
      <c r="X25" s="1346">
        <v>785.52676100000178</v>
      </c>
      <c r="Y25" s="1043">
        <v>938</v>
      </c>
      <c r="Z25" s="1035"/>
      <c r="AA25" s="1433">
        <v>67.622212648229478</v>
      </c>
      <c r="AB25" s="1433">
        <v>1.4631757773072069</v>
      </c>
      <c r="AC25" s="1433">
        <v>64.749211846455452</v>
      </c>
      <c r="AD25" s="1433">
        <v>70.495213450003519</v>
      </c>
      <c r="AE25" s="1433">
        <v>2.1637502234933397</v>
      </c>
      <c r="AF25" s="1433">
        <v>1757.6273660000006</v>
      </c>
      <c r="AG25" s="1043">
        <v>2036</v>
      </c>
      <c r="AH25" s="1433"/>
      <c r="AI25" s="1433">
        <v>63.727902361946867</v>
      </c>
      <c r="AJ25" s="1433">
        <v>1.1335013977651278</v>
      </c>
      <c r="AK25" s="1433">
        <v>61.503785598532723</v>
      </c>
      <c r="AL25" s="1433">
        <v>65.952019125361005</v>
      </c>
      <c r="AM25" s="1433">
        <v>1.7786579437799963</v>
      </c>
      <c r="AN25" s="1346">
        <v>2526.9890209999958</v>
      </c>
      <c r="AO25" s="1036">
        <v>3225</v>
      </c>
      <c r="AP25" s="1433"/>
      <c r="AQ25" s="1433">
        <v>65.834775072934747</v>
      </c>
      <c r="AR25" s="1433">
        <v>1.2440410781212192</v>
      </c>
      <c r="AS25" s="1433">
        <v>63.393753575588327</v>
      </c>
      <c r="AT25" s="1433">
        <v>68.275796570281173</v>
      </c>
      <c r="AU25" s="1433">
        <v>1.8896412674654302</v>
      </c>
      <c r="AV25" s="1346">
        <v>2333.7328019999986</v>
      </c>
      <c r="AW25" s="1043">
        <v>2894</v>
      </c>
      <c r="AX25" s="1433"/>
      <c r="AY25" s="1029">
        <v>68.215859801683393</v>
      </c>
      <c r="AZ25" s="1030">
        <v>1.1644831416563468</v>
      </c>
      <c r="BA25" s="1030">
        <v>65.930937397054663</v>
      </c>
      <c r="BB25" s="1030">
        <v>70.50078220631211</v>
      </c>
      <c r="BC25" s="1030">
        <v>1.7070563136515806</v>
      </c>
      <c r="BD25" s="1031">
        <v>2222.6842619999989</v>
      </c>
      <c r="BE25" s="1127">
        <v>2829</v>
      </c>
      <c r="BF25" s="1433"/>
      <c r="BG25" s="1030">
        <v>67.531226177284836</v>
      </c>
      <c r="BH25" s="1030">
        <v>1.0892105540133175</v>
      </c>
      <c r="BI25" s="1030">
        <v>65.394501281117741</v>
      </c>
      <c r="BJ25" s="1030">
        <v>69.667951073451931</v>
      </c>
      <c r="BK25" s="1030">
        <v>1.6128991218875428</v>
      </c>
      <c r="BL25" s="1031">
        <v>2202.3846170000029</v>
      </c>
      <c r="BM25" s="1127">
        <v>2705</v>
      </c>
      <c r="BN25" s="1043"/>
      <c r="BO25" s="1298">
        <v>70.41578356109126</v>
      </c>
      <c r="BP25" s="1298">
        <v>1.1871727384626851</v>
      </c>
      <c r="BQ25" s="1298">
        <v>68.086857865912549</v>
      </c>
      <c r="BR25" s="1298">
        <v>72.744709256269971</v>
      </c>
      <c r="BS25" s="1298">
        <v>1.6859469261358413</v>
      </c>
      <c r="BT25" s="1293">
        <v>1901.4001609999937</v>
      </c>
      <c r="BU25" s="1293">
        <v>2432</v>
      </c>
      <c r="BV25" s="1348"/>
      <c r="BW25" s="1323">
        <v>70.069940564684117</v>
      </c>
      <c r="BX25" s="1298">
        <v>1.3154880546058456</v>
      </c>
      <c r="BY25" s="1298">
        <v>67.489512485155714</v>
      </c>
      <c r="BZ25" s="1298">
        <v>72.65036864421252</v>
      </c>
      <c r="CA25" s="1298">
        <v>1.8773928506353885</v>
      </c>
      <c r="CB25" s="1293">
        <v>1874.4096590000029</v>
      </c>
      <c r="CC25" s="1293">
        <v>2381</v>
      </c>
      <c r="CD25" s="1348"/>
      <c r="CE25" s="1323">
        <v>72.08134500686198</v>
      </c>
      <c r="CF25" s="1298">
        <v>0.82973437952436124</v>
      </c>
      <c r="CG25" s="1298">
        <v>70.454472571718824</v>
      </c>
      <c r="CH25" s="1298">
        <v>73.708217442005136</v>
      </c>
      <c r="CI25" s="1298">
        <v>1.151108347722108</v>
      </c>
      <c r="CJ25" s="1293">
        <v>2577.8175709999814</v>
      </c>
      <c r="CK25" s="1293">
        <v>5015</v>
      </c>
      <c r="CL25" s="1758"/>
      <c r="CM25" s="1323">
        <v>72.320717347037643</v>
      </c>
      <c r="CN25" s="1298">
        <v>0.91332557962919803</v>
      </c>
      <c r="CO25" s="1298">
        <v>70.529944236086138</v>
      </c>
      <c r="CP25" s="1298">
        <v>74.111490457989149</v>
      </c>
      <c r="CQ25" s="1298">
        <v>1.2628823567201648</v>
      </c>
      <c r="CR25" s="1293">
        <v>2304.3460880000021</v>
      </c>
      <c r="CS25" s="1293">
        <v>4276</v>
      </c>
      <c r="CT25" s="1758"/>
      <c r="CU25" s="1144">
        <v>73.243316804380825</v>
      </c>
      <c r="CV25" s="1193">
        <v>1.1068798861324103</v>
      </c>
      <c r="CW25" s="1193">
        <v>71.073037123294824</v>
      </c>
      <c r="CX25" s="1193">
        <v>75.41359648546684</v>
      </c>
      <c r="CY25" s="1193">
        <v>1.5112367031229335</v>
      </c>
      <c r="CZ25" s="1746">
        <v>1958.9662259999966</v>
      </c>
      <c r="DA25" s="1348">
        <v>3929</v>
      </c>
      <c r="DB25" s="1888"/>
      <c r="DC25" s="1193">
        <v>73.063169182141792</v>
      </c>
      <c r="DD25" s="1193">
        <v>1.1840412359148407</v>
      </c>
      <c r="DE25" s="1193">
        <v>70.740444933055727</v>
      </c>
      <c r="DF25" s="1193">
        <v>75.385893431227842</v>
      </c>
      <c r="DG25" s="1193">
        <v>1.6205719641904692</v>
      </c>
      <c r="DH25" s="1746">
        <v>914.23558200000309</v>
      </c>
      <c r="DI25" s="1348">
        <v>2127</v>
      </c>
      <c r="DJ25" s="1348"/>
      <c r="DK25" s="1193">
        <v>73.014546190118907</v>
      </c>
      <c r="DL25" s="1193">
        <v>0.9210339910237173</v>
      </c>
      <c r="DM25" s="1193">
        <v>71.208622431370102</v>
      </c>
      <c r="DN25" s="1193">
        <v>74.820469948867725</v>
      </c>
      <c r="DO25" s="1193">
        <v>1.2614390406885267</v>
      </c>
      <c r="DP25" s="1746">
        <v>1788.7541539999988</v>
      </c>
      <c r="DQ25" s="1348">
        <v>4218</v>
      </c>
      <c r="DR25" s="1348"/>
      <c r="DS25" s="1193">
        <v>71.555570806632701</v>
      </c>
      <c r="DT25" s="1193">
        <v>1.4391788259545295</v>
      </c>
      <c r="DU25" s="1193">
        <v>68.73233243597231</v>
      </c>
      <c r="DV25" s="1193">
        <v>74.378809177293078</v>
      </c>
      <c r="DW25" s="1193">
        <v>2.0112743280934433</v>
      </c>
      <c r="DX25" s="1746">
        <v>827.22024899999985</v>
      </c>
      <c r="DY25" s="1348">
        <v>1771</v>
      </c>
      <c r="DZ25" s="1348"/>
      <c r="EA25" s="1193">
        <v>1.5</v>
      </c>
      <c r="EB25" s="1193">
        <v>-1.4</v>
      </c>
      <c r="EC25" s="1193"/>
      <c r="ED25" s="1193" t="s">
        <v>390</v>
      </c>
      <c r="EE25" s="1193" t="s">
        <v>390</v>
      </c>
    </row>
    <row r="26" spans="1:135" s="44" customFormat="1" ht="23.1" customHeight="1">
      <c r="A26" s="1410" t="s">
        <v>65</v>
      </c>
      <c r="B26" s="1458"/>
      <c r="C26" s="1459">
        <v>65.879724761582423</v>
      </c>
      <c r="D26" s="1459">
        <v>1.0432924953211746</v>
      </c>
      <c r="E26" s="1459">
        <v>63.831412386197485</v>
      </c>
      <c r="F26" s="1459">
        <v>67.928037136967362</v>
      </c>
      <c r="G26" s="1459">
        <v>1.5836321403843625</v>
      </c>
      <c r="H26" s="1460">
        <v>3674.8746610001326</v>
      </c>
      <c r="I26" s="1274">
        <v>3616</v>
      </c>
      <c r="J26" s="1460"/>
      <c r="K26" s="1459">
        <v>70.449645030420513</v>
      </c>
      <c r="L26" s="1459">
        <v>2.0885531204739594</v>
      </c>
      <c r="M26" s="1459">
        <v>66.334596679948248</v>
      </c>
      <c r="N26" s="1459">
        <v>74.564693380892791</v>
      </c>
      <c r="O26" s="1459">
        <v>2.9646041787323574</v>
      </c>
      <c r="P26" s="1460">
        <v>786.76446099999828</v>
      </c>
      <c r="Q26" s="1274">
        <v>801</v>
      </c>
      <c r="R26" s="1460"/>
      <c r="S26" s="1461">
        <v>71.593139603917024</v>
      </c>
      <c r="T26" s="1461">
        <v>1.9165607217476164</v>
      </c>
      <c r="U26" s="1461">
        <v>67.816525571625647</v>
      </c>
      <c r="V26" s="1461">
        <v>75.369753636208387</v>
      </c>
      <c r="W26" s="1461">
        <v>2.6770172845482487</v>
      </c>
      <c r="X26" s="1347">
        <v>764.9325690000037</v>
      </c>
      <c r="Y26" s="1105">
        <v>790</v>
      </c>
      <c r="Z26" s="1097"/>
      <c r="AA26" s="1461">
        <v>70.520887838900791</v>
      </c>
      <c r="AB26" s="1461">
        <v>1.5225783444768664</v>
      </c>
      <c r="AC26" s="1461">
        <v>67.531247856959396</v>
      </c>
      <c r="AD26" s="1461">
        <v>73.510527820842185</v>
      </c>
      <c r="AE26" s="1461">
        <v>2.1590459098516628</v>
      </c>
      <c r="AF26" s="1461">
        <v>2032.7338649999958</v>
      </c>
      <c r="AG26" s="1105">
        <v>2143</v>
      </c>
      <c r="AH26" s="1461"/>
      <c r="AI26" s="1461">
        <v>72.881945164424508</v>
      </c>
      <c r="AJ26" s="1461">
        <v>1.0253262396157754</v>
      </c>
      <c r="AK26" s="1461">
        <v>70.870085909558057</v>
      </c>
      <c r="AL26" s="1461">
        <v>74.893804419290973</v>
      </c>
      <c r="AM26" s="1461">
        <v>1.4068316059657842</v>
      </c>
      <c r="AN26" s="1347">
        <v>3372.777455999998</v>
      </c>
      <c r="AO26" s="1098">
        <v>3538</v>
      </c>
      <c r="AP26" s="1461"/>
      <c r="AQ26" s="1461">
        <v>71.310331638524346</v>
      </c>
      <c r="AR26" s="1461">
        <v>1.1419453667177477</v>
      </c>
      <c r="AS26" s="1461">
        <v>69.069639399355736</v>
      </c>
      <c r="AT26" s="1461">
        <v>73.551023877692955</v>
      </c>
      <c r="AU26" s="1461">
        <v>1.6013743597580308</v>
      </c>
      <c r="AV26" s="1347">
        <v>3137.1032410000075</v>
      </c>
      <c r="AW26" s="1105">
        <v>3228</v>
      </c>
      <c r="AX26" s="1461"/>
      <c r="AY26" s="1091">
        <v>73.833741636989288</v>
      </c>
      <c r="AZ26" s="1092">
        <v>1.0177897647720424</v>
      </c>
      <c r="BA26" s="1092">
        <v>71.836657648790393</v>
      </c>
      <c r="BB26" s="1092">
        <v>75.830825625188169</v>
      </c>
      <c r="BC26" s="1092">
        <v>1.3784886722605825</v>
      </c>
      <c r="BD26" s="1093">
        <v>3175.616927999979</v>
      </c>
      <c r="BE26" s="1131">
        <v>3191</v>
      </c>
      <c r="BF26" s="1461"/>
      <c r="BG26" s="1092">
        <v>72.824008760723856</v>
      </c>
      <c r="BH26" s="1092">
        <v>1.0306526558164604</v>
      </c>
      <c r="BI26" s="1092">
        <v>70.802157998380949</v>
      </c>
      <c r="BJ26" s="1092">
        <v>74.845859523066764</v>
      </c>
      <c r="BK26" s="1092">
        <v>1.4152649289094368</v>
      </c>
      <c r="BL26" s="1093">
        <v>3401.4924859999883</v>
      </c>
      <c r="BM26" s="1131">
        <v>3536</v>
      </c>
      <c r="BN26" s="1105"/>
      <c r="BO26" s="1301">
        <v>76.560518168837604</v>
      </c>
      <c r="BP26" s="1301">
        <v>1.1044865582130292</v>
      </c>
      <c r="BQ26" s="1301">
        <v>74.393801361700724</v>
      </c>
      <c r="BR26" s="1301">
        <v>78.727234975974497</v>
      </c>
      <c r="BS26" s="1301">
        <v>1.4426320310128047</v>
      </c>
      <c r="BT26" s="1263">
        <v>3256.7804890000016</v>
      </c>
      <c r="BU26" s="1263">
        <v>3382</v>
      </c>
      <c r="BV26" s="1814"/>
      <c r="BW26" s="1322">
        <v>75.227017651191247</v>
      </c>
      <c r="BX26" s="1301">
        <v>0.90541385803024466</v>
      </c>
      <c r="BY26" s="1301">
        <v>73.45098073875009</v>
      </c>
      <c r="BZ26" s="1301">
        <v>77.003054563632418</v>
      </c>
      <c r="CA26" s="1301">
        <v>1.2035753726519118</v>
      </c>
      <c r="CB26" s="1263">
        <v>3710.4820730000297</v>
      </c>
      <c r="CC26" s="1263">
        <v>3805</v>
      </c>
      <c r="CD26" s="1814"/>
      <c r="CE26" s="1322">
        <v>77.896250644683676</v>
      </c>
      <c r="CF26" s="1301">
        <v>0.57386057253288858</v>
      </c>
      <c r="CG26" s="1301">
        <v>76.771073756624148</v>
      </c>
      <c r="CH26" s="1301">
        <v>79.021427532743203</v>
      </c>
      <c r="CI26" s="1301">
        <v>0.7366985802057392</v>
      </c>
      <c r="CJ26" s="1263">
        <v>5189.9801049999851</v>
      </c>
      <c r="CK26" s="1263">
        <v>9503</v>
      </c>
      <c r="CL26" s="1779"/>
      <c r="CM26" s="1322">
        <v>78.485822484389757</v>
      </c>
      <c r="CN26" s="1301">
        <v>0.6114126903588073</v>
      </c>
      <c r="CO26" s="1301">
        <v>77.287015147762233</v>
      </c>
      <c r="CP26" s="1301">
        <v>79.684629821017282</v>
      </c>
      <c r="CQ26" s="1301">
        <v>0.77901036264277257</v>
      </c>
      <c r="CR26" s="1263">
        <v>4889.3632639999987</v>
      </c>
      <c r="CS26" s="1263">
        <v>8477</v>
      </c>
      <c r="CT26" s="1779"/>
      <c r="CU26" s="1143">
        <v>79.921244597686552</v>
      </c>
      <c r="CV26" s="1267">
        <v>0.66581780557398895</v>
      </c>
      <c r="CW26" s="1267">
        <v>78.615763422315695</v>
      </c>
      <c r="CX26" s="1267">
        <v>81.226725773057424</v>
      </c>
      <c r="CY26" s="1267">
        <v>0.833092388545288</v>
      </c>
      <c r="CZ26" s="1748">
        <v>4533.5099500000533</v>
      </c>
      <c r="DA26" s="1814">
        <v>8663</v>
      </c>
      <c r="DB26" s="1889"/>
      <c r="DC26" s="1267">
        <v>79.149324532431038</v>
      </c>
      <c r="DD26" s="1267">
        <v>0.7946926107236294</v>
      </c>
      <c r="DE26" s="1267">
        <v>77.590382376103932</v>
      </c>
      <c r="DF26" s="1267">
        <v>80.70826668875813</v>
      </c>
      <c r="DG26" s="1267">
        <v>1.0040421891383398</v>
      </c>
      <c r="DH26" s="1748">
        <v>2031.8671290000041</v>
      </c>
      <c r="DI26" s="1814">
        <v>4434</v>
      </c>
      <c r="DJ26" s="1814"/>
      <c r="DK26" s="1267">
        <v>78.802061039572152</v>
      </c>
      <c r="DL26" s="1267">
        <v>0.58151462128779641</v>
      </c>
      <c r="DM26" s="1267">
        <v>77.661852229823253</v>
      </c>
      <c r="DN26" s="1267">
        <v>79.942269849321065</v>
      </c>
      <c r="DO26" s="1267">
        <v>0.73794341622077153</v>
      </c>
      <c r="DP26" s="1748">
        <v>4043.7088700000004</v>
      </c>
      <c r="DQ26" s="1814">
        <v>8946</v>
      </c>
      <c r="DR26" s="1814"/>
      <c r="DS26" s="1267">
        <v>79.191565197062573</v>
      </c>
      <c r="DT26" s="1267">
        <v>0.81213900552148421</v>
      </c>
      <c r="DU26" s="1267">
        <v>77.598391394510628</v>
      </c>
      <c r="DV26" s="1267">
        <v>80.784738999614518</v>
      </c>
      <c r="DW26" s="1267">
        <v>1.025537257030511</v>
      </c>
      <c r="DX26" s="1748">
        <v>1949.027348000003</v>
      </c>
      <c r="DY26" s="1814">
        <v>4262</v>
      </c>
      <c r="DZ26" s="1814"/>
      <c r="EA26" s="1267">
        <v>4</v>
      </c>
      <c r="EB26" s="1267">
        <v>0.4</v>
      </c>
      <c r="EC26" s="1267"/>
      <c r="ED26" s="1267" t="s">
        <v>393</v>
      </c>
      <c r="EE26" s="1267" t="s">
        <v>390</v>
      </c>
    </row>
    <row r="27" spans="1:135" s="44" customFormat="1" ht="23.1" customHeight="1">
      <c r="A27" s="1409" t="s">
        <v>4</v>
      </c>
      <c r="B27" s="1442"/>
      <c r="C27" s="1430">
        <v>81.307037715811859</v>
      </c>
      <c r="D27" s="1430">
        <v>1.1993133000726666</v>
      </c>
      <c r="E27" s="1430">
        <v>78.952407268914655</v>
      </c>
      <c r="F27" s="1430">
        <v>83.661668162709063</v>
      </c>
      <c r="G27" s="1430">
        <v>1.4750424240821098</v>
      </c>
      <c r="H27" s="1431">
        <v>1662.7216290000192</v>
      </c>
      <c r="I27" s="1350">
        <v>1616</v>
      </c>
      <c r="J27" s="1431"/>
      <c r="K27" s="1430">
        <v>85.842888860082695</v>
      </c>
      <c r="L27" s="1430">
        <v>2.2237801227216036</v>
      </c>
      <c r="M27" s="1430">
        <v>81.461404551107151</v>
      </c>
      <c r="N27" s="1430">
        <v>90.224373169058254</v>
      </c>
      <c r="O27" s="1430">
        <v>2.5905233994934558</v>
      </c>
      <c r="P27" s="1431">
        <v>444.77183499999916</v>
      </c>
      <c r="Q27" s="1350">
        <v>381</v>
      </c>
      <c r="R27" s="1431"/>
      <c r="S27" s="1433">
        <v>81.644992500912366</v>
      </c>
      <c r="T27" s="1433">
        <v>2.6842228206725722</v>
      </c>
      <c r="U27" s="1433">
        <v>76.355687833797461</v>
      </c>
      <c r="V27" s="1433">
        <v>86.934297168027257</v>
      </c>
      <c r="W27" s="1433">
        <v>3.2876759963479412</v>
      </c>
      <c r="X27" s="1346">
        <v>482.21932900000053</v>
      </c>
      <c r="Y27" s="1043">
        <v>421</v>
      </c>
      <c r="Z27" s="1035"/>
      <c r="AA27" s="1433">
        <v>82.445236516302955</v>
      </c>
      <c r="AB27" s="1433">
        <v>1.8559877314893243</v>
      </c>
      <c r="AC27" s="1433">
        <v>78.800934633131448</v>
      </c>
      <c r="AD27" s="1433">
        <v>86.089538399474463</v>
      </c>
      <c r="AE27" s="1433">
        <v>2.2511764292438121</v>
      </c>
      <c r="AF27" s="1433">
        <v>1130.0515110000022</v>
      </c>
      <c r="AG27" s="1043">
        <v>1172</v>
      </c>
      <c r="AH27" s="1433"/>
      <c r="AI27" s="1433">
        <v>83.486241707805476</v>
      </c>
      <c r="AJ27" s="1433">
        <v>1.1866867746814054</v>
      </c>
      <c r="AK27" s="1433">
        <v>81.157766459610272</v>
      </c>
      <c r="AL27" s="1433">
        <v>85.81471695600068</v>
      </c>
      <c r="AM27" s="1433">
        <v>1.4214159727475875</v>
      </c>
      <c r="AN27" s="1346">
        <v>1837.6383959999971</v>
      </c>
      <c r="AO27" s="1036">
        <v>1683</v>
      </c>
      <c r="AP27" s="1433"/>
      <c r="AQ27" s="1433">
        <v>87.121550057413288</v>
      </c>
      <c r="AR27" s="1433">
        <v>1.0463018103833341</v>
      </c>
      <c r="AS27" s="1433">
        <v>85.068526843971355</v>
      </c>
      <c r="AT27" s="1433">
        <v>89.17457327085522</v>
      </c>
      <c r="AU27" s="1433">
        <v>1.2009678543297484</v>
      </c>
      <c r="AV27" s="1346">
        <v>1580.4780770000013</v>
      </c>
      <c r="AW27" s="1043">
        <v>1543</v>
      </c>
      <c r="AX27" s="1433"/>
      <c r="AY27" s="1029">
        <v>85.955757267389558</v>
      </c>
      <c r="AZ27" s="1030">
        <v>1.1629547951096748</v>
      </c>
      <c r="BA27" s="1030">
        <v>83.673833749684661</v>
      </c>
      <c r="BB27" s="1030">
        <v>88.23768078509444</v>
      </c>
      <c r="BC27" s="1030">
        <v>1.3529690530117453</v>
      </c>
      <c r="BD27" s="1031">
        <v>1654.6081510000035</v>
      </c>
      <c r="BE27" s="1127">
        <v>1541</v>
      </c>
      <c r="BF27" s="1433"/>
      <c r="BG27" s="1030">
        <v>88.048084590938075</v>
      </c>
      <c r="BH27" s="1030">
        <v>0.99587514524755483</v>
      </c>
      <c r="BI27" s="1030">
        <v>86.09445752729647</v>
      </c>
      <c r="BJ27" s="1030">
        <v>90.001711654579665</v>
      </c>
      <c r="BK27" s="1030">
        <v>1.1310582732995087</v>
      </c>
      <c r="BL27" s="1031">
        <v>1800.2212000000009</v>
      </c>
      <c r="BM27" s="1127">
        <v>1759</v>
      </c>
      <c r="BN27" s="1043"/>
      <c r="BO27" s="1298">
        <v>86.411464638469127</v>
      </c>
      <c r="BP27" s="1298">
        <v>1.2166655267379989</v>
      </c>
      <c r="BQ27" s="1298">
        <v>84.024681724865928</v>
      </c>
      <c r="BR27" s="1298">
        <v>88.798247552072326</v>
      </c>
      <c r="BS27" s="1298">
        <v>1.4079908630507776</v>
      </c>
      <c r="BT27" s="1293">
        <v>1784.9461589999971</v>
      </c>
      <c r="BU27" s="1293">
        <v>1725</v>
      </c>
      <c r="BV27" s="1348"/>
      <c r="BW27" s="1323">
        <v>87.429699740469943</v>
      </c>
      <c r="BX27" s="1298">
        <v>0.88202282502112161</v>
      </c>
      <c r="BY27" s="1298">
        <v>85.699546086470079</v>
      </c>
      <c r="BZ27" s="1298">
        <v>89.159853394469806</v>
      </c>
      <c r="CA27" s="1298">
        <v>1.0088366168926073</v>
      </c>
      <c r="CB27" s="1293">
        <v>2117.6155820000013</v>
      </c>
      <c r="CC27" s="1293">
        <v>1949</v>
      </c>
      <c r="CD27" s="1348"/>
      <c r="CE27" s="1323">
        <v>88.779138848025212</v>
      </c>
      <c r="CF27" s="1298">
        <v>0.55278899841171658</v>
      </c>
      <c r="CG27" s="1298">
        <v>87.695277306115926</v>
      </c>
      <c r="CH27" s="1298">
        <v>89.863000389934484</v>
      </c>
      <c r="CI27" s="1298">
        <v>0.62265640958513613</v>
      </c>
      <c r="CJ27" s="1293">
        <v>3370.5487830000061</v>
      </c>
      <c r="CK27" s="1293">
        <v>5697</v>
      </c>
      <c r="CL27" s="1758"/>
      <c r="CM27" s="1323">
        <v>88.52532346283634</v>
      </c>
      <c r="CN27" s="1298">
        <v>0.62466133686710201</v>
      </c>
      <c r="CO27" s="1298">
        <v>87.300539278025951</v>
      </c>
      <c r="CP27" s="1298">
        <v>89.750107647646729</v>
      </c>
      <c r="CQ27" s="1298">
        <v>0.70563010947860594</v>
      </c>
      <c r="CR27" s="1293">
        <v>3251.9850280000055</v>
      </c>
      <c r="CS27" s="1293">
        <v>5334</v>
      </c>
      <c r="CT27" s="1758"/>
      <c r="CU27" s="1144">
        <v>88.652228452519367</v>
      </c>
      <c r="CV27" s="1193">
        <v>0.5481785511607874</v>
      </c>
      <c r="CW27" s="1193">
        <v>87.577404719523017</v>
      </c>
      <c r="CX27" s="1193">
        <v>89.727052185515717</v>
      </c>
      <c r="CY27" s="1193">
        <v>0.61834717607170187</v>
      </c>
      <c r="CZ27" s="1746">
        <v>3254.576006000023</v>
      </c>
      <c r="DA27" s="1348">
        <v>5921</v>
      </c>
      <c r="DB27" s="1888"/>
      <c r="DC27" s="1193">
        <v>89.881952134555135</v>
      </c>
      <c r="DD27" s="1193">
        <v>0.64117580537213426</v>
      </c>
      <c r="DE27" s="1193">
        <v>88.62416267090147</v>
      </c>
      <c r="DF27" s="1193">
        <v>91.139741598208786</v>
      </c>
      <c r="DG27" s="1193">
        <v>0.71335322625423281</v>
      </c>
      <c r="DH27" s="1746">
        <v>1665.7098309999985</v>
      </c>
      <c r="DI27" s="1348">
        <v>3279</v>
      </c>
      <c r="DJ27" s="1348"/>
      <c r="DK27" s="1193">
        <v>89.342967738604955</v>
      </c>
      <c r="DL27" s="1193">
        <v>0.47714783079908385</v>
      </c>
      <c r="DM27" s="1193">
        <v>88.407396834085176</v>
      </c>
      <c r="DN27" s="1193">
        <v>90.278538643124733</v>
      </c>
      <c r="DO27" s="1193">
        <v>0.53406310857626571</v>
      </c>
      <c r="DP27" s="1746">
        <v>3343.2571869999979</v>
      </c>
      <c r="DQ27" s="1348">
        <v>6649</v>
      </c>
      <c r="DR27" s="1348"/>
      <c r="DS27" s="1193">
        <v>87.951886488991491</v>
      </c>
      <c r="DT27" s="1193">
        <v>0.9093594732175142</v>
      </c>
      <c r="DU27" s="1193">
        <v>86.167995209317866</v>
      </c>
      <c r="DV27" s="1193">
        <v>89.735777768665116</v>
      </c>
      <c r="DW27" s="1193">
        <v>1.033928332317618</v>
      </c>
      <c r="DX27" s="1746">
        <v>1475.9706059999999</v>
      </c>
      <c r="DY27" s="1348">
        <v>3131</v>
      </c>
      <c r="DZ27" s="1348"/>
      <c r="EA27" s="1193">
        <v>0.6</v>
      </c>
      <c r="EB27" s="1193">
        <v>-1.3</v>
      </c>
      <c r="EC27" s="1193"/>
      <c r="ED27" s="1193" t="s">
        <v>390</v>
      </c>
      <c r="EE27" s="1193" t="s">
        <v>390</v>
      </c>
    </row>
    <row r="28" spans="1:135" s="44" customFormat="1" ht="8.25" customHeight="1">
      <c r="A28" s="1133"/>
      <c r="B28" s="1442"/>
      <c r="C28" s="1430"/>
      <c r="D28" s="1430"/>
      <c r="E28" s="1430"/>
      <c r="F28" s="1430"/>
      <c r="G28" s="1430"/>
      <c r="H28" s="1431"/>
      <c r="I28" s="1350"/>
      <c r="J28" s="1431"/>
      <c r="K28" s="1430"/>
      <c r="L28" s="1430"/>
      <c r="M28" s="1430"/>
      <c r="N28" s="1430"/>
      <c r="O28" s="1430"/>
      <c r="P28" s="1431"/>
      <c r="Q28" s="1350"/>
      <c r="R28" s="1431"/>
      <c r="S28" s="1433"/>
      <c r="T28" s="1433"/>
      <c r="U28" s="1433"/>
      <c r="V28" s="1433"/>
      <c r="W28" s="1433"/>
      <c r="X28" s="1346"/>
      <c r="Y28" s="1043"/>
      <c r="Z28" s="1035"/>
      <c r="AA28" s="1433"/>
      <c r="AB28" s="1433"/>
      <c r="AC28" s="1433"/>
      <c r="AD28" s="1433"/>
      <c r="AE28" s="1433"/>
      <c r="AF28" s="1433"/>
      <c r="AG28" s="1043"/>
      <c r="AH28" s="1433"/>
      <c r="AI28" s="1433"/>
      <c r="AJ28" s="1433"/>
      <c r="AK28" s="1433"/>
      <c r="AL28" s="1433"/>
      <c r="AM28" s="1433"/>
      <c r="AN28" s="1346"/>
      <c r="AO28" s="1036"/>
      <c r="AP28" s="1433"/>
      <c r="AQ28" s="1433"/>
      <c r="AR28" s="1433"/>
      <c r="AS28" s="1433"/>
      <c r="AT28" s="1433"/>
      <c r="AU28" s="1433"/>
      <c r="AV28" s="1346"/>
      <c r="AW28" s="1043"/>
      <c r="AX28" s="1433"/>
      <c r="AY28" s="1029"/>
      <c r="AZ28" s="1030"/>
      <c r="BA28" s="1030"/>
      <c r="BB28" s="1030"/>
      <c r="BC28" s="1030"/>
      <c r="BD28" s="1031"/>
      <c r="BE28" s="1127"/>
      <c r="BF28" s="1433"/>
      <c r="BG28" s="1030"/>
      <c r="BH28" s="1030"/>
      <c r="BI28" s="1030"/>
      <c r="BJ28" s="1030"/>
      <c r="BK28" s="1030"/>
      <c r="BL28" s="1031"/>
      <c r="BM28" s="1127"/>
      <c r="BN28" s="1043"/>
      <c r="BO28" s="1298"/>
      <c r="BP28" s="1298"/>
      <c r="BQ28" s="1298"/>
      <c r="BR28" s="1298"/>
      <c r="BS28" s="1298"/>
      <c r="BT28" s="1293"/>
      <c r="BU28" s="1293"/>
      <c r="BV28" s="1348"/>
      <c r="BW28" s="1323"/>
      <c r="BX28" s="1298"/>
      <c r="BY28" s="1298"/>
      <c r="BZ28" s="1298"/>
      <c r="CA28" s="1298"/>
      <c r="CB28" s="1293"/>
      <c r="CC28" s="1293"/>
      <c r="CD28" s="1348"/>
      <c r="CE28" s="1323"/>
      <c r="CF28" s="1298"/>
      <c r="CG28" s="1298"/>
      <c r="CH28" s="1298"/>
      <c r="CI28" s="1298"/>
      <c r="CJ28" s="1293"/>
      <c r="CK28" s="1293"/>
      <c r="CL28" s="1758"/>
      <c r="CM28" s="1323"/>
      <c r="CN28" s="1298"/>
      <c r="CO28" s="1298"/>
      <c r="CP28" s="1298"/>
      <c r="CQ28" s="1298"/>
      <c r="CR28" s="1293"/>
      <c r="CS28" s="1293"/>
      <c r="CT28" s="1758"/>
      <c r="CU28" s="1144"/>
      <c r="CV28" s="1193"/>
      <c r="CW28" s="1193"/>
      <c r="CX28" s="1193"/>
      <c r="CY28" s="1193"/>
      <c r="CZ28" s="1746"/>
      <c r="DA28" s="1348"/>
      <c r="DB28" s="1888"/>
      <c r="DC28" s="1193"/>
      <c r="DD28" s="1193"/>
      <c r="DE28" s="1193"/>
      <c r="DF28" s="1193"/>
      <c r="DG28" s="1193"/>
      <c r="DH28" s="1746"/>
      <c r="DI28" s="1348"/>
      <c r="DJ28" s="1348"/>
      <c r="DK28" s="1193"/>
      <c r="DL28" s="1193"/>
      <c r="DM28" s="1193"/>
      <c r="DN28" s="1193"/>
      <c r="DO28" s="1193"/>
      <c r="DP28" s="1746"/>
      <c r="DQ28" s="1348"/>
      <c r="DR28" s="1348"/>
      <c r="DS28" s="1193"/>
      <c r="DT28" s="1193"/>
      <c r="DU28" s="1193"/>
      <c r="DV28" s="1193"/>
      <c r="DW28" s="1193"/>
      <c r="DX28" s="1746"/>
      <c r="DY28" s="1348"/>
      <c r="DZ28" s="1348"/>
      <c r="EA28" s="1193"/>
      <c r="EB28" s="1193"/>
      <c r="EC28" s="1193"/>
      <c r="ED28" s="1193"/>
      <c r="EE28" s="1193"/>
    </row>
    <row r="29" spans="1:135" s="44" customFormat="1" ht="23.1" customHeight="1">
      <c r="A29" s="1645" t="s">
        <v>133</v>
      </c>
      <c r="B29" s="1451"/>
      <c r="C29" s="1436"/>
      <c r="D29" s="1436"/>
      <c r="E29" s="1436"/>
      <c r="F29" s="1436"/>
      <c r="G29" s="1436"/>
      <c r="H29" s="1437"/>
      <c r="I29" s="1353"/>
      <c r="J29" s="1437"/>
      <c r="K29" s="1436"/>
      <c r="L29" s="1436"/>
      <c r="M29" s="1436"/>
      <c r="N29" s="1436"/>
      <c r="O29" s="1436"/>
      <c r="P29" s="1437"/>
      <c r="Q29" s="1353"/>
      <c r="R29" s="1437"/>
      <c r="S29" s="1439"/>
      <c r="T29" s="1439"/>
      <c r="U29" s="1439"/>
      <c r="V29" s="1439"/>
      <c r="W29" s="1439"/>
      <c r="X29" s="1440"/>
      <c r="Y29" s="1058"/>
      <c r="Z29" s="1050"/>
      <c r="AA29" s="1439"/>
      <c r="AB29" s="1439"/>
      <c r="AC29" s="1439"/>
      <c r="AD29" s="1439"/>
      <c r="AE29" s="1439"/>
      <c r="AF29" s="1439"/>
      <c r="AG29" s="1058"/>
      <c r="AH29" s="1439"/>
      <c r="AI29" s="1439"/>
      <c r="AJ29" s="1439"/>
      <c r="AK29" s="1439"/>
      <c r="AL29" s="1439"/>
      <c r="AM29" s="1439"/>
      <c r="AN29" s="1440"/>
      <c r="AO29" s="1051"/>
      <c r="AP29" s="1439"/>
      <c r="AQ29" s="1439"/>
      <c r="AR29" s="1439"/>
      <c r="AS29" s="1439"/>
      <c r="AT29" s="1439"/>
      <c r="AU29" s="1439"/>
      <c r="AV29" s="1440"/>
      <c r="AW29" s="1058"/>
      <c r="AX29" s="1439"/>
      <c r="AY29" s="1044"/>
      <c r="AZ29" s="1045"/>
      <c r="BA29" s="1045"/>
      <c r="BB29" s="1045"/>
      <c r="BC29" s="1045"/>
      <c r="BD29" s="1046"/>
      <c r="BE29" s="1128"/>
      <c r="BF29" s="1439"/>
      <c r="BG29" s="1045"/>
      <c r="BH29" s="1045"/>
      <c r="BI29" s="1045"/>
      <c r="BJ29" s="1045"/>
      <c r="BK29" s="1045"/>
      <c r="BL29" s="1046"/>
      <c r="BM29" s="1128"/>
      <c r="BN29" s="1058"/>
      <c r="BO29" s="1045"/>
      <c r="BP29" s="1045"/>
      <c r="BQ29" s="1045"/>
      <c r="BR29" s="1045"/>
      <c r="BS29" s="1045"/>
      <c r="BT29" s="1046"/>
      <c r="BU29" s="1046"/>
      <c r="BV29" s="1351"/>
      <c r="BW29" s="1044"/>
      <c r="BX29" s="1045"/>
      <c r="BY29" s="1045"/>
      <c r="BZ29" s="1045"/>
      <c r="CA29" s="1045"/>
      <c r="CB29" s="1046"/>
      <c r="CC29" s="1046"/>
      <c r="CD29" s="1351"/>
      <c r="CE29" s="1044"/>
      <c r="CF29" s="1045"/>
      <c r="CG29" s="1045"/>
      <c r="CH29" s="1045"/>
      <c r="CI29" s="1045"/>
      <c r="CJ29" s="1046"/>
      <c r="CK29" s="1046"/>
      <c r="CL29" s="1791"/>
      <c r="CM29" s="1044"/>
      <c r="CN29" s="1045"/>
      <c r="CO29" s="1045"/>
      <c r="CP29" s="1045"/>
      <c r="CQ29" s="1045"/>
      <c r="CR29" s="1046"/>
      <c r="CS29" s="1046"/>
      <c r="CT29" s="1791"/>
      <c r="CU29" s="1694"/>
      <c r="CV29" s="1310"/>
      <c r="CW29" s="1310"/>
      <c r="CX29" s="1310"/>
      <c r="CY29" s="1310"/>
      <c r="CZ29" s="1792"/>
      <c r="DA29" s="1351"/>
      <c r="DB29" s="1902"/>
      <c r="DC29" s="1310"/>
      <c r="DD29" s="1310"/>
      <c r="DE29" s="1310"/>
      <c r="DF29" s="1310"/>
      <c r="DG29" s="1310"/>
      <c r="DH29" s="1792"/>
      <c r="DI29" s="1351"/>
      <c r="DJ29" s="1351"/>
      <c r="DK29" s="1310"/>
      <c r="DL29" s="1310"/>
      <c r="DM29" s="1310"/>
      <c r="DN29" s="1310"/>
      <c r="DO29" s="1310"/>
      <c r="DP29" s="1792"/>
      <c r="DQ29" s="1351"/>
      <c r="DR29" s="1351"/>
      <c r="DS29" s="1310"/>
      <c r="DT29" s="1310"/>
      <c r="DU29" s="1310"/>
      <c r="DV29" s="1310"/>
      <c r="DW29" s="1310"/>
      <c r="DX29" s="1792"/>
      <c r="DY29" s="1351"/>
      <c r="DZ29" s="1351"/>
      <c r="EA29" s="1310"/>
      <c r="EB29" s="1310"/>
      <c r="EC29" s="1310"/>
      <c r="ED29" s="1310"/>
      <c r="EE29" s="1310"/>
    </row>
    <row r="30" spans="1:135" s="44" customFormat="1" ht="21.95" customHeight="1">
      <c r="A30" s="1409" t="s">
        <v>14</v>
      </c>
      <c r="B30" s="1442"/>
      <c r="C30" s="1430">
        <v>36.823584828315006</v>
      </c>
      <c r="D30" s="1430">
        <v>1.0865361512190748</v>
      </c>
      <c r="E30" s="1430">
        <v>34.690371511027578</v>
      </c>
      <c r="F30" s="1430">
        <v>38.956798145602427</v>
      </c>
      <c r="G30" s="1430">
        <v>2.950652839165179</v>
      </c>
      <c r="H30" s="1431">
        <v>2338.7682650000238</v>
      </c>
      <c r="I30" s="1350">
        <v>3315</v>
      </c>
      <c r="J30" s="1431"/>
      <c r="K30" s="1430">
        <v>54.392965751615066</v>
      </c>
      <c r="L30" s="1430">
        <v>2.4752786522985271</v>
      </c>
      <c r="M30" s="1430">
        <v>49.515957244984996</v>
      </c>
      <c r="N30" s="1430">
        <v>59.269974258245142</v>
      </c>
      <c r="O30" s="1430">
        <v>4.5507330186808765</v>
      </c>
      <c r="P30" s="1431">
        <v>485.62447800000029</v>
      </c>
      <c r="Q30" s="1350">
        <v>675</v>
      </c>
      <c r="R30" s="1431"/>
      <c r="S30" s="1433">
        <v>59.802381360913891</v>
      </c>
      <c r="T30" s="1433">
        <v>2.4175390008847075</v>
      </c>
      <c r="U30" s="1433">
        <v>55.038581492351646</v>
      </c>
      <c r="V30" s="1433">
        <v>64.566181229476143</v>
      </c>
      <c r="W30" s="1433">
        <v>4.0425463766979375</v>
      </c>
      <c r="X30" s="1346">
        <v>487.72069499999998</v>
      </c>
      <c r="Y30" s="1043">
        <v>680</v>
      </c>
      <c r="Z30" s="1035"/>
      <c r="AA30" s="1433">
        <v>62.419471192515317</v>
      </c>
      <c r="AB30" s="1433">
        <v>1.8167674276261987</v>
      </c>
      <c r="AC30" s="1433">
        <v>58.852179854619479</v>
      </c>
      <c r="AD30" s="1433">
        <v>65.986762530411156</v>
      </c>
      <c r="AE30" s="1433">
        <v>2.9105780502735921</v>
      </c>
      <c r="AF30" s="1433">
        <v>1150.8474780000004</v>
      </c>
      <c r="AG30" s="1043">
        <v>1378</v>
      </c>
      <c r="AH30" s="1433"/>
      <c r="AI30" s="1433">
        <v>61.090974254908524</v>
      </c>
      <c r="AJ30" s="1433">
        <v>1.6353447935106031</v>
      </c>
      <c r="AK30" s="1433">
        <v>57.88215794786182</v>
      </c>
      <c r="AL30" s="1433">
        <v>64.299790561955234</v>
      </c>
      <c r="AM30" s="1433">
        <v>2.6769008244768773</v>
      </c>
      <c r="AN30" s="1346">
        <v>1712.7025239999887</v>
      </c>
      <c r="AO30" s="1036">
        <v>2337</v>
      </c>
      <c r="AP30" s="1433"/>
      <c r="AQ30" s="1433">
        <v>63.312187252553464</v>
      </c>
      <c r="AR30" s="1433">
        <v>1.5679641160547924</v>
      </c>
      <c r="AS30" s="1433">
        <v>60.235573319404409</v>
      </c>
      <c r="AT30" s="1433">
        <v>66.388801185702519</v>
      </c>
      <c r="AU30" s="1433">
        <v>2.4765597021631161</v>
      </c>
      <c r="AV30" s="1346">
        <v>1602.9285529999943</v>
      </c>
      <c r="AW30" s="1043">
        <v>2223</v>
      </c>
      <c r="AX30" s="1433"/>
      <c r="AY30" s="1029">
        <v>65.093224768372465</v>
      </c>
      <c r="AZ30" s="1030">
        <v>1.3415119455348743</v>
      </c>
      <c r="BA30" s="1030">
        <v>62.460940460615355</v>
      </c>
      <c r="BB30" s="1030">
        <v>67.725509076129569</v>
      </c>
      <c r="BC30" s="1030">
        <v>2.0609087202370238</v>
      </c>
      <c r="BD30" s="1031">
        <v>1573.0713259999998</v>
      </c>
      <c r="BE30" s="1127">
        <v>2232</v>
      </c>
      <c r="BF30" s="1433"/>
      <c r="BG30" s="1030">
        <v>65.481602669790192</v>
      </c>
      <c r="BH30" s="1030">
        <v>1.2472519412829732</v>
      </c>
      <c r="BI30" s="1030">
        <v>63.03484500212673</v>
      </c>
      <c r="BJ30" s="1030">
        <v>67.928360337453668</v>
      </c>
      <c r="BK30" s="1030">
        <v>1.9047364304331393</v>
      </c>
      <c r="BL30" s="1031">
        <v>1604.028337999996</v>
      </c>
      <c r="BM30" s="1127">
        <v>2162</v>
      </c>
      <c r="BN30" s="1043"/>
      <c r="BO30" s="1298">
        <v>67.202193997007626</v>
      </c>
      <c r="BP30" s="1298">
        <v>1.2329968099198765</v>
      </c>
      <c r="BQ30" s="1298">
        <v>64.7833733320265</v>
      </c>
      <c r="BR30" s="1298">
        <v>69.621014661988752</v>
      </c>
      <c r="BS30" s="1298">
        <v>1.8347567788854917</v>
      </c>
      <c r="BT30" s="1293">
        <v>1597.5890520000009</v>
      </c>
      <c r="BU30" s="1293">
        <v>2327</v>
      </c>
      <c r="BV30" s="1348"/>
      <c r="BW30" s="1323">
        <v>66.639501058327966</v>
      </c>
      <c r="BX30" s="1298">
        <v>1.3221380332252761</v>
      </c>
      <c r="BY30" s="1298">
        <v>64.04602854901718</v>
      </c>
      <c r="BZ30" s="1298">
        <v>69.232973567638751</v>
      </c>
      <c r="CA30" s="1298">
        <v>1.9840155046599768</v>
      </c>
      <c r="CB30" s="1293">
        <v>1670.8749080000043</v>
      </c>
      <c r="CC30" s="1293">
        <v>2441</v>
      </c>
      <c r="CD30" s="1348"/>
      <c r="CE30" s="1323">
        <v>69.812842891373975</v>
      </c>
      <c r="CF30" s="1298">
        <v>0.90944025030814579</v>
      </c>
      <c r="CG30" s="1298">
        <v>68.029689979855291</v>
      </c>
      <c r="CH30" s="1298">
        <v>71.595995802892659</v>
      </c>
      <c r="CI30" s="1298">
        <v>1.3026833067422838</v>
      </c>
      <c r="CJ30" s="1293">
        <v>2393.136724999978</v>
      </c>
      <c r="CK30" s="1293">
        <v>5122</v>
      </c>
      <c r="CL30" s="1758"/>
      <c r="CM30" s="1323">
        <v>70.293869350752161</v>
      </c>
      <c r="CN30" s="1298">
        <v>0.9128369090218339</v>
      </c>
      <c r="CO30" s="1298">
        <v>68.504054384632354</v>
      </c>
      <c r="CP30" s="1298">
        <v>72.083684316871967</v>
      </c>
      <c r="CQ30" s="1298">
        <v>1.298601026594457</v>
      </c>
      <c r="CR30" s="1293">
        <v>2162.8890130000104</v>
      </c>
      <c r="CS30" s="1293">
        <v>4318</v>
      </c>
      <c r="CT30" s="1758"/>
      <c r="CU30" s="1144">
        <v>72.120112556334064</v>
      </c>
      <c r="CV30" s="1193">
        <v>1.0377107022759446</v>
      </c>
      <c r="CW30" s="1193">
        <v>70.085454161858948</v>
      </c>
      <c r="CX30" s="1193">
        <v>74.154770950809194</v>
      </c>
      <c r="CY30" s="1193">
        <v>1.4388645074082127</v>
      </c>
      <c r="CZ30" s="1746">
        <v>2188.8459959999836</v>
      </c>
      <c r="DA30" s="1348">
        <v>4770</v>
      </c>
      <c r="DB30" s="1888"/>
      <c r="DC30" s="1193">
        <v>70.959108370482852</v>
      </c>
      <c r="DD30" s="1193">
        <v>1.1465790354648326</v>
      </c>
      <c r="DE30" s="1193">
        <v>68.709873421237035</v>
      </c>
      <c r="DF30" s="1193">
        <v>73.208343319728669</v>
      </c>
      <c r="DG30" s="1193">
        <v>1.615830668951556</v>
      </c>
      <c r="DH30" s="1746">
        <v>1077.304757000006</v>
      </c>
      <c r="DI30" s="1348">
        <v>2710</v>
      </c>
      <c r="DJ30" s="1348"/>
      <c r="DK30" s="1193">
        <v>71.873063932808961</v>
      </c>
      <c r="DL30" s="1193">
        <v>0.82526371806050991</v>
      </c>
      <c r="DM30" s="1193">
        <v>70.254922398181861</v>
      </c>
      <c r="DN30" s="1193">
        <v>73.491205467436075</v>
      </c>
      <c r="DO30" s="1193">
        <v>1.1482239282744553</v>
      </c>
      <c r="DP30" s="1746">
        <v>2171.4154699999963</v>
      </c>
      <c r="DQ30" s="1348">
        <v>5591</v>
      </c>
      <c r="DR30" s="1348"/>
      <c r="DS30" s="1193">
        <v>70.211183219441835</v>
      </c>
      <c r="DT30" s="1193">
        <v>1.3111291255269761</v>
      </c>
      <c r="DU30" s="1193">
        <v>67.639140058910314</v>
      </c>
      <c r="DV30" s="1193">
        <v>72.783226379973371</v>
      </c>
      <c r="DW30" s="1193">
        <v>1.8674078193912529</v>
      </c>
      <c r="DX30" s="1746">
        <v>995.74147300000254</v>
      </c>
      <c r="DY30" s="1348">
        <v>2396</v>
      </c>
      <c r="DZ30" s="1348"/>
      <c r="EA30" s="1193">
        <v>3.6</v>
      </c>
      <c r="EB30" s="1193">
        <v>-1.7</v>
      </c>
      <c r="EC30" s="1193"/>
      <c r="ED30" s="1193" t="s">
        <v>392</v>
      </c>
      <c r="EE30" s="1193" t="s">
        <v>390</v>
      </c>
    </row>
    <row r="31" spans="1:135" s="44" customFormat="1" ht="21.95" customHeight="1">
      <c r="A31" s="1410" t="s">
        <v>15</v>
      </c>
      <c r="B31" s="1458"/>
      <c r="C31" s="1459">
        <v>49.942660524971785</v>
      </c>
      <c r="D31" s="1459">
        <v>1.2745622613771408</v>
      </c>
      <c r="E31" s="1459">
        <v>47.440292622503819</v>
      </c>
      <c r="F31" s="1459">
        <v>52.445028427439752</v>
      </c>
      <c r="G31" s="1459">
        <v>2.552051188261883</v>
      </c>
      <c r="H31" s="1460">
        <v>2204.8719480000423</v>
      </c>
      <c r="I31" s="1274">
        <v>2739</v>
      </c>
      <c r="J31" s="1460"/>
      <c r="K31" s="1459">
        <v>61.571364591590402</v>
      </c>
      <c r="L31" s="1459">
        <v>2.6751728960343204</v>
      </c>
      <c r="M31" s="1459">
        <v>56.300507123260381</v>
      </c>
      <c r="N31" s="1459">
        <v>66.842222059920431</v>
      </c>
      <c r="O31" s="1459">
        <v>4.3448328842133597</v>
      </c>
      <c r="P31" s="1460">
        <v>427.15465499999982</v>
      </c>
      <c r="Q31" s="1274">
        <v>577</v>
      </c>
      <c r="R31" s="1460"/>
      <c r="S31" s="1461">
        <v>68.582991366171299</v>
      </c>
      <c r="T31" s="1461">
        <v>2.0760841551417664</v>
      </c>
      <c r="U31" s="1461">
        <v>64.492033817288245</v>
      </c>
      <c r="V31" s="1461">
        <v>72.673948915054353</v>
      </c>
      <c r="W31" s="1461">
        <v>3.0271122821945022</v>
      </c>
      <c r="X31" s="1347">
        <v>472.1357330000011</v>
      </c>
      <c r="Y31" s="1105">
        <v>608</v>
      </c>
      <c r="Z31" s="1097"/>
      <c r="AA31" s="1461">
        <v>68.514480374816301</v>
      </c>
      <c r="AB31" s="1461">
        <v>1.8371585984203458</v>
      </c>
      <c r="AC31" s="1461">
        <v>64.907150204300834</v>
      </c>
      <c r="AD31" s="1461">
        <v>72.121810545331769</v>
      </c>
      <c r="AE31" s="1461">
        <v>2.6814165244630912</v>
      </c>
      <c r="AF31" s="1461">
        <v>1117.6564630000062</v>
      </c>
      <c r="AG31" s="1105">
        <v>1389</v>
      </c>
      <c r="AH31" s="1461"/>
      <c r="AI31" s="1461">
        <v>65.976793085368101</v>
      </c>
      <c r="AJ31" s="1461">
        <v>1.2905862327702085</v>
      </c>
      <c r="AK31" s="1461">
        <v>63.444449957609116</v>
      </c>
      <c r="AL31" s="1461">
        <v>68.509136213127093</v>
      </c>
      <c r="AM31" s="1461">
        <v>1.956121497297246</v>
      </c>
      <c r="AN31" s="1347">
        <v>1763.5266319999987</v>
      </c>
      <c r="AO31" s="1098">
        <v>2300</v>
      </c>
      <c r="AP31" s="1461"/>
      <c r="AQ31" s="1461">
        <v>67.558749617613955</v>
      </c>
      <c r="AR31" s="1461">
        <v>1.4133260450662373</v>
      </c>
      <c r="AS31" s="1461">
        <v>64.785562044116389</v>
      </c>
      <c r="AT31" s="1461">
        <v>70.331937191111521</v>
      </c>
      <c r="AU31" s="1461">
        <v>2.091995563958386</v>
      </c>
      <c r="AV31" s="1347">
        <v>1615.994901000003</v>
      </c>
      <c r="AW31" s="1105">
        <v>1942</v>
      </c>
      <c r="AX31" s="1461"/>
      <c r="AY31" s="1091">
        <v>68.478999914554677</v>
      </c>
      <c r="AZ31" s="1092">
        <v>1.3635286628408567</v>
      </c>
      <c r="BA31" s="1092">
        <v>65.803514903542009</v>
      </c>
      <c r="BB31" s="1092">
        <v>71.15448492556736</v>
      </c>
      <c r="BC31" s="1092">
        <v>1.9911632245538227</v>
      </c>
      <c r="BD31" s="1093">
        <v>1606.7857480000025</v>
      </c>
      <c r="BE31" s="1131">
        <v>1999</v>
      </c>
      <c r="BF31" s="1461"/>
      <c r="BG31" s="1092">
        <v>69.779038578285451</v>
      </c>
      <c r="BH31" s="1092">
        <v>1.2922464961077935</v>
      </c>
      <c r="BI31" s="1092">
        <v>67.244014243418022</v>
      </c>
      <c r="BJ31" s="1092">
        <v>72.314062913152895</v>
      </c>
      <c r="BK31" s="1092">
        <v>1.8519121536161829</v>
      </c>
      <c r="BL31" s="1093">
        <v>1754.0379990000049</v>
      </c>
      <c r="BM31" s="1131">
        <v>2160</v>
      </c>
      <c r="BN31" s="1105"/>
      <c r="BO31" s="1301">
        <v>72.245803181392503</v>
      </c>
      <c r="BP31" s="1301">
        <v>1.3798790845302067</v>
      </c>
      <c r="BQ31" s="1301">
        <v>69.538837503959968</v>
      </c>
      <c r="BR31" s="1301">
        <v>74.952768858825024</v>
      </c>
      <c r="BS31" s="1301">
        <v>1.9099781907962872</v>
      </c>
      <c r="BT31" s="1263">
        <v>1625.6790889999977</v>
      </c>
      <c r="BU31" s="1263">
        <v>2088</v>
      </c>
      <c r="BV31" s="1814"/>
      <c r="BW31" s="1322">
        <v>73.686163499391753</v>
      </c>
      <c r="BX31" s="1301">
        <v>1.2924706670464328</v>
      </c>
      <c r="BY31" s="1301">
        <v>71.150885744845567</v>
      </c>
      <c r="BZ31" s="1301">
        <v>76.22144125393794</v>
      </c>
      <c r="CA31" s="1301">
        <v>1.7540208441671705</v>
      </c>
      <c r="CB31" s="1263">
        <v>1829.3754770000048</v>
      </c>
      <c r="CC31" s="1263">
        <v>2211</v>
      </c>
      <c r="CD31" s="1814"/>
      <c r="CE31" s="1322">
        <v>75.111125889131685</v>
      </c>
      <c r="CF31" s="1301">
        <v>0.83598774962477229</v>
      </c>
      <c r="CG31" s="1301">
        <v>73.471992379005783</v>
      </c>
      <c r="CH31" s="1301">
        <v>76.750259399257587</v>
      </c>
      <c r="CI31" s="1301">
        <v>1.1130012228264798</v>
      </c>
      <c r="CJ31" s="1263">
        <v>2489.2824449999962</v>
      </c>
      <c r="CK31" s="1263">
        <v>5294</v>
      </c>
      <c r="CL31" s="1779"/>
      <c r="CM31" s="1322">
        <v>76.334683945116765</v>
      </c>
      <c r="CN31" s="1301">
        <v>0.80932579411276995</v>
      </c>
      <c r="CO31" s="1301">
        <v>74.747824995337837</v>
      </c>
      <c r="CP31" s="1301">
        <v>77.921542894895708</v>
      </c>
      <c r="CQ31" s="1301">
        <v>1.0602333726758604</v>
      </c>
      <c r="CR31" s="1263">
        <v>2440.2526620000062</v>
      </c>
      <c r="CS31" s="1263">
        <v>4901</v>
      </c>
      <c r="CT31" s="1779"/>
      <c r="CU31" s="1143">
        <v>78.117295451686076</v>
      </c>
      <c r="CV31" s="1267">
        <v>1.0688544167740399</v>
      </c>
      <c r="CW31" s="1267">
        <v>76.021573005351698</v>
      </c>
      <c r="CX31" s="1267">
        <v>80.213017898020453</v>
      </c>
      <c r="CY31" s="1267">
        <v>1.3682685896814031</v>
      </c>
      <c r="CZ31" s="1748">
        <v>2334.4798119999941</v>
      </c>
      <c r="DA31" s="1814">
        <v>5071</v>
      </c>
      <c r="DB31" s="1889"/>
      <c r="DC31" s="1267">
        <v>78.479363491599486</v>
      </c>
      <c r="DD31" s="1267">
        <v>1.112308765526087</v>
      </c>
      <c r="DE31" s="1267">
        <v>76.297356257567444</v>
      </c>
      <c r="DF31" s="1267">
        <v>80.661370725631528</v>
      </c>
      <c r="DG31" s="1267">
        <v>1.4173264359428066</v>
      </c>
      <c r="DH31" s="1748">
        <v>1062.4514609999987</v>
      </c>
      <c r="DI31" s="1814">
        <v>2595</v>
      </c>
      <c r="DJ31" s="1814"/>
      <c r="DK31" s="1267">
        <v>77.195078029817395</v>
      </c>
      <c r="DL31" s="1267">
        <v>0.80305407617603941</v>
      </c>
      <c r="DM31" s="1267">
        <v>75.620484203899593</v>
      </c>
      <c r="DN31" s="1267">
        <v>78.769671855735197</v>
      </c>
      <c r="DO31" s="1267">
        <v>1.0402918122135345</v>
      </c>
      <c r="DP31" s="1748">
        <v>2115.5417880000027</v>
      </c>
      <c r="DQ31" s="1814">
        <v>5166</v>
      </c>
      <c r="DR31" s="1814"/>
      <c r="DS31" s="1267">
        <v>78.206835792932196</v>
      </c>
      <c r="DT31" s="1267">
        <v>1.0315719867771358</v>
      </c>
      <c r="DU31" s="1267">
        <v>76.183200117750587</v>
      </c>
      <c r="DV31" s="1267">
        <v>80.230471468113805</v>
      </c>
      <c r="DW31" s="1267">
        <v>1.3190304611075472</v>
      </c>
      <c r="DX31" s="1748">
        <v>1036.317172000003</v>
      </c>
      <c r="DY31" s="1814">
        <v>2490</v>
      </c>
      <c r="DZ31" s="1814"/>
      <c r="EA31" s="1267">
        <v>4.5</v>
      </c>
      <c r="EB31" s="1267">
        <v>1</v>
      </c>
      <c r="EC31" s="1267"/>
      <c r="ED31" s="1267" t="s">
        <v>393</v>
      </c>
      <c r="EE31" s="1267" t="s">
        <v>390</v>
      </c>
    </row>
    <row r="32" spans="1:135" s="44" customFormat="1" ht="21.95" customHeight="1">
      <c r="A32" s="1410" t="s">
        <v>16</v>
      </c>
      <c r="B32" s="1458"/>
      <c r="C32" s="1459">
        <v>61.826540923343167</v>
      </c>
      <c r="D32" s="1459">
        <v>1.3776631770504593</v>
      </c>
      <c r="E32" s="1459">
        <v>59.121753390297705</v>
      </c>
      <c r="F32" s="1459">
        <v>64.531328456388621</v>
      </c>
      <c r="G32" s="1459">
        <v>2.2282714777114601</v>
      </c>
      <c r="H32" s="1460">
        <v>1991.7827920000225</v>
      </c>
      <c r="I32" s="1274">
        <v>2086</v>
      </c>
      <c r="J32" s="1460"/>
      <c r="K32" s="1459">
        <v>72.700996173918725</v>
      </c>
      <c r="L32" s="1459">
        <v>2.7202194147456282</v>
      </c>
      <c r="M32" s="1459">
        <v>67.341384150724693</v>
      </c>
      <c r="N32" s="1459">
        <v>78.060608197112742</v>
      </c>
      <c r="O32" s="1459">
        <v>3.7416535644686251</v>
      </c>
      <c r="P32" s="1460">
        <v>408.96673999999985</v>
      </c>
      <c r="Q32" s="1274">
        <v>417</v>
      </c>
      <c r="R32" s="1460"/>
      <c r="S32" s="1461">
        <v>75.194618871104495</v>
      </c>
      <c r="T32" s="1461">
        <v>2.6910933912521982</v>
      </c>
      <c r="U32" s="1461">
        <v>69.891775633065947</v>
      </c>
      <c r="V32" s="1461">
        <v>80.497462109143044</v>
      </c>
      <c r="W32" s="1461">
        <v>3.5788377302173173</v>
      </c>
      <c r="X32" s="1347">
        <v>456.47551800000025</v>
      </c>
      <c r="Y32" s="1105">
        <v>413</v>
      </c>
      <c r="Z32" s="1097"/>
      <c r="AA32" s="1461">
        <v>73.627117636168265</v>
      </c>
      <c r="AB32" s="1461">
        <v>1.8262966766364512</v>
      </c>
      <c r="AC32" s="1461">
        <v>70.041115258579609</v>
      </c>
      <c r="AD32" s="1461">
        <v>77.213120013756907</v>
      </c>
      <c r="AE32" s="1461">
        <v>2.4804674354647145</v>
      </c>
      <c r="AF32" s="1461">
        <v>1137.8587060000045</v>
      </c>
      <c r="AG32" s="1105">
        <v>1270</v>
      </c>
      <c r="AH32" s="1461"/>
      <c r="AI32" s="1461">
        <v>72.581043190069011</v>
      </c>
      <c r="AJ32" s="1461">
        <v>1.2883430043024076</v>
      </c>
      <c r="AK32" s="1461">
        <v>70.053101646683231</v>
      </c>
      <c r="AL32" s="1461">
        <v>75.108984733454804</v>
      </c>
      <c r="AM32" s="1461">
        <v>1.7750406272456092</v>
      </c>
      <c r="AN32" s="1347">
        <v>1737.2386239999976</v>
      </c>
      <c r="AO32" s="1098">
        <v>1907</v>
      </c>
      <c r="AP32" s="1461"/>
      <c r="AQ32" s="1461">
        <v>72.938529088355949</v>
      </c>
      <c r="AR32" s="1461">
        <v>1.4487268777287881</v>
      </c>
      <c r="AS32" s="1461">
        <v>70.095879022764677</v>
      </c>
      <c r="AT32" s="1461">
        <v>75.781179153947221</v>
      </c>
      <c r="AU32" s="1461">
        <v>1.9862299059716926</v>
      </c>
      <c r="AV32" s="1347">
        <v>1599.3565959999962</v>
      </c>
      <c r="AW32" s="1105">
        <v>1735</v>
      </c>
      <c r="AX32" s="1461"/>
      <c r="AY32" s="1091">
        <v>77.162670352126696</v>
      </c>
      <c r="AZ32" s="1092">
        <v>1.3324430316140117</v>
      </c>
      <c r="BA32" s="1092">
        <v>74.548180861539677</v>
      </c>
      <c r="BB32" s="1092">
        <v>79.777159842713701</v>
      </c>
      <c r="BC32" s="1092">
        <v>1.7267974598772915</v>
      </c>
      <c r="BD32" s="1093">
        <v>1619.611420000004</v>
      </c>
      <c r="BE32" s="1131">
        <v>1645</v>
      </c>
      <c r="BF32" s="1461"/>
      <c r="BG32" s="1092">
        <v>74.762244358770076</v>
      </c>
      <c r="BH32" s="1092">
        <v>1.465370605236282</v>
      </c>
      <c r="BI32" s="1092">
        <v>71.88759919233928</v>
      </c>
      <c r="BJ32" s="1092">
        <v>77.636889525200885</v>
      </c>
      <c r="BK32" s="1092">
        <v>1.960040950889919</v>
      </c>
      <c r="BL32" s="1093">
        <v>1706.7337410000086</v>
      </c>
      <c r="BM32" s="1131">
        <v>1762</v>
      </c>
      <c r="BN32" s="1105"/>
      <c r="BO32" s="1301">
        <v>81.546250750786925</v>
      </c>
      <c r="BP32" s="1301">
        <v>1.3927205373067471</v>
      </c>
      <c r="BQ32" s="1301">
        <v>78.814093466130132</v>
      </c>
      <c r="BR32" s="1301">
        <v>84.278408035443704</v>
      </c>
      <c r="BS32" s="1301">
        <v>1.7078903376723391</v>
      </c>
      <c r="BT32" s="1263">
        <v>1538.7338429999959</v>
      </c>
      <c r="BU32" s="1263">
        <v>1485</v>
      </c>
      <c r="BV32" s="1814"/>
      <c r="BW32" s="1322">
        <v>79.376197337773874</v>
      </c>
      <c r="BX32" s="1301">
        <v>1.2955953434788401</v>
      </c>
      <c r="BY32" s="1301">
        <v>76.834790297007729</v>
      </c>
      <c r="BZ32" s="1301">
        <v>81.917604378540005</v>
      </c>
      <c r="CA32" s="1301">
        <v>1.6322214806607862</v>
      </c>
      <c r="CB32" s="1263">
        <v>1720.9064099999996</v>
      </c>
      <c r="CC32" s="1263">
        <v>1620</v>
      </c>
      <c r="CD32" s="1814"/>
      <c r="CE32" s="1322">
        <v>81.136941306758715</v>
      </c>
      <c r="CF32" s="1301">
        <v>0.80448503997929866</v>
      </c>
      <c r="CG32" s="1301">
        <v>79.559575624047568</v>
      </c>
      <c r="CH32" s="1301">
        <v>82.714306989469861</v>
      </c>
      <c r="CI32" s="1301">
        <v>0.99151511878878895</v>
      </c>
      <c r="CJ32" s="1263">
        <v>2335.9278480000148</v>
      </c>
      <c r="CK32" s="1263">
        <v>4164</v>
      </c>
      <c r="CL32" s="1779"/>
      <c r="CM32" s="1322">
        <v>81.186435388397086</v>
      </c>
      <c r="CN32" s="1301">
        <v>0.85853842960949933</v>
      </c>
      <c r="CO32" s="1301">
        <v>79.503084381095391</v>
      </c>
      <c r="CP32" s="1301">
        <v>82.869786395698796</v>
      </c>
      <c r="CQ32" s="1301">
        <v>1.0574899926351478</v>
      </c>
      <c r="CR32" s="1263">
        <v>2223.7564100000095</v>
      </c>
      <c r="CS32" s="1263">
        <v>3888</v>
      </c>
      <c r="CT32" s="1779"/>
      <c r="CU32" s="1143">
        <v>83.444055435347011</v>
      </c>
      <c r="CV32" s="1267">
        <v>0.83448346522167549</v>
      </c>
      <c r="CW32" s="1267">
        <v>81.807868409579527</v>
      </c>
      <c r="CX32" s="1267">
        <v>85.080242461114494</v>
      </c>
      <c r="CY32" s="1267">
        <v>1.0000514247156151</v>
      </c>
      <c r="CZ32" s="1748">
        <v>2036.3833950000014</v>
      </c>
      <c r="DA32" s="1814">
        <v>3915</v>
      </c>
      <c r="DB32" s="1889"/>
      <c r="DC32" s="1267">
        <v>82.854365629561428</v>
      </c>
      <c r="DD32" s="1267">
        <v>1.030266485688494</v>
      </c>
      <c r="DE32" s="1267">
        <v>80.833300081552537</v>
      </c>
      <c r="DF32" s="1267">
        <v>84.875431177570306</v>
      </c>
      <c r="DG32" s="1267">
        <v>1.2434667477810095</v>
      </c>
      <c r="DH32" s="1748">
        <v>923.90185499999734</v>
      </c>
      <c r="DI32" s="1814">
        <v>1906</v>
      </c>
      <c r="DJ32" s="1814"/>
      <c r="DK32" s="1267">
        <v>82.82398011820851</v>
      </c>
      <c r="DL32" s="1267">
        <v>0.77053444730135345</v>
      </c>
      <c r="DM32" s="1267">
        <v>81.313149379193945</v>
      </c>
      <c r="DN32" s="1267">
        <v>84.334810857223061</v>
      </c>
      <c r="DO32" s="1267">
        <v>0.93032772175597811</v>
      </c>
      <c r="DP32" s="1748">
        <v>1855.1958090000035</v>
      </c>
      <c r="DQ32" s="1814">
        <v>3916</v>
      </c>
      <c r="DR32" s="1814"/>
      <c r="DS32" s="1267">
        <v>82.57970371207692</v>
      </c>
      <c r="DT32" s="1267">
        <v>1.4711159533360074</v>
      </c>
      <c r="DU32" s="1267">
        <v>79.69381425049859</v>
      </c>
      <c r="DV32" s="1267">
        <v>85.46559317365525</v>
      </c>
      <c r="DW32" s="1267">
        <v>1.7814497839144743</v>
      </c>
      <c r="DX32" s="1748">
        <v>832.45715000000052</v>
      </c>
      <c r="DY32" s="1814">
        <v>1814</v>
      </c>
      <c r="DZ32" s="1814"/>
      <c r="EA32" s="1267">
        <v>3.2</v>
      </c>
      <c r="EB32" s="1267">
        <v>-0.2</v>
      </c>
      <c r="EC32" s="1267"/>
      <c r="ED32" s="1267" t="s">
        <v>392</v>
      </c>
      <c r="EE32" s="1267" t="s">
        <v>390</v>
      </c>
    </row>
    <row r="33" spans="1:135" s="44" customFormat="1" ht="21.95" customHeight="1">
      <c r="A33" s="1410" t="s">
        <v>50</v>
      </c>
      <c r="B33" s="1458"/>
      <c r="C33" s="1459">
        <v>75.241758508356824</v>
      </c>
      <c r="D33" s="1459">
        <v>1.4104732020549937</v>
      </c>
      <c r="E33" s="1459">
        <v>72.472554543146018</v>
      </c>
      <c r="F33" s="1459">
        <v>78.010962473567631</v>
      </c>
      <c r="G33" s="1459">
        <v>1.8745883004559729</v>
      </c>
      <c r="H33" s="1460">
        <v>1683.6418820000147</v>
      </c>
      <c r="I33" s="1274">
        <v>1463</v>
      </c>
      <c r="J33" s="1460"/>
      <c r="K33" s="1459">
        <v>80.85958333936405</v>
      </c>
      <c r="L33" s="1459">
        <v>3.7307258230576603</v>
      </c>
      <c r="M33" s="1459">
        <v>73.508984020753545</v>
      </c>
      <c r="N33" s="1459">
        <v>88.210182657974556</v>
      </c>
      <c r="O33" s="1459">
        <v>4.6138326083130687</v>
      </c>
      <c r="P33" s="1460">
        <v>316.99332399999946</v>
      </c>
      <c r="Q33" s="1274">
        <v>264</v>
      </c>
      <c r="R33" s="1460"/>
      <c r="S33" s="1461">
        <v>77.476871319598544</v>
      </c>
      <c r="T33" s="1461">
        <v>3.8480183114473947</v>
      </c>
      <c r="U33" s="1461">
        <v>69.894288734750958</v>
      </c>
      <c r="V33" s="1461">
        <v>85.05945390444613</v>
      </c>
      <c r="W33" s="1461">
        <v>4.9666671432484648</v>
      </c>
      <c r="X33" s="1347">
        <v>320.91065600000019</v>
      </c>
      <c r="Y33" s="1105">
        <v>249</v>
      </c>
      <c r="Z33" s="1097"/>
      <c r="AA33" s="1461">
        <v>78.936609117842892</v>
      </c>
      <c r="AB33" s="1461">
        <v>2.1493638242420587</v>
      </c>
      <c r="AC33" s="1461">
        <v>74.716252216011128</v>
      </c>
      <c r="AD33" s="1461">
        <v>83.156966019674655</v>
      </c>
      <c r="AE33" s="1461">
        <v>2.7228985996007458</v>
      </c>
      <c r="AF33" s="1461">
        <v>850.19837500000619</v>
      </c>
      <c r="AG33" s="1105">
        <v>842</v>
      </c>
      <c r="AH33" s="1461"/>
      <c r="AI33" s="1461">
        <v>79.939448694038944</v>
      </c>
      <c r="AJ33" s="1461">
        <v>1.4967453919246403</v>
      </c>
      <c r="AK33" s="1461">
        <v>77.002587280982056</v>
      </c>
      <c r="AL33" s="1461">
        <v>82.876310107095847</v>
      </c>
      <c r="AM33" s="1461">
        <v>1.8723489045481145</v>
      </c>
      <c r="AN33" s="1347">
        <v>1402.7756899999983</v>
      </c>
      <c r="AO33" s="1098">
        <v>1183</v>
      </c>
      <c r="AP33" s="1461"/>
      <c r="AQ33" s="1461">
        <v>80.535620623517161</v>
      </c>
      <c r="AR33" s="1461">
        <v>1.4579019929625174</v>
      </c>
      <c r="AS33" s="1461">
        <v>77.674967411631073</v>
      </c>
      <c r="AT33" s="1461">
        <v>83.396273835403235</v>
      </c>
      <c r="AU33" s="1461">
        <v>1.8102573515610263</v>
      </c>
      <c r="AV33" s="1347">
        <v>1272.673847999999</v>
      </c>
      <c r="AW33" s="1105">
        <v>1121</v>
      </c>
      <c r="AX33" s="1461"/>
      <c r="AY33" s="1091">
        <v>80.34092477785012</v>
      </c>
      <c r="AZ33" s="1092">
        <v>1.5536471675883732</v>
      </c>
      <c r="BA33" s="1092">
        <v>77.292393549599623</v>
      </c>
      <c r="BB33" s="1092">
        <v>83.389456006100616</v>
      </c>
      <c r="BC33" s="1092">
        <v>1.9338178791000318</v>
      </c>
      <c r="BD33" s="1093">
        <v>1283.001144000003</v>
      </c>
      <c r="BE33" s="1131">
        <v>1082</v>
      </c>
      <c r="BF33" s="1461"/>
      <c r="BG33" s="1092">
        <v>81.715209526266904</v>
      </c>
      <c r="BH33" s="1092">
        <v>1.7361235669558712</v>
      </c>
      <c r="BI33" s="1092">
        <v>78.309423165981912</v>
      </c>
      <c r="BJ33" s="1092">
        <v>85.12099588655191</v>
      </c>
      <c r="BK33" s="1092">
        <v>2.1246027233128539</v>
      </c>
      <c r="BL33" s="1093">
        <v>1348.5656910000005</v>
      </c>
      <c r="BM33" s="1131">
        <v>1237</v>
      </c>
      <c r="BN33" s="1105"/>
      <c r="BO33" s="1301">
        <v>84.588321106032723</v>
      </c>
      <c r="BP33" s="1301">
        <v>1.728022803376289</v>
      </c>
      <c r="BQ33" s="1301">
        <v>81.198387545185312</v>
      </c>
      <c r="BR33" s="1301">
        <v>87.978254666880133</v>
      </c>
      <c r="BS33" s="1301">
        <v>2.0428621596711758</v>
      </c>
      <c r="BT33" s="1263">
        <v>1229.0546040000004</v>
      </c>
      <c r="BU33" s="1263">
        <v>1018</v>
      </c>
      <c r="BV33" s="1814"/>
      <c r="BW33" s="1322">
        <v>82.456209353424754</v>
      </c>
      <c r="BX33" s="1301">
        <v>1.3843012806310977</v>
      </c>
      <c r="BY33" s="1301">
        <v>79.740798991041856</v>
      </c>
      <c r="BZ33" s="1301">
        <v>85.171619715807651</v>
      </c>
      <c r="CA33" s="1301">
        <v>1.6788320630865894</v>
      </c>
      <c r="CB33" s="1263">
        <v>1408.5419450000024</v>
      </c>
      <c r="CC33" s="1263">
        <v>1117</v>
      </c>
      <c r="CD33" s="1814"/>
      <c r="CE33" s="1322">
        <v>85.339685648399325</v>
      </c>
      <c r="CF33" s="1301">
        <v>0.79437281834768414</v>
      </c>
      <c r="CG33" s="1301">
        <v>83.782147147779824</v>
      </c>
      <c r="CH33" s="1301">
        <v>86.897224149018825</v>
      </c>
      <c r="CI33" s="1301">
        <v>0.93083635393328168</v>
      </c>
      <c r="CJ33" s="1263">
        <v>2037.1596600000005</v>
      </c>
      <c r="CK33" s="1263">
        <v>3218</v>
      </c>
      <c r="CL33" s="1779"/>
      <c r="CM33" s="1322">
        <v>85.057432419035166</v>
      </c>
      <c r="CN33" s="1301">
        <v>0.97909695166499144</v>
      </c>
      <c r="CO33" s="1301">
        <v>83.137700252146658</v>
      </c>
      <c r="CP33" s="1301">
        <v>86.97716458592366</v>
      </c>
      <c r="CQ33" s="1301">
        <v>1.1511009959029488</v>
      </c>
      <c r="CR33" s="1263">
        <v>1921.5906600000008</v>
      </c>
      <c r="CS33" s="1263">
        <v>2999</v>
      </c>
      <c r="CT33" s="1779"/>
      <c r="CU33" s="1143">
        <v>87.215007285348435</v>
      </c>
      <c r="CV33" s="1267">
        <v>0.85110224089303899</v>
      </c>
      <c r="CW33" s="1267">
        <v>85.546235521511392</v>
      </c>
      <c r="CX33" s="1267">
        <v>88.883779049185478</v>
      </c>
      <c r="CY33" s="1267">
        <v>0.97586673140829827</v>
      </c>
      <c r="CZ33" s="1748">
        <v>1762.5883020000031</v>
      </c>
      <c r="DA33" s="1814">
        <v>2870</v>
      </c>
      <c r="DB33" s="1889"/>
      <c r="DC33" s="1267">
        <v>89.581746137039545</v>
      </c>
      <c r="DD33" s="1267">
        <v>1.0616291183885291</v>
      </c>
      <c r="DE33" s="1267">
        <v>87.499156762597991</v>
      </c>
      <c r="DF33" s="1267">
        <v>91.664335511481099</v>
      </c>
      <c r="DG33" s="1267">
        <v>1.1850953616872792</v>
      </c>
      <c r="DH33" s="1748">
        <v>817.17208199999834</v>
      </c>
      <c r="DI33" s="1814">
        <v>1494</v>
      </c>
      <c r="DJ33" s="1814"/>
      <c r="DK33" s="1267">
        <v>88.553095607872706</v>
      </c>
      <c r="DL33" s="1267">
        <v>0.74592543069329653</v>
      </c>
      <c r="DM33" s="1267">
        <v>87.090517168127306</v>
      </c>
      <c r="DN33" s="1267">
        <v>90.01567404761812</v>
      </c>
      <c r="DO33" s="1267">
        <v>0.84234822687212862</v>
      </c>
      <c r="DP33" s="1748">
        <v>1597.4574149999999</v>
      </c>
      <c r="DQ33" s="1814">
        <v>2965</v>
      </c>
      <c r="DR33" s="1814"/>
      <c r="DS33" s="1267">
        <v>87.124127872441065</v>
      </c>
      <c r="DT33" s="1267">
        <v>1.1385020044760297</v>
      </c>
      <c r="DU33" s="1267">
        <v>84.890727487343938</v>
      </c>
      <c r="DV33" s="1267">
        <v>89.357528257538206</v>
      </c>
      <c r="DW33" s="1267">
        <v>1.3067585665166335</v>
      </c>
      <c r="DX33" s="1748">
        <v>763.93899400000009</v>
      </c>
      <c r="DY33" s="1814">
        <v>1454</v>
      </c>
      <c r="DZ33" s="1814"/>
      <c r="EA33" s="1267">
        <v>4.5999999999999996</v>
      </c>
      <c r="EB33" s="1267">
        <v>-1.5</v>
      </c>
      <c r="EC33" s="1263"/>
      <c r="ED33" s="1267" t="s">
        <v>393</v>
      </c>
      <c r="EE33" s="1267" t="s">
        <v>390</v>
      </c>
    </row>
    <row r="34" spans="1:135" s="44" customFormat="1" ht="21.95" customHeight="1">
      <c r="A34" s="1409" t="s">
        <v>17</v>
      </c>
      <c r="B34" s="1442"/>
      <c r="C34" s="1430">
        <v>81.009386282513546</v>
      </c>
      <c r="D34" s="1430">
        <v>1.5301400834850793</v>
      </c>
      <c r="E34" s="1430">
        <v>78.005238468615786</v>
      </c>
      <c r="F34" s="1430">
        <v>84.01353409641132</v>
      </c>
      <c r="G34" s="1430">
        <v>1.8888429522831367</v>
      </c>
      <c r="H34" s="1431">
        <v>1316.344994000003</v>
      </c>
      <c r="I34" s="1350">
        <v>896</v>
      </c>
      <c r="J34" s="1431"/>
      <c r="K34" s="1430">
        <v>89.127604483427476</v>
      </c>
      <c r="L34" s="1430">
        <v>2.5450579773566693</v>
      </c>
      <c r="M34" s="1430">
        <v>84.113110703541622</v>
      </c>
      <c r="N34" s="1430">
        <v>94.142098263313329</v>
      </c>
      <c r="O34" s="1430">
        <v>2.8555215773020151</v>
      </c>
      <c r="P34" s="1431">
        <v>291.23745500000012</v>
      </c>
      <c r="Q34" s="1350">
        <v>164</v>
      </c>
      <c r="R34" s="1431"/>
      <c r="S34" s="1433">
        <v>81.623374766337307</v>
      </c>
      <c r="T34" s="1433">
        <v>3.2058060373609658</v>
      </c>
      <c r="U34" s="1433">
        <v>75.306281898827237</v>
      </c>
      <c r="V34" s="1433">
        <v>87.940467633847391</v>
      </c>
      <c r="W34" s="1433">
        <v>3.9275587986140068</v>
      </c>
      <c r="X34" s="1346">
        <v>295.4360570000004</v>
      </c>
      <c r="Y34" s="1043">
        <v>199</v>
      </c>
      <c r="Z34" s="1035"/>
      <c r="AA34" s="1433">
        <v>84.465000858926771</v>
      </c>
      <c r="AB34" s="1433">
        <v>2.5285368021515535</v>
      </c>
      <c r="AC34" s="1433">
        <v>79.500123519810387</v>
      </c>
      <c r="AD34" s="1433">
        <v>89.429878198043141</v>
      </c>
      <c r="AE34" s="1433">
        <v>2.9935911637231962</v>
      </c>
      <c r="AF34" s="1433">
        <v>663.85172000000421</v>
      </c>
      <c r="AG34" s="1043">
        <v>472</v>
      </c>
      <c r="AH34" s="1433"/>
      <c r="AI34" s="1433">
        <v>90.140108132138366</v>
      </c>
      <c r="AJ34" s="1433">
        <v>1.4978427982767184</v>
      </c>
      <c r="AK34" s="1433">
        <v>87.201093426753161</v>
      </c>
      <c r="AL34" s="1433">
        <v>93.07912283752357</v>
      </c>
      <c r="AM34" s="1433">
        <v>1.661682939276041</v>
      </c>
      <c r="AN34" s="1346">
        <v>1121.1614030000007</v>
      </c>
      <c r="AO34" s="1036">
        <v>719</v>
      </c>
      <c r="AP34" s="1433"/>
      <c r="AQ34" s="1433">
        <v>88.750597065024991</v>
      </c>
      <c r="AR34" s="1433">
        <v>1.524870033150959</v>
      </c>
      <c r="AS34" s="1433">
        <v>85.758541097546612</v>
      </c>
      <c r="AT34" s="1433">
        <v>91.74265303250337</v>
      </c>
      <c r="AU34" s="1433">
        <v>1.7181518587798692</v>
      </c>
      <c r="AV34" s="1346">
        <v>960.3602220000007</v>
      </c>
      <c r="AW34" s="1043">
        <v>644</v>
      </c>
      <c r="AX34" s="1433"/>
      <c r="AY34" s="1029">
        <v>90.510195665397276</v>
      </c>
      <c r="AZ34" s="1030">
        <v>1.5018958277649268</v>
      </c>
      <c r="BA34" s="1030">
        <v>87.563209742185677</v>
      </c>
      <c r="BB34" s="1030">
        <v>93.457181588608876</v>
      </c>
      <c r="BC34" s="1030">
        <v>1.6593664578046126</v>
      </c>
      <c r="BD34" s="1031">
        <v>970.43970300000001</v>
      </c>
      <c r="BE34" s="1127">
        <v>603</v>
      </c>
      <c r="BF34" s="1433"/>
      <c r="BG34" s="1030">
        <v>90.558322474549911</v>
      </c>
      <c r="BH34" s="1030">
        <v>1.4361378809896768</v>
      </c>
      <c r="BI34" s="1030">
        <v>87.741023694867152</v>
      </c>
      <c r="BJ34" s="1030">
        <v>93.375621254232669</v>
      </c>
      <c r="BK34" s="1030">
        <v>1.5858706762079016</v>
      </c>
      <c r="BL34" s="1031">
        <v>990.73253399999965</v>
      </c>
      <c r="BM34" s="1127">
        <v>679</v>
      </c>
      <c r="BN34" s="1043"/>
      <c r="BO34" s="1298">
        <v>87.406970478073589</v>
      </c>
      <c r="BP34" s="1298">
        <v>1.7607055078555767</v>
      </c>
      <c r="BQ34" s="1298">
        <v>83.952921908699025</v>
      </c>
      <c r="BR34" s="1298">
        <v>90.861019047448153</v>
      </c>
      <c r="BS34" s="1298">
        <v>2.0143765402523099</v>
      </c>
      <c r="BT34" s="1293">
        <v>952.07022099999904</v>
      </c>
      <c r="BU34" s="1293">
        <v>621</v>
      </c>
      <c r="BV34" s="1348"/>
      <c r="BW34" s="1323">
        <v>90.158490194915146</v>
      </c>
      <c r="BX34" s="1298">
        <v>1.3083425429546731</v>
      </c>
      <c r="BY34" s="1298">
        <v>87.592078570224714</v>
      </c>
      <c r="BZ34" s="1298">
        <v>92.724901819605591</v>
      </c>
      <c r="CA34" s="1298">
        <v>1.4511584434545712</v>
      </c>
      <c r="CB34" s="1293">
        <v>1072.8085740000008</v>
      </c>
      <c r="CC34" s="1293">
        <v>746</v>
      </c>
      <c r="CD34" s="1348"/>
      <c r="CE34" s="1323">
        <v>91.299258670167333</v>
      </c>
      <c r="CF34" s="1298">
        <v>0.81183962255554321</v>
      </c>
      <c r="CG34" s="1298">
        <v>89.707472748931011</v>
      </c>
      <c r="CH34" s="1298">
        <v>92.891044591403642</v>
      </c>
      <c r="CI34" s="1298">
        <v>0.8892072448128403</v>
      </c>
      <c r="CJ34" s="1293">
        <v>1882.8397809999972</v>
      </c>
      <c r="CK34" s="1293">
        <v>2417</v>
      </c>
      <c r="CL34" s="1758"/>
      <c r="CM34" s="1323">
        <v>91.905485925398693</v>
      </c>
      <c r="CN34" s="1298">
        <v>0.80942358236962708</v>
      </c>
      <c r="CO34" s="1298">
        <v>90.31843524050926</v>
      </c>
      <c r="CP34" s="1298">
        <v>93.492536610288141</v>
      </c>
      <c r="CQ34" s="1298">
        <v>0.88071302188277478</v>
      </c>
      <c r="CR34" s="1293">
        <v>1697.2056350000003</v>
      </c>
      <c r="CS34" s="1293">
        <v>1981</v>
      </c>
      <c r="CT34" s="1758"/>
      <c r="CU34" s="1144">
        <v>91.565972659024979</v>
      </c>
      <c r="CV34" s="1193">
        <v>0.91404816086643015</v>
      </c>
      <c r="CW34" s="1193">
        <v>89.773781676140743</v>
      </c>
      <c r="CX34" s="1193">
        <v>93.358163641909229</v>
      </c>
      <c r="CY34" s="1193">
        <v>0.99823999497081639</v>
      </c>
      <c r="CZ34" s="1746">
        <v>1424.7546770000008</v>
      </c>
      <c r="DA34" s="1348">
        <v>1887</v>
      </c>
      <c r="DB34" s="1888"/>
      <c r="DC34" s="1193">
        <v>92.69307825333432</v>
      </c>
      <c r="DD34" s="1193">
        <v>0.90181490216041715</v>
      </c>
      <c r="DE34" s="1193">
        <v>90.92399515225739</v>
      </c>
      <c r="DF34" s="1193">
        <v>94.462161354411236</v>
      </c>
      <c r="DG34" s="1193">
        <v>0.97290425472300823</v>
      </c>
      <c r="DH34" s="1746">
        <v>730.98238699999865</v>
      </c>
      <c r="DI34" s="1348">
        <v>1135</v>
      </c>
      <c r="DJ34" s="1348"/>
      <c r="DK34" s="1193">
        <v>92.934394917674311</v>
      </c>
      <c r="DL34" s="1193">
        <v>0.68962909017452856</v>
      </c>
      <c r="DM34" s="1193">
        <v>91.582199916395112</v>
      </c>
      <c r="DN34" s="1193">
        <v>94.28658991895351</v>
      </c>
      <c r="DO34" s="1193">
        <v>0.7420601283146403</v>
      </c>
      <c r="DP34" s="1746">
        <v>1436.1097289999966</v>
      </c>
      <c r="DQ34" s="1348">
        <v>2175</v>
      </c>
      <c r="DR34" s="1348"/>
      <c r="DS34" s="1193">
        <v>91.528749552470472</v>
      </c>
      <c r="DT34" s="1193">
        <v>1.0330079769785596</v>
      </c>
      <c r="DU34" s="1193">
        <v>89.502296894045756</v>
      </c>
      <c r="DV34" s="1193">
        <v>93.555202210895203</v>
      </c>
      <c r="DW34" s="1193">
        <v>1.1286158524282794</v>
      </c>
      <c r="DX34" s="1746">
        <v>623.76341400000013</v>
      </c>
      <c r="DY34" s="1348">
        <v>1010</v>
      </c>
      <c r="DZ34" s="1348"/>
      <c r="EA34" s="1193">
        <v>1.3</v>
      </c>
      <c r="EB34" s="1193">
        <v>-1.4</v>
      </c>
      <c r="EC34" s="1193"/>
      <c r="ED34" s="1193" t="s">
        <v>390</v>
      </c>
      <c r="EE34" s="1193" t="s">
        <v>390</v>
      </c>
    </row>
    <row r="35" spans="1:135" s="44" customFormat="1" ht="5.0999999999999996" customHeight="1">
      <c r="A35" s="1409"/>
      <c r="B35" s="1442"/>
      <c r="C35" s="1433"/>
      <c r="D35" s="1433"/>
      <c r="E35" s="1433"/>
      <c r="F35" s="1433"/>
      <c r="G35" s="1433"/>
      <c r="H35" s="1346"/>
      <c r="I35" s="1043"/>
      <c r="J35" s="1346"/>
      <c r="K35" s="1433"/>
      <c r="L35" s="1433"/>
      <c r="M35" s="1433"/>
      <c r="N35" s="1433"/>
      <c r="O35" s="1433"/>
      <c r="P35" s="1346"/>
      <c r="Q35" s="1043"/>
      <c r="R35" s="1346"/>
      <c r="S35" s="1433"/>
      <c r="T35" s="1433"/>
      <c r="U35" s="1433"/>
      <c r="V35" s="1433"/>
      <c r="W35" s="1433"/>
      <c r="X35" s="1346"/>
      <c r="Y35" s="1043"/>
      <c r="Z35" s="1035"/>
      <c r="AA35" s="1433"/>
      <c r="AB35" s="1433"/>
      <c r="AC35" s="1433"/>
      <c r="AD35" s="1433"/>
      <c r="AE35" s="1433"/>
      <c r="AF35" s="1433"/>
      <c r="AG35" s="1043"/>
      <c r="AH35" s="1433"/>
      <c r="AI35" s="1433"/>
      <c r="AJ35" s="1433"/>
      <c r="AK35" s="1433"/>
      <c r="AL35" s="1433"/>
      <c r="AM35" s="1433"/>
      <c r="AN35" s="1346"/>
      <c r="AO35" s="1036"/>
      <c r="AP35" s="1433"/>
      <c r="AQ35" s="1433"/>
      <c r="AR35" s="1433"/>
      <c r="AS35" s="1433"/>
      <c r="AT35" s="1433"/>
      <c r="AU35" s="1433"/>
      <c r="AV35" s="1346"/>
      <c r="AW35" s="1043"/>
      <c r="AX35" s="1433"/>
      <c r="AY35" s="1032"/>
      <c r="AZ35" s="1032"/>
      <c r="BA35" s="1032"/>
      <c r="BB35" s="1032"/>
      <c r="BC35" s="1032"/>
      <c r="BD35" s="1032"/>
      <c r="BE35" s="1133"/>
      <c r="BF35" s="1433"/>
      <c r="BG35" s="1032"/>
      <c r="BH35" s="1032"/>
      <c r="BI35" s="1032"/>
      <c r="BJ35" s="1032"/>
      <c r="BK35" s="1032"/>
      <c r="BL35" s="1032"/>
      <c r="BM35" s="1133"/>
      <c r="BN35" s="1043"/>
      <c r="BO35" s="1758"/>
      <c r="BP35" s="1758"/>
      <c r="BQ35" s="1758"/>
      <c r="BR35" s="1758"/>
      <c r="BS35" s="1758"/>
      <c r="BT35" s="1758"/>
      <c r="BU35" s="1758"/>
      <c r="BV35" s="1348"/>
      <c r="BW35" s="1758"/>
      <c r="BX35" s="1758"/>
      <c r="BY35" s="1758"/>
      <c r="BZ35" s="1758"/>
      <c r="CA35" s="1758"/>
      <c r="CB35" s="1758"/>
      <c r="CC35" s="1758"/>
      <c r="CD35" s="1348"/>
      <c r="CE35" s="1758"/>
      <c r="CF35" s="1758"/>
      <c r="CG35" s="1758"/>
      <c r="CH35" s="1758"/>
      <c r="CI35" s="1758"/>
      <c r="CJ35" s="1758"/>
      <c r="CK35" s="1758"/>
      <c r="CL35" s="1758"/>
      <c r="CM35" s="1758"/>
      <c r="CN35" s="1758"/>
      <c r="CO35" s="1758"/>
      <c r="CP35" s="1758"/>
      <c r="CQ35" s="1758"/>
      <c r="CR35" s="1758"/>
      <c r="CS35" s="1758"/>
      <c r="CT35" s="1758"/>
      <c r="CU35" s="1144"/>
      <c r="CV35" s="1193"/>
      <c r="CW35" s="1193"/>
      <c r="CX35" s="1193"/>
      <c r="CY35" s="1193"/>
      <c r="CZ35" s="1746"/>
      <c r="DA35" s="1348"/>
      <c r="DB35" s="1870"/>
      <c r="DC35" s="1193"/>
      <c r="DD35" s="1193"/>
      <c r="DE35" s="1193"/>
      <c r="DF35" s="1193"/>
      <c r="DG35" s="1193"/>
      <c r="DH35" s="1746"/>
      <c r="DI35" s="1348"/>
      <c r="DJ35" s="1348"/>
      <c r="DK35" s="1193"/>
      <c r="DL35" s="1193"/>
      <c r="DM35" s="1193"/>
      <c r="DN35" s="1193"/>
      <c r="DO35" s="1193"/>
      <c r="DP35" s="1746"/>
      <c r="DQ35" s="1348"/>
      <c r="DR35" s="1348"/>
      <c r="DS35" s="1193"/>
      <c r="DT35" s="1193"/>
      <c r="DU35" s="1193"/>
      <c r="DV35" s="1193"/>
      <c r="DW35" s="1193"/>
      <c r="DX35" s="1746"/>
      <c r="DY35" s="1348"/>
      <c r="DZ35" s="1348"/>
      <c r="EA35" s="1193"/>
      <c r="EB35" s="1193"/>
      <c r="EC35" s="1193"/>
      <c r="ED35" s="1193"/>
      <c r="EE35" s="1193"/>
    </row>
    <row r="36" spans="1:135" s="44" customFormat="1" ht="21.75" customHeight="1">
      <c r="A36" s="1470" t="s">
        <v>71</v>
      </c>
      <c r="B36" s="1442"/>
      <c r="C36" s="1433">
        <v>38.545597818575224</v>
      </c>
      <c r="D36" s="1433">
        <v>0.99969427746365203</v>
      </c>
      <c r="E36" s="1433">
        <v>36.554104695096562</v>
      </c>
      <c r="F36" s="1433">
        <v>40.537090942053879</v>
      </c>
      <c r="G36" s="1433">
        <v>2.5935368343979781</v>
      </c>
      <c r="H36" s="1346">
        <v>1883.7359260000592</v>
      </c>
      <c r="I36" s="1043">
        <v>2523</v>
      </c>
      <c r="J36" s="1346"/>
      <c r="K36" s="1433">
        <v>57.488349191770126</v>
      </c>
      <c r="L36" s="1433">
        <v>2.4901327971441414</v>
      </c>
      <c r="M36" s="1433">
        <v>52.582073761715698</v>
      </c>
      <c r="N36" s="1433">
        <v>62.394624621824555</v>
      </c>
      <c r="O36" s="1433">
        <v>4.3315434034077676</v>
      </c>
      <c r="P36" s="1346">
        <v>526.259413</v>
      </c>
      <c r="Q36" s="1043">
        <v>701</v>
      </c>
      <c r="R36" s="1346"/>
      <c r="S36" s="1433">
        <v>61.048685637068587</v>
      </c>
      <c r="T36" s="1433">
        <v>1.4881230948763351</v>
      </c>
      <c r="U36" s="1433">
        <v>58.129328902372947</v>
      </c>
      <c r="V36" s="1433">
        <v>63.968042371764234</v>
      </c>
      <c r="W36" s="1433">
        <v>2.4376005467556716</v>
      </c>
      <c r="X36" s="1346">
        <v>2004.0578469999684</v>
      </c>
      <c r="Y36" s="1043">
        <v>2232</v>
      </c>
      <c r="Z36" s="1035"/>
      <c r="AA36" s="1433">
        <v>66.102086385496079</v>
      </c>
      <c r="AB36" s="1433">
        <v>1.6979986994128944</v>
      </c>
      <c r="AC36" s="1433">
        <v>62.768001923134001</v>
      </c>
      <c r="AD36" s="1433">
        <v>69.436170847858151</v>
      </c>
      <c r="AE36" s="1433">
        <v>2.5687520504427899</v>
      </c>
      <c r="AF36" s="1433">
        <v>1245.0975649999866</v>
      </c>
      <c r="AG36" s="1043">
        <v>1384</v>
      </c>
      <c r="AH36" s="1433"/>
      <c r="AI36" s="1433">
        <v>64.899036333861588</v>
      </c>
      <c r="AJ36" s="1433">
        <v>1.7002501066818949</v>
      </c>
      <c r="AK36" s="1433">
        <v>61.56286509338161</v>
      </c>
      <c r="AL36" s="1433">
        <v>68.235207574341572</v>
      </c>
      <c r="AM36" s="1433">
        <v>2.6198387568272348</v>
      </c>
      <c r="AN36" s="1346">
        <v>1424.537860999995</v>
      </c>
      <c r="AO36" s="1036">
        <v>1841</v>
      </c>
      <c r="AP36" s="1433"/>
      <c r="AQ36" s="1433">
        <v>67.277495149844341</v>
      </c>
      <c r="AR36" s="1433">
        <v>1.5365359283789122</v>
      </c>
      <c r="AS36" s="1433">
        <v>64.262548699456644</v>
      </c>
      <c r="AT36" s="1433">
        <v>70.292441600232053</v>
      </c>
      <c r="AU36" s="1433">
        <v>2.2838780263097638</v>
      </c>
      <c r="AV36" s="1346">
        <v>1197.0168170000024</v>
      </c>
      <c r="AW36" s="1043">
        <v>1590</v>
      </c>
      <c r="AX36" s="1433"/>
      <c r="AY36" s="1029">
        <v>66.2419367523906</v>
      </c>
      <c r="AZ36" s="1030">
        <v>1.6035736834100638</v>
      </c>
      <c r="BA36" s="1030">
        <v>63.095440847361907</v>
      </c>
      <c r="BB36" s="1030">
        <v>69.388432657419301</v>
      </c>
      <c r="BC36" s="1030">
        <v>2.4207832107991503</v>
      </c>
      <c r="BD36" s="1031">
        <v>1282.9918849999924</v>
      </c>
      <c r="BE36" s="1127">
        <v>1719</v>
      </c>
      <c r="BF36" s="1433"/>
      <c r="BG36" s="1030">
        <v>68.669742482351538</v>
      </c>
      <c r="BH36" s="1030">
        <v>1.1616691565538695</v>
      </c>
      <c r="BI36" s="1030">
        <v>66.384966679457023</v>
      </c>
      <c r="BJ36" s="1030">
        <v>70.954518285246053</v>
      </c>
      <c r="BK36" s="1030">
        <v>1.6916754229163218</v>
      </c>
      <c r="BL36" s="1031">
        <v>2187.5825329999952</v>
      </c>
      <c r="BM36" s="1127">
        <v>2824</v>
      </c>
      <c r="BN36" s="1043"/>
      <c r="BO36" s="1298">
        <v>69.092729082121522</v>
      </c>
      <c r="BP36" s="1298">
        <v>1.142485145132329</v>
      </c>
      <c r="BQ36" s="1298">
        <v>66.845452449318017</v>
      </c>
      <c r="BR36" s="1298">
        <v>71.340005714925013</v>
      </c>
      <c r="BS36" s="1298">
        <v>1.65355336271984</v>
      </c>
      <c r="BT36" s="1293">
        <v>1831.6861669999869</v>
      </c>
      <c r="BU36" s="1293">
        <v>2557</v>
      </c>
      <c r="BV36" s="1348"/>
      <c r="BW36" s="1323">
        <v>70.166838358120756</v>
      </c>
      <c r="BX36" s="1298">
        <v>1.0977618777955258</v>
      </c>
      <c r="BY36" s="1298">
        <v>68.009289113205014</v>
      </c>
      <c r="BZ36" s="1298">
        <v>72.324387603036485</v>
      </c>
      <c r="CA36" s="1298">
        <v>1.5645024109433545</v>
      </c>
      <c r="CB36" s="1293">
        <v>2352.1390070000043</v>
      </c>
      <c r="CC36" s="1293">
        <v>3178</v>
      </c>
      <c r="CD36" s="1348"/>
      <c r="CE36" s="1323">
        <v>73.172489370514867</v>
      </c>
      <c r="CF36" s="1298">
        <v>0.76077399654622813</v>
      </c>
      <c r="CG36" s="1298">
        <v>71.679690375041687</v>
      </c>
      <c r="CH36" s="1298">
        <v>74.665288365988062</v>
      </c>
      <c r="CI36" s="1298">
        <v>1.0396994869123382</v>
      </c>
      <c r="CJ36" s="1293">
        <v>3461.2585819999949</v>
      </c>
      <c r="CK36" s="1293">
        <v>7202</v>
      </c>
      <c r="CL36" s="1758"/>
      <c r="CM36" s="1323">
        <v>74.594736452239658</v>
      </c>
      <c r="CN36" s="1298">
        <v>0.67963798398029662</v>
      </c>
      <c r="CO36" s="1298">
        <v>73.261422398930719</v>
      </c>
      <c r="CP36" s="1298">
        <v>75.928050505548612</v>
      </c>
      <c r="CQ36" s="1298">
        <v>0.91110715890181404</v>
      </c>
      <c r="CR36" s="1293">
        <v>3737.9155079999878</v>
      </c>
      <c r="CS36" s="1293">
        <v>7806</v>
      </c>
      <c r="CT36" s="1758"/>
      <c r="CU36" s="1144">
        <v>75.129877033901792</v>
      </c>
      <c r="CV36" s="1193">
        <v>0.74609025749100155</v>
      </c>
      <c r="CW36" s="1193">
        <v>73.666276786446446</v>
      </c>
      <c r="CX36" s="1193">
        <v>76.593477281357139</v>
      </c>
      <c r="CY36" s="1193">
        <v>0.99306732147895571</v>
      </c>
      <c r="CZ36" s="1746">
        <v>3558.2728610000099</v>
      </c>
      <c r="DA36" s="1348">
        <v>8506</v>
      </c>
      <c r="DB36" s="1888"/>
      <c r="DC36" s="1193">
        <v>75.78341812325526</v>
      </c>
      <c r="DD36" s="1193">
        <v>0.84042368136762224</v>
      </c>
      <c r="DE36" s="1193">
        <v>74.132675554881658</v>
      </c>
      <c r="DF36" s="1193">
        <v>77.434160691628847</v>
      </c>
      <c r="DG36" s="1193">
        <v>1.1089809646758675</v>
      </c>
      <c r="DH36" s="1746">
        <v>1630.4376770000001</v>
      </c>
      <c r="DI36" s="1348">
        <v>4402</v>
      </c>
      <c r="DJ36" s="1348"/>
      <c r="DK36" s="1193">
        <v>75.732566765024799</v>
      </c>
      <c r="DL36" s="1193">
        <v>0.61817433546764344</v>
      </c>
      <c r="DM36" s="1193">
        <v>74.519793971691655</v>
      </c>
      <c r="DN36" s="1193">
        <v>76.945339558357944</v>
      </c>
      <c r="DO36" s="1193">
        <v>0.81625958537184018</v>
      </c>
      <c r="DP36" s="1746">
        <v>3315.5891940000047</v>
      </c>
      <c r="DQ36" s="1348">
        <v>9007</v>
      </c>
      <c r="DR36" s="1348"/>
      <c r="DS36" s="1193">
        <v>75.276457173352156</v>
      </c>
      <c r="DT36" s="1193">
        <v>1.002407508966177</v>
      </c>
      <c r="DU36" s="1193">
        <v>73.307511495243318</v>
      </c>
      <c r="DV36" s="1193">
        <v>77.24540285146098</v>
      </c>
      <c r="DW36" s="1193">
        <v>1.3316348120073711</v>
      </c>
      <c r="DX36" s="1746">
        <v>1514.79249</v>
      </c>
      <c r="DY36" s="1348">
        <v>4000</v>
      </c>
      <c r="DZ36" s="1348"/>
      <c r="EA36" s="1193">
        <v>5.0999999999999996</v>
      </c>
      <c r="EB36" s="1193">
        <v>-0.4</v>
      </c>
      <c r="EC36" s="1193"/>
      <c r="ED36" s="1193" t="s">
        <v>393</v>
      </c>
      <c r="EE36" s="1193" t="s">
        <v>390</v>
      </c>
    </row>
    <row r="37" spans="1:135" ht="5.0999999999999996" customHeight="1" thickBot="1">
      <c r="A37" s="175"/>
      <c r="B37" s="176"/>
      <c r="C37" s="176"/>
      <c r="D37" s="176"/>
      <c r="E37" s="176"/>
      <c r="F37" s="176"/>
      <c r="G37" s="176"/>
      <c r="H37" s="176"/>
      <c r="I37" s="176"/>
      <c r="J37" s="176"/>
      <c r="K37" s="176"/>
      <c r="L37" s="176"/>
      <c r="M37" s="176"/>
      <c r="N37" s="176"/>
      <c r="O37" s="176"/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/>
      <c r="AA37" s="177"/>
      <c r="AB37" s="177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8"/>
      <c r="AP37" s="178"/>
      <c r="AQ37" s="178"/>
      <c r="AR37" s="178"/>
      <c r="AS37" s="178"/>
      <c r="AT37" s="178"/>
      <c r="AU37" s="178"/>
      <c r="AV37" s="178"/>
      <c r="AW37" s="178"/>
      <c r="AX37" s="178"/>
      <c r="AY37" s="178"/>
      <c r="AZ37" s="178"/>
      <c r="BA37" s="178"/>
      <c r="BB37" s="178"/>
      <c r="BC37" s="178"/>
      <c r="BD37" s="178"/>
      <c r="BE37" s="178"/>
      <c r="BF37" s="178"/>
      <c r="BG37" s="178"/>
      <c r="BH37" s="178"/>
      <c r="BI37" s="178"/>
      <c r="BJ37" s="178"/>
      <c r="BK37" s="178"/>
      <c r="BL37" s="178"/>
      <c r="BM37" s="178"/>
      <c r="BN37" s="178"/>
      <c r="BO37" s="156"/>
      <c r="BP37" s="156"/>
      <c r="BQ37" s="156"/>
      <c r="BR37" s="156"/>
      <c r="BS37" s="156"/>
      <c r="BT37" s="157"/>
      <c r="BU37" s="157"/>
      <c r="BV37" s="178"/>
      <c r="BW37" s="156"/>
      <c r="BX37" s="156"/>
      <c r="BY37" s="156"/>
      <c r="BZ37" s="156"/>
      <c r="CA37" s="156"/>
      <c r="CB37" s="157"/>
      <c r="CC37" s="157"/>
      <c r="CD37" s="178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900"/>
      <c r="DM37" s="900"/>
      <c r="DN37" s="900"/>
      <c r="DO37" s="900"/>
      <c r="DP37" s="900"/>
      <c r="DQ37" s="900"/>
      <c r="DR37" s="900"/>
      <c r="DS37" s="900"/>
      <c r="DT37" s="900"/>
      <c r="DU37" s="900"/>
      <c r="DV37" s="900"/>
      <c r="DW37" s="900"/>
      <c r="DX37" s="900"/>
      <c r="DY37" s="900"/>
      <c r="DZ37" s="900"/>
      <c r="EA37" s="900"/>
      <c r="EB37" s="900"/>
      <c r="EC37" s="2"/>
      <c r="ED37" s="900"/>
      <c r="EE37" s="900"/>
    </row>
    <row r="38" spans="1:135" ht="101.25" customHeight="1" thickTop="1">
      <c r="A38" s="2307" t="s">
        <v>491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  <c r="DZ38" s="2307"/>
      <c r="EA38" s="2307"/>
      <c r="EB38" s="2307"/>
      <c r="EC38" s="2307"/>
      <c r="ED38" s="2307"/>
      <c r="EE38" s="2307"/>
    </row>
    <row r="39" spans="1:135" ht="12.75" customHeight="1">
      <c r="A39" s="2397"/>
      <c r="B39" s="2397"/>
      <c r="C39" s="2397"/>
      <c r="D39" s="2397"/>
      <c r="E39" s="2397"/>
      <c r="F39" s="2397"/>
      <c r="G39" s="2397"/>
      <c r="H39" s="2397"/>
      <c r="I39" s="2397"/>
      <c r="J39" s="2397"/>
      <c r="K39" s="2397"/>
      <c r="L39" s="2397"/>
      <c r="M39" s="2397"/>
      <c r="N39" s="2397"/>
      <c r="O39" s="2397"/>
      <c r="P39" s="2397"/>
      <c r="Q39" s="2397"/>
      <c r="R39" s="2397"/>
      <c r="S39" s="2397"/>
      <c r="T39" s="2397"/>
      <c r="U39" s="2397"/>
      <c r="V39" s="2397"/>
      <c r="W39" s="2397"/>
      <c r="X39" s="2397"/>
      <c r="Y39" s="2397"/>
      <c r="Z39" s="2397"/>
      <c r="AA39" s="2397"/>
      <c r="AB39" s="2397"/>
      <c r="AC39" s="2397"/>
      <c r="AD39" s="2397"/>
      <c r="AE39" s="2397"/>
      <c r="AF39" s="2397"/>
      <c r="AG39" s="2397"/>
      <c r="AH39" s="2397"/>
      <c r="AI39" s="2397"/>
      <c r="AJ39" s="2397"/>
      <c r="AK39" s="2397"/>
      <c r="AL39" s="2397"/>
      <c r="AM39" s="2397"/>
      <c r="AN39" s="2397"/>
      <c r="AO39" s="2397"/>
      <c r="AP39" s="2397"/>
      <c r="AQ39" s="2397"/>
      <c r="AR39" s="2397"/>
      <c r="AS39" s="2397"/>
      <c r="AT39" s="2397"/>
      <c r="AU39" s="2397"/>
      <c r="AV39" s="2397"/>
      <c r="AW39" s="2397"/>
      <c r="AX39" s="2397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V39" s="60"/>
      <c r="BW39" s="60"/>
      <c r="BX39" s="60"/>
      <c r="BY39" s="60"/>
      <c r="BZ39" s="60"/>
      <c r="CA39" s="60"/>
      <c r="CB39" s="60"/>
      <c r="CC39" s="60"/>
      <c r="CD39" s="60"/>
      <c r="EA39" s="2"/>
      <c r="EB39" s="2"/>
      <c r="EC39" s="2"/>
    </row>
    <row r="40" spans="1:135" ht="13.5" customHeight="1"/>
    <row r="41" spans="1:135" ht="13.5" customHeight="1"/>
    <row r="42" spans="1:135" ht="13.5" customHeight="1"/>
    <row r="43" spans="1:135" ht="13.5" customHeight="1"/>
    <row r="49" ht="13.5" customHeight="1"/>
    <row r="50" ht="13.5" customHeight="1"/>
    <row r="51" ht="13.5" customHeight="1"/>
    <row r="60" ht="13.5" customHeight="1"/>
    <row r="61" ht="13.5" customHeight="1"/>
    <row r="71" ht="13.5" customHeight="1"/>
    <row r="72" ht="13.5" customHeight="1"/>
    <row r="88" ht="13.5" customHeight="1"/>
    <row r="89" ht="13.5" customHeight="1"/>
    <row r="99" ht="13.5" customHeight="1"/>
    <row r="100" ht="13.5" customHeight="1"/>
    <row r="117" ht="13.5" customHeight="1"/>
    <row r="118" ht="13.5" customHeight="1"/>
    <row r="127" ht="13.5" customHeight="1"/>
    <row r="128" ht="13.5" customHeight="1"/>
  </sheetData>
  <mergeCells count="120">
    <mergeCell ref="A38:EE38"/>
    <mergeCell ref="AJ4:AJ5"/>
    <mergeCell ref="AG4:AG5"/>
    <mergeCell ref="AI4:AI5"/>
    <mergeCell ref="C4:C5"/>
    <mergeCell ref="M4:N4"/>
    <mergeCell ref="U4:V4"/>
    <mergeCell ref="AK4:AL4"/>
    <mergeCell ref="T4:T5"/>
    <mergeCell ref="X4:X5"/>
    <mergeCell ref="DL4:DL5"/>
    <mergeCell ref="DP4:DP5"/>
    <mergeCell ref="DZ4:DZ5"/>
    <mergeCell ref="K3:Q3"/>
    <mergeCell ref="S3:Y3"/>
    <mergeCell ref="K4:K5"/>
    <mergeCell ref="AV4:AV5"/>
    <mergeCell ref="CN4:CN5"/>
    <mergeCell ref="AN4:AN5"/>
    <mergeCell ref="AU4:AU5"/>
    <mergeCell ref="AQ3:AW3"/>
    <mergeCell ref="AB4:AB5"/>
    <mergeCell ref="AE4:AE5"/>
    <mergeCell ref="S4:S5"/>
    <mergeCell ref="BA4:BB4"/>
    <mergeCell ref="BE4:BE5"/>
    <mergeCell ref="BC4:BC5"/>
    <mergeCell ref="BD4:BD5"/>
    <mergeCell ref="BO4:BO5"/>
    <mergeCell ref="BP4:BP5"/>
    <mergeCell ref="AI3:AO3"/>
    <mergeCell ref="AQ4:AQ5"/>
    <mergeCell ref="AW4:AW5"/>
    <mergeCell ref="BG4:BG5"/>
    <mergeCell ref="BH4:BH5"/>
    <mergeCell ref="BL4:BL5"/>
    <mergeCell ref="BM4:BM5"/>
    <mergeCell ref="A39:AX39"/>
    <mergeCell ref="ED3:EE4"/>
    <mergeCell ref="A3:A5"/>
    <mergeCell ref="D4:D5"/>
    <mergeCell ref="G4:G5"/>
    <mergeCell ref="E4:F4"/>
    <mergeCell ref="Y4:Y5"/>
    <mergeCell ref="AO4:AO5"/>
    <mergeCell ref="AA4:AA5"/>
    <mergeCell ref="EA3:EB4"/>
    <mergeCell ref="L4:L5"/>
    <mergeCell ref="Q4:Q5"/>
    <mergeCell ref="C3:I3"/>
    <mergeCell ref="BS4:BS5"/>
    <mergeCell ref="BT4:BT5"/>
    <mergeCell ref="BW3:CC3"/>
    <mergeCell ref="BW4:BW5"/>
    <mergeCell ref="BX4:BX5"/>
    <mergeCell ref="BY4:BZ4"/>
    <mergeCell ref="CA4:CA5"/>
    <mergeCell ref="CB4:CB5"/>
    <mergeCell ref="BG3:BM3"/>
    <mergeCell ref="AY3:BE3"/>
    <mergeCell ref="AA3:AG3"/>
    <mergeCell ref="A1:EE1"/>
    <mergeCell ref="H4:H5"/>
    <mergeCell ref="I4:I5"/>
    <mergeCell ref="O4:O5"/>
    <mergeCell ref="P4:P5"/>
    <mergeCell ref="AC4:AD4"/>
    <mergeCell ref="AS4:AT4"/>
    <mergeCell ref="W4:W5"/>
    <mergeCell ref="CE3:CK3"/>
    <mergeCell ref="CE4:CE5"/>
    <mergeCell ref="CF4:CF5"/>
    <mergeCell ref="CG4:CH4"/>
    <mergeCell ref="CI4:CI5"/>
    <mergeCell ref="CJ4:CJ5"/>
    <mergeCell ref="CK4:CK5"/>
    <mergeCell ref="CU3:DA3"/>
    <mergeCell ref="CU4:CU5"/>
    <mergeCell ref="BI4:BJ4"/>
    <mergeCell ref="BK4:BK5"/>
    <mergeCell ref="AY4:AY5"/>
    <mergeCell ref="AZ4:AZ5"/>
    <mergeCell ref="AM4:AM5"/>
    <mergeCell ref="AF4:AF5"/>
    <mergeCell ref="AR4:AR5"/>
    <mergeCell ref="BO3:BU3"/>
    <mergeCell ref="CC4:CC5"/>
    <mergeCell ref="CR4:CR5"/>
    <mergeCell ref="CS4:CS5"/>
    <mergeCell ref="BQ4:BR4"/>
    <mergeCell ref="DC3:DI3"/>
    <mergeCell ref="DC4:DC5"/>
    <mergeCell ref="DD4:DD5"/>
    <mergeCell ref="DE4:DF4"/>
    <mergeCell ref="DG4:DG5"/>
    <mergeCell ref="DH4:DH5"/>
    <mergeCell ref="DI4:DI5"/>
    <mergeCell ref="BU4:BU5"/>
    <mergeCell ref="CO4:CP4"/>
    <mergeCell ref="CQ4:CQ5"/>
    <mergeCell ref="CM3:CS3"/>
    <mergeCell ref="CM4:CM5"/>
    <mergeCell ref="DS3:DY3"/>
    <mergeCell ref="DS4:DS5"/>
    <mergeCell ref="DT4:DT5"/>
    <mergeCell ref="DU4:DV4"/>
    <mergeCell ref="DW4:DW5"/>
    <mergeCell ref="DX4:DX5"/>
    <mergeCell ref="DY4:DY5"/>
    <mergeCell ref="CU2:EE2"/>
    <mergeCell ref="DA4:DA5"/>
    <mergeCell ref="CY4:CY5"/>
    <mergeCell ref="CZ4:CZ5"/>
    <mergeCell ref="CV4:CV5"/>
    <mergeCell ref="CW4:CX4"/>
    <mergeCell ref="DK3:DQ3"/>
    <mergeCell ref="DK4:DK5"/>
    <mergeCell ref="DM4:DN4"/>
    <mergeCell ref="DO4:DO5"/>
    <mergeCell ref="DQ4:DQ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0070C0"/>
  </sheetPr>
  <dimension ref="A1:DF70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1.42578125" style="3" customWidth="1"/>
    <col min="2" max="2" width="1.28515625" style="3" customWidth="1"/>
    <col min="3" max="9" width="11.28515625" style="3" hidden="1" customWidth="1"/>
    <col min="10" max="10" width="1.28515625" style="3" hidden="1" customWidth="1"/>
    <col min="11" max="17" width="11.28515625" style="3" hidden="1" customWidth="1"/>
    <col min="18" max="18" width="1.28515625" style="3" hidden="1" customWidth="1"/>
    <col min="19" max="25" width="11.28515625" style="3" hidden="1" customWidth="1"/>
    <col min="26" max="26" width="1.28515625" style="3" hidden="1" customWidth="1"/>
    <col min="27" max="33" width="11.28515625" style="3" hidden="1" customWidth="1"/>
    <col min="34" max="34" width="1.28515625" style="3" hidden="1" customWidth="1"/>
    <col min="35" max="41" width="11.28515625" style="3" hidden="1" customWidth="1"/>
    <col min="42" max="42" width="1.28515625" style="3" hidden="1" customWidth="1"/>
    <col min="43" max="49" width="11.28515625" style="3" hidden="1" customWidth="1"/>
    <col min="50" max="50" width="1.28515625" style="3" hidden="1" customWidth="1"/>
    <col min="51" max="57" width="11.28515625" style="3" hidden="1" customWidth="1"/>
    <col min="58" max="58" width="1.28515625" style="3" hidden="1" customWidth="1"/>
    <col min="59" max="62" width="11.28515625" style="3" hidden="1" customWidth="1"/>
    <col min="63" max="63" width="11.5703125" style="3" hidden="1" customWidth="1"/>
    <col min="64" max="65" width="11.28515625" style="3" hidden="1" customWidth="1"/>
    <col min="66" max="66" width="1.28515625" style="3" customWidth="1"/>
    <col min="67" max="67" width="11.28515625" style="3" customWidth="1"/>
    <col min="68" max="70" width="11.28515625" style="3" hidden="1" customWidth="1"/>
    <col min="71" max="71" width="11.5703125" style="3" customWidth="1"/>
    <col min="72" max="72" width="11.28515625" style="3" hidden="1" customWidth="1"/>
    <col min="73" max="73" width="11.28515625" style="16" customWidth="1"/>
    <col min="74" max="74" width="1.28515625" style="16" customWidth="1"/>
    <col min="75" max="75" width="11.28515625" style="3" customWidth="1"/>
    <col min="76" max="78" width="11.28515625" style="3" hidden="1" customWidth="1"/>
    <col min="79" max="79" width="11.5703125" style="3" customWidth="1"/>
    <col min="80" max="80" width="11.28515625" style="3" hidden="1" customWidth="1"/>
    <col min="81" max="81" width="11.28515625" style="3" customWidth="1"/>
    <col min="82" max="82" width="1.28515625" style="3" customWidth="1"/>
    <col min="83" max="83" width="11.28515625" style="3" customWidth="1"/>
    <col min="84" max="86" width="11.28515625" style="3" hidden="1" customWidth="1"/>
    <col min="87" max="87" width="11.5703125" style="3" customWidth="1"/>
    <col min="88" max="88" width="11.28515625" style="3" hidden="1" customWidth="1"/>
    <col min="89" max="89" width="11.28515625" style="16" customWidth="1"/>
    <col min="90" max="90" width="1.28515625" style="767" customWidth="1"/>
    <col min="91" max="91" width="11.28515625" style="3" customWidth="1"/>
    <col min="92" max="94" width="11.28515625" style="3" hidden="1" customWidth="1"/>
    <col min="95" max="95" width="11.5703125" style="3" customWidth="1"/>
    <col min="96" max="96" width="11.28515625" style="3" hidden="1" customWidth="1"/>
    <col min="97" max="97" width="11.28515625" style="16" customWidth="1"/>
    <col min="98" max="98" width="1.28515625" style="16" customWidth="1"/>
    <col min="99" max="99" width="11.28515625" style="16" customWidth="1"/>
    <col min="100" max="100" width="9.85546875" style="16" hidden="1" customWidth="1"/>
    <col min="101" max="102" width="11.28515625" style="16" customWidth="1"/>
    <col min="103" max="103" width="11.5703125" style="16" customWidth="1"/>
    <col min="104" max="104" width="8.140625" style="16" hidden="1" customWidth="1"/>
    <col min="105" max="105" width="11.28515625" style="16" customWidth="1"/>
    <col min="106" max="107" width="8.7109375" style="767" customWidth="1"/>
    <col min="108" max="108" width="1.28515625" style="767" customWidth="1"/>
    <col min="109" max="110" width="8.7109375" style="767" customWidth="1"/>
    <col min="111" max="16384" width="11.42578125" style="3"/>
  </cols>
  <sheetData>
    <row r="1" spans="1:110" ht="54.95" customHeight="1">
      <c r="A1" s="2369" t="s">
        <v>482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2369"/>
      <c r="CS1" s="2369"/>
      <c r="CT1" s="2369"/>
      <c r="CU1" s="2369"/>
      <c r="CV1" s="2369"/>
      <c r="CW1" s="2369"/>
      <c r="CX1" s="2369"/>
      <c r="CY1" s="2369"/>
      <c r="CZ1" s="2369"/>
      <c r="DA1" s="2369"/>
      <c r="DB1" s="2369"/>
      <c r="DC1" s="2369"/>
      <c r="DD1" s="2369"/>
      <c r="DE1" s="2369"/>
      <c r="DF1" s="2369"/>
    </row>
    <row r="2" spans="1:110" ht="24" customHeight="1" thickBot="1"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N2" s="2"/>
      <c r="CM2" s="2396"/>
      <c r="CN2" s="2396"/>
      <c r="CO2" s="2396"/>
      <c r="CP2" s="2396"/>
      <c r="CQ2" s="2396"/>
      <c r="CR2" s="2396"/>
      <c r="CS2" s="2396"/>
      <c r="CT2" s="2396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</row>
    <row r="3" spans="1:110" s="1167" customFormat="1" ht="21.95" customHeight="1" thickTop="1">
      <c r="A3" s="2370" t="s">
        <v>19</v>
      </c>
      <c r="B3" s="1681"/>
      <c r="C3" s="2357">
        <v>2000</v>
      </c>
      <c r="D3" s="2357"/>
      <c r="E3" s="2357"/>
      <c r="F3" s="2357"/>
      <c r="G3" s="2357"/>
      <c r="H3" s="2357"/>
      <c r="I3" s="2357"/>
      <c r="J3" s="1160"/>
      <c r="K3" s="2367" t="s">
        <v>77</v>
      </c>
      <c r="L3" s="2367"/>
      <c r="M3" s="2367"/>
      <c r="N3" s="2367"/>
      <c r="O3" s="2367"/>
      <c r="P3" s="2367"/>
      <c r="Q3" s="2367"/>
      <c r="R3" s="1165"/>
      <c r="S3" s="2367">
        <v>2009</v>
      </c>
      <c r="T3" s="2367"/>
      <c r="U3" s="2367"/>
      <c r="V3" s="2367"/>
      <c r="W3" s="2367"/>
      <c r="X3" s="2367"/>
      <c r="Y3" s="2367"/>
      <c r="Z3" s="1166"/>
      <c r="AA3" s="2367">
        <v>2010</v>
      </c>
      <c r="AB3" s="2367"/>
      <c r="AC3" s="2367"/>
      <c r="AD3" s="2367"/>
      <c r="AE3" s="2367"/>
      <c r="AF3" s="2367"/>
      <c r="AG3" s="2367"/>
      <c r="AH3" s="1677"/>
      <c r="AI3" s="2367" t="s">
        <v>73</v>
      </c>
      <c r="AJ3" s="2367"/>
      <c r="AK3" s="2367"/>
      <c r="AL3" s="2367"/>
      <c r="AM3" s="2367"/>
      <c r="AN3" s="2367"/>
      <c r="AO3" s="2367"/>
      <c r="AP3" s="1166"/>
      <c r="AQ3" s="2367">
        <v>2011</v>
      </c>
      <c r="AR3" s="2367"/>
      <c r="AS3" s="2367"/>
      <c r="AT3" s="2367"/>
      <c r="AU3" s="2367"/>
      <c r="AV3" s="2367"/>
      <c r="AW3" s="2367"/>
      <c r="AX3" s="1165"/>
      <c r="AY3" s="2346">
        <v>2012</v>
      </c>
      <c r="AZ3" s="2346"/>
      <c r="BA3" s="2346"/>
      <c r="BB3" s="2346"/>
      <c r="BC3" s="2346"/>
      <c r="BD3" s="2346"/>
      <c r="BE3" s="2346"/>
      <c r="BF3" s="1358"/>
      <c r="BG3" s="2367">
        <v>2013</v>
      </c>
      <c r="BH3" s="2367"/>
      <c r="BI3" s="2367"/>
      <c r="BJ3" s="2367"/>
      <c r="BK3" s="2367"/>
      <c r="BL3" s="2367"/>
      <c r="BM3" s="2367"/>
      <c r="BN3" s="1358"/>
      <c r="BO3" s="2404">
        <v>2014</v>
      </c>
      <c r="BP3" s="2404"/>
      <c r="BQ3" s="2404"/>
      <c r="BR3" s="2404"/>
      <c r="BS3" s="2404"/>
      <c r="BT3" s="2404"/>
      <c r="BU3" s="2404"/>
      <c r="BV3" s="1358"/>
      <c r="BW3" s="2367">
        <v>2015</v>
      </c>
      <c r="BX3" s="2367"/>
      <c r="BY3" s="2367"/>
      <c r="BZ3" s="2367"/>
      <c r="CA3" s="2367"/>
      <c r="CB3" s="2367"/>
      <c r="CC3" s="2367"/>
      <c r="CD3" s="1166"/>
      <c r="CE3" s="2367">
        <v>2016</v>
      </c>
      <c r="CF3" s="2367"/>
      <c r="CG3" s="2367"/>
      <c r="CH3" s="2367"/>
      <c r="CI3" s="2367"/>
      <c r="CJ3" s="2367"/>
      <c r="CK3" s="2367"/>
      <c r="CL3" s="926"/>
      <c r="CM3" s="2367">
        <v>2017</v>
      </c>
      <c r="CN3" s="2367"/>
      <c r="CO3" s="2367"/>
      <c r="CP3" s="2367"/>
      <c r="CQ3" s="2367"/>
      <c r="CR3" s="2367"/>
      <c r="CS3" s="2367"/>
      <c r="CT3" s="1938"/>
      <c r="CU3" s="2404">
        <v>2018</v>
      </c>
      <c r="CV3" s="2404"/>
      <c r="CW3" s="2404"/>
      <c r="CX3" s="2404"/>
      <c r="CY3" s="2404"/>
      <c r="CZ3" s="2404"/>
      <c r="DA3" s="2404"/>
      <c r="DB3" s="2358" t="s">
        <v>373</v>
      </c>
      <c r="DC3" s="2358"/>
      <c r="DD3" s="1653"/>
      <c r="DE3" s="2358" t="s">
        <v>339</v>
      </c>
      <c r="DF3" s="2358"/>
    </row>
    <row r="4" spans="1:110" s="17" customFormat="1" ht="36" customHeight="1">
      <c r="A4" s="2409"/>
      <c r="B4" s="1682"/>
      <c r="C4" s="2433" t="s">
        <v>0</v>
      </c>
      <c r="D4" s="2428" t="s">
        <v>56</v>
      </c>
      <c r="E4" s="2427" t="s">
        <v>1</v>
      </c>
      <c r="F4" s="2427"/>
      <c r="G4" s="2427" t="s">
        <v>2</v>
      </c>
      <c r="H4" s="2430" t="s">
        <v>57</v>
      </c>
      <c r="I4" s="2427" t="s">
        <v>43</v>
      </c>
      <c r="J4" s="891"/>
      <c r="K4" s="2262" t="s">
        <v>0</v>
      </c>
      <c r="L4" s="2266" t="s">
        <v>56</v>
      </c>
      <c r="M4" s="2262" t="s">
        <v>1</v>
      </c>
      <c r="N4" s="2262"/>
      <c r="O4" s="2262" t="s">
        <v>2</v>
      </c>
      <c r="P4" s="2266" t="s">
        <v>57</v>
      </c>
      <c r="Q4" s="2262" t="s">
        <v>43</v>
      </c>
      <c r="R4" s="875"/>
      <c r="S4" s="2262" t="s">
        <v>0</v>
      </c>
      <c r="T4" s="2266" t="s">
        <v>56</v>
      </c>
      <c r="U4" s="2262" t="s">
        <v>1</v>
      </c>
      <c r="V4" s="2262"/>
      <c r="W4" s="2262" t="s">
        <v>2</v>
      </c>
      <c r="X4" s="2266" t="s">
        <v>57</v>
      </c>
      <c r="Y4" s="2262" t="s">
        <v>43</v>
      </c>
      <c r="Z4" s="181"/>
      <c r="AA4" s="2262" t="s">
        <v>0</v>
      </c>
      <c r="AB4" s="2266" t="s">
        <v>56</v>
      </c>
      <c r="AC4" s="2262" t="s">
        <v>1</v>
      </c>
      <c r="AD4" s="2262"/>
      <c r="AE4" s="2262" t="s">
        <v>2</v>
      </c>
      <c r="AF4" s="2266" t="s">
        <v>57</v>
      </c>
      <c r="AG4" s="2262" t="s">
        <v>43</v>
      </c>
      <c r="AH4" s="1675"/>
      <c r="AI4" s="2262" t="s">
        <v>0</v>
      </c>
      <c r="AJ4" s="2266" t="s">
        <v>56</v>
      </c>
      <c r="AK4" s="2262" t="s">
        <v>1</v>
      </c>
      <c r="AL4" s="2262"/>
      <c r="AM4" s="2262" t="s">
        <v>2</v>
      </c>
      <c r="AN4" s="2266" t="s">
        <v>57</v>
      </c>
      <c r="AO4" s="2262" t="s">
        <v>43</v>
      </c>
      <c r="AP4" s="181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1154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1354"/>
      <c r="BG4" s="2262" t="s">
        <v>0</v>
      </c>
      <c r="BH4" s="2266" t="s">
        <v>56</v>
      </c>
      <c r="BI4" s="2270" t="s">
        <v>1</v>
      </c>
      <c r="BJ4" s="2270"/>
      <c r="BK4" s="2262" t="s">
        <v>2</v>
      </c>
      <c r="BL4" s="2266" t="s">
        <v>57</v>
      </c>
      <c r="BM4" s="2262" t="s">
        <v>43</v>
      </c>
      <c r="BN4" s="1354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3" t="s">
        <v>43</v>
      </c>
      <c r="BV4" s="1359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181"/>
      <c r="CE4" s="2262" t="s">
        <v>0</v>
      </c>
      <c r="CF4" s="2266" t="s">
        <v>56</v>
      </c>
      <c r="CG4" s="2270" t="s">
        <v>1</v>
      </c>
      <c r="CH4" s="2270"/>
      <c r="CI4" s="2262" t="s">
        <v>2</v>
      </c>
      <c r="CJ4" s="2266" t="s">
        <v>57</v>
      </c>
      <c r="CK4" s="2263" t="s">
        <v>43</v>
      </c>
      <c r="CL4" s="1363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937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2359"/>
      <c r="DC4" s="2359"/>
      <c r="DD4" s="566"/>
      <c r="DE4" s="2359"/>
      <c r="DF4" s="2359"/>
    </row>
    <row r="5" spans="1:110" s="17" customFormat="1" ht="42" customHeight="1" thickBot="1">
      <c r="A5" s="2372"/>
      <c r="B5" s="1683"/>
      <c r="C5" s="2434"/>
      <c r="D5" s="2429"/>
      <c r="E5" s="1673" t="s">
        <v>3</v>
      </c>
      <c r="F5" s="1673" t="s">
        <v>4</v>
      </c>
      <c r="G5" s="2432"/>
      <c r="H5" s="2431"/>
      <c r="I5" s="2432"/>
      <c r="J5" s="892"/>
      <c r="K5" s="2265"/>
      <c r="L5" s="2267"/>
      <c r="M5" s="876" t="s">
        <v>3</v>
      </c>
      <c r="N5" s="876" t="s">
        <v>4</v>
      </c>
      <c r="O5" s="2265"/>
      <c r="P5" s="2267"/>
      <c r="Q5" s="2265"/>
      <c r="R5" s="876"/>
      <c r="S5" s="2265"/>
      <c r="T5" s="2267"/>
      <c r="U5" s="876" t="s">
        <v>3</v>
      </c>
      <c r="V5" s="876" t="s">
        <v>4</v>
      </c>
      <c r="W5" s="2265"/>
      <c r="X5" s="2267"/>
      <c r="Y5" s="2265"/>
      <c r="Z5" s="230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1676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0"/>
      <c r="AQ5" s="2265"/>
      <c r="AR5" s="2267"/>
      <c r="AS5" s="1155" t="s">
        <v>3</v>
      </c>
      <c r="AT5" s="1155" t="s">
        <v>4</v>
      </c>
      <c r="AU5" s="2265"/>
      <c r="AV5" s="2267"/>
      <c r="AW5" s="2265"/>
      <c r="AX5" s="1155"/>
      <c r="AY5" s="2265"/>
      <c r="AZ5" s="2267"/>
      <c r="BA5" s="1355" t="s">
        <v>3</v>
      </c>
      <c r="BB5" s="1355" t="s">
        <v>4</v>
      </c>
      <c r="BC5" s="2265"/>
      <c r="BD5" s="2267"/>
      <c r="BE5" s="2265"/>
      <c r="BF5" s="1355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1355"/>
      <c r="BO5" s="2265"/>
      <c r="BP5" s="2267"/>
      <c r="BQ5" s="1355" t="s">
        <v>3</v>
      </c>
      <c r="BR5" s="1355" t="s">
        <v>4</v>
      </c>
      <c r="BS5" s="2265"/>
      <c r="BT5" s="2267"/>
      <c r="BU5" s="2264"/>
      <c r="BV5" s="1357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230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1360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936"/>
      <c r="CU5" s="2265"/>
      <c r="CV5" s="2267"/>
      <c r="CW5" s="1944" t="s">
        <v>3</v>
      </c>
      <c r="CX5" s="1944" t="s">
        <v>4</v>
      </c>
      <c r="CY5" s="2265"/>
      <c r="CZ5" s="2267"/>
      <c r="DA5" s="2264"/>
      <c r="DB5" s="950" t="s">
        <v>494</v>
      </c>
      <c r="DC5" s="951" t="s">
        <v>431</v>
      </c>
      <c r="DD5" s="951"/>
      <c r="DE5" s="950" t="s">
        <v>494</v>
      </c>
      <c r="DF5" s="951" t="s">
        <v>431</v>
      </c>
    </row>
    <row r="6" spans="1:110" s="17" customFormat="1" ht="8.1" customHeight="1" thickTop="1">
      <c r="A6" s="891"/>
      <c r="B6" s="1686"/>
      <c r="C6" s="882"/>
      <c r="D6" s="882"/>
      <c r="E6" s="891"/>
      <c r="F6" s="891"/>
      <c r="G6" s="891"/>
      <c r="H6" s="891"/>
      <c r="I6" s="891"/>
      <c r="J6" s="891"/>
      <c r="K6" s="891"/>
      <c r="L6" s="891"/>
      <c r="M6" s="891"/>
      <c r="N6" s="20"/>
      <c r="O6" s="20"/>
      <c r="P6" s="20"/>
      <c r="Q6" s="882"/>
      <c r="R6" s="882"/>
      <c r="S6" s="891"/>
      <c r="T6" s="891"/>
      <c r="U6" s="891"/>
      <c r="V6" s="20"/>
      <c r="W6" s="20"/>
      <c r="X6" s="20"/>
      <c r="Y6" s="882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10"/>
      <c r="BP6" s="110"/>
      <c r="BQ6" s="110"/>
      <c r="BR6" s="110"/>
      <c r="BS6" s="110"/>
      <c r="BT6" s="110"/>
      <c r="BU6" s="130"/>
      <c r="BV6" s="130"/>
      <c r="BW6" s="110"/>
      <c r="BX6" s="110"/>
      <c r="BY6" s="110"/>
      <c r="BZ6" s="110"/>
      <c r="CA6" s="110"/>
      <c r="CB6" s="110"/>
      <c r="CC6" s="130"/>
      <c r="CD6" s="110"/>
      <c r="CE6" s="110"/>
      <c r="CF6" s="110"/>
      <c r="CG6" s="110"/>
      <c r="CH6" s="110"/>
      <c r="CI6" s="110"/>
      <c r="CJ6" s="110"/>
      <c r="CK6" s="130"/>
      <c r="CL6" s="799"/>
      <c r="CM6" s="110"/>
      <c r="CN6" s="110"/>
      <c r="CO6" s="110"/>
      <c r="CP6" s="110"/>
      <c r="CQ6" s="110"/>
      <c r="CR6" s="110"/>
      <c r="CS6" s="130"/>
      <c r="CT6" s="130"/>
      <c r="CU6" s="130"/>
      <c r="CV6" s="130"/>
      <c r="CW6" s="130"/>
      <c r="CX6" s="130"/>
      <c r="CY6" s="130"/>
      <c r="CZ6" s="130"/>
      <c r="DA6" s="130"/>
      <c r="DB6" s="799"/>
      <c r="DC6" s="799"/>
      <c r="DD6" s="799"/>
      <c r="DE6" s="799"/>
      <c r="DF6" s="799"/>
    </row>
    <row r="7" spans="1:110" s="22" customFormat="1" ht="24" customHeight="1">
      <c r="A7" s="1382" t="s">
        <v>6</v>
      </c>
      <c r="B7" s="1382"/>
      <c r="C7" s="1014">
        <v>57.962953454295061</v>
      </c>
      <c r="D7" s="1014">
        <v>0.68893226733904889</v>
      </c>
      <c r="E7" s="1145">
        <v>56.61036202349198</v>
      </c>
      <c r="F7" s="1145">
        <v>59.315544885098149</v>
      </c>
      <c r="G7" s="1145">
        <v>1.1885734357589035</v>
      </c>
      <c r="H7" s="1145">
        <v>9535.4098809999887</v>
      </c>
      <c r="I7" s="1369">
        <v>10499</v>
      </c>
      <c r="J7" s="1538"/>
      <c r="K7" s="1014">
        <v>71.260394976183534</v>
      </c>
      <c r="L7" s="1014"/>
      <c r="M7" s="1014">
        <v>68.555073751322041</v>
      </c>
      <c r="N7" s="1014">
        <v>73.965716201045041</v>
      </c>
      <c r="O7" s="1014">
        <v>1.9265957397156197</v>
      </c>
      <c r="P7" s="1014"/>
      <c r="Q7" s="1024">
        <v>2149</v>
      </c>
      <c r="R7" s="1024"/>
      <c r="S7" s="1179">
        <v>72.410817799529752</v>
      </c>
      <c r="T7" s="1179"/>
      <c r="U7" s="1179">
        <v>71.039757378559017</v>
      </c>
      <c r="V7" s="1179">
        <v>73.781878220500502</v>
      </c>
      <c r="W7" s="1179">
        <v>0.96497845775401281</v>
      </c>
      <c r="X7" s="1179"/>
      <c r="Y7" s="1418">
        <v>8446</v>
      </c>
      <c r="Z7" s="1184"/>
      <c r="AA7" s="1179">
        <v>73.042036950128121</v>
      </c>
      <c r="AB7" s="1179">
        <v>0.75284377266306934</v>
      </c>
      <c r="AC7" s="1179">
        <v>71.564828628366527</v>
      </c>
      <c r="AD7" s="1179">
        <v>74.519245271889716</v>
      </c>
      <c r="AE7" s="1179">
        <v>1.0306993124754975</v>
      </c>
      <c r="AF7" s="1180">
        <v>7051.3141199999791</v>
      </c>
      <c r="AG7" s="1182">
        <v>7665</v>
      </c>
      <c r="AH7" s="1182"/>
      <c r="AI7" s="1179"/>
      <c r="AJ7" s="1179"/>
      <c r="AK7" s="1179"/>
      <c r="AL7" s="1179"/>
      <c r="AM7" s="1179"/>
      <c r="AN7" s="1180"/>
      <c r="AO7" s="1182"/>
      <c r="AP7" s="1184"/>
      <c r="AQ7" s="1179">
        <v>74.907115469187829</v>
      </c>
      <c r="AR7" s="1179">
        <v>0.67316367544935529</v>
      </c>
      <c r="AS7" s="1179">
        <v>73.586248975724772</v>
      </c>
      <c r="AT7" s="1179">
        <v>76.227981962650873</v>
      </c>
      <c r="AU7" s="1179">
        <v>0.89866452770598726</v>
      </c>
      <c r="AV7" s="1180">
        <v>7052.9093409999978</v>
      </c>
      <c r="AW7" s="1181">
        <v>7561</v>
      </c>
      <c r="AX7" s="1182"/>
      <c r="AY7" s="1183">
        <v>74.951203791439212</v>
      </c>
      <c r="AZ7" s="1183">
        <v>0.69860974128075992</v>
      </c>
      <c r="BA7" s="1183">
        <v>73.580727879872526</v>
      </c>
      <c r="BB7" s="1183">
        <v>76.321679703005898</v>
      </c>
      <c r="BC7" s="1183">
        <v>0.93208608526785774</v>
      </c>
      <c r="BD7" s="1182">
        <v>7404.0983029999552</v>
      </c>
      <c r="BE7" s="1182">
        <v>8000</v>
      </c>
      <c r="BF7" s="1182"/>
      <c r="BG7" s="1777">
        <v>77.410251992417471</v>
      </c>
      <c r="BH7" s="1295">
        <v>0.70264495725871912</v>
      </c>
      <c r="BI7" s="1295">
        <v>76.031844417403065</v>
      </c>
      <c r="BJ7" s="1295">
        <v>78.788659567431893</v>
      </c>
      <c r="BK7" s="1295">
        <v>0.90768979453463716</v>
      </c>
      <c r="BL7" s="1296">
        <v>6943.1268090000276</v>
      </c>
      <c r="BM7" s="1296">
        <v>7539</v>
      </c>
      <c r="BN7" s="1296"/>
      <c r="BO7" s="1266">
        <v>77.326868254629716</v>
      </c>
      <c r="BP7" s="1185">
        <v>0.63148375191767214</v>
      </c>
      <c r="BQ7" s="1185">
        <v>76.088165706545723</v>
      </c>
      <c r="BR7" s="1185">
        <v>78.565570802713708</v>
      </c>
      <c r="BS7" s="1185">
        <v>0.81664208854063325</v>
      </c>
      <c r="BT7" s="1741">
        <v>7702.5073139999267</v>
      </c>
      <c r="BU7" s="1292">
        <v>8135</v>
      </c>
      <c r="BV7" s="1292"/>
      <c r="BW7" s="1266">
        <v>79.84371562454038</v>
      </c>
      <c r="BX7" s="1185">
        <v>0.40985749163784896</v>
      </c>
      <c r="BY7" s="1185">
        <v>79.040101995965941</v>
      </c>
      <c r="BZ7" s="1185">
        <v>80.647329253114819</v>
      </c>
      <c r="CA7" s="1185">
        <v>0.51332467237017854</v>
      </c>
      <c r="CB7" s="1741">
        <v>11138.346458999931</v>
      </c>
      <c r="CC7" s="1292">
        <v>20215</v>
      </c>
      <c r="CD7" s="1776"/>
      <c r="CE7" s="1266">
        <v>80.251312675298763</v>
      </c>
      <c r="CF7" s="1185">
        <v>0.41828425006340769</v>
      </c>
      <c r="CG7" s="1185">
        <v>79.431175580209228</v>
      </c>
      <c r="CH7" s="1185">
        <v>81.071449770388313</v>
      </c>
      <c r="CI7" s="1185">
        <v>0.52121795409853144</v>
      </c>
      <c r="CJ7" s="1741">
        <v>10445.694380000115</v>
      </c>
      <c r="CK7" s="1292">
        <v>18087</v>
      </c>
      <c r="CL7" s="1185"/>
      <c r="CM7" s="1266">
        <v>81.494419263181157</v>
      </c>
      <c r="CN7" s="1185">
        <v>0.44927562481664757</v>
      </c>
      <c r="CO7" s="1185">
        <v>80.613516310690301</v>
      </c>
      <c r="CP7" s="1185">
        <v>82.375322215672014</v>
      </c>
      <c r="CQ7" s="1185">
        <v>0.55129618552865545</v>
      </c>
      <c r="CR7" s="1741">
        <v>9747.052181999863</v>
      </c>
      <c r="CS7" s="1292">
        <v>18513</v>
      </c>
      <c r="CT7" s="1292"/>
      <c r="CU7" s="1266">
        <v>81.514493445792311</v>
      </c>
      <c r="CV7" s="1185">
        <v>0.37494047455476115</v>
      </c>
      <c r="CW7" s="1185">
        <v>80.779326320893489</v>
      </c>
      <c r="CX7" s="1185">
        <v>82.249660570691134</v>
      </c>
      <c r="CY7" s="1185">
        <v>0.45996786424747776</v>
      </c>
      <c r="CZ7" s="1741">
        <v>9175.7202110000762</v>
      </c>
      <c r="DA7" s="1292">
        <v>19813</v>
      </c>
      <c r="DB7" s="1266">
        <v>4.2</v>
      </c>
      <c r="DC7" s="1185">
        <v>0</v>
      </c>
      <c r="DD7" s="1185"/>
      <c r="DE7" s="1185" t="s">
        <v>393</v>
      </c>
      <c r="DF7" s="1185" t="s">
        <v>390</v>
      </c>
    </row>
    <row r="8" spans="1:110" s="17" customFormat="1" ht="5.25" customHeight="1">
      <c r="A8" s="1945"/>
      <c r="B8" s="1945"/>
      <c r="C8" s="1186"/>
      <c r="D8" s="1186"/>
      <c r="E8" s="1539"/>
      <c r="F8" s="1539"/>
      <c r="G8" s="1539"/>
      <c r="H8" s="1539"/>
      <c r="I8" s="1133"/>
      <c r="J8" s="1539"/>
      <c r="K8" s="1187"/>
      <c r="L8" s="1187"/>
      <c r="M8" s="1187"/>
      <c r="N8" s="1032"/>
      <c r="O8" s="1032"/>
      <c r="P8" s="1032"/>
      <c r="Q8" s="1032"/>
      <c r="R8" s="1032"/>
      <c r="S8" s="1186"/>
      <c r="T8" s="1186"/>
      <c r="U8" s="1187"/>
      <c r="V8" s="1187"/>
      <c r="W8" s="1187"/>
      <c r="X8" s="1187"/>
      <c r="Y8" s="1253"/>
      <c r="Z8" s="1032"/>
      <c r="AA8" s="1186"/>
      <c r="AB8" s="1186"/>
      <c r="AC8" s="1187"/>
      <c r="AD8" s="1187"/>
      <c r="AE8" s="1187"/>
      <c r="AF8" s="1188"/>
      <c r="AG8" s="1031"/>
      <c r="AH8" s="1031"/>
      <c r="AI8" s="1186"/>
      <c r="AJ8" s="1186"/>
      <c r="AK8" s="1187"/>
      <c r="AL8" s="1187"/>
      <c r="AM8" s="1187"/>
      <c r="AN8" s="1188"/>
      <c r="AO8" s="1031"/>
      <c r="AP8" s="1032"/>
      <c r="AQ8" s="1186"/>
      <c r="AR8" s="1186"/>
      <c r="AS8" s="1187"/>
      <c r="AT8" s="1187"/>
      <c r="AU8" s="1187"/>
      <c r="AV8" s="1188"/>
      <c r="AW8" s="1189"/>
      <c r="AX8" s="1031"/>
      <c r="AY8" s="1030"/>
      <c r="AZ8" s="1030"/>
      <c r="BA8" s="1030"/>
      <c r="BB8" s="1030"/>
      <c r="BC8" s="1030"/>
      <c r="BD8" s="1030"/>
      <c r="BE8" s="1030"/>
      <c r="BF8" s="1031"/>
      <c r="BG8" s="1298"/>
      <c r="BH8" s="1298"/>
      <c r="BI8" s="1298"/>
      <c r="BJ8" s="1298"/>
      <c r="BK8" s="1298"/>
      <c r="BL8" s="1298"/>
      <c r="BM8" s="1298"/>
      <c r="BN8" s="1293"/>
      <c r="BO8" s="1142"/>
      <c r="BP8" s="1190"/>
      <c r="BQ8" s="1190"/>
      <c r="BR8" s="1190"/>
      <c r="BS8" s="1190"/>
      <c r="BT8" s="1744"/>
      <c r="BU8" s="1744"/>
      <c r="BV8" s="1744"/>
      <c r="BW8" s="1142"/>
      <c r="BX8" s="1190"/>
      <c r="BY8" s="1190"/>
      <c r="BZ8" s="1190"/>
      <c r="CA8" s="1190"/>
      <c r="CB8" s="1744"/>
      <c r="CC8" s="1744"/>
      <c r="CD8" s="1828"/>
      <c r="CE8" s="1142"/>
      <c r="CF8" s="1190"/>
      <c r="CG8" s="1190"/>
      <c r="CH8" s="1190"/>
      <c r="CI8" s="1190"/>
      <c r="CJ8" s="1744"/>
      <c r="CK8" s="1744"/>
      <c r="CL8" s="1190"/>
      <c r="CM8" s="1142"/>
      <c r="CN8" s="1190"/>
      <c r="CO8" s="1190"/>
      <c r="CP8" s="1190"/>
      <c r="CQ8" s="1190"/>
      <c r="CR8" s="1744"/>
      <c r="CS8" s="1744"/>
      <c r="CT8" s="1744"/>
      <c r="CU8" s="1142"/>
      <c r="CV8" s="1190"/>
      <c r="CW8" s="1190"/>
      <c r="CX8" s="1190"/>
      <c r="CY8" s="1190"/>
      <c r="CZ8" s="1744"/>
      <c r="DA8" s="1744"/>
      <c r="DB8" s="1142"/>
      <c r="DC8" s="1190"/>
      <c r="DD8" s="1190"/>
      <c r="DE8" s="1190"/>
      <c r="DF8" s="1190"/>
    </row>
    <row r="9" spans="1:110" s="17" customFormat="1" ht="20.25" customHeight="1">
      <c r="A9" s="1384" t="s">
        <v>20</v>
      </c>
      <c r="B9" s="1384"/>
      <c r="C9" s="1034">
        <v>37.751004016064627</v>
      </c>
      <c r="D9" s="1034">
        <v>2.84029188182675</v>
      </c>
      <c r="E9" s="1146">
        <v>32.17461480849181</v>
      </c>
      <c r="F9" s="1146">
        <v>43.327393223637436</v>
      </c>
      <c r="G9" s="1146">
        <v>7.5237518997324875</v>
      </c>
      <c r="H9" s="1146">
        <v>165.46448399999903</v>
      </c>
      <c r="I9" s="1350">
        <v>498</v>
      </c>
      <c r="J9" s="1390"/>
      <c r="K9" s="1034">
        <v>61.627115754398012</v>
      </c>
      <c r="L9" s="1034">
        <v>3.7290175110399995</v>
      </c>
      <c r="M9" s="1034">
        <v>54.311637335889031</v>
      </c>
      <c r="N9" s="1034">
        <v>68.942594172906993</v>
      </c>
      <c r="O9" s="1034">
        <v>6.0509362889887948</v>
      </c>
      <c r="P9" s="1034">
        <v>177.37053999999844</v>
      </c>
      <c r="Q9" s="1043">
        <v>435</v>
      </c>
      <c r="R9" s="1043"/>
      <c r="S9" s="1034">
        <v>67.928546232964308</v>
      </c>
      <c r="T9" s="1034"/>
      <c r="U9" s="1034">
        <v>62.693537360887262</v>
      </c>
      <c r="V9" s="1034">
        <v>73.16355510504134</v>
      </c>
      <c r="W9" s="1034">
        <v>3.9276210453200053</v>
      </c>
      <c r="X9" s="1034"/>
      <c r="Y9" s="1036">
        <v>389</v>
      </c>
      <c r="Z9" s="1034"/>
      <c r="AA9" s="1034">
        <v>68.01267736605466</v>
      </c>
      <c r="AB9" s="1034">
        <v>2.8937358098472368</v>
      </c>
      <c r="AC9" s="1034">
        <v>62.334672480439501</v>
      </c>
      <c r="AD9" s="1034">
        <v>73.690682251669827</v>
      </c>
      <c r="AE9" s="1034">
        <v>4.2547006262857536</v>
      </c>
      <c r="AF9" s="1035">
        <v>119.782926</v>
      </c>
      <c r="AG9" s="1031">
        <v>363</v>
      </c>
      <c r="AH9" s="1031"/>
      <c r="AI9" s="1034">
        <v>67.969195191605465</v>
      </c>
      <c r="AJ9" s="1034">
        <v>2.1260971658477095</v>
      </c>
      <c r="AK9" s="1034">
        <v>63.799049296053134</v>
      </c>
      <c r="AL9" s="1034">
        <v>72.139341087157788</v>
      </c>
      <c r="AM9" s="1034">
        <v>3.1280305141972513</v>
      </c>
      <c r="AN9" s="1035">
        <v>247.91467299999945</v>
      </c>
      <c r="AO9" s="1031">
        <v>752</v>
      </c>
      <c r="AP9" s="1034"/>
      <c r="AQ9" s="1034">
        <v>68.5588158697594</v>
      </c>
      <c r="AR9" s="1034">
        <v>3.0309957886686623</v>
      </c>
      <c r="AS9" s="1034">
        <v>62.611464690408326</v>
      </c>
      <c r="AT9" s="1034">
        <v>74.506167049110459</v>
      </c>
      <c r="AU9" s="1034">
        <v>4.4210153722996317</v>
      </c>
      <c r="AV9" s="1035">
        <v>115.94751600000032</v>
      </c>
      <c r="AW9" s="1189">
        <v>366</v>
      </c>
      <c r="AX9" s="1031"/>
      <c r="AY9" s="1030">
        <v>68.150246530183594</v>
      </c>
      <c r="AZ9" s="1030">
        <v>3.3706462337543321</v>
      </c>
      <c r="BA9" s="1030">
        <v>61.537986212564</v>
      </c>
      <c r="BB9" s="1030">
        <v>74.762506847803195</v>
      </c>
      <c r="BC9" s="1030">
        <v>4.9459046817409238</v>
      </c>
      <c r="BD9" s="1031">
        <v>130.41547100000011</v>
      </c>
      <c r="BE9" s="1031">
        <v>346</v>
      </c>
      <c r="BF9" s="1031"/>
      <c r="BG9" s="1969">
        <v>69.896564283038117</v>
      </c>
      <c r="BH9" s="1298">
        <v>3.4817220286758941</v>
      </c>
      <c r="BI9" s="1298">
        <v>63.066326666098526</v>
      </c>
      <c r="BJ9" s="1298">
        <v>76.726801899977715</v>
      </c>
      <c r="BK9" s="1298">
        <v>4.9812491706703348</v>
      </c>
      <c r="BL9" s="1293">
        <v>110.45333599999991</v>
      </c>
      <c r="BM9" s="1293">
        <v>302</v>
      </c>
      <c r="BN9" s="1293"/>
      <c r="BO9" s="1144">
        <v>76.596496159834999</v>
      </c>
      <c r="BP9" s="1193">
        <v>3.4712197695593492</v>
      </c>
      <c r="BQ9" s="1193">
        <v>69.787439298981241</v>
      </c>
      <c r="BR9" s="1193">
        <v>83.405553020688757</v>
      </c>
      <c r="BS9" s="1193">
        <v>4.5318257930700971</v>
      </c>
      <c r="BT9" s="1293">
        <v>120.65002399999993</v>
      </c>
      <c r="BU9" s="1293">
        <v>314</v>
      </c>
      <c r="BV9" s="1293"/>
      <c r="BW9" s="1144">
        <v>77.404728371681713</v>
      </c>
      <c r="BX9" s="1193">
        <v>1.7133882805583651</v>
      </c>
      <c r="BY9" s="1193">
        <v>74.045262700347678</v>
      </c>
      <c r="BZ9" s="1193">
        <v>80.764194043015735</v>
      </c>
      <c r="CA9" s="1193">
        <v>2.2135447234321712</v>
      </c>
      <c r="CB9" s="1293">
        <v>174.36442299999953</v>
      </c>
      <c r="CC9" s="1293">
        <v>815</v>
      </c>
      <c r="CD9" s="1758"/>
      <c r="CE9" s="1691">
        <v>79.477888221333387</v>
      </c>
      <c r="CF9" s="1693">
        <v>1.9189622659784256</v>
      </c>
      <c r="CG9" s="1693">
        <v>75.71534603102279</v>
      </c>
      <c r="CH9" s="1693">
        <v>83.24043041164397</v>
      </c>
      <c r="CI9" s="1693">
        <v>2.4144605611996361</v>
      </c>
      <c r="CJ9" s="1796">
        <v>168.01111099999983</v>
      </c>
      <c r="CK9" s="1796">
        <v>697</v>
      </c>
      <c r="CL9" s="1193"/>
      <c r="CM9" s="1691">
        <v>80.499498770006966</v>
      </c>
      <c r="CN9" s="1693">
        <v>1.8177425737462487</v>
      </c>
      <c r="CO9" s="1693">
        <v>76.935417587692882</v>
      </c>
      <c r="CP9" s="1693">
        <v>84.063579952321035</v>
      </c>
      <c r="CQ9" s="1693">
        <v>2.2580793688413814</v>
      </c>
      <c r="CR9" s="1796">
        <v>136.2967120000001</v>
      </c>
      <c r="CS9" s="1796">
        <v>704</v>
      </c>
      <c r="CT9" s="1293"/>
      <c r="CU9" s="1691">
        <v>79.567560296685841</v>
      </c>
      <c r="CV9" s="1693">
        <v>1.9688446696573425</v>
      </c>
      <c r="CW9" s="1693">
        <v>75.70713451341139</v>
      </c>
      <c r="CX9" s="1693">
        <v>83.427986079960306</v>
      </c>
      <c r="CY9" s="1693">
        <v>2.4744313666474818</v>
      </c>
      <c r="CZ9" s="1796">
        <v>152.00209300000049</v>
      </c>
      <c r="DA9" s="1796">
        <v>803</v>
      </c>
      <c r="DB9" s="1144">
        <v>3</v>
      </c>
      <c r="DC9" s="1193">
        <v>-0.9</v>
      </c>
      <c r="DD9" s="1193"/>
      <c r="DE9" s="1193" t="s">
        <v>390</v>
      </c>
      <c r="DF9" s="1193" t="s">
        <v>390</v>
      </c>
    </row>
    <row r="10" spans="1:110" s="17" customFormat="1" ht="20.25" customHeight="1">
      <c r="A10" s="1385" t="s">
        <v>21</v>
      </c>
      <c r="B10" s="1385"/>
      <c r="C10" s="1096">
        <v>47.012987012987203</v>
      </c>
      <c r="D10" s="1096">
        <v>2.5135201954550062</v>
      </c>
      <c r="E10" s="1150">
        <v>42.078153737353254</v>
      </c>
      <c r="F10" s="1150">
        <v>51.947820288621152</v>
      </c>
      <c r="G10" s="1150">
        <v>5.3464379848075883</v>
      </c>
      <c r="H10" s="1150">
        <v>418.05301999999716</v>
      </c>
      <c r="I10" s="1274">
        <v>385</v>
      </c>
      <c r="J10" s="1540"/>
      <c r="K10" s="1096">
        <v>71.56908181148701</v>
      </c>
      <c r="L10" s="1096">
        <v>2.8771807244315415</v>
      </c>
      <c r="M10" s="1096">
        <v>65.92471209924642</v>
      </c>
      <c r="N10" s="1096">
        <v>77.213451523727599</v>
      </c>
      <c r="O10" s="1096">
        <v>4.0201448050011832</v>
      </c>
      <c r="P10" s="1096">
        <v>400.01060199999688</v>
      </c>
      <c r="Q10" s="1105">
        <v>394</v>
      </c>
      <c r="R10" s="1105"/>
      <c r="S10" s="1096">
        <v>71.657088444210288</v>
      </c>
      <c r="T10" s="1096"/>
      <c r="U10" s="1096">
        <v>66.387295074253984</v>
      </c>
      <c r="V10" s="1096">
        <v>76.926881814166606</v>
      </c>
      <c r="W10" s="1096">
        <v>3.7479941580261253</v>
      </c>
      <c r="X10" s="1096"/>
      <c r="Y10" s="1098">
        <v>347</v>
      </c>
      <c r="Z10" s="1096"/>
      <c r="AA10" s="1096">
        <v>72.434044109120165</v>
      </c>
      <c r="AB10" s="1096">
        <v>3.0723993050439944</v>
      </c>
      <c r="AC10" s="1096">
        <v>66.405470869906125</v>
      </c>
      <c r="AD10" s="1096">
        <v>78.462617348334206</v>
      </c>
      <c r="AE10" s="1096">
        <v>4.2416509292446767</v>
      </c>
      <c r="AF10" s="1097">
        <v>284.36459200000036</v>
      </c>
      <c r="AG10" s="1093">
        <v>322</v>
      </c>
      <c r="AH10" s="1093"/>
      <c r="AI10" s="1096">
        <v>72.023222970899639</v>
      </c>
      <c r="AJ10" s="1096">
        <v>2.0124880640539136</v>
      </c>
      <c r="AK10" s="1096">
        <v>68.075910978309551</v>
      </c>
      <c r="AL10" s="1096">
        <v>75.970534963489726</v>
      </c>
      <c r="AM10" s="1096">
        <v>2.7942210595977381</v>
      </c>
      <c r="AN10" s="1097">
        <v>603.43579900000077</v>
      </c>
      <c r="AO10" s="1093">
        <v>669</v>
      </c>
      <c r="AP10" s="1096"/>
      <c r="AQ10" s="1096">
        <v>74.885748466265156</v>
      </c>
      <c r="AR10" s="1096">
        <v>2.9512325444045144</v>
      </c>
      <c r="AS10" s="1096">
        <v>69.094906915405403</v>
      </c>
      <c r="AT10" s="1096">
        <v>80.676590017124923</v>
      </c>
      <c r="AU10" s="1096">
        <v>3.9409802330199022</v>
      </c>
      <c r="AV10" s="1097">
        <v>291.03351099999963</v>
      </c>
      <c r="AW10" s="1194">
        <v>319</v>
      </c>
      <c r="AX10" s="1093"/>
      <c r="AY10" s="1092">
        <v>76.99537503149304</v>
      </c>
      <c r="AZ10" s="1092">
        <v>2.648737579769544</v>
      </c>
      <c r="BA10" s="1092">
        <v>71.799296542119762</v>
      </c>
      <c r="BB10" s="1092">
        <v>82.191453520866318</v>
      </c>
      <c r="BC10" s="1092">
        <v>3.4401255642772619</v>
      </c>
      <c r="BD10" s="1093">
        <v>347.79609800000065</v>
      </c>
      <c r="BE10" s="1093">
        <v>345</v>
      </c>
      <c r="BF10" s="1093"/>
      <c r="BG10" s="1782">
        <v>75.376930207782763</v>
      </c>
      <c r="BH10" s="1301">
        <v>2.411084591513891</v>
      </c>
      <c r="BI10" s="1301">
        <v>70.647006181985532</v>
      </c>
      <c r="BJ10" s="1301">
        <v>80.106854233580009</v>
      </c>
      <c r="BK10" s="1301">
        <v>3.1987036151081449</v>
      </c>
      <c r="BL10" s="1263">
        <v>317.75756499999994</v>
      </c>
      <c r="BM10" s="1263">
        <v>377</v>
      </c>
      <c r="BN10" s="1263"/>
      <c r="BO10" s="1143">
        <v>77.42564631500413</v>
      </c>
      <c r="BP10" s="1267">
        <v>2.902943544005788</v>
      </c>
      <c r="BQ10" s="1267">
        <v>71.731305717983119</v>
      </c>
      <c r="BR10" s="1267">
        <v>83.119986912025141</v>
      </c>
      <c r="BS10" s="1267">
        <v>3.7493307220132737</v>
      </c>
      <c r="BT10" s="1263">
        <v>316.85265500000031</v>
      </c>
      <c r="BU10" s="1263">
        <v>363</v>
      </c>
      <c r="BV10" s="1293"/>
      <c r="BW10" s="1143">
        <v>77.863931125508927</v>
      </c>
      <c r="BX10" s="1267">
        <v>1.8115859881613154</v>
      </c>
      <c r="BY10" s="1267">
        <v>74.311927760624016</v>
      </c>
      <c r="BZ10" s="1267">
        <v>81.415934490393823</v>
      </c>
      <c r="CA10" s="1195">
        <v>2.3266048374069617</v>
      </c>
      <c r="CB10" s="1263">
        <v>397.50438300000189</v>
      </c>
      <c r="CC10" s="1263">
        <v>693</v>
      </c>
      <c r="CD10" s="1779"/>
      <c r="CE10" s="1317">
        <v>78.658661053463064</v>
      </c>
      <c r="CF10" s="1195">
        <v>2.0655795555623779</v>
      </c>
      <c r="CG10" s="1195">
        <v>74.608643831637295</v>
      </c>
      <c r="CH10" s="1195">
        <v>82.708678275288833</v>
      </c>
      <c r="CI10" s="1195">
        <v>2.6260039617994968</v>
      </c>
      <c r="CJ10" s="1287">
        <v>372.25230899999991</v>
      </c>
      <c r="CK10" s="1287">
        <v>611</v>
      </c>
      <c r="CL10" s="1195"/>
      <c r="CM10" s="1317">
        <v>81.846236973298986</v>
      </c>
      <c r="CN10" s="1195">
        <v>1.9615129484285467</v>
      </c>
      <c r="CO10" s="1195">
        <v>78.000262582133345</v>
      </c>
      <c r="CP10" s="1195">
        <v>85.692211364464612</v>
      </c>
      <c r="CQ10" s="1195">
        <v>2.3965829352282366</v>
      </c>
      <c r="CR10" s="1287">
        <v>301.46590499999922</v>
      </c>
      <c r="CS10" s="1287">
        <v>598</v>
      </c>
      <c r="CT10" s="1287"/>
      <c r="CU10" s="1317">
        <v>81.621443867954952</v>
      </c>
      <c r="CV10" s="1195">
        <v>1.7051984892251792</v>
      </c>
      <c r="CW10" s="1195">
        <v>78.277964153757267</v>
      </c>
      <c r="CX10" s="1195">
        <v>84.964923582152622</v>
      </c>
      <c r="CY10" s="1195">
        <v>2.0891550166446518</v>
      </c>
      <c r="CZ10" s="1287">
        <v>311.36013400000019</v>
      </c>
      <c r="DA10" s="1287">
        <v>685</v>
      </c>
      <c r="DB10" s="1317">
        <v>4.2</v>
      </c>
      <c r="DC10" s="1195">
        <v>-0.2</v>
      </c>
      <c r="DD10" s="1195"/>
      <c r="DE10" s="1195" t="s">
        <v>390</v>
      </c>
      <c r="DF10" s="1195" t="s">
        <v>390</v>
      </c>
    </row>
    <row r="11" spans="1:110" s="17" customFormat="1" ht="20.25" customHeight="1">
      <c r="A11" s="1385" t="s">
        <v>49</v>
      </c>
      <c r="B11" s="1385"/>
      <c r="C11" s="1096">
        <v>60.469667318982609</v>
      </c>
      <c r="D11" s="1096">
        <v>2.8087494520668415</v>
      </c>
      <c r="E11" s="1150">
        <v>54.955205854124976</v>
      </c>
      <c r="F11" s="1150">
        <v>65.984128783840248</v>
      </c>
      <c r="G11" s="1150">
        <v>4.6448898705700676</v>
      </c>
      <c r="H11" s="1150">
        <v>176.33587999999889</v>
      </c>
      <c r="I11" s="1274">
        <v>511</v>
      </c>
      <c r="J11" s="1540"/>
      <c r="K11" s="1096">
        <v>74.830688029087611</v>
      </c>
      <c r="L11" s="1096">
        <v>2.2657337823088097</v>
      </c>
      <c r="M11" s="1096">
        <v>70.385837197066664</v>
      </c>
      <c r="N11" s="1096">
        <v>79.275538861108558</v>
      </c>
      <c r="O11" s="1096">
        <v>3.0278136443541599</v>
      </c>
      <c r="P11" s="1096">
        <v>194.06646099999867</v>
      </c>
      <c r="Q11" s="1105">
        <v>405</v>
      </c>
      <c r="R11" s="1105"/>
      <c r="S11" s="1096">
        <v>73.169304880564312</v>
      </c>
      <c r="T11" s="1096"/>
      <c r="U11" s="1096">
        <v>67.779163446965356</v>
      </c>
      <c r="V11" s="1096">
        <v>78.559446314163267</v>
      </c>
      <c r="W11" s="1096">
        <v>3.7543582206553463</v>
      </c>
      <c r="X11" s="1096"/>
      <c r="Y11" s="1098">
        <v>315</v>
      </c>
      <c r="Z11" s="1096"/>
      <c r="AA11" s="1096">
        <v>76.362553345190292</v>
      </c>
      <c r="AB11" s="1096">
        <v>2.7726167756559299</v>
      </c>
      <c r="AC11" s="1096">
        <v>70.922204732666458</v>
      </c>
      <c r="AD11" s="1096">
        <v>81.802901957714113</v>
      </c>
      <c r="AE11" s="1096">
        <v>3.6308591766471672</v>
      </c>
      <c r="AF11" s="1097">
        <v>131.90575299999981</v>
      </c>
      <c r="AG11" s="1093">
        <v>276</v>
      </c>
      <c r="AH11" s="1093"/>
      <c r="AI11" s="1096">
        <v>74.725501237005105</v>
      </c>
      <c r="AJ11" s="1096">
        <v>1.8064155958710855</v>
      </c>
      <c r="AK11" s="1096">
        <v>71.182381616797173</v>
      </c>
      <c r="AL11" s="1096">
        <v>78.268620857213051</v>
      </c>
      <c r="AM11" s="1096">
        <v>2.4174017784661221</v>
      </c>
      <c r="AN11" s="1097">
        <v>270.66497200000072</v>
      </c>
      <c r="AO11" s="1093">
        <v>591</v>
      </c>
      <c r="AP11" s="1096"/>
      <c r="AQ11" s="1096">
        <v>70.935782848702416</v>
      </c>
      <c r="AR11" s="1096">
        <v>3.5154267469740526</v>
      </c>
      <c r="AS11" s="1096">
        <v>64.037892232126595</v>
      </c>
      <c r="AT11" s="1096">
        <v>77.833673465278252</v>
      </c>
      <c r="AU11" s="1096">
        <v>4.9557876233945839</v>
      </c>
      <c r="AV11" s="1097">
        <v>128.21453200000002</v>
      </c>
      <c r="AW11" s="1194">
        <v>263</v>
      </c>
      <c r="AX11" s="1093"/>
      <c r="AY11" s="1092">
        <v>78.947406029199527</v>
      </c>
      <c r="AZ11" s="1092">
        <v>2.8425784789851547</v>
      </c>
      <c r="BA11" s="1092">
        <v>73.371066190242999</v>
      </c>
      <c r="BB11" s="1092">
        <v>84.523745868156055</v>
      </c>
      <c r="BC11" s="1092">
        <v>3.6005976914983084</v>
      </c>
      <c r="BD11" s="1093">
        <v>130.01102399999988</v>
      </c>
      <c r="BE11" s="1093">
        <v>275</v>
      </c>
      <c r="BF11" s="1093"/>
      <c r="BG11" s="1782">
        <v>76.454997445596788</v>
      </c>
      <c r="BH11" s="1301">
        <v>3.2809334161818957</v>
      </c>
      <c r="BI11" s="1301">
        <v>70.018655126103198</v>
      </c>
      <c r="BJ11" s="1301">
        <v>82.891339765090365</v>
      </c>
      <c r="BK11" s="1301">
        <v>4.2913263041000231</v>
      </c>
      <c r="BL11" s="1263">
        <v>92.626330999999951</v>
      </c>
      <c r="BM11" s="1263">
        <v>240</v>
      </c>
      <c r="BN11" s="1263"/>
      <c r="BO11" s="1143">
        <v>75.974861013992268</v>
      </c>
      <c r="BP11" s="1267">
        <v>2.6009660737727076</v>
      </c>
      <c r="BQ11" s="1267">
        <v>70.872871781049497</v>
      </c>
      <c r="BR11" s="1267">
        <v>81.076850246935038</v>
      </c>
      <c r="BS11" s="1267">
        <v>3.4234561788717039</v>
      </c>
      <c r="BT11" s="1263">
        <v>105.87252799999976</v>
      </c>
      <c r="BU11" s="1263">
        <v>248</v>
      </c>
      <c r="BV11" s="1293"/>
      <c r="BW11" s="1143">
        <v>80.987433703378514</v>
      </c>
      <c r="BX11" s="1267">
        <v>1.4868753571112165</v>
      </c>
      <c r="BY11" s="1267">
        <v>78.072095261738298</v>
      </c>
      <c r="BZ11" s="1267">
        <v>83.902772145018744</v>
      </c>
      <c r="CA11" s="1195">
        <v>1.8359334147529474</v>
      </c>
      <c r="CB11" s="1263">
        <v>167.14916600000015</v>
      </c>
      <c r="CC11" s="1263">
        <v>665</v>
      </c>
      <c r="CD11" s="1779"/>
      <c r="CE11" s="1317">
        <v>85.025899419232161</v>
      </c>
      <c r="CF11" s="1195">
        <v>1.4883654408257645</v>
      </c>
      <c r="CG11" s="1195">
        <v>82.107635800926019</v>
      </c>
      <c r="CH11" s="1195">
        <v>87.944163037538317</v>
      </c>
      <c r="CI11" s="1195">
        <v>1.7504847946237758</v>
      </c>
      <c r="CJ11" s="1287">
        <v>166.1369299999995</v>
      </c>
      <c r="CK11" s="1287">
        <v>629</v>
      </c>
      <c r="CL11" s="1195"/>
      <c r="CM11" s="1317">
        <v>77.470370321889575</v>
      </c>
      <c r="CN11" s="1195">
        <v>1.9218644985199544</v>
      </c>
      <c r="CO11" s="1195">
        <v>73.702135373188511</v>
      </c>
      <c r="CP11" s="1195">
        <v>81.238605270590654</v>
      </c>
      <c r="CQ11" s="1195">
        <v>2.480773604843507</v>
      </c>
      <c r="CR11" s="1287">
        <v>159.20625199999907</v>
      </c>
      <c r="CS11" s="1287">
        <v>636</v>
      </c>
      <c r="CT11" s="1287"/>
      <c r="CU11" s="1317">
        <v>79.793814991364812</v>
      </c>
      <c r="CV11" s="1195">
        <v>1.5923611433794034</v>
      </c>
      <c r="CW11" s="1195">
        <v>76.671581882312026</v>
      </c>
      <c r="CX11" s="1195">
        <v>82.916048100417598</v>
      </c>
      <c r="CY11" s="1195">
        <v>1.9955947006064649</v>
      </c>
      <c r="CZ11" s="1287">
        <v>139.21099399999997</v>
      </c>
      <c r="DA11" s="1287">
        <v>664</v>
      </c>
      <c r="DB11" s="1317">
        <v>3.8</v>
      </c>
      <c r="DC11" s="1195">
        <v>2.2999999999999998</v>
      </c>
      <c r="DD11" s="1195"/>
      <c r="DE11" s="1195" t="s">
        <v>390</v>
      </c>
      <c r="DF11" s="1195" t="s">
        <v>390</v>
      </c>
    </row>
    <row r="12" spans="1:110" s="17" customFormat="1" ht="20.25" customHeight="1">
      <c r="A12" s="1385" t="s">
        <v>22</v>
      </c>
      <c r="B12" s="1385"/>
      <c r="C12" s="1096">
        <v>64.87341772151936</v>
      </c>
      <c r="D12" s="1096">
        <v>4.0280927104132589</v>
      </c>
      <c r="E12" s="1150">
        <v>56.965000681294434</v>
      </c>
      <c r="F12" s="1150">
        <v>72.781834761744307</v>
      </c>
      <c r="G12" s="1150">
        <v>6.2091575438564997</v>
      </c>
      <c r="H12" s="1150">
        <v>338.41387999999881</v>
      </c>
      <c r="I12" s="1274">
        <v>316</v>
      </c>
      <c r="J12" s="1540"/>
      <c r="K12" s="1096">
        <v>76.715651545048345</v>
      </c>
      <c r="L12" s="1096">
        <v>2.3596275455707754</v>
      </c>
      <c r="M12" s="1096">
        <v>72.086602651006515</v>
      </c>
      <c r="N12" s="1096">
        <v>81.344700439090175</v>
      </c>
      <c r="O12" s="1096">
        <v>3.0758098224391328</v>
      </c>
      <c r="P12" s="1096">
        <v>344.44112599999767</v>
      </c>
      <c r="Q12" s="1105">
        <v>395</v>
      </c>
      <c r="R12" s="1105"/>
      <c r="S12" s="1096">
        <v>74.564898912952088</v>
      </c>
      <c r="T12" s="1096"/>
      <c r="U12" s="1096">
        <v>68.185422800969661</v>
      </c>
      <c r="V12" s="1096">
        <v>80.944375024934516</v>
      </c>
      <c r="W12" s="1096">
        <v>4.3602868256669511</v>
      </c>
      <c r="X12" s="1096"/>
      <c r="Y12" s="1098">
        <v>226</v>
      </c>
      <c r="Z12" s="1096"/>
      <c r="AA12" s="1096">
        <v>74.500064571925776</v>
      </c>
      <c r="AB12" s="1096">
        <v>2.8226601845042594</v>
      </c>
      <c r="AC12" s="1096">
        <v>68.961522226937944</v>
      </c>
      <c r="AD12" s="1096">
        <v>80.038606916913608</v>
      </c>
      <c r="AE12" s="1096">
        <v>3.7888023328880931</v>
      </c>
      <c r="AF12" s="1097">
        <v>291.55085200000059</v>
      </c>
      <c r="AG12" s="1093">
        <v>247</v>
      </c>
      <c r="AH12" s="1093"/>
      <c r="AI12" s="1096">
        <v>74.530783776813863</v>
      </c>
      <c r="AJ12" s="1096">
        <v>2.1569216412381835</v>
      </c>
      <c r="AK12" s="1096">
        <v>70.300178481006</v>
      </c>
      <c r="AL12" s="1096">
        <v>78.761389072621711</v>
      </c>
      <c r="AM12" s="1096">
        <v>2.8940010180185314</v>
      </c>
      <c r="AN12" s="1097">
        <v>554.0797869999999</v>
      </c>
      <c r="AO12" s="1093">
        <v>473</v>
      </c>
      <c r="AP12" s="1096"/>
      <c r="AQ12" s="1096">
        <v>76.891399592344868</v>
      </c>
      <c r="AR12" s="1096">
        <v>3.6651560821963578</v>
      </c>
      <c r="AS12" s="1096">
        <v>69.699713470758141</v>
      </c>
      <c r="AT12" s="1096">
        <v>84.083085713931595</v>
      </c>
      <c r="AU12" s="1096">
        <v>4.7666658451113078</v>
      </c>
      <c r="AV12" s="1097">
        <v>270.38141599999983</v>
      </c>
      <c r="AW12" s="1194">
        <v>232</v>
      </c>
      <c r="AX12" s="1093"/>
      <c r="AY12" s="1092">
        <v>83.289525461086029</v>
      </c>
      <c r="AZ12" s="1092">
        <v>2.7521729794008412</v>
      </c>
      <c r="BA12" s="1092">
        <v>77.890535796529193</v>
      </c>
      <c r="BB12" s="1092">
        <v>88.68851512564288</v>
      </c>
      <c r="BC12" s="1092">
        <v>3.3043446509809846</v>
      </c>
      <c r="BD12" s="1093">
        <v>265.72012599999999</v>
      </c>
      <c r="BE12" s="1093">
        <v>264</v>
      </c>
      <c r="BF12" s="1093"/>
      <c r="BG12" s="1782">
        <v>80.226173316502695</v>
      </c>
      <c r="BH12" s="1301">
        <v>2.9566950175477471</v>
      </c>
      <c r="BI12" s="1301">
        <v>74.42590282840959</v>
      </c>
      <c r="BJ12" s="1301">
        <v>86.026443804595814</v>
      </c>
      <c r="BK12" s="1301">
        <v>3.6854493930343657</v>
      </c>
      <c r="BL12" s="1263">
        <v>245.47219299999986</v>
      </c>
      <c r="BM12" s="1263">
        <v>226</v>
      </c>
      <c r="BN12" s="1263"/>
      <c r="BO12" s="1143">
        <v>83.041795549139323</v>
      </c>
      <c r="BP12" s="1267">
        <v>2.6057496957646111</v>
      </c>
      <c r="BQ12" s="1267">
        <v>77.930422884346655</v>
      </c>
      <c r="BR12" s="1267">
        <v>88.153168213932005</v>
      </c>
      <c r="BS12" s="1267">
        <v>3.1378773526430788</v>
      </c>
      <c r="BT12" s="1263">
        <v>300.10901300000006</v>
      </c>
      <c r="BU12" s="1263">
        <v>256</v>
      </c>
      <c r="BV12" s="1293"/>
      <c r="BW12" s="1143">
        <v>82.469608380996135</v>
      </c>
      <c r="BX12" s="1267">
        <v>1.5249316707029856</v>
      </c>
      <c r="BY12" s="1267">
        <v>79.479652364028851</v>
      </c>
      <c r="BZ12" s="1267">
        <v>85.459564397963433</v>
      </c>
      <c r="CA12" s="1195">
        <v>1.8490831963916332</v>
      </c>
      <c r="CB12" s="1263">
        <v>406.80730100000017</v>
      </c>
      <c r="CC12" s="1263">
        <v>691</v>
      </c>
      <c r="CD12" s="1779"/>
      <c r="CE12" s="1317">
        <v>83.361231805134352</v>
      </c>
      <c r="CF12" s="1195">
        <v>1.4792986754703303</v>
      </c>
      <c r="CG12" s="1195">
        <v>80.460745548991213</v>
      </c>
      <c r="CH12" s="1195">
        <v>86.261718061277477</v>
      </c>
      <c r="CI12" s="1195">
        <v>1.7745643189730529</v>
      </c>
      <c r="CJ12" s="1287">
        <v>391.09549600000059</v>
      </c>
      <c r="CK12" s="1287">
        <v>633</v>
      </c>
      <c r="CL12" s="1195"/>
      <c r="CM12" s="1317">
        <v>85.180252093855501</v>
      </c>
      <c r="CN12" s="1195">
        <v>1.3411209995569253</v>
      </c>
      <c r="CO12" s="1195">
        <v>82.550691568199724</v>
      </c>
      <c r="CP12" s="1195">
        <v>87.809812619511277</v>
      </c>
      <c r="CQ12" s="1195">
        <v>1.5744506110162912</v>
      </c>
      <c r="CR12" s="1287">
        <v>406.52970199999987</v>
      </c>
      <c r="CS12" s="1287">
        <v>664</v>
      </c>
      <c r="CT12" s="1287"/>
      <c r="CU12" s="1317">
        <v>87.850542837213766</v>
      </c>
      <c r="CV12" s="1195">
        <v>1.2854243690219498</v>
      </c>
      <c r="CW12" s="1195">
        <v>85.330138128250482</v>
      </c>
      <c r="CX12" s="1195">
        <v>90.37094754617705</v>
      </c>
      <c r="CY12" s="1195">
        <v>1.4631945660299779</v>
      </c>
      <c r="CZ12" s="1287">
        <v>386.99428599999965</v>
      </c>
      <c r="DA12" s="1287">
        <v>717</v>
      </c>
      <c r="DB12" s="1317">
        <v>4.9000000000000004</v>
      </c>
      <c r="DC12" s="1195">
        <v>2.7</v>
      </c>
      <c r="DD12" s="1195"/>
      <c r="DE12" s="1195" t="s">
        <v>392</v>
      </c>
      <c r="DF12" s="1195" t="s">
        <v>390</v>
      </c>
    </row>
    <row r="13" spans="1:110" s="17" customFormat="1" ht="20.25" customHeight="1">
      <c r="A13" s="1385" t="s">
        <v>23</v>
      </c>
      <c r="B13" s="1385"/>
      <c r="C13" s="1096">
        <v>45.276292335115883</v>
      </c>
      <c r="D13" s="1096">
        <v>2.3238789352830698</v>
      </c>
      <c r="E13" s="1150">
        <v>40.713784693794267</v>
      </c>
      <c r="F13" s="1150">
        <v>49.838799976437507</v>
      </c>
      <c r="G13" s="1150">
        <v>5.132661742888982</v>
      </c>
      <c r="H13" s="1150">
        <v>200.85819599999923</v>
      </c>
      <c r="I13" s="1274">
        <v>561</v>
      </c>
      <c r="J13" s="1540"/>
      <c r="K13" s="1096">
        <v>69.702480390213196</v>
      </c>
      <c r="L13" s="1096">
        <v>2.5054323485483145</v>
      </c>
      <c r="M13" s="1096">
        <v>64.787395861761141</v>
      </c>
      <c r="N13" s="1096">
        <v>74.617564918665252</v>
      </c>
      <c r="O13" s="1096">
        <v>3.5944665591844531</v>
      </c>
      <c r="P13" s="1096">
        <v>320.41615699999926</v>
      </c>
      <c r="Q13" s="1105">
        <v>473</v>
      </c>
      <c r="R13" s="1105"/>
      <c r="S13" s="1096">
        <v>64.762689770756808</v>
      </c>
      <c r="T13" s="1096"/>
      <c r="U13" s="1096">
        <v>58.491989143923774</v>
      </c>
      <c r="V13" s="1096">
        <v>71.033390397589841</v>
      </c>
      <c r="W13" s="1096">
        <v>4.9346421731035042</v>
      </c>
      <c r="X13" s="1096"/>
      <c r="Y13" s="1098">
        <v>339</v>
      </c>
      <c r="Z13" s="1096"/>
      <c r="AA13" s="1096">
        <v>66.469182216089607</v>
      </c>
      <c r="AB13" s="1096">
        <v>2.4768194172571865</v>
      </c>
      <c r="AC13" s="1096">
        <v>61.609238642762762</v>
      </c>
      <c r="AD13" s="1096">
        <v>71.329125789416452</v>
      </c>
      <c r="AE13" s="1096">
        <v>3.7262673237126793</v>
      </c>
      <c r="AF13" s="1097">
        <v>224.46476100000018</v>
      </c>
      <c r="AG13" s="1093">
        <v>368</v>
      </c>
      <c r="AH13" s="1093"/>
      <c r="AI13" s="1096">
        <v>65.669179133858478</v>
      </c>
      <c r="AJ13" s="1096">
        <v>2.2666142248575212</v>
      </c>
      <c r="AK13" s="1096">
        <v>61.223421828678404</v>
      </c>
      <c r="AL13" s="1096">
        <v>70.114936439038559</v>
      </c>
      <c r="AM13" s="1096">
        <v>3.4515647290752778</v>
      </c>
      <c r="AN13" s="1097">
        <v>422.56140500000078</v>
      </c>
      <c r="AO13" s="1093">
        <v>707</v>
      </c>
      <c r="AP13" s="1096"/>
      <c r="AQ13" s="1096">
        <v>66.61614138099236</v>
      </c>
      <c r="AR13" s="1096">
        <v>2.7777331443187672</v>
      </c>
      <c r="AS13" s="1096">
        <v>61.165736417202197</v>
      </c>
      <c r="AT13" s="1096">
        <v>72.066546344782537</v>
      </c>
      <c r="AU13" s="1096">
        <v>4.169759891123535</v>
      </c>
      <c r="AV13" s="1097">
        <v>226.58819600000015</v>
      </c>
      <c r="AW13" s="1194">
        <v>346</v>
      </c>
      <c r="AX13" s="1093"/>
      <c r="AY13" s="1092">
        <v>68.647427033157129</v>
      </c>
      <c r="AZ13" s="1092">
        <v>2.6254545081759715</v>
      </c>
      <c r="BA13" s="1092">
        <v>63.497023384658199</v>
      </c>
      <c r="BB13" s="1092">
        <v>73.797830681656052</v>
      </c>
      <c r="BC13" s="1092">
        <v>3.8245490350393769</v>
      </c>
      <c r="BD13" s="1093">
        <v>262.41813100000047</v>
      </c>
      <c r="BE13" s="1093">
        <v>357</v>
      </c>
      <c r="BF13" s="1093"/>
      <c r="BG13" s="1782">
        <v>69.616961760703703</v>
      </c>
      <c r="BH13" s="1301">
        <v>2.6133465196651624</v>
      </c>
      <c r="BI13" s="1301">
        <v>64.490252173406901</v>
      </c>
      <c r="BJ13" s="1301">
        <v>74.74367134800049</v>
      </c>
      <c r="BK13" s="1301">
        <v>3.7538933811103252</v>
      </c>
      <c r="BL13" s="1263">
        <v>188.13641200000004</v>
      </c>
      <c r="BM13" s="1263">
        <v>330</v>
      </c>
      <c r="BN13" s="1263"/>
      <c r="BO13" s="1143">
        <v>67.958409975267529</v>
      </c>
      <c r="BP13" s="1267">
        <v>3.263899968957825</v>
      </c>
      <c r="BQ13" s="1267">
        <v>61.556026389052285</v>
      </c>
      <c r="BR13" s="1267">
        <v>74.36079356148278</v>
      </c>
      <c r="BS13" s="1267">
        <v>4.8027903686176199</v>
      </c>
      <c r="BT13" s="1263">
        <v>161.60865600000025</v>
      </c>
      <c r="BU13" s="1263">
        <v>292</v>
      </c>
      <c r="BV13" s="1293"/>
      <c r="BW13" s="1143">
        <v>72.582300991032724</v>
      </c>
      <c r="BX13" s="1267">
        <v>1.5262662954652733</v>
      </c>
      <c r="BY13" s="1267">
        <v>69.589728155610516</v>
      </c>
      <c r="BZ13" s="1267">
        <v>75.574873826454933</v>
      </c>
      <c r="CA13" s="1195">
        <v>2.1028078121329301</v>
      </c>
      <c r="CB13" s="1263">
        <v>200.88944000000004</v>
      </c>
      <c r="CC13" s="1263">
        <v>840</v>
      </c>
      <c r="CD13" s="1779"/>
      <c r="CE13" s="1317">
        <v>75.056140525897817</v>
      </c>
      <c r="CF13" s="1195">
        <v>1.9423352749525575</v>
      </c>
      <c r="CG13" s="1195">
        <v>71.247770476468361</v>
      </c>
      <c r="CH13" s="1195">
        <v>78.864510575327273</v>
      </c>
      <c r="CI13" s="1195">
        <v>2.5878432615148426</v>
      </c>
      <c r="CJ13" s="1287">
        <v>195.18520400000006</v>
      </c>
      <c r="CK13" s="1287">
        <v>730</v>
      </c>
      <c r="CL13" s="1195"/>
      <c r="CM13" s="1317">
        <v>75.911458023682982</v>
      </c>
      <c r="CN13" s="1195">
        <v>1.4922752617751838</v>
      </c>
      <c r="CO13" s="1195">
        <v>72.985526565542301</v>
      </c>
      <c r="CP13" s="1195">
        <v>78.837389481823649</v>
      </c>
      <c r="CQ13" s="1195">
        <v>1.9658103014035393</v>
      </c>
      <c r="CR13" s="1287">
        <v>178.712975</v>
      </c>
      <c r="CS13" s="1287">
        <v>707</v>
      </c>
      <c r="CT13" s="1287"/>
      <c r="CU13" s="1317">
        <v>76.833358940772229</v>
      </c>
      <c r="CV13" s="1195">
        <v>1.8715292895897511</v>
      </c>
      <c r="CW13" s="1195">
        <v>73.163744961045211</v>
      </c>
      <c r="CX13" s="1195">
        <v>80.502972920499232</v>
      </c>
      <c r="CY13" s="1195">
        <v>2.4358290661643967</v>
      </c>
      <c r="CZ13" s="1287">
        <v>192.68489499999998</v>
      </c>
      <c r="DA13" s="1287">
        <v>788</v>
      </c>
      <c r="DB13" s="1317">
        <v>8.8000000000000007</v>
      </c>
      <c r="DC13" s="1195">
        <v>0.9</v>
      </c>
      <c r="DD13" s="1195"/>
      <c r="DE13" s="1195" t="s">
        <v>391</v>
      </c>
      <c r="DF13" s="1195" t="s">
        <v>390</v>
      </c>
    </row>
    <row r="14" spans="1:110" s="17" customFormat="1" ht="20.25" customHeight="1">
      <c r="A14" s="1385" t="s">
        <v>24</v>
      </c>
      <c r="B14" s="1385"/>
      <c r="C14" s="1096">
        <v>45.118733509234808</v>
      </c>
      <c r="D14" s="1096">
        <v>2.2780496642530466</v>
      </c>
      <c r="E14" s="1150">
        <v>40.64620318820127</v>
      </c>
      <c r="F14" s="1150">
        <v>49.591263830268353</v>
      </c>
      <c r="G14" s="1150">
        <v>5.0490106593678661</v>
      </c>
      <c r="H14" s="1150">
        <v>598.56948100000147</v>
      </c>
      <c r="I14" s="1274">
        <v>379</v>
      </c>
      <c r="J14" s="1540"/>
      <c r="K14" s="1096">
        <v>65.294864370016725</v>
      </c>
      <c r="L14" s="1096">
        <v>2.809089761680895</v>
      </c>
      <c r="M14" s="1096">
        <v>59.784073533987666</v>
      </c>
      <c r="N14" s="1096">
        <v>70.805655206045785</v>
      </c>
      <c r="O14" s="1096">
        <v>4.3021603441308685</v>
      </c>
      <c r="P14" s="1096">
        <v>637.11163199999817</v>
      </c>
      <c r="Q14" s="1105">
        <v>394</v>
      </c>
      <c r="R14" s="1105"/>
      <c r="S14" s="1096">
        <v>70.146400356712419</v>
      </c>
      <c r="T14" s="1096"/>
      <c r="U14" s="1096">
        <v>64.29609433843352</v>
      </c>
      <c r="V14" s="1096">
        <v>75.996706374991334</v>
      </c>
      <c r="W14" s="1096">
        <v>4.2504770025263943</v>
      </c>
      <c r="X14" s="1096"/>
      <c r="Y14" s="1098">
        <v>353</v>
      </c>
      <c r="Z14" s="1096"/>
      <c r="AA14" s="1096">
        <v>68.329058617442598</v>
      </c>
      <c r="AB14" s="1096">
        <v>3.1704954252892548</v>
      </c>
      <c r="AC14" s="1096">
        <v>62.108004002383154</v>
      </c>
      <c r="AD14" s="1096">
        <v>74.550113232502042</v>
      </c>
      <c r="AE14" s="1096">
        <v>4.6400396689790071</v>
      </c>
      <c r="AF14" s="1097">
        <v>414.77727300000055</v>
      </c>
      <c r="AG14" s="1093">
        <v>332</v>
      </c>
      <c r="AH14" s="1093"/>
      <c r="AI14" s="1096">
        <v>69.279014675745358</v>
      </c>
      <c r="AJ14" s="1096">
        <v>2.3080515671086723</v>
      </c>
      <c r="AK14" s="1096">
        <v>64.751981798833668</v>
      </c>
      <c r="AL14" s="1096">
        <v>73.806047552657034</v>
      </c>
      <c r="AM14" s="1096">
        <v>3.3315305910618322</v>
      </c>
      <c r="AN14" s="1097">
        <v>869.03907599999752</v>
      </c>
      <c r="AO14" s="1093">
        <v>685</v>
      </c>
      <c r="AP14" s="1096"/>
      <c r="AQ14" s="1096">
        <v>71.109411501064088</v>
      </c>
      <c r="AR14" s="1096">
        <v>3.1219516626418207</v>
      </c>
      <c r="AS14" s="1096">
        <v>64.983588769107939</v>
      </c>
      <c r="AT14" s="1096">
        <v>77.23523423302025</v>
      </c>
      <c r="AU14" s="1096">
        <v>4.3903494583063782</v>
      </c>
      <c r="AV14" s="1097">
        <v>364.51890900000035</v>
      </c>
      <c r="AW14" s="1194">
        <v>300</v>
      </c>
      <c r="AX14" s="1093"/>
      <c r="AY14" s="1092">
        <v>70.527077825995292</v>
      </c>
      <c r="AZ14" s="1092">
        <v>3.2068677604145628</v>
      </c>
      <c r="BA14" s="1092">
        <v>64.23610482986912</v>
      </c>
      <c r="BB14" s="1092">
        <v>76.81805082212145</v>
      </c>
      <c r="BC14" s="1092">
        <v>4.5470021717425482</v>
      </c>
      <c r="BD14" s="1093">
        <v>414.37024899999949</v>
      </c>
      <c r="BE14" s="1093">
        <v>329</v>
      </c>
      <c r="BF14" s="1093"/>
      <c r="BG14" s="1782">
        <v>75.009048713901961</v>
      </c>
      <c r="BH14" s="1301">
        <v>3.2034337602128553</v>
      </c>
      <c r="BI14" s="1301">
        <v>68.724740663985301</v>
      </c>
      <c r="BJ14" s="1301">
        <v>81.293356763818622</v>
      </c>
      <c r="BK14" s="1301">
        <v>4.2707297521280791</v>
      </c>
      <c r="BL14" s="1263">
        <v>353.67733300000077</v>
      </c>
      <c r="BM14" s="1263">
        <v>297</v>
      </c>
      <c r="BN14" s="1263"/>
      <c r="BO14" s="1143">
        <v>73.565592175194737</v>
      </c>
      <c r="BP14" s="1267">
        <v>3.5631754377137921</v>
      </c>
      <c r="BQ14" s="1267">
        <v>66.576157402624702</v>
      </c>
      <c r="BR14" s="1267">
        <v>80.555026947764773</v>
      </c>
      <c r="BS14" s="1267">
        <v>4.8435353163856449</v>
      </c>
      <c r="BT14" s="1263">
        <v>386.27199700000034</v>
      </c>
      <c r="BU14" s="1263">
        <v>303</v>
      </c>
      <c r="BV14" s="1293"/>
      <c r="BW14" s="1143">
        <v>77.467853030075517</v>
      </c>
      <c r="BX14" s="1267">
        <v>1.7914846082508478</v>
      </c>
      <c r="BY14" s="1267">
        <v>73.955262737243174</v>
      </c>
      <c r="BZ14" s="1267">
        <v>80.98044332290786</v>
      </c>
      <c r="CA14" s="1195">
        <v>2.312552288696236</v>
      </c>
      <c r="CB14" s="1263">
        <v>598.3697699999999</v>
      </c>
      <c r="CC14" s="1263">
        <v>651</v>
      </c>
      <c r="CD14" s="1779"/>
      <c r="CE14" s="1317">
        <v>78.842765870591194</v>
      </c>
      <c r="CF14" s="1195">
        <v>1.9217161784274044</v>
      </c>
      <c r="CG14" s="1195">
        <v>75.074824036962227</v>
      </c>
      <c r="CH14" s="1195">
        <v>82.610707704220161</v>
      </c>
      <c r="CI14" s="1195">
        <v>2.4374033016315271</v>
      </c>
      <c r="CJ14" s="1287">
        <v>552.45040199999937</v>
      </c>
      <c r="CK14" s="1287">
        <v>567</v>
      </c>
      <c r="CL14" s="1195"/>
      <c r="CM14" s="1317">
        <v>77.19690923780604</v>
      </c>
      <c r="CN14" s="1195">
        <v>2.1268652952712763</v>
      </c>
      <c r="CO14" s="1195">
        <v>73.026725469391195</v>
      </c>
      <c r="CP14" s="1195">
        <v>81.36709300622087</v>
      </c>
      <c r="CQ14" s="1195">
        <v>2.7551171624234874</v>
      </c>
      <c r="CR14" s="1287">
        <v>489.00274600000074</v>
      </c>
      <c r="CS14" s="1287">
        <v>597</v>
      </c>
      <c r="CT14" s="1287"/>
      <c r="CU14" s="1317">
        <v>72.900691947491453</v>
      </c>
      <c r="CV14" s="1195">
        <v>1.9834579638299814</v>
      </c>
      <c r="CW14" s="1195">
        <v>69.011613046745595</v>
      </c>
      <c r="CX14" s="1195">
        <v>76.78977084823731</v>
      </c>
      <c r="CY14" s="1195">
        <v>2.7207669925254159</v>
      </c>
      <c r="CZ14" s="1287">
        <v>446.53171499999951</v>
      </c>
      <c r="DA14" s="1287">
        <v>708</v>
      </c>
      <c r="DB14" s="1690">
        <v>-0.7</v>
      </c>
      <c r="DC14" s="1195">
        <v>-4.3</v>
      </c>
      <c r="DD14" s="1195"/>
      <c r="DE14" s="1195" t="s">
        <v>390</v>
      </c>
      <c r="DF14" s="1195" t="s">
        <v>390</v>
      </c>
    </row>
    <row r="15" spans="1:110" s="17" customFormat="1" ht="20.25" customHeight="1">
      <c r="A15" s="1410" t="s">
        <v>185</v>
      </c>
      <c r="B15" s="1410"/>
      <c r="C15" s="1096"/>
      <c r="D15" s="1096"/>
      <c r="E15" s="1150"/>
      <c r="F15" s="1150"/>
      <c r="G15" s="1150"/>
      <c r="H15" s="1150"/>
      <c r="I15" s="1274"/>
      <c r="J15" s="1540"/>
      <c r="K15" s="1096" t="s">
        <v>79</v>
      </c>
      <c r="L15" s="1096"/>
      <c r="M15" s="1096" t="s">
        <v>79</v>
      </c>
      <c r="N15" s="1096" t="s">
        <v>79</v>
      </c>
      <c r="O15" s="1096" t="s">
        <v>79</v>
      </c>
      <c r="P15" s="1096" t="s">
        <v>79</v>
      </c>
      <c r="Q15" s="1105" t="s">
        <v>79</v>
      </c>
      <c r="R15" s="1105" t="s">
        <v>79</v>
      </c>
      <c r="S15" s="1096" t="s">
        <v>79</v>
      </c>
      <c r="T15" s="1096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098" t="s">
        <v>79</v>
      </c>
      <c r="Z15" s="1096" t="s">
        <v>79</v>
      </c>
      <c r="AA15" s="1096" t="s">
        <v>79</v>
      </c>
      <c r="AB15" s="1096" t="s">
        <v>79</v>
      </c>
      <c r="AC15" s="1096" t="s">
        <v>79</v>
      </c>
      <c r="AD15" s="1096" t="s">
        <v>79</v>
      </c>
      <c r="AE15" s="1096" t="s">
        <v>79</v>
      </c>
      <c r="AF15" s="1097" t="s">
        <v>79</v>
      </c>
      <c r="AG15" s="1093" t="s">
        <v>79</v>
      </c>
      <c r="AH15" s="1093"/>
      <c r="AI15" s="1096" t="s">
        <v>79</v>
      </c>
      <c r="AJ15" s="1096" t="s">
        <v>79</v>
      </c>
      <c r="AK15" s="1096" t="s">
        <v>79</v>
      </c>
      <c r="AL15" s="1096" t="s">
        <v>79</v>
      </c>
      <c r="AM15" s="1096" t="s">
        <v>79</v>
      </c>
      <c r="AN15" s="1097" t="s">
        <v>79</v>
      </c>
      <c r="AO15" s="1093" t="s">
        <v>79</v>
      </c>
      <c r="AP15" s="1096" t="s">
        <v>79</v>
      </c>
      <c r="AQ15" s="1096" t="s">
        <v>79</v>
      </c>
      <c r="AR15" s="1096" t="s">
        <v>79</v>
      </c>
      <c r="AS15" s="1096" t="s">
        <v>79</v>
      </c>
      <c r="AT15" s="1096" t="s">
        <v>79</v>
      </c>
      <c r="AU15" s="1096" t="s">
        <v>79</v>
      </c>
      <c r="AV15" s="1097" t="s">
        <v>79</v>
      </c>
      <c r="AW15" s="1194" t="s">
        <v>79</v>
      </c>
      <c r="AX15" s="1093" t="s">
        <v>79</v>
      </c>
      <c r="AY15" s="1092" t="s">
        <v>79</v>
      </c>
      <c r="AZ15" s="1092" t="s">
        <v>79</v>
      </c>
      <c r="BA15" s="1092" t="s">
        <v>79</v>
      </c>
      <c r="BB15" s="1092" t="s">
        <v>79</v>
      </c>
      <c r="BC15" s="1092" t="s">
        <v>79</v>
      </c>
      <c r="BD15" s="1093" t="s">
        <v>79</v>
      </c>
      <c r="BE15" s="1093" t="s">
        <v>79</v>
      </c>
      <c r="BF15" s="1093" t="s">
        <v>79</v>
      </c>
      <c r="BG15" s="1782" t="s">
        <v>79</v>
      </c>
      <c r="BH15" s="1301" t="s">
        <v>79</v>
      </c>
      <c r="BI15" s="1301" t="s">
        <v>79</v>
      </c>
      <c r="BJ15" s="1301" t="s">
        <v>79</v>
      </c>
      <c r="BK15" s="1301" t="s">
        <v>79</v>
      </c>
      <c r="BL15" s="1263" t="s">
        <v>79</v>
      </c>
      <c r="BM15" s="1263" t="s">
        <v>79</v>
      </c>
      <c r="BN15" s="1263"/>
      <c r="BO15" s="1143">
        <v>81.070261545412933</v>
      </c>
      <c r="BP15" s="1267">
        <v>2.2284924607653211</v>
      </c>
      <c r="BQ15" s="1267">
        <v>76.698907126311667</v>
      </c>
      <c r="BR15" s="1267">
        <v>85.441615964514199</v>
      </c>
      <c r="BS15" s="1267">
        <v>2.7488408428496212</v>
      </c>
      <c r="BT15" s="1263">
        <v>238.02015600000013</v>
      </c>
      <c r="BU15" s="1263">
        <v>264</v>
      </c>
      <c r="BV15" s="1293"/>
      <c r="BW15" s="1143">
        <v>86.29633297771521</v>
      </c>
      <c r="BX15" s="1267">
        <v>1.4470779266505993</v>
      </c>
      <c r="BY15" s="1267">
        <v>83.459025944925386</v>
      </c>
      <c r="BZ15" s="1267">
        <v>89.133640010505019</v>
      </c>
      <c r="CA15" s="1195">
        <v>1.6768707043719768</v>
      </c>
      <c r="CB15" s="1263">
        <v>377.27245499999992</v>
      </c>
      <c r="CC15" s="1263">
        <v>809</v>
      </c>
      <c r="CD15" s="1779"/>
      <c r="CE15" s="1317">
        <v>84.450022195464797</v>
      </c>
      <c r="CF15" s="1195">
        <v>1.4061115942615019</v>
      </c>
      <c r="CG15" s="1195">
        <v>81.693035103279172</v>
      </c>
      <c r="CH15" s="1195">
        <v>87.207009287650422</v>
      </c>
      <c r="CI15" s="1195">
        <v>1.6650221725305998</v>
      </c>
      <c r="CJ15" s="1287">
        <v>356.55031599999955</v>
      </c>
      <c r="CK15" s="1287">
        <v>716</v>
      </c>
      <c r="CL15" s="1195"/>
      <c r="CM15" s="1317">
        <v>87.676941869787044</v>
      </c>
      <c r="CN15" s="1195">
        <v>1.2833566651221922</v>
      </c>
      <c r="CO15" s="1195">
        <v>85.160640933437932</v>
      </c>
      <c r="CP15" s="1195">
        <v>90.193242806136169</v>
      </c>
      <c r="CQ15" s="1195">
        <v>1.4637333804686785</v>
      </c>
      <c r="CR15" s="1287">
        <v>328.60099799999972</v>
      </c>
      <c r="CS15" s="1287">
        <v>706</v>
      </c>
      <c r="CT15" s="1287"/>
      <c r="CU15" s="1317">
        <v>85.704028267839732</v>
      </c>
      <c r="CV15" s="1195">
        <v>1.492415379693798</v>
      </c>
      <c r="CW15" s="1195">
        <v>82.777764505179377</v>
      </c>
      <c r="CX15" s="1195">
        <v>88.630292030500073</v>
      </c>
      <c r="CY15" s="1195">
        <v>1.7413596651837004</v>
      </c>
      <c r="CZ15" s="1287">
        <v>297.17644099999978</v>
      </c>
      <c r="DA15" s="1287">
        <v>727</v>
      </c>
      <c r="DB15" s="1921">
        <v>4.5999999999999996</v>
      </c>
      <c r="DC15" s="1195">
        <v>-2</v>
      </c>
      <c r="DD15" s="1195"/>
      <c r="DE15" s="1301" t="s">
        <v>392</v>
      </c>
      <c r="DF15" s="1195" t="s">
        <v>390</v>
      </c>
    </row>
    <row r="16" spans="1:110" s="17" customFormat="1" ht="20.25" customHeight="1">
      <c r="A16" s="1385" t="s">
        <v>25</v>
      </c>
      <c r="B16" s="1385"/>
      <c r="C16" s="1096">
        <v>64.5476772616137</v>
      </c>
      <c r="D16" s="1096">
        <v>2.5662032353427002</v>
      </c>
      <c r="E16" s="1150">
        <v>59.509410554742779</v>
      </c>
      <c r="F16" s="1150">
        <v>69.585943968484614</v>
      </c>
      <c r="G16" s="1150">
        <v>3.9756709214210764</v>
      </c>
      <c r="H16" s="1150">
        <v>500.89084799999932</v>
      </c>
      <c r="I16" s="1274">
        <v>409</v>
      </c>
      <c r="J16" s="1540"/>
      <c r="K16" s="1096">
        <v>70.855939370135019</v>
      </c>
      <c r="L16" s="1096">
        <v>3.2730477667736131</v>
      </c>
      <c r="M16" s="1096">
        <v>64.434969173643879</v>
      </c>
      <c r="N16" s="1096">
        <v>77.276909566626145</v>
      </c>
      <c r="O16" s="1096">
        <v>4.6192990959811704</v>
      </c>
      <c r="P16" s="1096">
        <v>444.57575299999831</v>
      </c>
      <c r="Q16" s="1105">
        <v>297</v>
      </c>
      <c r="R16" s="1105"/>
      <c r="S16" s="1096">
        <v>74.934359486778106</v>
      </c>
      <c r="T16" s="1096"/>
      <c r="U16" s="1096">
        <v>67.533927089452135</v>
      </c>
      <c r="V16" s="1096">
        <v>82.334791884104092</v>
      </c>
      <c r="W16" s="1096">
        <v>5.0331581033671098</v>
      </c>
      <c r="X16" s="1096"/>
      <c r="Y16" s="1098">
        <v>276</v>
      </c>
      <c r="Z16" s="1096"/>
      <c r="AA16" s="1096">
        <v>78.566171619862885</v>
      </c>
      <c r="AB16" s="1096">
        <v>2.4341959272832017</v>
      </c>
      <c r="AC16" s="1096">
        <v>73.789862628342277</v>
      </c>
      <c r="AD16" s="1096">
        <v>83.342480611383507</v>
      </c>
      <c r="AE16" s="1096">
        <v>3.0982748390247323</v>
      </c>
      <c r="AF16" s="1097">
        <v>338.14681499999938</v>
      </c>
      <c r="AG16" s="1093">
        <v>309</v>
      </c>
      <c r="AH16" s="1093"/>
      <c r="AI16" s="1096">
        <v>76.861878388106604</v>
      </c>
      <c r="AJ16" s="1096">
        <v>2.4739256097353772</v>
      </c>
      <c r="AK16" s="1096">
        <v>72.009498688316938</v>
      </c>
      <c r="AL16" s="1096">
        <v>81.714258087896269</v>
      </c>
      <c r="AM16" s="1096">
        <v>3.2186640004340377</v>
      </c>
      <c r="AN16" s="1097">
        <v>637.13289900000177</v>
      </c>
      <c r="AO16" s="1093">
        <v>585</v>
      </c>
      <c r="AP16" s="1096"/>
      <c r="AQ16" s="1096">
        <v>70.564924894150721</v>
      </c>
      <c r="AR16" s="1096">
        <v>3.1448267834651404</v>
      </c>
      <c r="AS16" s="1096">
        <v>64.394217119029889</v>
      </c>
      <c r="AT16" s="1096">
        <v>76.735632669271553</v>
      </c>
      <c r="AU16" s="1096">
        <v>4.4566429967614427</v>
      </c>
      <c r="AV16" s="1097">
        <v>317.84954399999936</v>
      </c>
      <c r="AW16" s="1194">
        <v>266</v>
      </c>
      <c r="AX16" s="1093"/>
      <c r="AY16" s="1092">
        <v>73.942353459673953</v>
      </c>
      <c r="AZ16" s="1092">
        <v>3.1279875353635038</v>
      </c>
      <c r="BA16" s="1092">
        <v>67.806121289424695</v>
      </c>
      <c r="BB16" s="1092">
        <v>80.078585629923211</v>
      </c>
      <c r="BC16" s="1092">
        <v>4.230305621891544</v>
      </c>
      <c r="BD16" s="1093">
        <v>278.80337500000019</v>
      </c>
      <c r="BE16" s="1093">
        <v>234</v>
      </c>
      <c r="BF16" s="1093"/>
      <c r="BG16" s="1782">
        <v>75.818134371516535</v>
      </c>
      <c r="BH16" s="1301">
        <v>2.6008811206996501</v>
      </c>
      <c r="BI16" s="1301">
        <v>70.715878671182324</v>
      </c>
      <c r="BJ16" s="1301">
        <v>80.920390071850747</v>
      </c>
      <c r="BK16" s="1301">
        <v>3.4304208910695024</v>
      </c>
      <c r="BL16" s="1263">
        <v>278.64013900000003</v>
      </c>
      <c r="BM16" s="1263">
        <v>244</v>
      </c>
      <c r="BN16" s="1263"/>
      <c r="BO16" s="1143">
        <v>72.505018531345044</v>
      </c>
      <c r="BP16" s="1267">
        <v>2.7787052904338525</v>
      </c>
      <c r="BQ16" s="1267">
        <v>67.054380548685401</v>
      </c>
      <c r="BR16" s="1267">
        <v>77.955656514004687</v>
      </c>
      <c r="BS16" s="1267">
        <v>3.8324316671025676</v>
      </c>
      <c r="BT16" s="1263">
        <v>313.09060200000016</v>
      </c>
      <c r="BU16" s="1263">
        <v>258</v>
      </c>
      <c r="BV16" s="1293"/>
      <c r="BW16" s="1143">
        <v>74.319273435375308</v>
      </c>
      <c r="BX16" s="1267">
        <v>1.5638992591817797</v>
      </c>
      <c r="BY16" s="1267">
        <v>71.252913092970175</v>
      </c>
      <c r="BZ16" s="1267">
        <v>77.385633777780455</v>
      </c>
      <c r="CA16" s="1195">
        <v>2.1042983695766027</v>
      </c>
      <c r="CB16" s="1263">
        <v>423.47429200000079</v>
      </c>
      <c r="CC16" s="1263">
        <v>663</v>
      </c>
      <c r="CD16" s="1779"/>
      <c r="CE16" s="1317">
        <v>75.258058465958229</v>
      </c>
      <c r="CF16" s="1195">
        <v>2.1986029013987491</v>
      </c>
      <c r="CG16" s="1195">
        <v>70.947220091012781</v>
      </c>
      <c r="CH16" s="1195">
        <v>79.568896840903676</v>
      </c>
      <c r="CI16" s="1195">
        <v>2.9214185779098352</v>
      </c>
      <c r="CJ16" s="1287">
        <v>386.90989900000091</v>
      </c>
      <c r="CK16" s="1287">
        <v>554</v>
      </c>
      <c r="CL16" s="1195"/>
      <c r="CM16" s="1317">
        <v>78.237363878006562</v>
      </c>
      <c r="CN16" s="1195">
        <v>2.391276100251905</v>
      </c>
      <c r="CO16" s="1195">
        <v>73.54874499779821</v>
      </c>
      <c r="CP16" s="1195">
        <v>82.925982758214914</v>
      </c>
      <c r="CQ16" s="1195">
        <v>3.0564374637935887</v>
      </c>
      <c r="CR16" s="1287">
        <v>346.18671000000069</v>
      </c>
      <c r="CS16" s="1287">
        <v>548</v>
      </c>
      <c r="CT16" s="1287"/>
      <c r="CU16" s="1317">
        <v>77.909442988571058</v>
      </c>
      <c r="CV16" s="1195">
        <v>1.8538072096646572</v>
      </c>
      <c r="CW16" s="1195">
        <v>74.27457769944948</v>
      </c>
      <c r="CX16" s="1195">
        <v>81.54430827769265</v>
      </c>
      <c r="CY16" s="1195">
        <v>2.3794384076608037</v>
      </c>
      <c r="CZ16" s="1287">
        <v>329.19039100000066</v>
      </c>
      <c r="DA16" s="1287">
        <v>631</v>
      </c>
      <c r="DB16" s="1690">
        <v>5.4</v>
      </c>
      <c r="DC16" s="1195">
        <v>-0.3</v>
      </c>
      <c r="DD16" s="1195"/>
      <c r="DE16" s="1195" t="s">
        <v>390</v>
      </c>
      <c r="DF16" s="1195" t="s">
        <v>390</v>
      </c>
    </row>
    <row r="17" spans="1:110" s="17" customFormat="1" ht="20.25" customHeight="1">
      <c r="A17" s="1385" t="s">
        <v>26</v>
      </c>
      <c r="B17" s="1385"/>
      <c r="C17" s="1096">
        <v>45.714285714285971</v>
      </c>
      <c r="D17" s="1096">
        <v>2.7229055157467354</v>
      </c>
      <c r="E17" s="1150">
        <v>40.368362984159759</v>
      </c>
      <c r="F17" s="1150">
        <v>51.060208444412183</v>
      </c>
      <c r="G17" s="1150">
        <v>5.9563558156959502</v>
      </c>
      <c r="H17" s="1150">
        <v>220.49264999999809</v>
      </c>
      <c r="I17" s="1274">
        <v>525</v>
      </c>
      <c r="J17" s="1540"/>
      <c r="K17" s="1096">
        <v>70.375072978574849</v>
      </c>
      <c r="L17" s="1096">
        <v>2.7698272746738501</v>
      </c>
      <c r="M17" s="1096">
        <v>64.941306151016292</v>
      </c>
      <c r="N17" s="1096">
        <v>75.808839806133392</v>
      </c>
      <c r="O17" s="1096">
        <v>3.9358073213183062</v>
      </c>
      <c r="P17" s="1096">
        <v>258.35150900000104</v>
      </c>
      <c r="Q17" s="1105">
        <v>489</v>
      </c>
      <c r="R17" s="1105"/>
      <c r="S17" s="1096">
        <v>64.74814053092372</v>
      </c>
      <c r="T17" s="1096"/>
      <c r="U17" s="1096">
        <v>58.228275202910474</v>
      </c>
      <c r="V17" s="1096">
        <v>71.268005858936959</v>
      </c>
      <c r="W17" s="1096">
        <v>5.1318718289218452</v>
      </c>
      <c r="X17" s="1096"/>
      <c r="Y17" s="1098">
        <v>295</v>
      </c>
      <c r="Z17" s="1096"/>
      <c r="AA17" s="1096">
        <v>72.64501597665334</v>
      </c>
      <c r="AB17" s="1096">
        <v>2.9862228389700092</v>
      </c>
      <c r="AC17" s="1096">
        <v>66.785535711900906</v>
      </c>
      <c r="AD17" s="1096">
        <v>78.504496241405775</v>
      </c>
      <c r="AE17" s="1096">
        <v>4.110705736412422</v>
      </c>
      <c r="AF17" s="1097">
        <v>152.18424900000002</v>
      </c>
      <c r="AG17" s="1093">
        <v>264</v>
      </c>
      <c r="AH17" s="1093"/>
      <c r="AI17" s="1096">
        <v>68.51296103882764</v>
      </c>
      <c r="AJ17" s="1096">
        <v>2.1878442791520714</v>
      </c>
      <c r="AK17" s="1096">
        <v>64.221703805917542</v>
      </c>
      <c r="AL17" s="1096">
        <v>72.804218271737724</v>
      </c>
      <c r="AM17" s="1096">
        <v>3.1933290372783287</v>
      </c>
      <c r="AN17" s="1097">
        <v>319.21310900000032</v>
      </c>
      <c r="AO17" s="1093">
        <v>559</v>
      </c>
      <c r="AP17" s="1096"/>
      <c r="AQ17" s="1096">
        <v>64.889159918197933</v>
      </c>
      <c r="AR17" s="1096">
        <v>3.3832902209627487</v>
      </c>
      <c r="AS17" s="1096">
        <v>58.250544595486467</v>
      </c>
      <c r="AT17" s="1096">
        <v>71.527775240909406</v>
      </c>
      <c r="AU17" s="1096">
        <v>5.2139528778425692</v>
      </c>
      <c r="AV17" s="1097">
        <v>157.77875399999976</v>
      </c>
      <c r="AW17" s="1194">
        <v>292</v>
      </c>
      <c r="AX17" s="1093"/>
      <c r="AY17" s="1092">
        <v>72.398370711532792</v>
      </c>
      <c r="AZ17" s="1092">
        <v>2.8485464122163933</v>
      </c>
      <c r="BA17" s="1092">
        <v>66.810323465347366</v>
      </c>
      <c r="BB17" s="1092">
        <v>77.986417957718217</v>
      </c>
      <c r="BC17" s="1092">
        <v>3.9345449134018025</v>
      </c>
      <c r="BD17" s="1093">
        <v>136.18018200000012</v>
      </c>
      <c r="BE17" s="1093">
        <v>293</v>
      </c>
      <c r="BF17" s="1093"/>
      <c r="BG17" s="1782">
        <v>75.883847725535915</v>
      </c>
      <c r="BH17" s="1301">
        <v>3.5166690862885992</v>
      </c>
      <c r="BI17" s="1301">
        <v>68.98505302519284</v>
      </c>
      <c r="BJ17" s="1301">
        <v>82.782642425878976</v>
      </c>
      <c r="BK17" s="1301">
        <v>4.6342788244054658</v>
      </c>
      <c r="BL17" s="1263">
        <v>93.003774999999891</v>
      </c>
      <c r="BM17" s="1263">
        <v>221</v>
      </c>
      <c r="BN17" s="1263"/>
      <c r="BO17" s="1143">
        <v>65.89874672081551</v>
      </c>
      <c r="BP17" s="1267">
        <v>3.7153634128357016</v>
      </c>
      <c r="BQ17" s="1267">
        <v>58.610783867358549</v>
      </c>
      <c r="BR17" s="1267">
        <v>73.186709574272456</v>
      </c>
      <c r="BS17" s="1267">
        <v>5.6379879705088936</v>
      </c>
      <c r="BT17" s="1263">
        <v>104.32471999999991</v>
      </c>
      <c r="BU17" s="1263">
        <v>241</v>
      </c>
      <c r="BV17" s="1293"/>
      <c r="BW17" s="1143">
        <v>71.87579639051495</v>
      </c>
      <c r="BX17" s="1267">
        <v>1.8895487856041824</v>
      </c>
      <c r="BY17" s="1267">
        <v>68.170930218861514</v>
      </c>
      <c r="BZ17" s="1267">
        <v>75.580662562168399</v>
      </c>
      <c r="CA17" s="1195">
        <v>2.628908311969028</v>
      </c>
      <c r="CB17" s="1263">
        <v>148.34509300000036</v>
      </c>
      <c r="CC17" s="1263">
        <v>622</v>
      </c>
      <c r="CD17" s="1779"/>
      <c r="CE17" s="1317">
        <v>78.164165846493376</v>
      </c>
      <c r="CF17" s="1195">
        <v>1.756649582270188</v>
      </c>
      <c r="CG17" s="1195">
        <v>74.719872915848867</v>
      </c>
      <c r="CH17" s="1195">
        <v>81.608458777137884</v>
      </c>
      <c r="CI17" s="1195">
        <v>2.247384799986317</v>
      </c>
      <c r="CJ17" s="1287">
        <v>138.02778399999994</v>
      </c>
      <c r="CK17" s="1287">
        <v>565</v>
      </c>
      <c r="CL17" s="1195"/>
      <c r="CM17" s="1317">
        <v>77.365453667058517</v>
      </c>
      <c r="CN17" s="1195">
        <v>2.0079859762827121</v>
      </c>
      <c r="CO17" s="1195">
        <v>73.428358758360616</v>
      </c>
      <c r="CP17" s="1195">
        <v>81.302548575756404</v>
      </c>
      <c r="CQ17" s="1195">
        <v>2.595455569774153</v>
      </c>
      <c r="CR17" s="1287">
        <v>117.014932</v>
      </c>
      <c r="CS17" s="1287">
        <v>517</v>
      </c>
      <c r="CT17" s="1287"/>
      <c r="CU17" s="1317">
        <v>72.113813027844841</v>
      </c>
      <c r="CV17" s="1195">
        <v>1.704628143568472</v>
      </c>
      <c r="CW17" s="1195">
        <v>68.771451622832487</v>
      </c>
      <c r="CX17" s="1195">
        <v>75.45617443285721</v>
      </c>
      <c r="CY17" s="1195">
        <v>2.3638025393419082</v>
      </c>
      <c r="CZ17" s="1287">
        <v>115.25949400000002</v>
      </c>
      <c r="DA17" s="1287">
        <v>661</v>
      </c>
      <c r="DB17" s="1690">
        <v>6.2</v>
      </c>
      <c r="DC17" s="1195">
        <v>-5.3</v>
      </c>
      <c r="DD17" s="1195"/>
      <c r="DE17" s="1195" t="s">
        <v>390</v>
      </c>
      <c r="DF17" s="1195" t="s">
        <v>391</v>
      </c>
    </row>
    <row r="18" spans="1:110" s="20" customFormat="1" ht="20.25" customHeight="1">
      <c r="A18" s="1385" t="s">
        <v>27</v>
      </c>
      <c r="B18" s="1385"/>
      <c r="C18" s="1096">
        <v>32.786885245901573</v>
      </c>
      <c r="D18" s="1096">
        <v>2.7999659070380067</v>
      </c>
      <c r="E18" s="1150">
        <v>27.289668651550532</v>
      </c>
      <c r="F18" s="1150">
        <v>38.284101840252625</v>
      </c>
      <c r="G18" s="1150">
        <v>8.5398960164659368</v>
      </c>
      <c r="H18" s="1150">
        <v>347.54481600000008</v>
      </c>
      <c r="I18" s="1274">
        <v>488</v>
      </c>
      <c r="J18" s="1540"/>
      <c r="K18" s="1096">
        <v>59.760179540218182</v>
      </c>
      <c r="L18" s="1096">
        <v>3.911746582756797</v>
      </c>
      <c r="M18" s="1096">
        <v>52.08622852762219</v>
      </c>
      <c r="N18" s="1096">
        <v>67.434130552814182</v>
      </c>
      <c r="O18" s="1096">
        <v>6.5457410149248609</v>
      </c>
      <c r="P18" s="1096">
        <v>341.40539999999936</v>
      </c>
      <c r="Q18" s="1105">
        <v>369</v>
      </c>
      <c r="R18" s="1105"/>
      <c r="S18" s="1096">
        <v>67.05315913589088</v>
      </c>
      <c r="T18" s="1096"/>
      <c r="U18" s="1096">
        <v>62.492516391688866</v>
      </c>
      <c r="V18" s="1096">
        <v>71.613801880092893</v>
      </c>
      <c r="W18" s="1096">
        <v>3.4663410149762326</v>
      </c>
      <c r="X18" s="1096"/>
      <c r="Y18" s="1098">
        <v>339</v>
      </c>
      <c r="Z18" s="1096"/>
      <c r="AA18" s="1096">
        <v>73.801245195429559</v>
      </c>
      <c r="AB18" s="1096">
        <v>2.5079040387897642</v>
      </c>
      <c r="AC18" s="1096">
        <v>68.88030827491157</v>
      </c>
      <c r="AD18" s="1096">
        <v>78.722182115947533</v>
      </c>
      <c r="AE18" s="1096">
        <v>3.398186618868968</v>
      </c>
      <c r="AF18" s="1097">
        <v>247.40999900000011</v>
      </c>
      <c r="AG18" s="1093">
        <v>323</v>
      </c>
      <c r="AH18" s="1093"/>
      <c r="AI18" s="1096">
        <v>70.427573902300225</v>
      </c>
      <c r="AJ18" s="1096">
        <v>1.7553005848378829</v>
      </c>
      <c r="AK18" s="1096">
        <v>66.984711719468734</v>
      </c>
      <c r="AL18" s="1096">
        <v>73.870436085131701</v>
      </c>
      <c r="AM18" s="1096">
        <v>2.4923485043981524</v>
      </c>
      <c r="AN18" s="1097">
        <v>494.76548700000137</v>
      </c>
      <c r="AO18" s="1093">
        <v>662</v>
      </c>
      <c r="AP18" s="1096"/>
      <c r="AQ18" s="1096">
        <v>66.55747548455318</v>
      </c>
      <c r="AR18" s="1096">
        <v>3.5596413477177187</v>
      </c>
      <c r="AS18" s="1096">
        <v>59.572827981392287</v>
      </c>
      <c r="AT18" s="1096">
        <v>73.54212298771408</v>
      </c>
      <c r="AU18" s="1096">
        <v>5.3482217013231654</v>
      </c>
      <c r="AV18" s="1097">
        <v>207.5356840000004</v>
      </c>
      <c r="AW18" s="1194">
        <v>276</v>
      </c>
      <c r="AX18" s="1093"/>
      <c r="AY18" s="1092">
        <v>70.719647142416207</v>
      </c>
      <c r="AZ18" s="1092">
        <v>2.3434670638069144</v>
      </c>
      <c r="BA18" s="1092">
        <v>66.12242358436886</v>
      </c>
      <c r="BB18" s="1092">
        <v>75.316870700463554</v>
      </c>
      <c r="BC18" s="1092">
        <v>3.3137425856885394</v>
      </c>
      <c r="BD18" s="1093">
        <v>241.08355300000042</v>
      </c>
      <c r="BE18" s="1093">
        <v>320</v>
      </c>
      <c r="BF18" s="1093"/>
      <c r="BG18" s="1782">
        <v>73.987565534848613</v>
      </c>
      <c r="BH18" s="1301">
        <v>2.3842149490017741</v>
      </c>
      <c r="BI18" s="1301">
        <v>69.310352794308614</v>
      </c>
      <c r="BJ18" s="1301">
        <v>78.664778275388599</v>
      </c>
      <c r="BK18" s="1301">
        <v>3.2224535727950041</v>
      </c>
      <c r="BL18" s="1263">
        <v>166.58102899999975</v>
      </c>
      <c r="BM18" s="1263">
        <v>281</v>
      </c>
      <c r="BN18" s="1263"/>
      <c r="BO18" s="1143">
        <v>70.079437571896648</v>
      </c>
      <c r="BP18" s="1267">
        <v>2.9924287389970488</v>
      </c>
      <c r="BQ18" s="1267">
        <v>64.209565080800999</v>
      </c>
      <c r="BR18" s="1267">
        <v>75.949310062992311</v>
      </c>
      <c r="BS18" s="1267">
        <v>4.2700524471632981</v>
      </c>
      <c r="BT18" s="1263">
        <v>202.56711799999985</v>
      </c>
      <c r="BU18" s="1263">
        <v>296</v>
      </c>
      <c r="BV18" s="1293"/>
      <c r="BW18" s="1143">
        <v>73.370042884544915</v>
      </c>
      <c r="BX18" s="1267">
        <v>1.8586468871891952</v>
      </c>
      <c r="BY18" s="1267">
        <v>69.725766520865633</v>
      </c>
      <c r="BZ18" s="1267">
        <v>77.014319248224211</v>
      </c>
      <c r="CA18" s="1195">
        <v>2.5332503759251739</v>
      </c>
      <c r="CB18" s="1263">
        <v>266.6583039999993</v>
      </c>
      <c r="CC18" s="1263">
        <v>792</v>
      </c>
      <c r="CD18" s="1779"/>
      <c r="CE18" s="1317">
        <v>74.501131923006312</v>
      </c>
      <c r="CF18" s="1195">
        <v>2.0085410363252678</v>
      </c>
      <c r="CG18" s="1195">
        <v>70.562951103025071</v>
      </c>
      <c r="CH18" s="1195">
        <v>78.439312742987553</v>
      </c>
      <c r="CI18" s="1195">
        <v>2.695987274932961</v>
      </c>
      <c r="CJ18" s="1287">
        <v>258.81000599999942</v>
      </c>
      <c r="CK18" s="1287">
        <v>710</v>
      </c>
      <c r="CL18" s="1195"/>
      <c r="CM18" s="1317">
        <v>73.641722129057456</v>
      </c>
      <c r="CN18" s="1195">
        <v>1.8443532041212678</v>
      </c>
      <c r="CO18" s="1195">
        <v>70.025464996012559</v>
      </c>
      <c r="CP18" s="1195">
        <v>77.257979262102353</v>
      </c>
      <c r="CQ18" s="1195">
        <v>2.5044949395521066</v>
      </c>
      <c r="CR18" s="1287">
        <v>243.64348199999995</v>
      </c>
      <c r="CS18" s="1287">
        <v>731</v>
      </c>
      <c r="CT18" s="1287"/>
      <c r="CU18" s="1317">
        <v>74.978496233652365</v>
      </c>
      <c r="CV18" s="1195">
        <v>1.9073008615010656</v>
      </c>
      <c r="CW18" s="1195">
        <v>71.238742897254454</v>
      </c>
      <c r="CX18" s="1195">
        <v>78.718249570050276</v>
      </c>
      <c r="CY18" s="1195">
        <v>2.5437971649330278</v>
      </c>
      <c r="CZ18" s="1287">
        <v>233.96831600000039</v>
      </c>
      <c r="DA18" s="1287">
        <v>788</v>
      </c>
      <c r="DB18" s="1690">
        <v>4.9000000000000004</v>
      </c>
      <c r="DC18" s="1195">
        <v>1.4</v>
      </c>
      <c r="DD18" s="1195"/>
      <c r="DE18" s="1195" t="s">
        <v>390</v>
      </c>
      <c r="DF18" s="1195" t="s">
        <v>390</v>
      </c>
    </row>
    <row r="19" spans="1:110" s="17" customFormat="1" ht="20.25" customHeight="1">
      <c r="A19" s="1385" t="s">
        <v>28</v>
      </c>
      <c r="B19" s="1385"/>
      <c r="C19" s="1096">
        <v>70.312500000000213</v>
      </c>
      <c r="D19" s="1096">
        <v>2.6415519216107604</v>
      </c>
      <c r="E19" s="1150">
        <v>65.126300045987179</v>
      </c>
      <c r="F19" s="1150">
        <v>75.498699954013233</v>
      </c>
      <c r="G19" s="1150">
        <v>3.7568738440686253</v>
      </c>
      <c r="H19" s="1150">
        <v>249.35263999999913</v>
      </c>
      <c r="I19" s="1274">
        <v>320</v>
      </c>
      <c r="J19" s="1540"/>
      <c r="K19" s="1096">
        <v>78.062087347460505</v>
      </c>
      <c r="L19" s="1096">
        <v>1.8939793334661865</v>
      </c>
      <c r="M19" s="1096">
        <v>74.346533612983748</v>
      </c>
      <c r="N19" s="1096">
        <v>81.777641081937276</v>
      </c>
      <c r="O19" s="1096">
        <v>2.4262473600480794</v>
      </c>
      <c r="P19" s="1096">
        <v>263.78472699999833</v>
      </c>
      <c r="Q19" s="1105">
        <v>416</v>
      </c>
      <c r="R19" s="1105"/>
      <c r="S19" s="1096">
        <v>79.104973439138732</v>
      </c>
      <c r="T19" s="1096"/>
      <c r="U19" s="1096">
        <v>74.626023289422164</v>
      </c>
      <c r="V19" s="1096">
        <v>83.583923588855313</v>
      </c>
      <c r="W19" s="1096">
        <v>2.8856052292624605</v>
      </c>
      <c r="X19" s="1096"/>
      <c r="Y19" s="1098">
        <v>311</v>
      </c>
      <c r="Z19" s="1096"/>
      <c r="AA19" s="1096">
        <v>77.906874266136228</v>
      </c>
      <c r="AB19" s="1096">
        <v>2.7315501198637899</v>
      </c>
      <c r="AC19" s="1096">
        <v>72.547105460321134</v>
      </c>
      <c r="AD19" s="1096">
        <v>83.266643071951322</v>
      </c>
      <c r="AE19" s="1096">
        <v>3.506173422556516</v>
      </c>
      <c r="AF19" s="1097">
        <v>191.87319400000027</v>
      </c>
      <c r="AG19" s="1093">
        <v>296</v>
      </c>
      <c r="AH19" s="1093"/>
      <c r="AI19" s="1096">
        <v>78.520726455278819</v>
      </c>
      <c r="AJ19" s="1096">
        <v>1.8166649366990073</v>
      </c>
      <c r="AK19" s="1096">
        <v>74.957503686789494</v>
      </c>
      <c r="AL19" s="1096">
        <v>82.083949223768144</v>
      </c>
      <c r="AM19" s="1096">
        <v>2.313611983370635</v>
      </c>
      <c r="AN19" s="1097">
        <v>393.46906599999983</v>
      </c>
      <c r="AO19" s="1093">
        <v>607</v>
      </c>
      <c r="AP19" s="1096"/>
      <c r="AQ19" s="1096">
        <v>78.429343721397601</v>
      </c>
      <c r="AR19" s="1096">
        <v>2.4867847286657305</v>
      </c>
      <c r="AS19" s="1096">
        <v>73.549831138729644</v>
      </c>
      <c r="AT19" s="1096">
        <v>83.308856304065571</v>
      </c>
      <c r="AU19" s="1096">
        <v>3.1707325481384454</v>
      </c>
      <c r="AV19" s="1097">
        <v>192.83618200000001</v>
      </c>
      <c r="AW19" s="1194">
        <v>282</v>
      </c>
      <c r="AX19" s="1093"/>
      <c r="AY19" s="1092">
        <v>81.306312838317282</v>
      </c>
      <c r="AZ19" s="1092">
        <v>2.5807526463314758</v>
      </c>
      <c r="BA19" s="1092">
        <v>76.243601675679997</v>
      </c>
      <c r="BB19" s="1092">
        <v>86.369024000954582</v>
      </c>
      <c r="BC19" s="1092">
        <v>3.1741110330060898</v>
      </c>
      <c r="BD19" s="1093">
        <v>196.29593499999956</v>
      </c>
      <c r="BE19" s="1093">
        <v>315</v>
      </c>
      <c r="BF19" s="1093"/>
      <c r="BG19" s="1782">
        <v>83.595051341172891</v>
      </c>
      <c r="BH19" s="1301">
        <v>2.3393184749084623</v>
      </c>
      <c r="BI19" s="1301">
        <v>79.005913864451898</v>
      </c>
      <c r="BJ19" s="1301">
        <v>88.184188817893869</v>
      </c>
      <c r="BK19" s="1301">
        <v>2.7983934902570997</v>
      </c>
      <c r="BL19" s="1263">
        <v>210.62345099999996</v>
      </c>
      <c r="BM19" s="1263">
        <v>316</v>
      </c>
      <c r="BN19" s="1263"/>
      <c r="BO19" s="1143">
        <v>77.565684970934328</v>
      </c>
      <c r="BP19" s="1267">
        <v>2.0288760620565971</v>
      </c>
      <c r="BQ19" s="1267">
        <v>73.585893028253011</v>
      </c>
      <c r="BR19" s="1267">
        <v>81.545476913615659</v>
      </c>
      <c r="BS19" s="1267">
        <v>2.6156876753126901</v>
      </c>
      <c r="BT19" s="1263">
        <v>222.09878900000012</v>
      </c>
      <c r="BU19" s="1263">
        <v>314</v>
      </c>
      <c r="BV19" s="1293"/>
      <c r="BW19" s="1143">
        <v>82.627742671301434</v>
      </c>
      <c r="BX19" s="1267">
        <v>1.2983368985249033</v>
      </c>
      <c r="BY19" s="1267">
        <v>80.082074366041809</v>
      </c>
      <c r="BZ19" s="1267">
        <v>85.173410976561044</v>
      </c>
      <c r="CA19" s="1195">
        <v>1.5713086870710875</v>
      </c>
      <c r="CB19" s="1263">
        <v>360.95366200000058</v>
      </c>
      <c r="CC19" s="1263">
        <v>810</v>
      </c>
      <c r="CD19" s="1779"/>
      <c r="CE19" s="1317">
        <v>86.626429874418491</v>
      </c>
      <c r="CF19" s="1195">
        <v>1.1897153105081475</v>
      </c>
      <c r="CG19" s="1195">
        <v>84.293734683060464</v>
      </c>
      <c r="CH19" s="1195">
        <v>88.959125065776519</v>
      </c>
      <c r="CI19" s="1195">
        <v>1.3733860580805033</v>
      </c>
      <c r="CJ19" s="1287">
        <v>346.83911299999932</v>
      </c>
      <c r="CK19" s="1287">
        <v>757</v>
      </c>
      <c r="CL19" s="1195"/>
      <c r="CM19" s="1317">
        <v>86.06345026094661</v>
      </c>
      <c r="CN19" s="1195">
        <v>1.4594347167538597</v>
      </c>
      <c r="CO19" s="1195">
        <v>83.201909861373835</v>
      </c>
      <c r="CP19" s="1195">
        <v>88.924990660519398</v>
      </c>
      <c r="CQ19" s="1195">
        <v>1.6957659869884554</v>
      </c>
      <c r="CR19" s="1287">
        <v>297.91001199999982</v>
      </c>
      <c r="CS19" s="1287">
        <v>772</v>
      </c>
      <c r="CT19" s="1287"/>
      <c r="CU19" s="1317">
        <v>85.49387108380968</v>
      </c>
      <c r="CV19" s="1195">
        <v>1.4974302880620167</v>
      </c>
      <c r="CW19" s="1195">
        <v>82.557774304932366</v>
      </c>
      <c r="CX19" s="1195">
        <v>88.429967862686993</v>
      </c>
      <c r="CY19" s="1195">
        <v>1.7515060074822033</v>
      </c>
      <c r="CZ19" s="1287">
        <v>263.45016800000025</v>
      </c>
      <c r="DA19" s="1287">
        <v>740</v>
      </c>
      <c r="DB19" s="1690">
        <v>7.9</v>
      </c>
      <c r="DC19" s="1195">
        <v>-0.6</v>
      </c>
      <c r="DD19" s="1195"/>
      <c r="DE19" s="1195" t="s">
        <v>393</v>
      </c>
      <c r="DF19" s="1195" t="s">
        <v>390</v>
      </c>
    </row>
    <row r="20" spans="1:110" s="17" customFormat="1" ht="20.25" customHeight="1">
      <c r="A20" s="1385" t="s">
        <v>29</v>
      </c>
      <c r="B20" s="1385"/>
      <c r="C20" s="1096">
        <v>47.545219638242926</v>
      </c>
      <c r="D20" s="1096">
        <v>2.8862393111982407</v>
      </c>
      <c r="E20" s="1150">
        <v>41.878621128273309</v>
      </c>
      <c r="F20" s="1150">
        <v>53.211818148212544</v>
      </c>
      <c r="G20" s="1150">
        <v>6.0705142034441213</v>
      </c>
      <c r="H20" s="1150">
        <v>470.01885299999861</v>
      </c>
      <c r="I20" s="1274">
        <v>387</v>
      </c>
      <c r="J20" s="1540"/>
      <c r="K20" s="1096">
        <v>65.656120439994396</v>
      </c>
      <c r="L20" s="1096">
        <v>3.2199783172768384</v>
      </c>
      <c r="M20" s="1096">
        <v>59.339260350609614</v>
      </c>
      <c r="N20" s="1096">
        <v>71.9729805293792</v>
      </c>
      <c r="O20" s="1096">
        <v>4.9043079239195952</v>
      </c>
      <c r="P20" s="1096">
        <v>512.21922000000154</v>
      </c>
      <c r="Q20" s="1105">
        <v>327</v>
      </c>
      <c r="R20" s="1105"/>
      <c r="S20" s="1096">
        <v>63.865013179205519</v>
      </c>
      <c r="T20" s="1096"/>
      <c r="U20" s="1096">
        <v>56.335183011399479</v>
      </c>
      <c r="V20" s="1096">
        <v>71.394843347011559</v>
      </c>
      <c r="W20" s="1096">
        <v>6.0087848144882674</v>
      </c>
      <c r="X20" s="1096"/>
      <c r="Y20" s="1098">
        <v>334</v>
      </c>
      <c r="Z20" s="1096"/>
      <c r="AA20" s="1096">
        <v>66.796139426934857</v>
      </c>
      <c r="AB20" s="1096">
        <v>3.4740005979867079</v>
      </c>
      <c r="AC20" s="1096">
        <v>59.979555721928335</v>
      </c>
      <c r="AD20" s="1096">
        <v>73.612723131941365</v>
      </c>
      <c r="AE20" s="1096">
        <v>5.2009002732661722</v>
      </c>
      <c r="AF20" s="1097">
        <v>325.95865399999968</v>
      </c>
      <c r="AG20" s="1093">
        <v>299</v>
      </c>
      <c r="AH20" s="1093"/>
      <c r="AI20" s="1096">
        <v>65.226903703185826</v>
      </c>
      <c r="AJ20" s="1096">
        <v>3.075102351743273</v>
      </c>
      <c r="AK20" s="1096">
        <v>59.195370593356145</v>
      </c>
      <c r="AL20" s="1096">
        <v>71.258436813015507</v>
      </c>
      <c r="AM20" s="1096">
        <v>4.7144693020175943</v>
      </c>
      <c r="AN20" s="1097">
        <v>701.54388299999994</v>
      </c>
      <c r="AO20" s="1093">
        <v>633</v>
      </c>
      <c r="AP20" s="1096"/>
      <c r="AQ20" s="1096">
        <v>68.809844878843535</v>
      </c>
      <c r="AR20" s="1096">
        <v>2.7159587719388223</v>
      </c>
      <c r="AS20" s="1096">
        <v>63.480652187205322</v>
      </c>
      <c r="AT20" s="1096">
        <v>74.139037570481733</v>
      </c>
      <c r="AU20" s="1096">
        <v>3.9470496943001807</v>
      </c>
      <c r="AV20" s="1097">
        <v>321.99173300000024</v>
      </c>
      <c r="AW20" s="1194">
        <v>286</v>
      </c>
      <c r="AX20" s="1093"/>
      <c r="AY20" s="1092">
        <v>73.147616306473893</v>
      </c>
      <c r="AZ20" s="1092">
        <v>2.8646734461183252</v>
      </c>
      <c r="BA20" s="1092">
        <v>67.527932353581392</v>
      </c>
      <c r="BB20" s="1092">
        <v>78.767300259366408</v>
      </c>
      <c r="BC20" s="1092">
        <v>3.9162909070282153</v>
      </c>
      <c r="BD20" s="1093">
        <v>297.24802800000037</v>
      </c>
      <c r="BE20" s="1093">
        <v>270</v>
      </c>
      <c r="BF20" s="1093"/>
      <c r="BG20" s="1782">
        <v>70.623571047713028</v>
      </c>
      <c r="BH20" s="1301">
        <v>4.2001575018849628</v>
      </c>
      <c r="BI20" s="1301">
        <v>62.383948949749104</v>
      </c>
      <c r="BJ20" s="1301">
        <v>78.863193145676959</v>
      </c>
      <c r="BK20" s="1301">
        <v>5.9472459967329483</v>
      </c>
      <c r="BL20" s="1263">
        <v>291.3887529999995</v>
      </c>
      <c r="BM20" s="1263">
        <v>261</v>
      </c>
      <c r="BN20" s="1263"/>
      <c r="BO20" s="1143">
        <v>70.945980569230088</v>
      </c>
      <c r="BP20" s="1267">
        <v>3.4740528525195025</v>
      </c>
      <c r="BQ20" s="1267">
        <v>64.13136640453277</v>
      </c>
      <c r="BR20" s="1267">
        <v>77.760594733927391</v>
      </c>
      <c r="BS20" s="1267">
        <v>4.8967578214377809</v>
      </c>
      <c r="BT20" s="1263">
        <v>307.26471500000002</v>
      </c>
      <c r="BU20" s="1263">
        <v>269</v>
      </c>
      <c r="BV20" s="1293"/>
      <c r="BW20" s="1143">
        <v>76.064988811224026</v>
      </c>
      <c r="BX20" s="1267">
        <v>1.67923867226458</v>
      </c>
      <c r="BY20" s="1267">
        <v>72.77248078052186</v>
      </c>
      <c r="BZ20" s="1267">
        <v>79.357496841926178</v>
      </c>
      <c r="CA20" s="1195">
        <v>2.2076367833722661</v>
      </c>
      <c r="CB20" s="1263">
        <v>409.25253900000115</v>
      </c>
      <c r="CC20" s="1263">
        <v>757</v>
      </c>
      <c r="CD20" s="1779"/>
      <c r="CE20" s="1317">
        <v>74.7185235934612</v>
      </c>
      <c r="CF20" s="1195">
        <v>2.3411046029779743</v>
      </c>
      <c r="CG20" s="1195">
        <v>70.128279690909139</v>
      </c>
      <c r="CH20" s="1195">
        <v>79.30876749601326</v>
      </c>
      <c r="CI20" s="1195">
        <v>3.1332318819838805</v>
      </c>
      <c r="CJ20" s="1287">
        <v>408.82929199999904</v>
      </c>
      <c r="CK20" s="1287">
        <v>700</v>
      </c>
      <c r="CL20" s="1195"/>
      <c r="CM20" s="1317">
        <v>77.75311671243368</v>
      </c>
      <c r="CN20" s="1195">
        <v>2.0255563037813689</v>
      </c>
      <c r="CO20" s="1195">
        <v>73.781571340557164</v>
      </c>
      <c r="CP20" s="1195">
        <v>81.724662084310197</v>
      </c>
      <c r="CQ20" s="1195">
        <v>2.6051126815569279</v>
      </c>
      <c r="CR20" s="1287">
        <v>388.13678700000003</v>
      </c>
      <c r="CS20" s="1287">
        <v>681</v>
      </c>
      <c r="CT20" s="1287"/>
      <c r="CU20" s="1317">
        <v>73.729983743959025</v>
      </c>
      <c r="CV20" s="1195">
        <v>2.0157996483762908</v>
      </c>
      <c r="CW20" s="1195">
        <v>69.777490661880705</v>
      </c>
      <c r="CX20" s="1195">
        <v>77.682476826037345</v>
      </c>
      <c r="CY20" s="1195">
        <v>2.7340296932337962</v>
      </c>
      <c r="CZ20" s="1287">
        <v>398.79698200000024</v>
      </c>
      <c r="DA20" s="1287">
        <v>747</v>
      </c>
      <c r="DB20" s="1690">
        <v>2.8</v>
      </c>
      <c r="DC20" s="1195">
        <v>-4.0999999999999996</v>
      </c>
      <c r="DD20" s="1195"/>
      <c r="DE20" s="1195" t="s">
        <v>390</v>
      </c>
      <c r="DF20" s="1195" t="s">
        <v>390</v>
      </c>
    </row>
    <row r="21" spans="1:110" s="17" customFormat="1" ht="20.25" customHeight="1">
      <c r="A21" s="1385" t="s">
        <v>30</v>
      </c>
      <c r="B21" s="1385"/>
      <c r="C21" s="1096">
        <v>56.084656084655606</v>
      </c>
      <c r="D21" s="1096">
        <v>2.2830373116215319</v>
      </c>
      <c r="E21" s="1150">
        <v>51.602333438004131</v>
      </c>
      <c r="F21" s="1150">
        <v>60.566978731307074</v>
      </c>
      <c r="G21" s="1150">
        <v>4.0706986027969174</v>
      </c>
      <c r="H21" s="1150">
        <v>500.88666600000511</v>
      </c>
      <c r="I21" s="1274">
        <v>378</v>
      </c>
      <c r="J21" s="1540"/>
      <c r="K21" s="1096">
        <v>70.509935955942382</v>
      </c>
      <c r="L21" s="1096">
        <v>2.7599643931321709</v>
      </c>
      <c r="M21" s="1096">
        <v>65.095517843386872</v>
      </c>
      <c r="N21" s="1096">
        <v>75.924354068497891</v>
      </c>
      <c r="O21" s="1096">
        <v>3.9142914480261539</v>
      </c>
      <c r="P21" s="1096">
        <v>648.23048100000051</v>
      </c>
      <c r="Q21" s="1105">
        <v>406</v>
      </c>
      <c r="R21" s="1105"/>
      <c r="S21" s="1096">
        <v>68.666841894512714</v>
      </c>
      <c r="T21" s="1096"/>
      <c r="U21" s="1096">
        <v>63.789935862248612</v>
      </c>
      <c r="V21" s="1096">
        <v>73.543747926776803</v>
      </c>
      <c r="W21" s="1096">
        <v>3.6196100917749137</v>
      </c>
      <c r="X21" s="1096"/>
      <c r="Y21" s="1098">
        <v>339</v>
      </c>
      <c r="Z21" s="1096"/>
      <c r="AA21" s="1096">
        <v>71.835185816771499</v>
      </c>
      <c r="AB21" s="1096">
        <v>2.8955673971196703</v>
      </c>
      <c r="AC21" s="1096">
        <v>66.153587043474559</v>
      </c>
      <c r="AD21" s="1096">
        <v>77.516784590068426</v>
      </c>
      <c r="AE21" s="1096">
        <v>4.0308483429072393</v>
      </c>
      <c r="AF21" s="1097">
        <v>421.06791200000009</v>
      </c>
      <c r="AG21" s="1093">
        <v>337</v>
      </c>
      <c r="AH21" s="1093"/>
      <c r="AI21" s="1096">
        <v>70.199968623768669</v>
      </c>
      <c r="AJ21" s="1096">
        <v>1.9343130270768611</v>
      </c>
      <c r="AK21" s="1096">
        <v>66.405989844176176</v>
      </c>
      <c r="AL21" s="1096">
        <v>73.993947403361176</v>
      </c>
      <c r="AM21" s="1096">
        <v>2.7554328940567809</v>
      </c>
      <c r="AN21" s="1097">
        <v>870.17461399999968</v>
      </c>
      <c r="AO21" s="1093">
        <v>676</v>
      </c>
      <c r="AP21" s="1096"/>
      <c r="AQ21" s="1096">
        <v>70.863749081615438</v>
      </c>
      <c r="AR21" s="1096">
        <v>3.2835600969955006</v>
      </c>
      <c r="AS21" s="1096">
        <v>64.420821945806381</v>
      </c>
      <c r="AT21" s="1096">
        <v>77.306676217424481</v>
      </c>
      <c r="AU21" s="1096">
        <v>4.6336245817501798</v>
      </c>
      <c r="AV21" s="1097">
        <v>377.2589250000002</v>
      </c>
      <c r="AW21" s="1194">
        <v>291</v>
      </c>
      <c r="AX21" s="1093"/>
      <c r="AY21" s="1092">
        <v>78.604513191427671</v>
      </c>
      <c r="AZ21" s="1092">
        <v>2.5683955564811187</v>
      </c>
      <c r="BA21" s="1092">
        <v>73.56604316511627</v>
      </c>
      <c r="BB21" s="1092">
        <v>83.642983217739072</v>
      </c>
      <c r="BC21" s="1092">
        <v>3.2674912065497259</v>
      </c>
      <c r="BD21" s="1093">
        <v>477.87806800000016</v>
      </c>
      <c r="BE21" s="1093">
        <v>342</v>
      </c>
      <c r="BF21" s="1093"/>
      <c r="BG21" s="1782">
        <v>79.812599138764597</v>
      </c>
      <c r="BH21" s="1301">
        <v>2.390827701227209</v>
      </c>
      <c r="BI21" s="1301">
        <v>75.122413889612588</v>
      </c>
      <c r="BJ21" s="1301">
        <v>84.502784387916606</v>
      </c>
      <c r="BK21" s="1301">
        <v>2.9955517387304278</v>
      </c>
      <c r="BL21" s="1263">
        <v>443.24236000000036</v>
      </c>
      <c r="BM21" s="1263">
        <v>324</v>
      </c>
      <c r="BN21" s="1263"/>
      <c r="BO21" s="1143">
        <v>77.879769678393004</v>
      </c>
      <c r="BP21" s="1267">
        <v>2.900455688924092</v>
      </c>
      <c r="BQ21" s="1267">
        <v>72.190309194945158</v>
      </c>
      <c r="BR21" s="1267">
        <v>83.569230161840864</v>
      </c>
      <c r="BS21" s="1267">
        <v>3.7242735833729563</v>
      </c>
      <c r="BT21" s="1263">
        <v>486.86600199999975</v>
      </c>
      <c r="BU21" s="1263">
        <v>327</v>
      </c>
      <c r="BV21" s="1293"/>
      <c r="BW21" s="1143">
        <v>79.89548785430064</v>
      </c>
      <c r="BX21" s="1267">
        <v>1.6772430241555307</v>
      </c>
      <c r="BY21" s="1267">
        <v>76.606892720278395</v>
      </c>
      <c r="BZ21" s="1267">
        <v>83.184082988322885</v>
      </c>
      <c r="CA21" s="1195">
        <v>2.0992963047102133</v>
      </c>
      <c r="CB21" s="1263">
        <v>718.85271800000021</v>
      </c>
      <c r="CC21" s="1263">
        <v>769</v>
      </c>
      <c r="CD21" s="1779"/>
      <c r="CE21" s="1317">
        <v>81.635747353177308</v>
      </c>
      <c r="CF21" s="1195">
        <v>1.5347344795829665</v>
      </c>
      <c r="CG21" s="1195">
        <v>78.626567166191691</v>
      </c>
      <c r="CH21" s="1195">
        <v>84.644927540162911</v>
      </c>
      <c r="CI21" s="1195">
        <v>1.8799784767613008</v>
      </c>
      <c r="CJ21" s="1287">
        <v>668.46719200000132</v>
      </c>
      <c r="CK21" s="1287">
        <v>660</v>
      </c>
      <c r="CL21" s="1195"/>
      <c r="CM21" s="1317">
        <v>81.781552996049456</v>
      </c>
      <c r="CN21" s="1195">
        <v>1.7742083188192153</v>
      </c>
      <c r="CO21" s="1195">
        <v>78.302830225323731</v>
      </c>
      <c r="CP21" s="1195">
        <v>85.26027576677518</v>
      </c>
      <c r="CQ21" s="1195">
        <v>2.1694480647792544</v>
      </c>
      <c r="CR21" s="1287">
        <v>613.38805100000059</v>
      </c>
      <c r="CS21" s="1287">
        <v>701</v>
      </c>
      <c r="CT21" s="1287"/>
      <c r="CU21" s="1317">
        <v>82.964444520263015</v>
      </c>
      <c r="CV21" s="1195">
        <v>1.3391468100967683</v>
      </c>
      <c r="CW21" s="1195">
        <v>80.338703163944118</v>
      </c>
      <c r="CX21" s="1195">
        <v>85.590185876581913</v>
      </c>
      <c r="CY21" s="1195">
        <v>1.6141213478138801</v>
      </c>
      <c r="CZ21" s="1287">
        <v>621.7186820000004</v>
      </c>
      <c r="DA21" s="1287">
        <v>710</v>
      </c>
      <c r="DB21" s="1690">
        <v>5.0999999999999996</v>
      </c>
      <c r="DC21" s="1195">
        <v>1.2</v>
      </c>
      <c r="DD21" s="1195"/>
      <c r="DE21" s="1195" t="s">
        <v>390</v>
      </c>
      <c r="DF21" s="1195" t="s">
        <v>390</v>
      </c>
    </row>
    <row r="22" spans="1:110" s="17" customFormat="1" ht="20.25" customHeight="1">
      <c r="A22" s="1385" t="s">
        <v>31</v>
      </c>
      <c r="B22" s="1385"/>
      <c r="C22" s="1096">
        <v>54.907975460122728</v>
      </c>
      <c r="D22" s="1096">
        <v>3.2404597522552558</v>
      </c>
      <c r="E22" s="1150">
        <v>48.545930451414534</v>
      </c>
      <c r="F22" s="1150">
        <v>61.270020468830921</v>
      </c>
      <c r="G22" s="1150">
        <v>5.9016194370682289</v>
      </c>
      <c r="H22" s="1150">
        <v>414.12105999999864</v>
      </c>
      <c r="I22" s="1274">
        <v>326</v>
      </c>
      <c r="J22" s="1540"/>
      <c r="K22" s="1096">
        <v>75.469734958439943</v>
      </c>
      <c r="L22" s="1096">
        <v>2.8373799785784417</v>
      </c>
      <c r="M22" s="1096">
        <v>69.903445195265547</v>
      </c>
      <c r="N22" s="1096">
        <v>81.036024721614353</v>
      </c>
      <c r="O22" s="1096">
        <v>3.7596262662654691</v>
      </c>
      <c r="P22" s="1096">
        <v>400.54608800000051</v>
      </c>
      <c r="Q22" s="1105">
        <v>414</v>
      </c>
      <c r="R22" s="1105"/>
      <c r="S22" s="1096">
        <v>76.167524605992483</v>
      </c>
      <c r="T22" s="1096"/>
      <c r="U22" s="1096">
        <v>67.086969024064416</v>
      </c>
      <c r="V22" s="1096">
        <v>85.248080187920564</v>
      </c>
      <c r="W22" s="1096">
        <v>6.0758501762954022</v>
      </c>
      <c r="X22" s="1096"/>
      <c r="Y22" s="1098">
        <v>237</v>
      </c>
      <c r="Z22" s="1096"/>
      <c r="AA22" s="1096">
        <v>77.881433698868705</v>
      </c>
      <c r="AB22" s="1096">
        <v>3.9660535747910011</v>
      </c>
      <c r="AC22" s="1096">
        <v>70.099357844658783</v>
      </c>
      <c r="AD22" s="1096">
        <v>85.663509553078626</v>
      </c>
      <c r="AE22" s="1096">
        <v>5.0924249675807021</v>
      </c>
      <c r="AF22" s="1097">
        <v>252.19184300000023</v>
      </c>
      <c r="AG22" s="1093">
        <v>236</v>
      </c>
      <c r="AH22" s="1093"/>
      <c r="AI22" s="1096">
        <v>77.058606671251979</v>
      </c>
      <c r="AJ22" s="1096">
        <v>3.7580669288763877</v>
      </c>
      <c r="AK22" s="1096">
        <v>69.687500763956251</v>
      </c>
      <c r="AL22" s="1096">
        <v>84.429712578547722</v>
      </c>
      <c r="AM22" s="1096">
        <v>4.8768944719038085</v>
      </c>
      <c r="AN22" s="1097">
        <v>485.06631399999998</v>
      </c>
      <c r="AO22" s="1093">
        <v>473</v>
      </c>
      <c r="AP22" s="1096"/>
      <c r="AQ22" s="1096">
        <v>81.174844683372143</v>
      </c>
      <c r="AR22" s="1096">
        <v>2.7724410016558747</v>
      </c>
      <c r="AS22" s="1096">
        <v>75.734823841864539</v>
      </c>
      <c r="AT22" s="1096">
        <v>86.614865524879761</v>
      </c>
      <c r="AU22" s="1096">
        <v>3.4153942794346746</v>
      </c>
      <c r="AV22" s="1097">
        <v>288.81872199999992</v>
      </c>
      <c r="AW22" s="1194">
        <v>256</v>
      </c>
      <c r="AX22" s="1093"/>
      <c r="AY22" s="1092">
        <v>74.792736495710159</v>
      </c>
      <c r="AZ22" s="1092">
        <v>2.9357684296124353</v>
      </c>
      <c r="BA22" s="1092">
        <v>69.033584172203064</v>
      </c>
      <c r="BB22" s="1092">
        <v>80.551888819217268</v>
      </c>
      <c r="BC22" s="1092">
        <v>3.9252052634560579</v>
      </c>
      <c r="BD22" s="1093">
        <v>284.84730200000052</v>
      </c>
      <c r="BE22" s="1093">
        <v>281</v>
      </c>
      <c r="BF22" s="1093"/>
      <c r="BG22" s="1782">
        <v>79.231262362653837</v>
      </c>
      <c r="BH22" s="1301">
        <v>2.6606428943769846</v>
      </c>
      <c r="BI22" s="1301">
        <v>74.011769527573065</v>
      </c>
      <c r="BJ22" s="1301">
        <v>84.450755197734622</v>
      </c>
      <c r="BK22" s="1301">
        <v>3.3580720728628646</v>
      </c>
      <c r="BL22" s="1263">
        <v>269.40210800000017</v>
      </c>
      <c r="BM22" s="1263">
        <v>270</v>
      </c>
      <c r="BN22" s="1263"/>
      <c r="BO22" s="1143">
        <v>78.581332681547011</v>
      </c>
      <c r="BP22" s="1267">
        <v>3.591068554952622</v>
      </c>
      <c r="BQ22" s="1267">
        <v>71.537183476035793</v>
      </c>
      <c r="BR22" s="1267">
        <v>85.625481887058228</v>
      </c>
      <c r="BS22" s="1267">
        <v>4.5698748448381821</v>
      </c>
      <c r="BT22" s="1263">
        <v>288.02905000000072</v>
      </c>
      <c r="BU22" s="1263">
        <v>284</v>
      </c>
      <c r="BV22" s="1293"/>
      <c r="BW22" s="1143">
        <v>79.072909459427592</v>
      </c>
      <c r="BX22" s="1267">
        <v>1.5431160031812889</v>
      </c>
      <c r="BY22" s="1267">
        <v>76.047299153581264</v>
      </c>
      <c r="BZ22" s="1267">
        <v>82.09851976527392</v>
      </c>
      <c r="CA22" s="1195">
        <v>1.9515103386616419</v>
      </c>
      <c r="CB22" s="1263">
        <v>444.13101199999983</v>
      </c>
      <c r="CC22" s="1263">
        <v>823</v>
      </c>
      <c r="CD22" s="1779"/>
      <c r="CE22" s="1317">
        <v>79.951756746179242</v>
      </c>
      <c r="CF22" s="1195">
        <v>1.7197386679842026</v>
      </c>
      <c r="CG22" s="1195">
        <v>76.579835677528138</v>
      </c>
      <c r="CH22" s="1195">
        <v>83.323677814830333</v>
      </c>
      <c r="CI22" s="1195">
        <v>2.1509704576521216</v>
      </c>
      <c r="CJ22" s="1287">
        <v>400.5434640000002</v>
      </c>
      <c r="CK22" s="1287">
        <v>755</v>
      </c>
      <c r="CL22" s="1195"/>
      <c r="CM22" s="1317">
        <v>81.90004257799535</v>
      </c>
      <c r="CN22" s="1195">
        <v>1.8037292523384028</v>
      </c>
      <c r="CO22" s="1195">
        <v>78.363437571820171</v>
      </c>
      <c r="CP22" s="1195">
        <v>85.436647584170515</v>
      </c>
      <c r="CQ22" s="1195">
        <v>2.202354474505515</v>
      </c>
      <c r="CR22" s="1287">
        <v>391.88317599999954</v>
      </c>
      <c r="CS22" s="1287">
        <v>751</v>
      </c>
      <c r="CT22" s="1287"/>
      <c r="CU22" s="1317">
        <v>78.652044072738676</v>
      </c>
      <c r="CV22" s="1195">
        <v>1.7749950845002118</v>
      </c>
      <c r="CW22" s="1195">
        <v>75.17171020232594</v>
      </c>
      <c r="CX22" s="1195">
        <v>82.132377943151425</v>
      </c>
      <c r="CY22" s="1195">
        <v>2.2567691729138883</v>
      </c>
      <c r="CZ22" s="1287">
        <v>373.63959000000011</v>
      </c>
      <c r="DA22" s="1287">
        <v>794</v>
      </c>
      <c r="DB22" s="1690">
        <v>0.1</v>
      </c>
      <c r="DC22" s="1195">
        <v>-3.2</v>
      </c>
      <c r="DD22" s="1195"/>
      <c r="DE22" s="1195" t="s">
        <v>390</v>
      </c>
      <c r="DF22" s="1195" t="s">
        <v>390</v>
      </c>
    </row>
    <row r="23" spans="1:110" s="2203" customFormat="1" ht="20.25" customHeight="1">
      <c r="A23" s="2186" t="s">
        <v>440</v>
      </c>
      <c r="B23" s="2186"/>
      <c r="C23" s="2187"/>
      <c r="D23" s="2187"/>
      <c r="E23" s="2188"/>
      <c r="F23" s="2188"/>
      <c r="G23" s="2188"/>
      <c r="H23" s="2188"/>
      <c r="I23" s="2189"/>
      <c r="J23" s="2190"/>
      <c r="K23" s="2187"/>
      <c r="L23" s="2187"/>
      <c r="M23" s="2187"/>
      <c r="N23" s="2187"/>
      <c r="O23" s="2187"/>
      <c r="P23" s="2187"/>
      <c r="Q23" s="2192"/>
      <c r="R23" s="2192"/>
      <c r="S23" s="2187"/>
      <c r="T23" s="2187"/>
      <c r="U23" s="2187"/>
      <c r="V23" s="2187"/>
      <c r="W23" s="2187"/>
      <c r="X23" s="2187"/>
      <c r="Y23" s="2208"/>
      <c r="Z23" s="2187"/>
      <c r="AA23" s="2187"/>
      <c r="AB23" s="2187"/>
      <c r="AC23" s="2187"/>
      <c r="AD23" s="2187"/>
      <c r="AE23" s="2187"/>
      <c r="AF23" s="2193"/>
      <c r="AG23" s="2194"/>
      <c r="AH23" s="2194"/>
      <c r="AI23" s="2187"/>
      <c r="AJ23" s="2187"/>
      <c r="AK23" s="2187"/>
      <c r="AL23" s="2187"/>
      <c r="AM23" s="2187"/>
      <c r="AN23" s="2193"/>
      <c r="AO23" s="2194"/>
      <c r="AP23" s="2187"/>
      <c r="AQ23" s="2187"/>
      <c r="AR23" s="2187"/>
      <c r="AS23" s="2187"/>
      <c r="AT23" s="2187"/>
      <c r="AU23" s="2187"/>
      <c r="AV23" s="2193"/>
      <c r="AW23" s="2195"/>
      <c r="AX23" s="2194"/>
      <c r="AY23" s="2197"/>
      <c r="AZ23" s="2197"/>
      <c r="BA23" s="2197"/>
      <c r="BB23" s="2197"/>
      <c r="BC23" s="2197"/>
      <c r="BD23" s="2194"/>
      <c r="BE23" s="2194"/>
      <c r="BF23" s="2194"/>
      <c r="BG23" s="1782" t="s">
        <v>79</v>
      </c>
      <c r="BH23" s="1301" t="s">
        <v>79</v>
      </c>
      <c r="BI23" s="1301" t="s">
        <v>79</v>
      </c>
      <c r="BJ23" s="1301" t="s">
        <v>79</v>
      </c>
      <c r="BK23" s="1301" t="s">
        <v>79</v>
      </c>
      <c r="BL23" s="1263" t="s">
        <v>79</v>
      </c>
      <c r="BM23" s="1263" t="s">
        <v>79</v>
      </c>
      <c r="BN23" s="2198"/>
      <c r="BO23" s="2201">
        <v>83.570064660721357</v>
      </c>
      <c r="BP23" s="2171">
        <v>1.2729830627518897</v>
      </c>
      <c r="BQ23" s="2171">
        <v>81.073013297625437</v>
      </c>
      <c r="BR23" s="2171">
        <v>86.067116023817263</v>
      </c>
      <c r="BS23" s="2171">
        <v>1.523252456390886</v>
      </c>
      <c r="BT23" s="2198">
        <v>2225.8772810000019</v>
      </c>
      <c r="BU23" s="2198">
        <v>927</v>
      </c>
      <c r="BV23" s="2200"/>
      <c r="BW23" s="2201">
        <v>85.93170737181724</v>
      </c>
      <c r="BX23" s="2171">
        <v>0.86684230809771967</v>
      </c>
      <c r="BY23" s="2171">
        <v>84.232076873839702</v>
      </c>
      <c r="BZ23" s="2171">
        <v>87.631337869794791</v>
      </c>
      <c r="CA23" s="2174">
        <v>1.0087572266509106</v>
      </c>
      <c r="CB23" s="2198">
        <v>3274.4894719999875</v>
      </c>
      <c r="CC23" s="2198">
        <v>2311</v>
      </c>
      <c r="CD23" s="2202"/>
      <c r="CE23" s="1711">
        <v>84.825990148585277</v>
      </c>
      <c r="CF23" s="1711">
        <v>0.92539736100344261</v>
      </c>
      <c r="CG23" s="1711">
        <v>83.011547689081127</v>
      </c>
      <c r="CH23" s="1711">
        <v>86.640432608089412</v>
      </c>
      <c r="CI23" s="2185">
        <v>1.090936114488581</v>
      </c>
      <c r="CJ23" s="2200">
        <v>3028.1289289999986</v>
      </c>
      <c r="CK23" s="2231">
        <v>2062</v>
      </c>
      <c r="CL23" s="2174"/>
      <c r="CM23" s="1711">
        <v>86.909748093345328</v>
      </c>
      <c r="CN23" s="1711">
        <v>0.96013196461274175</v>
      </c>
      <c r="CO23" s="1711">
        <v>85.027199751771292</v>
      </c>
      <c r="CP23" s="1711">
        <v>88.792296434919365</v>
      </c>
      <c r="CQ23" s="2185">
        <v>1.1047459987819928</v>
      </c>
      <c r="CR23" s="2200">
        <v>2979.9070620000007</v>
      </c>
      <c r="CS23" s="2231">
        <v>2075</v>
      </c>
      <c r="CT23" s="2231"/>
      <c r="CU23" s="1711">
        <v>87.435536196653516</v>
      </c>
      <c r="CV23" s="1711">
        <v>0.77681383245734759</v>
      </c>
      <c r="CW23" s="1711">
        <v>85.912393109827619</v>
      </c>
      <c r="CX23" s="1711">
        <v>88.958679283479412</v>
      </c>
      <c r="CY23" s="2185">
        <v>0.88844177807773217</v>
      </c>
      <c r="CZ23" s="2200">
        <v>2686.8840109999855</v>
      </c>
      <c r="DA23" s="2231">
        <v>2543</v>
      </c>
      <c r="DB23" s="2225">
        <v>3.8</v>
      </c>
      <c r="DC23" s="2174">
        <v>0.5</v>
      </c>
      <c r="DD23" s="2174"/>
      <c r="DE23" s="1711" t="s">
        <v>393</v>
      </c>
      <c r="DF23" s="2174"/>
    </row>
    <row r="24" spans="1:110" s="17" customFormat="1" ht="20.25" customHeight="1">
      <c r="A24" s="1385" t="s">
        <v>380</v>
      </c>
      <c r="B24" s="1385"/>
      <c r="C24" s="1096"/>
      <c r="D24" s="1096"/>
      <c r="E24" s="1150"/>
      <c r="F24" s="1150"/>
      <c r="G24" s="1150"/>
      <c r="H24" s="1150"/>
      <c r="I24" s="1274"/>
      <c r="J24" s="1540"/>
      <c r="K24" s="1096" t="s">
        <v>79</v>
      </c>
      <c r="L24" s="1096"/>
      <c r="M24" s="1096" t="s">
        <v>79</v>
      </c>
      <c r="N24" s="1096" t="s">
        <v>79</v>
      </c>
      <c r="O24" s="1096" t="s">
        <v>79</v>
      </c>
      <c r="P24" s="1096" t="s">
        <v>79</v>
      </c>
      <c r="Q24" s="1105" t="s">
        <v>79</v>
      </c>
      <c r="R24" s="1105" t="s">
        <v>79</v>
      </c>
      <c r="S24" s="1096" t="s">
        <v>79</v>
      </c>
      <c r="T24" s="1096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098" t="s">
        <v>79</v>
      </c>
      <c r="Z24" s="1096" t="s">
        <v>79</v>
      </c>
      <c r="AA24" s="1096" t="s">
        <v>79</v>
      </c>
      <c r="AB24" s="1096" t="s">
        <v>79</v>
      </c>
      <c r="AC24" s="1096" t="s">
        <v>79</v>
      </c>
      <c r="AD24" s="1096" t="s">
        <v>79</v>
      </c>
      <c r="AE24" s="1096" t="s">
        <v>79</v>
      </c>
      <c r="AF24" s="1097" t="s">
        <v>79</v>
      </c>
      <c r="AG24" s="1093" t="s">
        <v>79</v>
      </c>
      <c r="AH24" s="1093"/>
      <c r="AI24" s="1096" t="s">
        <v>79</v>
      </c>
      <c r="AJ24" s="1096" t="s">
        <v>79</v>
      </c>
      <c r="AK24" s="1096" t="s">
        <v>79</v>
      </c>
      <c r="AL24" s="1096" t="s">
        <v>79</v>
      </c>
      <c r="AM24" s="1096" t="s">
        <v>79</v>
      </c>
      <c r="AN24" s="1097" t="s">
        <v>79</v>
      </c>
      <c r="AO24" s="1093" t="s">
        <v>79</v>
      </c>
      <c r="AP24" s="1096" t="s">
        <v>79</v>
      </c>
      <c r="AQ24" s="1096" t="s">
        <v>79</v>
      </c>
      <c r="AR24" s="1096" t="s">
        <v>79</v>
      </c>
      <c r="AS24" s="1096" t="s">
        <v>79</v>
      </c>
      <c r="AT24" s="1096" t="s">
        <v>79</v>
      </c>
      <c r="AU24" s="1096" t="s">
        <v>79</v>
      </c>
      <c r="AV24" s="1097" t="s">
        <v>79</v>
      </c>
      <c r="AW24" s="1194" t="s">
        <v>79</v>
      </c>
      <c r="AX24" s="1093" t="s">
        <v>79</v>
      </c>
      <c r="AY24" s="1092" t="s">
        <v>79</v>
      </c>
      <c r="AZ24" s="1092" t="s">
        <v>79</v>
      </c>
      <c r="BA24" s="1092" t="s">
        <v>79</v>
      </c>
      <c r="BB24" s="1092" t="s">
        <v>79</v>
      </c>
      <c r="BC24" s="1092" t="s">
        <v>79</v>
      </c>
      <c r="BD24" s="1093" t="s">
        <v>79</v>
      </c>
      <c r="BE24" s="1093" t="s">
        <v>79</v>
      </c>
      <c r="BF24" s="1093" t="s">
        <v>79</v>
      </c>
      <c r="BG24" s="1782" t="s">
        <v>79</v>
      </c>
      <c r="BH24" s="1301" t="s">
        <v>79</v>
      </c>
      <c r="BI24" s="1301" t="s">
        <v>79</v>
      </c>
      <c r="BJ24" s="1301" t="s">
        <v>79</v>
      </c>
      <c r="BK24" s="1301" t="s">
        <v>79</v>
      </c>
      <c r="BL24" s="1263" t="s">
        <v>79</v>
      </c>
      <c r="BM24" s="1263" t="s">
        <v>79</v>
      </c>
      <c r="BN24" s="1263"/>
      <c r="BO24" s="1143">
        <v>84.44073086535235</v>
      </c>
      <c r="BP24" s="1267">
        <v>1.4093957675213142</v>
      </c>
      <c r="BQ24" s="1267">
        <v>81.664652590426485</v>
      </c>
      <c r="BR24" s="1267">
        <v>87.216809140278215</v>
      </c>
      <c r="BS24" s="1267">
        <v>1.6690947047446936</v>
      </c>
      <c r="BT24" s="1263">
        <v>1919.2242670000039</v>
      </c>
      <c r="BU24" s="1263">
        <v>650</v>
      </c>
      <c r="BV24" s="1293"/>
      <c r="BW24" s="1143">
        <v>86.791862171811204</v>
      </c>
      <c r="BX24" s="1267">
        <v>0.95993103943837599</v>
      </c>
      <c r="BY24" s="1267">
        <v>84.90460500757311</v>
      </c>
      <c r="BZ24" s="1267">
        <v>88.679119336049311</v>
      </c>
      <c r="CA24" s="1195">
        <v>1.1060150288492696</v>
      </c>
      <c r="CB24" s="1263">
        <v>2878.722412999994</v>
      </c>
      <c r="CC24" s="1263">
        <v>1540</v>
      </c>
      <c r="CD24" s="1779"/>
      <c r="CE24" s="1272">
        <v>84.959861403498522</v>
      </c>
      <c r="CF24" s="1271">
        <v>1.0241705680009929</v>
      </c>
      <c r="CG24" s="1271">
        <v>82.946226566785441</v>
      </c>
      <c r="CH24" s="1271">
        <v>86.973496240211588</v>
      </c>
      <c r="CI24" s="1314">
        <v>1.2054757989033387</v>
      </c>
      <c r="CJ24" s="1294">
        <v>2688.7835999999979</v>
      </c>
      <c r="CK24" s="1287">
        <v>1385</v>
      </c>
      <c r="CL24" s="1195"/>
      <c r="CM24" s="1272">
        <v>87.168811565240972</v>
      </c>
      <c r="CN24" s="1271">
        <v>1.0562524708077883</v>
      </c>
      <c r="CO24" s="1271">
        <v>85.092116879860896</v>
      </c>
      <c r="CP24" s="1271">
        <v>89.245506250621062</v>
      </c>
      <c r="CQ24" s="1314">
        <v>1.2117320998660654</v>
      </c>
      <c r="CR24" s="1294">
        <v>2644.071721999997</v>
      </c>
      <c r="CS24" s="1287">
        <v>1396</v>
      </c>
      <c r="CT24" s="1287"/>
      <c r="CU24" s="1272">
        <v>88.000301747130834</v>
      </c>
      <c r="CV24" s="1271">
        <v>0.85599619596894538</v>
      </c>
      <c r="CW24" s="1271">
        <v>86.319003743826599</v>
      </c>
      <c r="CX24" s="1271">
        <v>89.681599750435083</v>
      </c>
      <c r="CY24" s="1314">
        <v>0.97271961456297429</v>
      </c>
      <c r="CZ24" s="1294">
        <v>2382.6970559999963</v>
      </c>
      <c r="DA24" s="1287">
        <v>1811</v>
      </c>
      <c r="DB24" s="1921">
        <v>3.6</v>
      </c>
      <c r="DC24" s="1195">
        <v>0.8</v>
      </c>
      <c r="DD24" s="1195"/>
      <c r="DE24" s="1301" t="s">
        <v>391</v>
      </c>
      <c r="DF24" s="1195" t="s">
        <v>390</v>
      </c>
    </row>
    <row r="25" spans="1:110" s="17" customFormat="1" ht="20.25" customHeight="1">
      <c r="A25" s="1484" t="s">
        <v>381</v>
      </c>
      <c r="B25" s="1484"/>
      <c r="C25" s="1064"/>
      <c r="D25" s="1064"/>
      <c r="E25" s="1148"/>
      <c r="F25" s="1148"/>
      <c r="G25" s="1148"/>
      <c r="H25" s="1148"/>
      <c r="I25" s="1447"/>
      <c r="J25" s="1541"/>
      <c r="K25" s="1064" t="s">
        <v>79</v>
      </c>
      <c r="L25" s="1064"/>
      <c r="M25" s="1064" t="s">
        <v>79</v>
      </c>
      <c r="N25" s="1064" t="s">
        <v>79</v>
      </c>
      <c r="O25" s="1064" t="s">
        <v>79</v>
      </c>
      <c r="P25" s="1064" t="s">
        <v>79</v>
      </c>
      <c r="Q25" s="1073" t="s">
        <v>79</v>
      </c>
      <c r="R25" s="1073" t="s">
        <v>79</v>
      </c>
      <c r="S25" s="1064" t="s">
        <v>79</v>
      </c>
      <c r="T25" s="1064" t="s">
        <v>79</v>
      </c>
      <c r="U25" s="1064" t="s">
        <v>79</v>
      </c>
      <c r="V25" s="1064" t="s">
        <v>79</v>
      </c>
      <c r="W25" s="1064" t="s">
        <v>79</v>
      </c>
      <c r="X25" s="1064" t="s">
        <v>79</v>
      </c>
      <c r="Y25" s="1066" t="s">
        <v>79</v>
      </c>
      <c r="Z25" s="1064" t="s">
        <v>79</v>
      </c>
      <c r="AA25" s="1064" t="s">
        <v>79</v>
      </c>
      <c r="AB25" s="1064" t="s">
        <v>79</v>
      </c>
      <c r="AC25" s="1064" t="s">
        <v>79</v>
      </c>
      <c r="AD25" s="1064" t="s">
        <v>79</v>
      </c>
      <c r="AE25" s="1064" t="s">
        <v>79</v>
      </c>
      <c r="AF25" s="1065" t="s">
        <v>79</v>
      </c>
      <c r="AG25" s="1061" t="s">
        <v>79</v>
      </c>
      <c r="AH25" s="1061"/>
      <c r="AI25" s="1064" t="s">
        <v>79</v>
      </c>
      <c r="AJ25" s="1064" t="s">
        <v>79</v>
      </c>
      <c r="AK25" s="1064" t="s">
        <v>79</v>
      </c>
      <c r="AL25" s="1064" t="s">
        <v>79</v>
      </c>
      <c r="AM25" s="1064" t="s">
        <v>79</v>
      </c>
      <c r="AN25" s="1065" t="s">
        <v>79</v>
      </c>
      <c r="AO25" s="1061" t="s">
        <v>79</v>
      </c>
      <c r="AP25" s="1064" t="s">
        <v>79</v>
      </c>
      <c r="AQ25" s="1064" t="s">
        <v>79</v>
      </c>
      <c r="AR25" s="1064" t="s">
        <v>79</v>
      </c>
      <c r="AS25" s="1064" t="s">
        <v>79</v>
      </c>
      <c r="AT25" s="1064" t="s">
        <v>79</v>
      </c>
      <c r="AU25" s="1064" t="s">
        <v>79</v>
      </c>
      <c r="AV25" s="1065" t="s">
        <v>79</v>
      </c>
      <c r="AW25" s="1198" t="s">
        <v>79</v>
      </c>
      <c r="AX25" s="1061" t="s">
        <v>79</v>
      </c>
      <c r="AY25" s="1060" t="s">
        <v>79</v>
      </c>
      <c r="AZ25" s="1060" t="s">
        <v>79</v>
      </c>
      <c r="BA25" s="1060" t="s">
        <v>79</v>
      </c>
      <c r="BB25" s="1060" t="s">
        <v>79</v>
      </c>
      <c r="BC25" s="1060" t="s">
        <v>79</v>
      </c>
      <c r="BD25" s="1061" t="s">
        <v>79</v>
      </c>
      <c r="BE25" s="1061" t="s">
        <v>79</v>
      </c>
      <c r="BF25" s="1061" t="s">
        <v>79</v>
      </c>
      <c r="BG25" s="1782" t="s">
        <v>79</v>
      </c>
      <c r="BH25" s="1303" t="s">
        <v>79</v>
      </c>
      <c r="BI25" s="1303" t="s">
        <v>79</v>
      </c>
      <c r="BJ25" s="1303" t="s">
        <v>79</v>
      </c>
      <c r="BK25" s="1303" t="s">
        <v>79</v>
      </c>
      <c r="BL25" s="1294" t="s">
        <v>79</v>
      </c>
      <c r="BM25" s="1294" t="s">
        <v>79</v>
      </c>
      <c r="BN25" s="1294"/>
      <c r="BO25" s="1269">
        <v>78.120896930104848</v>
      </c>
      <c r="BP25" s="1271">
        <v>2.6067874094134633</v>
      </c>
      <c r="BQ25" s="1271">
        <v>72.986323617634923</v>
      </c>
      <c r="BR25" s="1271">
        <v>83.255470242574773</v>
      </c>
      <c r="BS25" s="1271">
        <v>3.336863133747388</v>
      </c>
      <c r="BT25" s="1294">
        <v>306.65301400000021</v>
      </c>
      <c r="BU25" s="1294">
        <v>277</v>
      </c>
      <c r="BV25" s="1830"/>
      <c r="BW25" s="1269">
        <v>79.675130819819046</v>
      </c>
      <c r="BX25" s="1271">
        <v>1.6313610798158646</v>
      </c>
      <c r="BY25" s="1271">
        <v>76.467819295500618</v>
      </c>
      <c r="BZ25" s="1271">
        <v>82.882442344137488</v>
      </c>
      <c r="CA25" s="1314">
        <v>2.0475160354679534</v>
      </c>
      <c r="CB25" s="1294">
        <v>395.76705899999831</v>
      </c>
      <c r="CC25" s="1294">
        <v>771</v>
      </c>
      <c r="CD25" s="1800"/>
      <c r="CE25" s="1272">
        <v>83.76526880085629</v>
      </c>
      <c r="CF25" s="1271">
        <v>1.5939664018516104</v>
      </c>
      <c r="CG25" s="1271">
        <v>80.631351096519879</v>
      </c>
      <c r="CH25" s="1271">
        <v>86.899186505192688</v>
      </c>
      <c r="CI25" s="1314">
        <v>1.9028965401413671</v>
      </c>
      <c r="CJ25" s="1294">
        <v>339.34532899999925</v>
      </c>
      <c r="CK25" s="1294">
        <v>677</v>
      </c>
      <c r="CL25" s="1314"/>
      <c r="CM25" s="1272">
        <v>84.870110453533414</v>
      </c>
      <c r="CN25" s="1271">
        <v>1.9311133139597463</v>
      </c>
      <c r="CO25" s="1271">
        <v>81.07335459562762</v>
      </c>
      <c r="CP25" s="1271">
        <v>88.666866311439193</v>
      </c>
      <c r="CQ25" s="1314">
        <v>2.2753750450425483</v>
      </c>
      <c r="CR25" s="1294">
        <v>335.8353400000002</v>
      </c>
      <c r="CS25" s="1294">
        <v>679</v>
      </c>
      <c r="CT25" s="1293"/>
      <c r="CU25" s="1272">
        <v>83.01172645618567</v>
      </c>
      <c r="CV25" s="1271">
        <v>1.3385910274526605</v>
      </c>
      <c r="CW25" s="1271">
        <v>80.382543718814276</v>
      </c>
      <c r="CX25" s="1271">
        <v>85.640909193557064</v>
      </c>
      <c r="CY25" s="1314">
        <v>1.6125324512545596</v>
      </c>
      <c r="CZ25" s="1294">
        <v>304.18695499999944</v>
      </c>
      <c r="DA25" s="1294">
        <v>732</v>
      </c>
      <c r="DB25" s="1922">
        <v>4.9000000000000004</v>
      </c>
      <c r="DC25" s="1195">
        <v>-1.9</v>
      </c>
      <c r="DD25" s="1195"/>
      <c r="DE25" s="1301" t="s">
        <v>392</v>
      </c>
      <c r="DF25" s="1195" t="s">
        <v>390</v>
      </c>
    </row>
    <row r="26" spans="1:110" s="17" customFormat="1" ht="20.25" customHeight="1">
      <c r="A26" s="1385" t="s">
        <v>32</v>
      </c>
      <c r="B26" s="1385"/>
      <c r="C26" s="1096">
        <v>41.980198019801897</v>
      </c>
      <c r="D26" s="1096">
        <v>2.8282674748176428</v>
      </c>
      <c r="E26" s="1150">
        <v>36.427416517444897</v>
      </c>
      <c r="F26" s="1150">
        <v>47.53297952215889</v>
      </c>
      <c r="G26" s="1150">
        <v>6.7371465791646807</v>
      </c>
      <c r="H26" s="1150">
        <v>387.54912000000218</v>
      </c>
      <c r="I26" s="1274">
        <v>505</v>
      </c>
      <c r="J26" s="1540"/>
      <c r="K26" s="1096">
        <v>59.657461143859571</v>
      </c>
      <c r="L26" s="1096">
        <v>2.8151994726444309</v>
      </c>
      <c r="M26" s="1096">
        <v>54.134684454032623</v>
      </c>
      <c r="N26" s="1096">
        <v>65.180237833686519</v>
      </c>
      <c r="O26" s="1096">
        <v>4.7189394564676235</v>
      </c>
      <c r="P26" s="1096">
        <v>447.43198400000125</v>
      </c>
      <c r="Q26" s="1105">
        <v>532</v>
      </c>
      <c r="R26" s="1105"/>
      <c r="S26" s="1096">
        <v>61.621189172258376</v>
      </c>
      <c r="T26" s="1096"/>
      <c r="U26" s="1096">
        <v>55.498366141489107</v>
      </c>
      <c r="V26" s="1096">
        <v>67.744012203027637</v>
      </c>
      <c r="W26" s="1096">
        <v>5.0639115172498084</v>
      </c>
      <c r="X26" s="1096"/>
      <c r="Y26" s="1098">
        <v>472</v>
      </c>
      <c r="Z26" s="1096"/>
      <c r="AA26" s="1096">
        <v>57.355984304083222</v>
      </c>
      <c r="AB26" s="1096">
        <v>4.2683517578642372</v>
      </c>
      <c r="AC26" s="1096">
        <v>48.980747680130101</v>
      </c>
      <c r="AD26" s="1096">
        <v>65.731220928036336</v>
      </c>
      <c r="AE26" s="1096">
        <v>7.4418594845043389</v>
      </c>
      <c r="AF26" s="1097">
        <v>309.72488600000042</v>
      </c>
      <c r="AG26" s="1093">
        <v>388</v>
      </c>
      <c r="AH26" s="1093"/>
      <c r="AI26" s="1096">
        <v>59.647490445694231</v>
      </c>
      <c r="AJ26" s="1096">
        <v>3.1580602466845464</v>
      </c>
      <c r="AK26" s="1096">
        <v>53.453242982706058</v>
      </c>
      <c r="AL26" s="1096">
        <v>65.84173790868239</v>
      </c>
      <c r="AM26" s="1096">
        <v>5.2945400101279825</v>
      </c>
      <c r="AN26" s="1097">
        <v>669.32205700000202</v>
      </c>
      <c r="AO26" s="1093">
        <v>860</v>
      </c>
      <c r="AP26" s="1096"/>
      <c r="AQ26" s="1096">
        <v>66.06113847797964</v>
      </c>
      <c r="AR26" s="1096">
        <v>3.0146360225677609</v>
      </c>
      <c r="AS26" s="1096">
        <v>60.145888060555677</v>
      </c>
      <c r="AT26" s="1096">
        <v>71.976388895403602</v>
      </c>
      <c r="AU26" s="1096">
        <v>4.5634030717963459</v>
      </c>
      <c r="AV26" s="1097">
        <v>307.30163100000073</v>
      </c>
      <c r="AW26" s="1194">
        <v>411</v>
      </c>
      <c r="AX26" s="1093"/>
      <c r="AY26" s="1092">
        <v>68.704666925354715</v>
      </c>
      <c r="AZ26" s="1092">
        <v>2.2512421354114305</v>
      </c>
      <c r="BA26" s="1092">
        <v>64.288362749536788</v>
      </c>
      <c r="BB26" s="1092">
        <v>73.120971101172643</v>
      </c>
      <c r="BC26" s="1092">
        <v>3.2766946353983908</v>
      </c>
      <c r="BD26" s="1093">
        <v>348.51003099999934</v>
      </c>
      <c r="BE26" s="1093">
        <v>461</v>
      </c>
      <c r="BF26" s="1093"/>
      <c r="BG26" s="1782">
        <v>67.695033079152452</v>
      </c>
      <c r="BH26" s="1301">
        <v>2.620072303050188</v>
      </c>
      <c r="BI26" s="1301">
        <v>62.555129245358835</v>
      </c>
      <c r="BJ26" s="1301">
        <v>72.834936912946077</v>
      </c>
      <c r="BK26" s="1301">
        <v>3.8704055288468022</v>
      </c>
      <c r="BL26" s="1263">
        <v>344.76291300000008</v>
      </c>
      <c r="BM26" s="1263">
        <v>421</v>
      </c>
      <c r="BN26" s="1263"/>
      <c r="BO26" s="1143">
        <v>74.056163977668263</v>
      </c>
      <c r="BP26" s="1267">
        <v>2.397354828892361</v>
      </c>
      <c r="BQ26" s="1267">
        <v>69.35357341030624</v>
      </c>
      <c r="BR26" s="1267">
        <v>78.7587545450303</v>
      </c>
      <c r="BS26" s="1267">
        <v>3.2372117324565806</v>
      </c>
      <c r="BT26" s="1263">
        <v>354.9384289999997</v>
      </c>
      <c r="BU26" s="1263">
        <v>406</v>
      </c>
      <c r="BV26" s="1293"/>
      <c r="BW26" s="1143">
        <v>71.739423181472588</v>
      </c>
      <c r="BX26" s="1267">
        <v>2.5270458355117285</v>
      </c>
      <c r="BY26" s="1267">
        <v>66.78460714203834</v>
      </c>
      <c r="BZ26" s="1267">
        <v>76.694239220906852</v>
      </c>
      <c r="CA26" s="1195">
        <v>3.5225343659640167</v>
      </c>
      <c r="CB26" s="1263">
        <v>562.23856300000034</v>
      </c>
      <c r="CC26" s="1263">
        <v>836</v>
      </c>
      <c r="CD26" s="1779"/>
      <c r="CE26" s="1317">
        <v>73.131376010690559</v>
      </c>
      <c r="CF26" s="1195">
        <v>1.7886435919738239</v>
      </c>
      <c r="CG26" s="1195">
        <v>69.62435187710301</v>
      </c>
      <c r="CH26" s="1195">
        <v>76.638400144278123</v>
      </c>
      <c r="CI26" s="1195">
        <v>2.4457950739397472</v>
      </c>
      <c r="CJ26" s="1287">
        <v>526.62317599999949</v>
      </c>
      <c r="CK26" s="1287">
        <v>768</v>
      </c>
      <c r="CL26" s="1195"/>
      <c r="CM26" s="1317">
        <v>72.406971490797901</v>
      </c>
      <c r="CN26" s="1195">
        <v>2.9279848939409483</v>
      </c>
      <c r="CO26" s="1195">
        <v>66.6660178413008</v>
      </c>
      <c r="CP26" s="1195">
        <v>78.147925140295001</v>
      </c>
      <c r="CQ26" s="1195">
        <v>4.0437886486014154</v>
      </c>
      <c r="CR26" s="1287">
        <v>486.3527900000006</v>
      </c>
      <c r="CS26" s="1287">
        <v>827</v>
      </c>
      <c r="CT26" s="1287"/>
      <c r="CU26" s="1317">
        <v>77.670455660854969</v>
      </c>
      <c r="CV26" s="1195">
        <v>1.8993027950916224</v>
      </c>
      <c r="CW26" s="1195">
        <v>73.94638458840565</v>
      </c>
      <c r="CX26" s="1195">
        <v>81.394526733304289</v>
      </c>
      <c r="CY26" s="1195">
        <v>2.4453349461278489</v>
      </c>
      <c r="CZ26" s="1287">
        <v>429.62553800000018</v>
      </c>
      <c r="DA26" s="1287">
        <v>785</v>
      </c>
      <c r="DB26" s="1317">
        <v>3.6</v>
      </c>
      <c r="DC26" s="1195">
        <v>5.3</v>
      </c>
      <c r="DD26" s="1195"/>
      <c r="DE26" s="1195" t="s">
        <v>390</v>
      </c>
      <c r="DF26" s="1195" t="s">
        <v>390</v>
      </c>
    </row>
    <row r="27" spans="1:110" s="17" customFormat="1" ht="20.25" customHeight="1">
      <c r="A27" s="1385" t="s">
        <v>33</v>
      </c>
      <c r="B27" s="1385"/>
      <c r="C27" s="1096">
        <v>57.205240174672653</v>
      </c>
      <c r="D27" s="1096">
        <v>2.3648603988184034</v>
      </c>
      <c r="E27" s="1150">
        <v>52.562272988882675</v>
      </c>
      <c r="F27" s="1150">
        <v>61.848207360462638</v>
      </c>
      <c r="G27" s="1150">
        <v>4.1339926055680358</v>
      </c>
      <c r="H27" s="1150">
        <v>28.721179999999727</v>
      </c>
      <c r="I27" s="1274">
        <v>458</v>
      </c>
      <c r="J27" s="1540"/>
      <c r="K27" s="1096">
        <v>69.747579785038312</v>
      </c>
      <c r="L27" s="1096">
        <v>2.0109636125506931</v>
      </c>
      <c r="M27" s="1096">
        <v>65.802529684182488</v>
      </c>
      <c r="N27" s="1096">
        <v>73.692629885894121</v>
      </c>
      <c r="O27" s="1096">
        <v>2.8832019960383901</v>
      </c>
      <c r="P27" s="1096">
        <v>50.411017999999771</v>
      </c>
      <c r="Q27" s="1105">
        <v>637</v>
      </c>
      <c r="R27" s="1105"/>
      <c r="S27" s="1096">
        <v>73.36537479734362</v>
      </c>
      <c r="T27" s="1096"/>
      <c r="U27" s="1096">
        <v>68.427575395604862</v>
      </c>
      <c r="V27" s="1096">
        <v>78.303174199082378</v>
      </c>
      <c r="W27" s="1096">
        <v>3.4300999783179629</v>
      </c>
      <c r="X27" s="1096"/>
      <c r="Y27" s="1098">
        <v>443</v>
      </c>
      <c r="Z27" s="1096"/>
      <c r="AA27" s="1096">
        <v>67.822968671319302</v>
      </c>
      <c r="AB27" s="1096">
        <v>2.9768941751398139</v>
      </c>
      <c r="AC27" s="1096">
        <v>61.981792841485849</v>
      </c>
      <c r="AD27" s="1096">
        <v>73.664144501152734</v>
      </c>
      <c r="AE27" s="1096">
        <v>4.3892124356371198</v>
      </c>
      <c r="AF27" s="1097">
        <v>33.716133999999975</v>
      </c>
      <c r="AG27" s="1093">
        <v>331</v>
      </c>
      <c r="AH27" s="1093"/>
      <c r="AI27" s="1096">
        <v>70.847359530593963</v>
      </c>
      <c r="AJ27" s="1096">
        <v>2.2005636727232543</v>
      </c>
      <c r="AK27" s="1096">
        <v>66.531154365977457</v>
      </c>
      <c r="AL27" s="1096">
        <v>75.163564695210482</v>
      </c>
      <c r="AM27" s="1096">
        <v>3.1060630732087997</v>
      </c>
      <c r="AN27" s="1097">
        <v>74.212619000000146</v>
      </c>
      <c r="AO27" s="1093">
        <v>774</v>
      </c>
      <c r="AP27" s="1096"/>
      <c r="AQ27" s="1096">
        <v>69.806708573327342</v>
      </c>
      <c r="AR27" s="1096">
        <v>2.2230011054180321</v>
      </c>
      <c r="AS27" s="1096">
        <v>65.444786232348491</v>
      </c>
      <c r="AT27" s="1096">
        <v>74.168630914306192</v>
      </c>
      <c r="AU27" s="1096">
        <v>3.184509269740051</v>
      </c>
      <c r="AV27" s="1097">
        <v>46.546140999999963</v>
      </c>
      <c r="AW27" s="1194">
        <v>403</v>
      </c>
      <c r="AX27" s="1093"/>
      <c r="AY27" s="1092">
        <v>75.68028027981066</v>
      </c>
      <c r="AZ27" s="1092">
        <v>2.5051523999647882</v>
      </c>
      <c r="BA27" s="1092">
        <v>70.765875546975082</v>
      </c>
      <c r="BB27" s="1092">
        <v>80.594685012646238</v>
      </c>
      <c r="BC27" s="1092">
        <v>3.31017854413667</v>
      </c>
      <c r="BD27" s="1093">
        <v>46.476983000000054</v>
      </c>
      <c r="BE27" s="1093">
        <v>369</v>
      </c>
      <c r="BF27" s="1093"/>
      <c r="BG27" s="1782">
        <v>70.710019388636482</v>
      </c>
      <c r="BH27" s="1301">
        <v>2.3944887910064812</v>
      </c>
      <c r="BI27" s="1301">
        <v>66.012652028757813</v>
      </c>
      <c r="BJ27" s="1301">
        <v>75.407386748515151</v>
      </c>
      <c r="BK27" s="1301">
        <v>3.3863500699185067</v>
      </c>
      <c r="BL27" s="1263">
        <v>39.727394000000047</v>
      </c>
      <c r="BM27" s="1263">
        <v>342</v>
      </c>
      <c r="BN27" s="1263"/>
      <c r="BO27" s="1143">
        <v>68.960567645663829</v>
      </c>
      <c r="BP27" s="1267">
        <v>2.2557136189002054</v>
      </c>
      <c r="BQ27" s="1267">
        <v>64.535816891595772</v>
      </c>
      <c r="BR27" s="1267">
        <v>73.385318399731887</v>
      </c>
      <c r="BS27" s="1267">
        <v>3.2710195056551892</v>
      </c>
      <c r="BT27" s="1263">
        <v>41.749143000000117</v>
      </c>
      <c r="BU27" s="1263">
        <v>313</v>
      </c>
      <c r="BV27" s="1293"/>
      <c r="BW27" s="1143">
        <v>74.456869831407531</v>
      </c>
      <c r="BX27" s="1267">
        <v>1.7064517004726869</v>
      </c>
      <c r="BY27" s="1267">
        <v>71.11100481495059</v>
      </c>
      <c r="BZ27" s="1267">
        <v>77.802734847864485</v>
      </c>
      <c r="CA27" s="1195">
        <v>2.2918660216802027</v>
      </c>
      <c r="CB27" s="1263">
        <v>66.691148999999925</v>
      </c>
      <c r="CC27" s="1263">
        <v>743</v>
      </c>
      <c r="CD27" s="1779"/>
      <c r="CE27" s="1317">
        <v>73.866446538686205</v>
      </c>
      <c r="CF27" s="1195">
        <v>1.9495090005275792</v>
      </c>
      <c r="CG27" s="1195">
        <v>70.044010842622484</v>
      </c>
      <c r="CH27" s="1195">
        <v>77.688882234749926</v>
      </c>
      <c r="CI27" s="1195">
        <v>2.6392348513835162</v>
      </c>
      <c r="CJ27" s="1287">
        <v>62.540588000000014</v>
      </c>
      <c r="CK27" s="1287">
        <v>659</v>
      </c>
      <c r="CL27" s="1195"/>
      <c r="CM27" s="1317">
        <v>73.318429312273224</v>
      </c>
      <c r="CN27" s="1195">
        <v>1.6744213926972875</v>
      </c>
      <c r="CO27" s="1195">
        <v>70.035360596620421</v>
      </c>
      <c r="CP27" s="1195">
        <v>76.601498027926027</v>
      </c>
      <c r="CQ27" s="1195">
        <v>2.2837660440947221</v>
      </c>
      <c r="CR27" s="1287">
        <v>46.556116000000038</v>
      </c>
      <c r="CS27" s="1287">
        <v>688</v>
      </c>
      <c r="CT27" s="1287"/>
      <c r="CU27" s="1317">
        <v>75.41304115212013</v>
      </c>
      <c r="CV27" s="1195">
        <v>1.7339795831005704</v>
      </c>
      <c r="CW27" s="1195">
        <v>72.013128709338176</v>
      </c>
      <c r="CX27" s="1195">
        <v>78.812953594902098</v>
      </c>
      <c r="CY27" s="1195">
        <v>2.2993099822123031</v>
      </c>
      <c r="CZ27" s="1287">
        <v>49.830628000000019</v>
      </c>
      <c r="DA27" s="1287">
        <v>648</v>
      </c>
      <c r="DB27" s="1317">
        <v>6.4</v>
      </c>
      <c r="DC27" s="1195">
        <v>2.1</v>
      </c>
      <c r="DD27" s="1195"/>
      <c r="DE27" s="1195" t="s">
        <v>391</v>
      </c>
      <c r="DF27" s="1195" t="s">
        <v>390</v>
      </c>
    </row>
    <row r="28" spans="1:110" s="17" customFormat="1" ht="20.25" customHeight="1">
      <c r="A28" s="1385" t="s">
        <v>34</v>
      </c>
      <c r="B28" s="1385"/>
      <c r="C28" s="1096">
        <v>64.144736842105274</v>
      </c>
      <c r="D28" s="1096">
        <v>3.3700776593284347</v>
      </c>
      <c r="E28" s="1150">
        <v>57.5282109813636</v>
      </c>
      <c r="F28" s="1150">
        <v>70.761262702846949</v>
      </c>
      <c r="G28" s="1150">
        <v>5.2538646586453535</v>
      </c>
      <c r="H28" s="1150">
        <v>50.757967999999906</v>
      </c>
      <c r="I28" s="1274">
        <v>304</v>
      </c>
      <c r="J28" s="1540"/>
      <c r="K28" s="1096">
        <v>80.489188421832807</v>
      </c>
      <c r="L28" s="1096">
        <v>2.2986803948498693</v>
      </c>
      <c r="M28" s="1096">
        <v>75.979703880719967</v>
      </c>
      <c r="N28" s="1096">
        <v>84.998672962945633</v>
      </c>
      <c r="O28" s="1096">
        <v>2.8558871569219964</v>
      </c>
      <c r="P28" s="1096">
        <v>50.781578000000081</v>
      </c>
      <c r="Q28" s="1105">
        <v>313</v>
      </c>
      <c r="R28" s="1105"/>
      <c r="S28" s="1096">
        <v>75.726747810248128</v>
      </c>
      <c r="T28" s="1096"/>
      <c r="U28" s="1096">
        <v>69.176110834016285</v>
      </c>
      <c r="V28" s="1096">
        <v>82.277384786479985</v>
      </c>
      <c r="W28" s="1096">
        <v>4.408579766069872</v>
      </c>
      <c r="X28" s="1096"/>
      <c r="Y28" s="1098">
        <v>268</v>
      </c>
      <c r="Z28" s="1096"/>
      <c r="AA28" s="1096">
        <v>79.625704502850184</v>
      </c>
      <c r="AB28" s="1096">
        <v>3.2938824153844228</v>
      </c>
      <c r="AC28" s="1096">
        <v>73.162543497083746</v>
      </c>
      <c r="AD28" s="1096">
        <v>86.088865508616621</v>
      </c>
      <c r="AE28" s="1096">
        <v>4.1367074061699753</v>
      </c>
      <c r="AF28" s="1097">
        <v>45.710247999999979</v>
      </c>
      <c r="AG28" s="1093">
        <v>248</v>
      </c>
      <c r="AH28" s="1093"/>
      <c r="AI28" s="1096">
        <v>77.523881419375215</v>
      </c>
      <c r="AJ28" s="1096">
        <v>2.5204960941099883</v>
      </c>
      <c r="AK28" s="1096">
        <v>72.580157957226874</v>
      </c>
      <c r="AL28" s="1096">
        <v>82.467604881523556</v>
      </c>
      <c r="AM28" s="1096">
        <v>3.2512511602393164</v>
      </c>
      <c r="AN28" s="1097">
        <v>99.170299000000099</v>
      </c>
      <c r="AO28" s="1093">
        <v>516</v>
      </c>
      <c r="AP28" s="1096"/>
      <c r="AQ28" s="1096">
        <v>79.237992750597087</v>
      </c>
      <c r="AR28" s="1096">
        <v>3.8001206611984015</v>
      </c>
      <c r="AS28" s="1096">
        <v>71.781482193721061</v>
      </c>
      <c r="AT28" s="1096">
        <v>86.694503307473113</v>
      </c>
      <c r="AU28" s="1096">
        <v>4.7958315566616445</v>
      </c>
      <c r="AV28" s="1097">
        <v>34.795416999999972</v>
      </c>
      <c r="AW28" s="1194">
        <v>195</v>
      </c>
      <c r="AX28" s="1093"/>
      <c r="AY28" s="1092">
        <v>74.731355327424694</v>
      </c>
      <c r="AZ28" s="1092">
        <v>3.745430042889323</v>
      </c>
      <c r="BA28" s="1092">
        <v>67.383874539613728</v>
      </c>
      <c r="BB28" s="1092">
        <v>82.07883611523566</v>
      </c>
      <c r="BC28" s="1092">
        <v>5.011858846235639</v>
      </c>
      <c r="BD28" s="1093">
        <v>36.549301</v>
      </c>
      <c r="BE28" s="1093">
        <v>197</v>
      </c>
      <c r="BF28" s="1093"/>
      <c r="BG28" s="1782">
        <v>77.934740377893732</v>
      </c>
      <c r="BH28" s="1301">
        <v>3.0661546320052264</v>
      </c>
      <c r="BI28" s="1301">
        <v>71.919738452297693</v>
      </c>
      <c r="BJ28" s="1301">
        <v>83.949742303489771</v>
      </c>
      <c r="BK28" s="1301">
        <v>3.9342591213339619</v>
      </c>
      <c r="BL28" s="1263">
        <v>33.156306000000036</v>
      </c>
      <c r="BM28" s="1263">
        <v>191</v>
      </c>
      <c r="BN28" s="1263"/>
      <c r="BO28" s="1143">
        <v>76.237591793678519</v>
      </c>
      <c r="BP28" s="1267">
        <v>3.1769597842900752</v>
      </c>
      <c r="BQ28" s="1267">
        <v>70.005747873688733</v>
      </c>
      <c r="BR28" s="1267">
        <v>82.469435713668304</v>
      </c>
      <c r="BS28" s="1267">
        <v>4.1671827631804907</v>
      </c>
      <c r="BT28" s="1263">
        <v>34.780308999999924</v>
      </c>
      <c r="BU28" s="1263">
        <v>196</v>
      </c>
      <c r="BV28" s="1293"/>
      <c r="BW28" s="1143">
        <v>79.212397561088295</v>
      </c>
      <c r="BX28" s="1267">
        <v>1.8653698875043798</v>
      </c>
      <c r="BY28" s="1267">
        <v>75.554939311537893</v>
      </c>
      <c r="BZ28" s="1267">
        <v>82.869855810638711</v>
      </c>
      <c r="CA28" s="1195">
        <v>2.3548963860938734</v>
      </c>
      <c r="CB28" s="1263">
        <v>60.202099000000018</v>
      </c>
      <c r="CC28" s="1263">
        <v>676</v>
      </c>
      <c r="CD28" s="1779"/>
      <c r="CE28" s="1317">
        <v>81.219762338353434</v>
      </c>
      <c r="CF28" s="1195">
        <v>1.6499273450511485</v>
      </c>
      <c r="CG28" s="1195">
        <v>77.984721526575498</v>
      </c>
      <c r="CH28" s="1195">
        <v>84.454803150131383</v>
      </c>
      <c r="CI28" s="1195">
        <v>2.0314358199888782</v>
      </c>
      <c r="CJ28" s="1287">
        <v>55.49991</v>
      </c>
      <c r="CK28" s="1287">
        <v>600</v>
      </c>
      <c r="CL28" s="1195"/>
      <c r="CM28" s="1317">
        <v>82.521634768778057</v>
      </c>
      <c r="CN28" s="1195">
        <v>1.7273087831691383</v>
      </c>
      <c r="CO28" s="1195">
        <v>79.134868777237656</v>
      </c>
      <c r="CP28" s="1195">
        <v>85.908400760318472</v>
      </c>
      <c r="CQ28" s="1195">
        <v>2.0931587068154673</v>
      </c>
      <c r="CR28" s="1287">
        <v>48.925182000000049</v>
      </c>
      <c r="CS28" s="1287">
        <v>582</v>
      </c>
      <c r="CT28" s="1287"/>
      <c r="CU28" s="1317">
        <v>81.583809901639512</v>
      </c>
      <c r="CV28" s="1195">
        <v>1.3489687636394871</v>
      </c>
      <c r="CW28" s="1195">
        <v>78.938810082079314</v>
      </c>
      <c r="CX28" s="1195">
        <v>84.22880972119971</v>
      </c>
      <c r="CY28" s="1195">
        <v>1.653476057646553</v>
      </c>
      <c r="CZ28" s="1287">
        <v>49.586455999999941</v>
      </c>
      <c r="DA28" s="1287">
        <v>658</v>
      </c>
      <c r="DB28" s="1317">
        <v>5.4</v>
      </c>
      <c r="DC28" s="1195">
        <v>-0.9</v>
      </c>
      <c r="DD28" s="1195"/>
      <c r="DE28" s="1195" t="s">
        <v>390</v>
      </c>
      <c r="DF28" s="1195" t="s">
        <v>390</v>
      </c>
    </row>
    <row r="29" spans="1:110" s="17" customFormat="1" ht="20.25" customHeight="1">
      <c r="A29" s="1385" t="s">
        <v>35</v>
      </c>
      <c r="B29" s="1385"/>
      <c r="C29" s="1096">
        <v>50.00000000000032</v>
      </c>
      <c r="D29" s="1096">
        <v>3.2492827410693446</v>
      </c>
      <c r="E29" s="1150">
        <v>43.620632680188741</v>
      </c>
      <c r="F29" s="1150">
        <v>56.379367319811905</v>
      </c>
      <c r="G29" s="1150">
        <v>6.4985654821386474</v>
      </c>
      <c r="H29" s="1150">
        <v>97.591559999999546</v>
      </c>
      <c r="I29" s="1274">
        <v>408</v>
      </c>
      <c r="J29" s="1540"/>
      <c r="K29" s="1096">
        <v>67.37607886656852</v>
      </c>
      <c r="L29" s="1096">
        <v>2.3082966115595864</v>
      </c>
      <c r="M29" s="1096">
        <v>62.847729510367166</v>
      </c>
      <c r="N29" s="1096">
        <v>71.90442822276988</v>
      </c>
      <c r="O29" s="1096">
        <v>3.4259883483735125</v>
      </c>
      <c r="P29" s="1096">
        <v>112.82002200000025</v>
      </c>
      <c r="Q29" s="1105">
        <v>474</v>
      </c>
      <c r="R29" s="1105"/>
      <c r="S29" s="1096">
        <v>69.911977223925575</v>
      </c>
      <c r="T29" s="1096"/>
      <c r="U29" s="1096">
        <v>63.928428704043284</v>
      </c>
      <c r="V29" s="1096">
        <v>75.89552574380788</v>
      </c>
      <c r="W29" s="1096">
        <v>4.3618598650226073</v>
      </c>
      <c r="X29" s="1096"/>
      <c r="Y29" s="1098">
        <v>418</v>
      </c>
      <c r="Z29" s="1096"/>
      <c r="AA29" s="1096">
        <v>71.773498888674837</v>
      </c>
      <c r="AB29" s="1096">
        <v>2.5276767628693602</v>
      </c>
      <c r="AC29" s="1096">
        <v>66.813764499658234</v>
      </c>
      <c r="AD29" s="1096">
        <v>76.73323327769144</v>
      </c>
      <c r="AE29" s="1096">
        <v>3.5217410353505882</v>
      </c>
      <c r="AF29" s="1097">
        <v>74.647828000000175</v>
      </c>
      <c r="AG29" s="1093">
        <v>327</v>
      </c>
      <c r="AH29" s="1093"/>
      <c r="AI29" s="1096">
        <v>70.757573035815184</v>
      </c>
      <c r="AJ29" s="1096">
        <v>2.2347286112456577</v>
      </c>
      <c r="AK29" s="1096">
        <v>66.374356456838328</v>
      </c>
      <c r="AL29" s="1096">
        <v>75.140789614792055</v>
      </c>
      <c r="AM29" s="1096">
        <v>3.1582889510844447</v>
      </c>
      <c r="AN29" s="1097">
        <v>164.33211599999976</v>
      </c>
      <c r="AO29" s="1093">
        <v>745</v>
      </c>
      <c r="AP29" s="1096"/>
      <c r="AQ29" s="1096">
        <v>70.793343431741263</v>
      </c>
      <c r="AR29" s="1096">
        <v>2.2913111065707898</v>
      </c>
      <c r="AS29" s="1096">
        <v>66.297384756091091</v>
      </c>
      <c r="AT29" s="1096">
        <v>75.289302107391435</v>
      </c>
      <c r="AU29" s="1096">
        <v>3.2366194270511683</v>
      </c>
      <c r="AV29" s="1097">
        <v>72.067464999999984</v>
      </c>
      <c r="AW29" s="1194">
        <v>325</v>
      </c>
      <c r="AX29" s="1093"/>
      <c r="AY29" s="1092">
        <v>72.407736318906174</v>
      </c>
      <c r="AZ29" s="1092">
        <v>3.2271235837840293</v>
      </c>
      <c r="BA29" s="1092">
        <v>66.07702709186816</v>
      </c>
      <c r="BB29" s="1092">
        <v>78.738445545944202</v>
      </c>
      <c r="BC29" s="1092">
        <v>4.4568767756676912</v>
      </c>
      <c r="BD29" s="1093">
        <v>83.492007999999899</v>
      </c>
      <c r="BE29" s="1093">
        <v>361</v>
      </c>
      <c r="BF29" s="1093"/>
      <c r="BG29" s="1782">
        <v>71.899007647828441</v>
      </c>
      <c r="BH29" s="1301">
        <v>3.7565670278984533</v>
      </c>
      <c r="BI29" s="1301">
        <v>64.529595267063257</v>
      </c>
      <c r="BJ29" s="1301">
        <v>79.268420028593624</v>
      </c>
      <c r="BK29" s="1301">
        <v>5.2247828597282631</v>
      </c>
      <c r="BL29" s="1263">
        <v>60.776206000000116</v>
      </c>
      <c r="BM29" s="1263">
        <v>319</v>
      </c>
      <c r="BN29" s="1263"/>
      <c r="BO29" s="1143">
        <v>75.096066037907391</v>
      </c>
      <c r="BP29" s="1267">
        <v>2.7191705099768559</v>
      </c>
      <c r="BQ29" s="1267">
        <v>69.762209974066337</v>
      </c>
      <c r="BR29" s="1267">
        <v>80.429922101748446</v>
      </c>
      <c r="BS29" s="1267">
        <v>3.6209227106573842</v>
      </c>
      <c r="BT29" s="1263">
        <v>69.998462999999788</v>
      </c>
      <c r="BU29" s="1263">
        <v>331</v>
      </c>
      <c r="BV29" s="1293"/>
      <c r="BW29" s="1143">
        <v>77.344674777442435</v>
      </c>
      <c r="BX29" s="1267">
        <v>1.6527472646785537</v>
      </c>
      <c r="BY29" s="1267">
        <v>74.10410884029865</v>
      </c>
      <c r="BZ29" s="1267">
        <v>80.58524071458622</v>
      </c>
      <c r="CA29" s="1195">
        <v>2.1368598024806449</v>
      </c>
      <c r="CB29" s="1263">
        <v>110.12953800000003</v>
      </c>
      <c r="CC29" s="1263">
        <v>743</v>
      </c>
      <c r="CD29" s="1779"/>
      <c r="CE29" s="1317">
        <v>78.132450231648534</v>
      </c>
      <c r="CF29" s="1195">
        <v>1.9728969272686789</v>
      </c>
      <c r="CG29" s="1195">
        <v>74.264157426944692</v>
      </c>
      <c r="CH29" s="1195">
        <v>82.000743036352375</v>
      </c>
      <c r="CI29" s="1195">
        <v>2.525067269002057</v>
      </c>
      <c r="CJ29" s="1287">
        <v>102.12308299999984</v>
      </c>
      <c r="CK29" s="1287">
        <v>639</v>
      </c>
      <c r="CL29" s="1195"/>
      <c r="CM29" s="1317">
        <v>80.216196779078018</v>
      </c>
      <c r="CN29" s="1195">
        <v>1.4996760537437732</v>
      </c>
      <c r="CO29" s="1195">
        <v>77.275754452473123</v>
      </c>
      <c r="CP29" s="1195">
        <v>83.156639105682913</v>
      </c>
      <c r="CQ29" s="1195">
        <v>1.8695427032947025</v>
      </c>
      <c r="CR29" s="1287">
        <v>85.525880999999984</v>
      </c>
      <c r="CS29" s="1287">
        <v>652</v>
      </c>
      <c r="CT29" s="1287"/>
      <c r="CU29" s="1317">
        <v>79.248954645346501</v>
      </c>
      <c r="CV29" s="1195">
        <v>1.6663154976763634</v>
      </c>
      <c r="CW29" s="1195">
        <v>75.981715025362064</v>
      </c>
      <c r="CX29" s="1195">
        <v>82.516194265330938</v>
      </c>
      <c r="CY29" s="1195">
        <v>2.1026340412102957</v>
      </c>
      <c r="CZ29" s="1287">
        <v>70.236211000000097</v>
      </c>
      <c r="DA29" s="1287">
        <v>636</v>
      </c>
      <c r="DB29" s="1317">
        <v>4.0999999999999996</v>
      </c>
      <c r="DC29" s="1195">
        <v>-1</v>
      </c>
      <c r="DD29" s="1195"/>
      <c r="DE29" s="1195" t="s">
        <v>390</v>
      </c>
      <c r="DF29" s="1195" t="s">
        <v>390</v>
      </c>
    </row>
    <row r="30" spans="1:110" s="17" customFormat="1" ht="20.25" customHeight="1">
      <c r="A30" s="1385" t="s">
        <v>36</v>
      </c>
      <c r="B30" s="1385"/>
      <c r="C30" s="1096">
        <v>61.327231121281464</v>
      </c>
      <c r="D30" s="1096">
        <v>2.6021495344894934</v>
      </c>
      <c r="E30" s="1150">
        <v>56.218390486464301</v>
      </c>
      <c r="F30" s="1150">
        <v>66.436071756098642</v>
      </c>
      <c r="G30" s="1150">
        <v>4.2430572633280175</v>
      </c>
      <c r="H30" s="1150">
        <v>710.38108199999942</v>
      </c>
      <c r="I30" s="1274">
        <v>437</v>
      </c>
      <c r="J30" s="1540"/>
      <c r="K30" s="1096">
        <v>74.420081085430951</v>
      </c>
      <c r="L30" s="1096">
        <v>3.064992609171092</v>
      </c>
      <c r="M30" s="1096">
        <v>68.40726746390753</v>
      </c>
      <c r="N30" s="1096">
        <v>80.432894706954357</v>
      </c>
      <c r="O30" s="1096">
        <v>4.1185021091990164</v>
      </c>
      <c r="P30" s="1096">
        <v>634.10158000000536</v>
      </c>
      <c r="Q30" s="1105">
        <v>427</v>
      </c>
      <c r="R30" s="1105"/>
      <c r="S30" s="1096">
        <v>74.045326604577284</v>
      </c>
      <c r="T30" s="1096"/>
      <c r="U30" s="1096">
        <v>69.734992838136321</v>
      </c>
      <c r="V30" s="1096">
        <v>78.355660371018232</v>
      </c>
      <c r="W30" s="1096">
        <v>2.9667279563556952</v>
      </c>
      <c r="X30" s="1096"/>
      <c r="Y30" s="1098">
        <v>384</v>
      </c>
      <c r="Z30" s="1096"/>
      <c r="AA30" s="1096">
        <v>77.364113451407249</v>
      </c>
      <c r="AB30" s="1096">
        <v>2.1228126243399825</v>
      </c>
      <c r="AC30" s="1096">
        <v>73.198791789619378</v>
      </c>
      <c r="AD30" s="1096">
        <v>81.52943511319512</v>
      </c>
      <c r="AE30" s="1096">
        <v>2.7439241912509358</v>
      </c>
      <c r="AF30" s="1097">
        <v>453.42295199999973</v>
      </c>
      <c r="AG30" s="1093">
        <v>374</v>
      </c>
      <c r="AH30" s="1093"/>
      <c r="AI30" s="1096">
        <v>75.641206934974889</v>
      </c>
      <c r="AJ30" s="1096">
        <v>1.658422985778343</v>
      </c>
      <c r="AK30" s="1096">
        <v>72.388361336793722</v>
      </c>
      <c r="AL30" s="1096">
        <v>78.894052533156071</v>
      </c>
      <c r="AM30" s="1096">
        <v>2.1924861500478299</v>
      </c>
      <c r="AN30" s="1097">
        <v>942.93669799999793</v>
      </c>
      <c r="AO30" s="1093">
        <v>758</v>
      </c>
      <c r="AP30" s="1096"/>
      <c r="AQ30" s="1096">
        <v>74.797267818051054</v>
      </c>
      <c r="AR30" s="1096">
        <v>2.3241025711529093</v>
      </c>
      <c r="AS30" s="1096">
        <v>70.236966474461781</v>
      </c>
      <c r="AT30" s="1096">
        <v>79.357569161640313</v>
      </c>
      <c r="AU30" s="1096">
        <v>3.1072024940889977</v>
      </c>
      <c r="AV30" s="1097">
        <v>427.10991500000034</v>
      </c>
      <c r="AW30" s="1194">
        <v>364</v>
      </c>
      <c r="AX30" s="1093"/>
      <c r="AY30" s="1092">
        <v>72.164676962910164</v>
      </c>
      <c r="AZ30" s="1092">
        <v>3.0910298891993211</v>
      </c>
      <c r="BA30" s="1092">
        <v>66.100945304496534</v>
      </c>
      <c r="BB30" s="1092">
        <v>78.228408621323794</v>
      </c>
      <c r="BC30" s="1092">
        <v>4.2833003891751504</v>
      </c>
      <c r="BD30" s="1093">
        <v>485.37669500000004</v>
      </c>
      <c r="BE30" s="1093">
        <v>398</v>
      </c>
      <c r="BF30" s="1093"/>
      <c r="BG30" s="1782">
        <v>79.446123266191478</v>
      </c>
      <c r="BH30" s="1301">
        <v>2.169190744204665</v>
      </c>
      <c r="BI30" s="1301">
        <v>75.19073237129615</v>
      </c>
      <c r="BJ30" s="1301">
        <v>83.701514161086806</v>
      </c>
      <c r="BK30" s="1301">
        <v>2.7303921891022847</v>
      </c>
      <c r="BL30" s="1263">
        <v>582.57756700000198</v>
      </c>
      <c r="BM30" s="1263">
        <v>421</v>
      </c>
      <c r="BN30" s="1263"/>
      <c r="BO30" s="1143">
        <v>79.8995397897543</v>
      </c>
      <c r="BP30" s="1267">
        <v>2.5709904876302625</v>
      </c>
      <c r="BQ30" s="1267">
        <v>74.856349908057226</v>
      </c>
      <c r="BR30" s="1267">
        <v>84.942729671451374</v>
      </c>
      <c r="BS30" s="1267">
        <v>3.2177788437774533</v>
      </c>
      <c r="BT30" s="1263">
        <v>567.62990899999943</v>
      </c>
      <c r="BU30" s="1263">
        <v>392</v>
      </c>
      <c r="BV30" s="1293"/>
      <c r="BW30" s="1143">
        <v>81.476090426780374</v>
      </c>
      <c r="BX30" s="1267">
        <v>1.5631507818022823</v>
      </c>
      <c r="BY30" s="1267">
        <v>78.411197635012002</v>
      </c>
      <c r="BZ30" s="1267">
        <v>84.540983218548732</v>
      </c>
      <c r="CA30" s="1195">
        <v>1.918539259326673</v>
      </c>
      <c r="CB30" s="1263">
        <v>785.38813000000027</v>
      </c>
      <c r="CC30" s="1263">
        <v>820</v>
      </c>
      <c r="CD30" s="1779"/>
      <c r="CE30" s="1317">
        <v>82.379286051210514</v>
      </c>
      <c r="CF30" s="1195">
        <v>1.4222359207339657</v>
      </c>
      <c r="CG30" s="1195">
        <v>79.590683715870512</v>
      </c>
      <c r="CH30" s="1195">
        <v>85.167888386550501</v>
      </c>
      <c r="CI30" s="1195">
        <v>1.726448466486882</v>
      </c>
      <c r="CJ30" s="1287">
        <v>723.64828899999884</v>
      </c>
      <c r="CK30" s="1287">
        <v>729</v>
      </c>
      <c r="CL30" s="1195"/>
      <c r="CM30" s="1317">
        <v>82.067871375294615</v>
      </c>
      <c r="CN30" s="1195">
        <v>1.5088029402521008</v>
      </c>
      <c r="CO30" s="1195">
        <v>79.109533795023296</v>
      </c>
      <c r="CP30" s="1195">
        <v>85.026208955565949</v>
      </c>
      <c r="CQ30" s="1195">
        <v>1.8384818747794458</v>
      </c>
      <c r="CR30" s="1287">
        <v>685.43650099999979</v>
      </c>
      <c r="CS30" s="1287">
        <v>767</v>
      </c>
      <c r="CT30" s="1287"/>
      <c r="CU30" s="1317">
        <v>82.639799443823506</v>
      </c>
      <c r="CV30" s="1195">
        <v>1.5098706535862971</v>
      </c>
      <c r="CW30" s="1195">
        <v>79.679310132328737</v>
      </c>
      <c r="CX30" s="1195">
        <v>85.60028875531826</v>
      </c>
      <c r="CY30" s="1195">
        <v>1.8270502394099708</v>
      </c>
      <c r="CZ30" s="1287">
        <v>676.14292599999851</v>
      </c>
      <c r="DA30" s="1287">
        <v>790</v>
      </c>
      <c r="DB30" s="1317">
        <v>2.7</v>
      </c>
      <c r="DC30" s="1195">
        <v>0.5</v>
      </c>
      <c r="DD30" s="1195"/>
      <c r="DE30" s="1195" t="s">
        <v>390</v>
      </c>
      <c r="DF30" s="1195" t="s">
        <v>390</v>
      </c>
    </row>
    <row r="31" spans="1:110" s="17" customFormat="1" ht="20.25" customHeight="1">
      <c r="A31" s="1385" t="s">
        <v>37</v>
      </c>
      <c r="B31" s="1385"/>
      <c r="C31" s="1096">
        <v>38.041431261769731</v>
      </c>
      <c r="D31" s="1096">
        <v>2.6194791089456069</v>
      </c>
      <c r="E31" s="1150">
        <v>32.898567204012394</v>
      </c>
      <c r="F31" s="1150">
        <v>43.184295319527067</v>
      </c>
      <c r="G31" s="1150">
        <v>6.8858584497531492</v>
      </c>
      <c r="H31" s="1150">
        <v>498.05835300000575</v>
      </c>
      <c r="I31" s="1274">
        <v>531</v>
      </c>
      <c r="J31" s="1540"/>
      <c r="K31" s="1096">
        <v>51.228998408144953</v>
      </c>
      <c r="L31" s="1096">
        <v>2.8419824143876715</v>
      </c>
      <c r="M31" s="1096">
        <v>45.653679719862176</v>
      </c>
      <c r="N31" s="1096">
        <v>56.804317096427738</v>
      </c>
      <c r="O31" s="1096">
        <v>5.5476048775059041</v>
      </c>
      <c r="P31" s="1096">
        <v>553.08045599999741</v>
      </c>
      <c r="Q31" s="1105">
        <v>377</v>
      </c>
      <c r="R31" s="1105"/>
      <c r="S31" s="1096">
        <v>48.856232139727432</v>
      </c>
      <c r="T31" s="1096"/>
      <c r="U31" s="1096">
        <v>42.798187741471253</v>
      </c>
      <c r="V31" s="1096">
        <v>54.914276537983611</v>
      </c>
      <c r="W31" s="1096">
        <v>6.3194161816558889</v>
      </c>
      <c r="X31" s="1096"/>
      <c r="Y31" s="1098">
        <v>334</v>
      </c>
      <c r="Z31" s="1096"/>
      <c r="AA31" s="1096">
        <v>53.977313994860928</v>
      </c>
      <c r="AB31" s="1096">
        <v>3.2320290666188458</v>
      </c>
      <c r="AC31" s="1096">
        <v>47.63551984479966</v>
      </c>
      <c r="AD31" s="1096">
        <v>60.319108144922204</v>
      </c>
      <c r="AE31" s="1096">
        <v>5.9877545350377401</v>
      </c>
      <c r="AF31" s="1097">
        <v>324.48974399999918</v>
      </c>
      <c r="AG31" s="1093">
        <v>278</v>
      </c>
      <c r="AH31" s="1093"/>
      <c r="AI31" s="1096">
        <v>51.150215851999945</v>
      </c>
      <c r="AJ31" s="1096">
        <v>2.3202149942790955</v>
      </c>
      <c r="AK31" s="1096">
        <v>46.599325520826355</v>
      </c>
      <c r="AL31" s="1096">
        <v>55.701106183173543</v>
      </c>
      <c r="AM31" s="1096">
        <v>4.5360805533890556</v>
      </c>
      <c r="AN31" s="1097">
        <v>724.38985999999909</v>
      </c>
      <c r="AO31" s="1093">
        <v>612</v>
      </c>
      <c r="AP31" s="1096"/>
      <c r="AQ31" s="1096">
        <v>53.592836420418642</v>
      </c>
      <c r="AR31" s="1096">
        <v>3.2303881137800028</v>
      </c>
      <c r="AS31" s="1096">
        <v>47.254242143885527</v>
      </c>
      <c r="AT31" s="1096">
        <v>59.931430696951757</v>
      </c>
      <c r="AU31" s="1096">
        <v>6.0276490843638921</v>
      </c>
      <c r="AV31" s="1097">
        <v>312.70623500000022</v>
      </c>
      <c r="AW31" s="1194">
        <v>290</v>
      </c>
      <c r="AX31" s="1093"/>
      <c r="AY31" s="1092">
        <v>57.31086192673849</v>
      </c>
      <c r="AZ31" s="1092">
        <v>3.6735833806893137</v>
      </c>
      <c r="BA31" s="1092">
        <v>50.104324091842919</v>
      </c>
      <c r="BB31" s="1092">
        <v>64.517399761634053</v>
      </c>
      <c r="BC31" s="1092">
        <v>6.4099251994941584</v>
      </c>
      <c r="BD31" s="1093">
        <v>292.08751599999982</v>
      </c>
      <c r="BE31" s="1093">
        <v>286</v>
      </c>
      <c r="BF31" s="1093"/>
      <c r="BG31" s="1782">
        <v>58.08989590455127</v>
      </c>
      <c r="BH31" s="1301">
        <v>2.7844801176953728</v>
      </c>
      <c r="BI31" s="1301">
        <v>52.627466484033704</v>
      </c>
      <c r="BJ31" s="1301">
        <v>63.552325325068836</v>
      </c>
      <c r="BK31" s="1301">
        <v>4.7933983601392756</v>
      </c>
      <c r="BL31" s="1263">
        <v>215.29423500000019</v>
      </c>
      <c r="BM31" s="1263">
        <v>250</v>
      </c>
      <c r="BN31" s="1263"/>
      <c r="BO31" s="1143">
        <v>56.781707089589361</v>
      </c>
      <c r="BP31" s="1267">
        <v>3.4694178466921168</v>
      </c>
      <c r="BQ31" s="1267">
        <v>49.976184835034367</v>
      </c>
      <c r="BR31" s="1267">
        <v>63.587229344144362</v>
      </c>
      <c r="BS31" s="1267">
        <v>6.1100978193877111</v>
      </c>
      <c r="BT31" s="1263">
        <v>289.63714799999951</v>
      </c>
      <c r="BU31" s="1263">
        <v>321</v>
      </c>
      <c r="BV31" s="1293"/>
      <c r="BW31" s="1143">
        <v>60.508801429106143</v>
      </c>
      <c r="BX31" s="1267">
        <v>2.2199699465467075</v>
      </c>
      <c r="BY31" s="1267">
        <v>56.156073614027072</v>
      </c>
      <c r="BZ31" s="1267">
        <v>64.861529244185206</v>
      </c>
      <c r="CA31" s="1195">
        <v>3.6688380766353279</v>
      </c>
      <c r="CB31" s="1263">
        <v>356.41189199999991</v>
      </c>
      <c r="CC31" s="1263">
        <v>536</v>
      </c>
      <c r="CD31" s="1779"/>
      <c r="CE31" s="1317">
        <v>62.43313958166258</v>
      </c>
      <c r="CF31" s="1195">
        <v>2.7867941734432575</v>
      </c>
      <c r="CG31" s="1195">
        <v>56.9690245028047</v>
      </c>
      <c r="CH31" s="1195">
        <v>67.89725466052046</v>
      </c>
      <c r="CI31" s="1195">
        <v>4.4636457370498395</v>
      </c>
      <c r="CJ31" s="1287">
        <v>362.79050599999994</v>
      </c>
      <c r="CK31" s="1287">
        <v>434</v>
      </c>
      <c r="CL31" s="1195"/>
      <c r="CM31" s="1317">
        <v>62.268550768715869</v>
      </c>
      <c r="CN31" s="1195">
        <v>2.2648675188788419</v>
      </c>
      <c r="CO31" s="1195">
        <v>57.827783510987942</v>
      </c>
      <c r="CP31" s="1195">
        <v>66.709318026443796</v>
      </c>
      <c r="CQ31" s="1195">
        <v>3.6372574773600257</v>
      </c>
      <c r="CR31" s="1287">
        <v>319.04053900000025</v>
      </c>
      <c r="CS31" s="1287">
        <v>490</v>
      </c>
      <c r="CT31" s="1287"/>
      <c r="CU31" s="1317">
        <v>58.994112464761017</v>
      </c>
      <c r="CV31" s="1195">
        <v>2.5585860530073798</v>
      </c>
      <c r="CW31" s="1195">
        <v>53.977347191208402</v>
      </c>
      <c r="CX31" s="1195">
        <v>64.010877738313638</v>
      </c>
      <c r="CY31" s="1195">
        <v>4.3370193161829524</v>
      </c>
      <c r="CZ31" s="1287">
        <v>260.04362399999974</v>
      </c>
      <c r="DA31" s="1287">
        <v>522</v>
      </c>
      <c r="DB31" s="1317">
        <v>2.2000000000000002</v>
      </c>
      <c r="DC31" s="1195">
        <v>-3.3</v>
      </c>
      <c r="DD31" s="1195"/>
      <c r="DE31" s="1195" t="s">
        <v>390</v>
      </c>
      <c r="DF31" s="1195" t="s">
        <v>390</v>
      </c>
    </row>
    <row r="32" spans="1:110" s="17" customFormat="1" ht="20.25" customHeight="1">
      <c r="A32" s="1385" t="s">
        <v>38</v>
      </c>
      <c r="B32" s="1385"/>
      <c r="C32" s="1096">
        <v>58.097686375321466</v>
      </c>
      <c r="D32" s="1096">
        <v>2.7970050585044959</v>
      </c>
      <c r="E32" s="1150">
        <v>52.606282860926456</v>
      </c>
      <c r="F32" s="1150">
        <v>63.589089889716476</v>
      </c>
      <c r="G32" s="1150">
        <v>4.8143140166294094</v>
      </c>
      <c r="H32" s="1150">
        <v>274.62466399999983</v>
      </c>
      <c r="I32" s="1274">
        <v>389</v>
      </c>
      <c r="J32" s="1540"/>
      <c r="K32" s="1096">
        <v>72.818440695391274</v>
      </c>
      <c r="L32" s="1096">
        <v>2.274010772156736</v>
      </c>
      <c r="M32" s="1096">
        <v>68.35735230470415</v>
      </c>
      <c r="N32" s="1096">
        <v>77.279529086078398</v>
      </c>
      <c r="O32" s="1096">
        <v>3.1228501330716627</v>
      </c>
      <c r="P32" s="1096">
        <v>287.85040299999991</v>
      </c>
      <c r="Q32" s="1105">
        <v>508</v>
      </c>
      <c r="R32" s="1105"/>
      <c r="S32" s="1096">
        <v>68.955555162584062</v>
      </c>
      <c r="T32" s="1096"/>
      <c r="U32" s="1096">
        <v>64.235866694563072</v>
      </c>
      <c r="V32" s="1096">
        <v>73.675243630605053</v>
      </c>
      <c r="W32" s="1096">
        <v>3.4882576101846219</v>
      </c>
      <c r="X32" s="1096"/>
      <c r="Y32" s="1098">
        <v>336</v>
      </c>
      <c r="Z32" s="1096"/>
      <c r="AA32" s="1096">
        <v>73.24133426461124</v>
      </c>
      <c r="AB32" s="1096">
        <v>3.8389540151157941</v>
      </c>
      <c r="AC32" s="1096">
        <v>65.708649497984212</v>
      </c>
      <c r="AD32" s="1096">
        <v>80.774019031238282</v>
      </c>
      <c r="AE32" s="1096">
        <v>5.2415129430140661</v>
      </c>
      <c r="AF32" s="1097">
        <v>238.25900599999946</v>
      </c>
      <c r="AG32" s="1093">
        <v>331</v>
      </c>
      <c r="AH32" s="1093"/>
      <c r="AI32" s="1096">
        <v>71.09801354497182</v>
      </c>
      <c r="AJ32" s="1096">
        <v>2.5266991019611456</v>
      </c>
      <c r="AK32" s="1096">
        <v>66.142123448040209</v>
      </c>
      <c r="AL32" s="1096">
        <v>76.053903641903418</v>
      </c>
      <c r="AM32" s="1096">
        <v>3.5538251717299048</v>
      </c>
      <c r="AN32" s="1097">
        <v>476.6139109999994</v>
      </c>
      <c r="AO32" s="1093">
        <v>667</v>
      </c>
      <c r="AP32" s="1096"/>
      <c r="AQ32" s="1096">
        <v>71.001124498257042</v>
      </c>
      <c r="AR32" s="1096">
        <v>2.7302771911903734</v>
      </c>
      <c r="AS32" s="1096">
        <v>65.643836529172219</v>
      </c>
      <c r="AT32" s="1096">
        <v>76.358412467341864</v>
      </c>
      <c r="AU32" s="1096">
        <v>3.8453999292044974</v>
      </c>
      <c r="AV32" s="1097">
        <v>198.78554600000024</v>
      </c>
      <c r="AW32" s="1194">
        <v>295</v>
      </c>
      <c r="AX32" s="1093"/>
      <c r="AY32" s="1092">
        <v>74.650651777790642</v>
      </c>
      <c r="AZ32" s="1092">
        <v>3.1281961157641822</v>
      </c>
      <c r="BA32" s="1092">
        <v>68.514010431433661</v>
      </c>
      <c r="BB32" s="1092">
        <v>80.787293124147624</v>
      </c>
      <c r="BC32" s="1092">
        <v>4.1904471578838285</v>
      </c>
      <c r="BD32" s="1093">
        <v>252.69693500000008</v>
      </c>
      <c r="BE32" s="1093">
        <v>355</v>
      </c>
      <c r="BF32" s="1093"/>
      <c r="BG32" s="1782">
        <v>77.017405252638056</v>
      </c>
      <c r="BH32" s="1301">
        <v>2.9772533765281661</v>
      </c>
      <c r="BI32" s="1301">
        <v>71.176804584336949</v>
      </c>
      <c r="BJ32" s="1301">
        <v>82.858005920939178</v>
      </c>
      <c r="BK32" s="1301">
        <v>3.8656890176473286</v>
      </c>
      <c r="BL32" s="1263">
        <v>210.79286100000013</v>
      </c>
      <c r="BM32" s="1263">
        <v>321</v>
      </c>
      <c r="BN32" s="1263"/>
      <c r="BO32" s="1143">
        <v>77.56751743657172</v>
      </c>
      <c r="BP32" s="1267">
        <v>3.1621501772398872</v>
      </c>
      <c r="BQ32" s="1267">
        <v>71.3647236670149</v>
      </c>
      <c r="BR32" s="1267">
        <v>83.77031120612854</v>
      </c>
      <c r="BS32" s="1267">
        <v>4.0766422360050791</v>
      </c>
      <c r="BT32" s="1263">
        <v>247.19022000000024</v>
      </c>
      <c r="BU32" s="1263">
        <v>332</v>
      </c>
      <c r="BV32" s="1293"/>
      <c r="BW32" s="1143">
        <v>79.061803039213473</v>
      </c>
      <c r="BX32" s="1267">
        <v>1.5772990222666525</v>
      </c>
      <c r="BY32" s="1267">
        <v>75.969169583703476</v>
      </c>
      <c r="BZ32" s="1267">
        <v>82.15443649472347</v>
      </c>
      <c r="CA32" s="1195">
        <v>1.9950203026413851</v>
      </c>
      <c r="CB32" s="1263">
        <v>369.07160699999883</v>
      </c>
      <c r="CC32" s="1263">
        <v>796</v>
      </c>
      <c r="CD32" s="1779"/>
      <c r="CE32" s="1317">
        <v>79.672060160008201</v>
      </c>
      <c r="CF32" s="1195">
        <v>1.7727520593009298</v>
      </c>
      <c r="CG32" s="1195">
        <v>76.196194826784023</v>
      </c>
      <c r="CH32" s="1195">
        <v>83.147925493232393</v>
      </c>
      <c r="CI32" s="1195">
        <v>2.2250611516015142</v>
      </c>
      <c r="CJ32" s="1287">
        <v>334.09237499999972</v>
      </c>
      <c r="CK32" s="1287">
        <v>705</v>
      </c>
      <c r="CL32" s="1195"/>
      <c r="CM32" s="1317">
        <v>81.732043087738631</v>
      </c>
      <c r="CN32" s="1195">
        <v>1.4378487111645502</v>
      </c>
      <c r="CO32" s="1195">
        <v>78.912826764981432</v>
      </c>
      <c r="CP32" s="1195">
        <v>84.551259410495845</v>
      </c>
      <c r="CQ32" s="1195">
        <v>1.759222768505899</v>
      </c>
      <c r="CR32" s="1287">
        <v>296.33655399999941</v>
      </c>
      <c r="CS32" s="1287">
        <v>805</v>
      </c>
      <c r="CT32" s="1287"/>
      <c r="CU32" s="1317">
        <v>84.216927018733017</v>
      </c>
      <c r="CV32" s="1195">
        <v>1.8656690678182071</v>
      </c>
      <c r="CW32" s="1195">
        <v>80.558803509316448</v>
      </c>
      <c r="CX32" s="1195">
        <v>87.875050528149572</v>
      </c>
      <c r="CY32" s="1195">
        <v>2.2153136357055776</v>
      </c>
      <c r="CZ32" s="1287">
        <v>306.71384500000033</v>
      </c>
      <c r="DA32" s="1287">
        <v>741</v>
      </c>
      <c r="DB32" s="1317">
        <v>6.6</v>
      </c>
      <c r="DC32" s="1195">
        <v>2.5</v>
      </c>
      <c r="DD32" s="1195"/>
      <c r="DE32" s="1195" t="s">
        <v>392</v>
      </c>
      <c r="DF32" s="1195" t="s">
        <v>390</v>
      </c>
    </row>
    <row r="33" spans="1:110" s="17" customFormat="1" ht="20.25" customHeight="1">
      <c r="A33" s="1385" t="s">
        <v>39</v>
      </c>
      <c r="B33" s="1385"/>
      <c r="C33" s="1096">
        <v>70.270270270270274</v>
      </c>
      <c r="D33" s="1096">
        <v>3.489834705416702</v>
      </c>
      <c r="E33" s="1150">
        <v>63.418623539166532</v>
      </c>
      <c r="F33" s="1150">
        <v>77.121917001374015</v>
      </c>
      <c r="G33" s="1150">
        <v>4.9663032346314608</v>
      </c>
      <c r="H33" s="1150">
        <v>89.532674000000128</v>
      </c>
      <c r="I33" s="1274">
        <v>259</v>
      </c>
      <c r="J33" s="1540"/>
      <c r="K33" s="1096">
        <v>72.919728470700633</v>
      </c>
      <c r="L33" s="1096">
        <v>2.5071663530373964</v>
      </c>
      <c r="M33" s="1096">
        <v>68.001242222524837</v>
      </c>
      <c r="N33" s="1096">
        <v>77.838214718876415</v>
      </c>
      <c r="O33" s="1096">
        <v>3.4382551959786625</v>
      </c>
      <c r="P33" s="1096">
        <v>115.40854</v>
      </c>
      <c r="Q33" s="1105">
        <v>330</v>
      </c>
      <c r="R33" s="1105"/>
      <c r="S33" s="1096">
        <v>75.156218220820335</v>
      </c>
      <c r="T33" s="1096"/>
      <c r="U33" s="1096">
        <v>69.448582642861155</v>
      </c>
      <c r="V33" s="1096">
        <v>80.863853798779516</v>
      </c>
      <c r="W33" s="1096">
        <v>3.8703994940107518</v>
      </c>
      <c r="X33" s="1096"/>
      <c r="Y33" s="1098">
        <v>234</v>
      </c>
      <c r="Z33" s="1096"/>
      <c r="AA33" s="1096">
        <v>74.842214453806122</v>
      </c>
      <c r="AB33" s="1096">
        <v>3.6313940908502271</v>
      </c>
      <c r="AC33" s="1096">
        <v>67.716797779873431</v>
      </c>
      <c r="AD33" s="1096">
        <v>81.967631127738812</v>
      </c>
      <c r="AE33" s="1096">
        <v>4.85206660085076</v>
      </c>
      <c r="AF33" s="1097">
        <v>62.258078999999924</v>
      </c>
      <c r="AG33" s="1093">
        <v>170</v>
      </c>
      <c r="AH33" s="1093"/>
      <c r="AI33" s="1096">
        <v>75.032006893928383</v>
      </c>
      <c r="AJ33" s="1096">
        <v>2.3717916056921906</v>
      </c>
      <c r="AK33" s="1096">
        <v>70.379953738286673</v>
      </c>
      <c r="AL33" s="1096">
        <v>79.684060049570093</v>
      </c>
      <c r="AM33" s="1096">
        <v>3.1610398067122967</v>
      </c>
      <c r="AN33" s="1097">
        <v>157.38718700000064</v>
      </c>
      <c r="AO33" s="1093">
        <v>404</v>
      </c>
      <c r="AP33" s="1096"/>
      <c r="AQ33" s="1096">
        <v>71.465294987074941</v>
      </c>
      <c r="AR33" s="1096">
        <v>3.4364832309181117</v>
      </c>
      <c r="AS33" s="1096">
        <v>64.722305546895541</v>
      </c>
      <c r="AT33" s="1096">
        <v>78.208284427254327</v>
      </c>
      <c r="AU33" s="1096">
        <v>4.8086042764388317</v>
      </c>
      <c r="AV33" s="1097">
        <v>74.391716999999986</v>
      </c>
      <c r="AW33" s="1194">
        <v>197</v>
      </c>
      <c r="AX33" s="1093"/>
      <c r="AY33" s="1092">
        <v>73.422629439073049</v>
      </c>
      <c r="AZ33" s="1092">
        <v>2.7750618864957941</v>
      </c>
      <c r="BA33" s="1092">
        <v>67.978738173576289</v>
      </c>
      <c r="BB33" s="1092">
        <v>78.866520704569808</v>
      </c>
      <c r="BC33" s="1092">
        <v>3.7795730113405606</v>
      </c>
      <c r="BD33" s="1093">
        <v>82.459586999999956</v>
      </c>
      <c r="BE33" s="1093">
        <v>220</v>
      </c>
      <c r="BF33" s="1093"/>
      <c r="BG33" s="1782">
        <v>80.471219461807408</v>
      </c>
      <c r="BH33" s="1301">
        <v>2.9481429354720712</v>
      </c>
      <c r="BI33" s="1301">
        <v>74.687725945630874</v>
      </c>
      <c r="BJ33" s="1301">
        <v>86.254712977983957</v>
      </c>
      <c r="BK33" s="1301">
        <v>3.6635991789229618</v>
      </c>
      <c r="BL33" s="1263">
        <v>64.688627000000011</v>
      </c>
      <c r="BM33" s="1263">
        <v>215</v>
      </c>
      <c r="BN33" s="1263"/>
      <c r="BO33" s="1143">
        <v>72.88362428134046</v>
      </c>
      <c r="BP33" s="1267">
        <v>3.9249078702227775</v>
      </c>
      <c r="BQ33" s="1267">
        <v>65.184624322789332</v>
      </c>
      <c r="BR33" s="1267">
        <v>80.582624239891601</v>
      </c>
      <c r="BS33" s="1267">
        <v>5.3851710983418055</v>
      </c>
      <c r="BT33" s="1263">
        <v>68.022290999999953</v>
      </c>
      <c r="BU33" s="1263">
        <v>219</v>
      </c>
      <c r="BV33" s="1293"/>
      <c r="BW33" s="1143">
        <v>77.677159725068478</v>
      </c>
      <c r="BX33" s="1267">
        <v>1.6910570914094554</v>
      </c>
      <c r="BY33" s="1267">
        <v>74.361479145646825</v>
      </c>
      <c r="BZ33" s="1267">
        <v>80.99284030449013</v>
      </c>
      <c r="CA33" s="1195">
        <v>2.177032601854656</v>
      </c>
      <c r="CB33" s="1263">
        <v>110.95004800000011</v>
      </c>
      <c r="CC33" s="1263">
        <v>680</v>
      </c>
      <c r="CD33" s="1779"/>
      <c r="CE33" s="1317">
        <v>77.232516232655271</v>
      </c>
      <c r="CF33" s="1195">
        <v>1.8791130098719249</v>
      </c>
      <c r="CG33" s="1195">
        <v>73.54810716148485</v>
      </c>
      <c r="CH33" s="1195">
        <v>80.916925303825678</v>
      </c>
      <c r="CI33" s="1195">
        <v>2.4330594178898481</v>
      </c>
      <c r="CJ33" s="1287">
        <v>102.63508800000011</v>
      </c>
      <c r="CK33" s="1287">
        <v>630</v>
      </c>
      <c r="CL33" s="1195"/>
      <c r="CM33" s="1317">
        <v>80.114106814835679</v>
      </c>
      <c r="CN33" s="1195">
        <v>1.6254686945735615</v>
      </c>
      <c r="CO33" s="1195">
        <v>76.927020551663318</v>
      </c>
      <c r="CP33" s="1195">
        <v>83.301193078008055</v>
      </c>
      <c r="CQ33" s="1195">
        <v>2.028941916971549</v>
      </c>
      <c r="CR33" s="1287">
        <v>98.457222000000044</v>
      </c>
      <c r="CS33" s="1287">
        <v>663</v>
      </c>
      <c r="CT33" s="1287"/>
      <c r="CU33" s="1317">
        <v>77.905827968946568</v>
      </c>
      <c r="CV33" s="1195">
        <v>1.4681913602726657</v>
      </c>
      <c r="CW33" s="1195">
        <v>75.027061619662234</v>
      </c>
      <c r="CX33" s="1195">
        <v>80.784594318230901</v>
      </c>
      <c r="CY33" s="1195">
        <v>1.8845719229861599</v>
      </c>
      <c r="CZ33" s="1287">
        <v>96.441436999999837</v>
      </c>
      <c r="DA33" s="1287">
        <v>707</v>
      </c>
      <c r="DB33" s="1317">
        <v>5</v>
      </c>
      <c r="DC33" s="1195">
        <v>-2.2000000000000002</v>
      </c>
      <c r="DD33" s="1195"/>
      <c r="DE33" s="1195" t="s">
        <v>390</v>
      </c>
      <c r="DF33" s="1195" t="s">
        <v>390</v>
      </c>
    </row>
    <row r="34" spans="1:110" s="23" customFormat="1" ht="20.25" customHeight="1">
      <c r="A34" s="1385" t="s">
        <v>40</v>
      </c>
      <c r="B34" s="1385"/>
      <c r="C34" s="1096">
        <v>72.036474164133963</v>
      </c>
      <c r="D34" s="1096">
        <v>2.5323049086170331</v>
      </c>
      <c r="E34" s="1150">
        <v>67.064760569116544</v>
      </c>
      <c r="F34" s="1150">
        <v>77.008187759151397</v>
      </c>
      <c r="G34" s="1150">
        <v>3.5153093457173048</v>
      </c>
      <c r="H34" s="1150">
        <v>72.737952000000163</v>
      </c>
      <c r="I34" s="1274">
        <v>329</v>
      </c>
      <c r="J34" s="1540"/>
      <c r="K34" s="1096">
        <v>77.508192462533827</v>
      </c>
      <c r="L34" s="1096">
        <v>2.0810490568766564</v>
      </c>
      <c r="M34" s="1096">
        <v>73.425650769348323</v>
      </c>
      <c r="N34" s="1096">
        <v>81.590734155719332</v>
      </c>
      <c r="O34" s="1096">
        <v>2.6849407665939329</v>
      </c>
      <c r="P34" s="1096">
        <v>78.572528999999747</v>
      </c>
      <c r="Q34" s="1105">
        <v>458</v>
      </c>
      <c r="R34" s="1105"/>
      <c r="S34" s="1096">
        <v>79.825918188292263</v>
      </c>
      <c r="T34" s="1096"/>
      <c r="U34" s="1096">
        <v>75.637309081161277</v>
      </c>
      <c r="V34" s="1096">
        <v>84.014527295423264</v>
      </c>
      <c r="W34" s="1096">
        <v>2.6741784615070636</v>
      </c>
      <c r="X34" s="1096"/>
      <c r="Y34" s="1098">
        <v>337</v>
      </c>
      <c r="Z34" s="1096"/>
      <c r="AA34" s="1096">
        <v>78.436418571721148</v>
      </c>
      <c r="AB34" s="1096">
        <v>3.040844269205111</v>
      </c>
      <c r="AC34" s="1096">
        <v>72.469761713072742</v>
      </c>
      <c r="AD34" s="1096">
        <v>84.40307543036954</v>
      </c>
      <c r="AE34" s="1096">
        <v>3.8768270206327768</v>
      </c>
      <c r="AF34" s="1097">
        <v>60.244691000000145</v>
      </c>
      <c r="AG34" s="1093">
        <v>293</v>
      </c>
      <c r="AH34" s="1093"/>
      <c r="AI34" s="1096">
        <v>79.181107165428742</v>
      </c>
      <c r="AJ34" s="1096">
        <v>1.9037933087985266</v>
      </c>
      <c r="AK34" s="1096">
        <v>75.446990032780818</v>
      </c>
      <c r="AL34" s="1096">
        <v>82.91522429807668</v>
      </c>
      <c r="AM34" s="1096">
        <v>2.4043529788249054</v>
      </c>
      <c r="AN34" s="1097">
        <v>129.82094299999991</v>
      </c>
      <c r="AO34" s="1093">
        <v>630</v>
      </c>
      <c r="AP34" s="1096"/>
      <c r="AQ34" s="1096">
        <v>79.276417597646926</v>
      </c>
      <c r="AR34" s="1096">
        <v>2.6436399348507136</v>
      </c>
      <c r="AS34" s="1096">
        <v>74.089127287613195</v>
      </c>
      <c r="AT34" s="1096">
        <v>84.463707907680643</v>
      </c>
      <c r="AU34" s="1096">
        <v>3.3347116519164985</v>
      </c>
      <c r="AV34" s="1097">
        <v>63.228430999999929</v>
      </c>
      <c r="AW34" s="1194">
        <v>303</v>
      </c>
      <c r="AX34" s="1093"/>
      <c r="AY34" s="1092">
        <v>77.96563249988121</v>
      </c>
      <c r="AZ34" s="1092">
        <v>3.0788627903688819</v>
      </c>
      <c r="BA34" s="1092">
        <v>71.925769268824752</v>
      </c>
      <c r="BB34" s="1092">
        <v>84.005495730937668</v>
      </c>
      <c r="BC34" s="1092">
        <v>3.9489999524772315</v>
      </c>
      <c r="BD34" s="1093">
        <v>68.606503000000004</v>
      </c>
      <c r="BE34" s="1093">
        <v>315</v>
      </c>
      <c r="BF34" s="1093"/>
      <c r="BG34" s="1782">
        <v>81.683900934386628</v>
      </c>
      <c r="BH34" s="1301">
        <v>2.0758524549136599</v>
      </c>
      <c r="BI34" s="1301">
        <v>77.611615608909375</v>
      </c>
      <c r="BJ34" s="1301">
        <v>85.756186259863867</v>
      </c>
      <c r="BK34" s="1301">
        <v>2.5413238486015848</v>
      </c>
      <c r="BL34" s="1263">
        <v>70.342511000000002</v>
      </c>
      <c r="BM34" s="1263">
        <v>304</v>
      </c>
      <c r="BN34" s="1263"/>
      <c r="BO34" s="1143">
        <v>81.97711605642904</v>
      </c>
      <c r="BP34" s="1267">
        <v>3.1573099481589963</v>
      </c>
      <c r="BQ34" s="1267">
        <v>75.783816757755446</v>
      </c>
      <c r="BR34" s="1267">
        <v>88.170415355102634</v>
      </c>
      <c r="BS34" s="1267">
        <v>3.8514528200597571</v>
      </c>
      <c r="BT34" s="1263">
        <v>69.965301000000068</v>
      </c>
      <c r="BU34" s="1263">
        <v>276</v>
      </c>
      <c r="BV34" s="1293"/>
      <c r="BW34" s="1143">
        <v>83.152647408215842</v>
      </c>
      <c r="BX34" s="1267">
        <v>1.4015466457351744</v>
      </c>
      <c r="BY34" s="1267">
        <v>80.404614229427978</v>
      </c>
      <c r="BZ34" s="1267">
        <v>85.900680587003691</v>
      </c>
      <c r="CA34" s="1195">
        <v>1.685510551281252</v>
      </c>
      <c r="CB34" s="1263">
        <v>103.933386</v>
      </c>
      <c r="CC34" s="1263">
        <v>815</v>
      </c>
      <c r="CD34" s="1779"/>
      <c r="CE34" s="1317">
        <v>86.2351058545146</v>
      </c>
      <c r="CF34" s="1195">
        <v>1.3505357171198547</v>
      </c>
      <c r="CG34" s="1195">
        <v>83.587087336759154</v>
      </c>
      <c r="CH34" s="1195">
        <v>88.883124372270046</v>
      </c>
      <c r="CI34" s="1195">
        <v>1.5661089572943927</v>
      </c>
      <c r="CJ34" s="1287">
        <v>100.93882199999983</v>
      </c>
      <c r="CK34" s="1287">
        <v>785</v>
      </c>
      <c r="CL34" s="1195"/>
      <c r="CM34" s="1317">
        <v>83.196493148081686</v>
      </c>
      <c r="CN34" s="1195">
        <v>1.4546405956441593</v>
      </c>
      <c r="CO34" s="1195">
        <v>80.344352669641637</v>
      </c>
      <c r="CP34" s="1195">
        <v>86.048633626521735</v>
      </c>
      <c r="CQ34" s="1195">
        <v>1.7484397966811414</v>
      </c>
      <c r="CR34" s="1287">
        <v>88.908458999999951</v>
      </c>
      <c r="CS34" s="1287">
        <v>792</v>
      </c>
      <c r="CT34" s="1287"/>
      <c r="CU34" s="1317">
        <v>83.528271797868342</v>
      </c>
      <c r="CV34" s="1195">
        <v>1.3047019730495812</v>
      </c>
      <c r="CW34" s="1195">
        <v>80.970068393672804</v>
      </c>
      <c r="CX34" s="1195">
        <v>86.086475202063895</v>
      </c>
      <c r="CY34" s="1195">
        <v>1.5619884680564857</v>
      </c>
      <c r="CZ34" s="1287">
        <v>86.676411999999758</v>
      </c>
      <c r="DA34" s="1287">
        <v>787</v>
      </c>
      <c r="DB34" s="1317">
        <v>1.5</v>
      </c>
      <c r="DC34" s="1195">
        <v>0.3</v>
      </c>
      <c r="DD34" s="1195"/>
      <c r="DE34" s="1195" t="s">
        <v>390</v>
      </c>
      <c r="DF34" s="1195" t="s">
        <v>390</v>
      </c>
    </row>
    <row r="35" spans="1:110" s="23" customFormat="1" ht="20.25" customHeight="1">
      <c r="A35" s="1384" t="s">
        <v>41</v>
      </c>
      <c r="B35" s="1384"/>
      <c r="C35" s="1034">
        <v>47.721822541966191</v>
      </c>
      <c r="D35" s="1034">
        <v>3.2133915455333675</v>
      </c>
      <c r="E35" s="1146">
        <v>41.412920964325089</v>
      </c>
      <c r="F35" s="1146">
        <v>54.030724119607285</v>
      </c>
      <c r="G35" s="1146">
        <v>6.7335893190322658</v>
      </c>
      <c r="H35" s="1146">
        <v>154.72534800000031</v>
      </c>
      <c r="I35" s="1350">
        <v>417</v>
      </c>
      <c r="J35" s="1390"/>
      <c r="K35" s="1034">
        <v>68.880412837585794</v>
      </c>
      <c r="L35" s="1034">
        <v>1.9604925725504212</v>
      </c>
      <c r="M35" s="1034">
        <v>65.034375359435188</v>
      </c>
      <c r="N35" s="1034">
        <v>72.7264503157364</v>
      </c>
      <c r="O35" s="1034">
        <v>2.8462265131498228</v>
      </c>
      <c r="P35" s="1034">
        <v>186.92561599999863</v>
      </c>
      <c r="Q35" s="1043">
        <v>518</v>
      </c>
      <c r="R35" s="1043"/>
      <c r="S35" s="1034">
        <v>56.362522688039796</v>
      </c>
      <c r="T35" s="1034"/>
      <c r="U35" s="1034">
        <v>50.445904796853256</v>
      </c>
      <c r="V35" s="1034">
        <v>62.279140579226336</v>
      </c>
      <c r="W35" s="1034">
        <v>5.3499235481453997</v>
      </c>
      <c r="X35" s="1034"/>
      <c r="Y35" s="1036">
        <v>406</v>
      </c>
      <c r="Z35" s="1034"/>
      <c r="AA35" s="1034">
        <v>63.639793161958593</v>
      </c>
      <c r="AB35" s="1034">
        <v>3.3851040879697756</v>
      </c>
      <c r="AC35" s="1034">
        <v>56.997639623131249</v>
      </c>
      <c r="AD35" s="1034">
        <v>70.281946700785937</v>
      </c>
      <c r="AE35" s="1034">
        <v>5.3191626178842775</v>
      </c>
      <c r="AF35" s="1035">
        <v>130.6117569999999</v>
      </c>
      <c r="AG35" s="1031">
        <v>349</v>
      </c>
      <c r="AH35" s="1031"/>
      <c r="AI35" s="1034">
        <v>59.802129608492173</v>
      </c>
      <c r="AJ35" s="1034">
        <v>2.5753360327063315</v>
      </c>
      <c r="AK35" s="1034">
        <v>54.750842602906857</v>
      </c>
      <c r="AL35" s="1034">
        <v>64.853416614077489</v>
      </c>
      <c r="AM35" s="1034">
        <v>4.306428633171322</v>
      </c>
      <c r="AN35" s="1035">
        <v>276.33886800000005</v>
      </c>
      <c r="AO35" s="1031">
        <v>755</v>
      </c>
      <c r="AP35" s="1034"/>
      <c r="AQ35" s="1034">
        <v>66.928074318616609</v>
      </c>
      <c r="AR35" s="1034">
        <v>2.6123228727870358</v>
      </c>
      <c r="AS35" s="1034">
        <v>61.80223363734666</v>
      </c>
      <c r="AT35" s="1034">
        <v>72.053914999886572</v>
      </c>
      <c r="AU35" s="1034">
        <v>3.9031794943790818</v>
      </c>
      <c r="AV35" s="1035">
        <v>127.82627600000005</v>
      </c>
      <c r="AW35" s="1189">
        <v>341</v>
      </c>
      <c r="AX35" s="1031"/>
      <c r="AY35" s="1030">
        <v>67.563629177073707</v>
      </c>
      <c r="AZ35" s="1030">
        <v>2.8741120426684397</v>
      </c>
      <c r="BA35" s="1030">
        <v>61.925429351231564</v>
      </c>
      <c r="BB35" s="1030" t="s">
        <v>415</v>
      </c>
      <c r="BC35" s="1030">
        <v>4.2539337772040655</v>
      </c>
      <c r="BD35" s="1031">
        <v>131.15386500000014</v>
      </c>
      <c r="BE35" s="1031">
        <v>378</v>
      </c>
      <c r="BF35" s="1031"/>
      <c r="BG35" s="1968">
        <v>67.370979992337084</v>
      </c>
      <c r="BH35" s="1298">
        <v>3.4668701695826227</v>
      </c>
      <c r="BI35" s="1298">
        <v>60.569877879560316</v>
      </c>
      <c r="BJ35" s="1298">
        <v>74.17208210511383</v>
      </c>
      <c r="BK35" s="1298">
        <v>5.1459399432470061</v>
      </c>
      <c r="BL35" s="1293">
        <v>159.05600900000002</v>
      </c>
      <c r="BM35" s="1293">
        <v>399</v>
      </c>
      <c r="BN35" s="1293"/>
      <c r="BO35" s="1269">
        <v>67.405625670200649</v>
      </c>
      <c r="BP35" s="1271">
        <v>2.4741000485255746</v>
      </c>
      <c r="BQ35" s="1271">
        <v>62.552493622041624</v>
      </c>
      <c r="BR35" s="1271">
        <v>72.258757718359675</v>
      </c>
      <c r="BS35" s="1271">
        <v>3.670465222933684</v>
      </c>
      <c r="BT35" s="1294">
        <v>179.09279500000005</v>
      </c>
      <c r="BU35" s="1294">
        <v>393</v>
      </c>
      <c r="BV35" s="1293"/>
      <c r="BW35" s="1143">
        <v>69.964388400290019</v>
      </c>
      <c r="BX35" s="1267">
        <v>1.9195841480483415</v>
      </c>
      <c r="BY35" s="1267">
        <v>66.200631450520405</v>
      </c>
      <c r="BZ35" s="1267">
        <v>73.728145350059648</v>
      </c>
      <c r="CA35" s="1692">
        <v>2.7436588698035189</v>
      </c>
      <c r="CB35" s="1263">
        <v>244.81601699999999</v>
      </c>
      <c r="CC35" s="1263">
        <v>859</v>
      </c>
      <c r="CD35" s="1831"/>
      <c r="CE35" s="1317">
        <v>68.603331913343411</v>
      </c>
      <c r="CF35" s="1195">
        <v>2.2761146977751543</v>
      </c>
      <c r="CG35" s="1195">
        <v>64.140514831320957</v>
      </c>
      <c r="CH35" s="1195">
        <v>73.066148995365879</v>
      </c>
      <c r="CI35" s="1195">
        <v>3.3177903088588145</v>
      </c>
      <c r="CJ35" s="1287">
        <v>236.56509600000038</v>
      </c>
      <c r="CK35" s="1287">
        <v>792</v>
      </c>
      <c r="CL35" s="1692"/>
      <c r="CM35" s="1317">
        <v>71.647687144454352</v>
      </c>
      <c r="CN35" s="1195">
        <v>2.4626706998987395</v>
      </c>
      <c r="CO35" s="1195">
        <v>66.819083564104602</v>
      </c>
      <c r="CP35" s="1195">
        <v>76.476290724804102</v>
      </c>
      <c r="CQ35" s="1195">
        <v>3.4371949717421608</v>
      </c>
      <c r="CR35" s="1287">
        <v>213.62743600000138</v>
      </c>
      <c r="CS35" s="1287">
        <v>859</v>
      </c>
      <c r="CT35" s="1289"/>
      <c r="CU35" s="1317">
        <v>72.678932377654078</v>
      </c>
      <c r="CV35" s="1195">
        <v>1.7892666904506929</v>
      </c>
      <c r="CW35" s="1195">
        <v>69.170615357311306</v>
      </c>
      <c r="CX35" s="1195">
        <v>76.187249397996865</v>
      </c>
      <c r="CY35" s="1195">
        <v>2.461878060004115</v>
      </c>
      <c r="CZ35" s="1287">
        <v>201.55494200000015</v>
      </c>
      <c r="DA35" s="1287">
        <v>833</v>
      </c>
      <c r="DB35" s="1317">
        <v>5.3</v>
      </c>
      <c r="DC35" s="1195">
        <v>1.1000000000000001</v>
      </c>
      <c r="DD35" s="1195"/>
      <c r="DE35" s="1195" t="s">
        <v>392</v>
      </c>
      <c r="DF35" s="1195" t="s">
        <v>390</v>
      </c>
    </row>
    <row r="36" spans="1:110" ht="20.25" customHeight="1">
      <c r="A36" s="1385"/>
      <c r="B36" s="1385"/>
      <c r="C36" s="1096"/>
      <c r="D36" s="1096"/>
      <c r="E36" s="1150"/>
      <c r="F36" s="1150"/>
      <c r="G36" s="1150"/>
      <c r="H36" s="1150"/>
      <c r="I36" s="1274"/>
      <c r="J36" s="1540"/>
      <c r="K36" s="1096"/>
      <c r="L36" s="1096"/>
      <c r="M36" s="1096"/>
      <c r="N36" s="1096"/>
      <c r="O36" s="1096"/>
      <c r="P36" s="1096"/>
      <c r="Q36" s="1105"/>
      <c r="R36" s="1105"/>
      <c r="S36" s="1096"/>
      <c r="T36" s="1096"/>
      <c r="U36" s="1096"/>
      <c r="V36" s="1096"/>
      <c r="W36" s="1096"/>
      <c r="X36" s="1096"/>
      <c r="Y36" s="1105"/>
      <c r="Z36" s="1096"/>
      <c r="AA36" s="1096"/>
      <c r="AB36" s="1096"/>
      <c r="AC36" s="1096"/>
      <c r="AD36" s="1096"/>
      <c r="AE36" s="1096"/>
      <c r="AF36" s="1097"/>
      <c r="AG36" s="1093"/>
      <c r="AH36" s="1093"/>
      <c r="AI36" s="1096"/>
      <c r="AJ36" s="1096"/>
      <c r="AK36" s="1096"/>
      <c r="AL36" s="1096"/>
      <c r="AM36" s="1096"/>
      <c r="AN36" s="1097"/>
      <c r="AO36" s="1093"/>
      <c r="AP36" s="1096"/>
      <c r="AQ36" s="1096"/>
      <c r="AR36" s="1096"/>
      <c r="AS36" s="1096"/>
      <c r="AT36" s="1096"/>
      <c r="AU36" s="1096"/>
      <c r="AV36" s="1097"/>
      <c r="AW36" s="1093"/>
      <c r="AX36" s="1093"/>
      <c r="AY36" s="1092"/>
      <c r="AZ36" s="1092"/>
      <c r="BA36" s="1092"/>
      <c r="BB36" s="1092"/>
      <c r="BC36" s="1092"/>
      <c r="BD36" s="1093"/>
      <c r="BE36" s="1093"/>
      <c r="BF36" s="1093"/>
      <c r="BG36" s="1301"/>
      <c r="BH36" s="1301"/>
      <c r="BI36" s="1301"/>
      <c r="BJ36" s="1301"/>
      <c r="BK36" s="1301"/>
      <c r="BL36" s="1263"/>
      <c r="BM36" s="1263"/>
      <c r="BN36" s="1263"/>
      <c r="BO36" s="1267"/>
      <c r="BP36" s="1267"/>
      <c r="BQ36" s="1267"/>
      <c r="BR36" s="1267"/>
      <c r="BS36" s="1267"/>
      <c r="BT36" s="1263"/>
      <c r="BU36" s="1263"/>
      <c r="BV36" s="1293"/>
      <c r="BW36" s="1196"/>
      <c r="BX36" s="1196"/>
      <c r="BY36" s="1196"/>
      <c r="BZ36" s="1196"/>
      <c r="CA36" s="1196"/>
      <c r="CB36" s="1833"/>
      <c r="CC36" s="1833"/>
      <c r="CD36" s="1834"/>
      <c r="CE36" s="1692"/>
      <c r="CF36" s="1692"/>
      <c r="CG36" s="1692"/>
      <c r="CH36" s="1692"/>
      <c r="CI36" s="1195"/>
      <c r="CJ36" s="1826"/>
      <c r="CK36" s="1826"/>
      <c r="CL36" s="1196"/>
      <c r="CM36" s="1692"/>
      <c r="CN36" s="1692"/>
      <c r="CO36" s="1692"/>
      <c r="CP36" s="1692"/>
      <c r="CQ36" s="1195"/>
      <c r="CR36" s="1826"/>
      <c r="CS36" s="1826"/>
      <c r="CT36" s="1293"/>
      <c r="CU36" s="1692"/>
      <c r="CV36" s="1692"/>
      <c r="CW36" s="1692"/>
      <c r="CX36" s="1692"/>
      <c r="CY36" s="1195"/>
      <c r="CZ36" s="1826"/>
      <c r="DA36" s="1826"/>
      <c r="DB36" s="1195"/>
      <c r="DC36" s="1195"/>
      <c r="DD36" s="1195"/>
      <c r="DE36" s="1195"/>
      <c r="DF36" s="1195"/>
    </row>
    <row r="37" spans="1:110" ht="20.25" customHeight="1">
      <c r="A37" s="1484" t="s">
        <v>265</v>
      </c>
      <c r="B37" s="1484"/>
      <c r="C37" s="1064"/>
      <c r="D37" s="1064"/>
      <c r="E37" s="1148"/>
      <c r="F37" s="1148"/>
      <c r="G37" s="1148"/>
      <c r="H37" s="1148"/>
      <c r="I37" s="1447"/>
      <c r="J37" s="1541"/>
      <c r="K37" s="1064">
        <v>76.807655365492451</v>
      </c>
      <c r="L37" s="1064">
        <v>1.6173597815438165</v>
      </c>
      <c r="M37" s="1064">
        <v>73.634765846518746</v>
      </c>
      <c r="N37" s="1064">
        <v>79.980544884466141</v>
      </c>
      <c r="O37" s="1064">
        <v>2.1057273182569398</v>
      </c>
      <c r="P37" s="1064">
        <v>2593.2569279999871</v>
      </c>
      <c r="Q37" s="1073">
        <v>636</v>
      </c>
      <c r="R37" s="1073"/>
      <c r="S37" s="1064">
        <v>82.091865963771113</v>
      </c>
      <c r="T37" s="1064"/>
      <c r="U37" s="1064">
        <v>79.090709058904139</v>
      </c>
      <c r="V37" s="1064">
        <v>85.093022868638087</v>
      </c>
      <c r="W37" s="1064">
        <v>1.8631724368368736</v>
      </c>
      <c r="X37" s="1064"/>
      <c r="Y37" s="1066">
        <v>714</v>
      </c>
      <c r="Z37" s="1064"/>
      <c r="AA37" s="1064">
        <v>79.042092696251743</v>
      </c>
      <c r="AB37" s="1064">
        <v>1.8819743880742974</v>
      </c>
      <c r="AC37" s="1064">
        <v>75.349336870469358</v>
      </c>
      <c r="AD37" s="1064">
        <v>82.734848522034127</v>
      </c>
      <c r="AE37" s="1064">
        <v>2.38097743098285</v>
      </c>
      <c r="AF37" s="1065">
        <v>1922.5499719999987</v>
      </c>
      <c r="AG37" s="1061">
        <v>604</v>
      </c>
      <c r="AH37" s="1061"/>
      <c r="AI37" s="1064">
        <v>80.697536457268754</v>
      </c>
      <c r="AJ37" s="1064">
        <v>1.3059867496588649</v>
      </c>
      <c r="AK37" s="1064">
        <v>78.135962428000823</v>
      </c>
      <c r="AL37" s="1064">
        <v>83.25911048653667</v>
      </c>
      <c r="AM37" s="1064">
        <v>1.6183725141974012</v>
      </c>
      <c r="AN37" s="1065">
        <v>4205.1333510000004</v>
      </c>
      <c r="AO37" s="1061">
        <v>1318</v>
      </c>
      <c r="AP37" s="1064"/>
      <c r="AQ37" s="1064">
        <v>84.900797424902549</v>
      </c>
      <c r="AR37" s="1064">
        <v>1.5025905323579429</v>
      </c>
      <c r="AS37" s="1064">
        <v>81.952448368097691</v>
      </c>
      <c r="AT37" s="1064">
        <v>87.849146481707422</v>
      </c>
      <c r="AU37" s="1064">
        <v>1.7698191040985591</v>
      </c>
      <c r="AV37" s="1065">
        <v>2127.396942999997</v>
      </c>
      <c r="AW37" s="1198">
        <v>662</v>
      </c>
      <c r="AX37" s="1061"/>
      <c r="AY37" s="1060">
        <v>79.681411164709544</v>
      </c>
      <c r="AZ37" s="1060">
        <v>1.7122024770671422</v>
      </c>
      <c r="BA37" s="1060">
        <v>76.322551257827314</v>
      </c>
      <c r="BB37" s="1060">
        <v>83.040271071591789</v>
      </c>
      <c r="BC37" s="1060">
        <v>2.1488104340017853</v>
      </c>
      <c r="BD37" s="1061">
        <v>2113.6213370000009</v>
      </c>
      <c r="BE37" s="1061">
        <v>689</v>
      </c>
      <c r="BF37" s="1061"/>
      <c r="BG37" s="1303">
        <v>82.908554119223709</v>
      </c>
      <c r="BH37" s="1303">
        <v>1.6846157548610181</v>
      </c>
      <c r="BI37" s="1303">
        <v>79.603773954646158</v>
      </c>
      <c r="BJ37" s="1303">
        <v>86.213334283801274</v>
      </c>
      <c r="BK37" s="1303">
        <v>2.0318961930496533</v>
      </c>
      <c r="BL37" s="1294">
        <v>2100.9473950000042</v>
      </c>
      <c r="BM37" s="1294">
        <v>667</v>
      </c>
      <c r="BN37" s="1294"/>
      <c r="BO37" s="1272">
        <v>83.328575904517692</v>
      </c>
      <c r="BP37" s="1271">
        <v>1.1706803425460335</v>
      </c>
      <c r="BQ37" s="1271">
        <v>81.025091494607324</v>
      </c>
      <c r="BR37" s="1271">
        <v>85.632060314428045</v>
      </c>
      <c r="BS37" s="1271">
        <v>1.4048966154029336</v>
      </c>
      <c r="BT37" s="1294">
        <v>2463.8974369999974</v>
      </c>
      <c r="BU37" s="1294">
        <v>1191</v>
      </c>
      <c r="BV37" s="1293"/>
      <c r="BW37" s="1315">
        <v>85.969377734848081</v>
      </c>
      <c r="BX37" s="1193">
        <v>0.78941413097405755</v>
      </c>
      <c r="BY37" s="1193">
        <v>84.418558721599467</v>
      </c>
      <c r="BZ37" s="1193">
        <v>87.52019674809668</v>
      </c>
      <c r="CA37" s="1193">
        <v>0.91825037213694394</v>
      </c>
      <c r="CB37" s="1293">
        <v>3651.7619269999882</v>
      </c>
      <c r="CC37" s="1293">
        <v>3120</v>
      </c>
      <c r="CD37" s="1758"/>
      <c r="CE37" s="1269">
        <v>84.786384773071717</v>
      </c>
      <c r="CF37" s="1271">
        <v>0.84194126910882672</v>
      </c>
      <c r="CG37" s="1271">
        <v>83.132338027502101</v>
      </c>
      <c r="CH37" s="1271">
        <v>86.440431518641319</v>
      </c>
      <c r="CI37" s="1314">
        <v>0.99301470555945748</v>
      </c>
      <c r="CJ37" s="1294">
        <v>3384.6792450000053</v>
      </c>
      <c r="CK37" s="1289">
        <v>2778</v>
      </c>
      <c r="CL37" s="1314"/>
      <c r="CM37" s="1269">
        <v>86.985945773999589</v>
      </c>
      <c r="CN37" s="1271">
        <v>0.87483332998676644</v>
      </c>
      <c r="CO37" s="1271">
        <v>85.267280499505972</v>
      </c>
      <c r="CP37" s="1271">
        <v>88.70461104849322</v>
      </c>
      <c r="CQ37" s="1314">
        <v>1.0057180182413528</v>
      </c>
      <c r="CR37" s="1294">
        <v>3308.5080600000078</v>
      </c>
      <c r="CS37" s="1289">
        <v>2781</v>
      </c>
      <c r="CT37" s="1289"/>
      <c r="CU37" s="1269">
        <v>87.263098884432338</v>
      </c>
      <c r="CV37" s="1271">
        <v>0.71567763597677903</v>
      </c>
      <c r="CW37" s="1271">
        <v>85.857406445559718</v>
      </c>
      <c r="CX37" s="1271">
        <v>88.668791323304944</v>
      </c>
      <c r="CY37" s="1314">
        <v>0.82013777315494285</v>
      </c>
      <c r="CZ37" s="1294">
        <v>2984.0604519999911</v>
      </c>
      <c r="DA37" s="1289">
        <v>3270</v>
      </c>
      <c r="DB37" s="1318">
        <v>4</v>
      </c>
      <c r="DC37" s="1314">
        <v>0.3</v>
      </c>
      <c r="DD37" s="1314"/>
      <c r="DE37" s="1314" t="s">
        <v>393</v>
      </c>
      <c r="DF37" s="1314" t="s">
        <v>390</v>
      </c>
    </row>
    <row r="38" spans="1:110" ht="5.25" customHeight="1" thickBot="1">
      <c r="A38" s="172"/>
      <c r="B38" s="172"/>
      <c r="C38" s="173"/>
      <c r="D38" s="173"/>
      <c r="E38" s="173"/>
      <c r="F38" s="173"/>
      <c r="G38" s="173"/>
      <c r="H38" s="173"/>
      <c r="I38" s="148"/>
      <c r="J38" s="174"/>
      <c r="K38" s="173"/>
      <c r="L38" s="173"/>
      <c r="M38" s="173"/>
      <c r="N38" s="173"/>
      <c r="O38" s="173"/>
      <c r="P38" s="173"/>
      <c r="Q38" s="148"/>
      <c r="R38" s="148"/>
      <c r="S38" s="173"/>
      <c r="T38" s="173"/>
      <c r="U38" s="173"/>
      <c r="V38" s="173"/>
      <c r="W38" s="173"/>
      <c r="X38" s="173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72"/>
      <c r="AJ38" s="172"/>
      <c r="AK38" s="172"/>
      <c r="AL38" s="172"/>
      <c r="AM38" s="172"/>
      <c r="AN38" s="172"/>
      <c r="AO38" s="172"/>
      <c r="AP38" s="148"/>
      <c r="AQ38" s="148"/>
      <c r="AR38" s="148"/>
      <c r="AS38" s="148"/>
      <c r="AT38" s="148"/>
      <c r="AU38" s="148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  <c r="BF38" s="148"/>
      <c r="BG38" s="148"/>
      <c r="BH38" s="148"/>
      <c r="BI38" s="148"/>
      <c r="BJ38" s="148"/>
      <c r="BK38" s="148"/>
      <c r="BL38" s="148"/>
      <c r="BM38" s="148"/>
      <c r="BN38" s="148"/>
      <c r="BO38" s="179"/>
      <c r="BP38" s="179"/>
      <c r="BQ38" s="179"/>
      <c r="BR38" s="179"/>
      <c r="BS38" s="179"/>
      <c r="BT38" s="179"/>
      <c r="BU38" s="180"/>
      <c r="BV38" s="901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  <c r="CK38" s="180"/>
      <c r="CL38" s="826"/>
      <c r="CM38" s="179"/>
      <c r="CN38" s="179"/>
      <c r="CO38" s="179"/>
      <c r="CP38" s="179"/>
      <c r="CQ38" s="179"/>
      <c r="CR38" s="179"/>
      <c r="CS38" s="180"/>
      <c r="CT38" s="180"/>
      <c r="CU38" s="180"/>
      <c r="CV38" s="180"/>
      <c r="CW38" s="180"/>
      <c r="CX38" s="180"/>
      <c r="CY38" s="180"/>
      <c r="CZ38" s="180"/>
      <c r="DA38" s="180"/>
      <c r="DB38" s="826"/>
      <c r="DC38" s="826"/>
      <c r="DD38" s="826"/>
      <c r="DE38" s="826"/>
      <c r="DF38" s="826"/>
    </row>
    <row r="39" spans="1:110" ht="140.25" customHeight="1" thickTop="1">
      <c r="A39" s="2422" t="s">
        <v>502</v>
      </c>
      <c r="B39" s="2422"/>
      <c r="C39" s="2422"/>
      <c r="D39" s="2422"/>
      <c r="E39" s="2422"/>
      <c r="F39" s="2422"/>
      <c r="G39" s="2422"/>
      <c r="H39" s="2422"/>
      <c r="I39" s="2422"/>
      <c r="J39" s="2422"/>
      <c r="K39" s="2422"/>
      <c r="L39" s="2422"/>
      <c r="M39" s="2422"/>
      <c r="N39" s="2422"/>
      <c r="O39" s="2422"/>
      <c r="P39" s="2422"/>
      <c r="Q39" s="2422"/>
      <c r="R39" s="2422"/>
      <c r="S39" s="2422"/>
      <c r="T39" s="2422"/>
      <c r="U39" s="2422"/>
      <c r="V39" s="2422"/>
      <c r="W39" s="2422"/>
      <c r="X39" s="2422"/>
      <c r="Y39" s="2422"/>
      <c r="Z39" s="2422"/>
      <c r="AA39" s="2422"/>
      <c r="AB39" s="2422"/>
      <c r="AC39" s="2422"/>
      <c r="AD39" s="2422"/>
      <c r="AE39" s="2422"/>
      <c r="AF39" s="2422"/>
      <c r="AG39" s="2422"/>
      <c r="AH39" s="2422"/>
      <c r="AI39" s="2422"/>
      <c r="AJ39" s="2422"/>
      <c r="AK39" s="2422"/>
      <c r="AL39" s="2422"/>
      <c r="AM39" s="2422"/>
      <c r="AN39" s="2422"/>
      <c r="AO39" s="2422"/>
      <c r="AP39" s="2422"/>
      <c r="AQ39" s="2422"/>
      <c r="AR39" s="2422"/>
      <c r="AS39" s="2422"/>
      <c r="AT39" s="2422"/>
      <c r="AU39" s="2422"/>
      <c r="AV39" s="2422"/>
      <c r="AW39" s="2422"/>
      <c r="AX39" s="2422"/>
      <c r="AY39" s="2422"/>
      <c r="AZ39" s="2422"/>
      <c r="BA39" s="2422"/>
      <c r="BB39" s="2422"/>
      <c r="BC39" s="2422"/>
      <c r="BD39" s="2422"/>
      <c r="BE39" s="2422"/>
      <c r="BF39" s="2422"/>
      <c r="BG39" s="2422"/>
      <c r="BH39" s="2422"/>
      <c r="BI39" s="2422"/>
      <c r="BJ39" s="2422"/>
      <c r="BK39" s="2422"/>
      <c r="BL39" s="2422"/>
      <c r="BM39" s="2422"/>
      <c r="BN39" s="2422"/>
      <c r="BO39" s="2422"/>
      <c r="BP39" s="2422"/>
      <c r="BQ39" s="2422"/>
      <c r="BR39" s="2422"/>
      <c r="BS39" s="2422"/>
      <c r="BT39" s="2422"/>
      <c r="BU39" s="2422"/>
      <c r="BV39" s="2422"/>
      <c r="BW39" s="2422"/>
      <c r="BX39" s="2422"/>
      <c r="BY39" s="2422"/>
      <c r="BZ39" s="2422"/>
      <c r="CA39" s="2422"/>
      <c r="CB39" s="2422"/>
      <c r="CC39" s="2422"/>
      <c r="CD39" s="2422"/>
      <c r="CE39" s="2422"/>
      <c r="CF39" s="2422"/>
      <c r="CG39" s="2422"/>
      <c r="CH39" s="2422"/>
      <c r="CI39" s="2422"/>
      <c r="CJ39" s="2422"/>
      <c r="CK39" s="2422"/>
      <c r="CL39" s="2422"/>
      <c r="CM39" s="2422"/>
      <c r="CN39" s="2422"/>
      <c r="CO39" s="2422"/>
      <c r="CP39" s="2422"/>
      <c r="CQ39" s="2422"/>
      <c r="CR39" s="2422"/>
      <c r="CS39" s="2422"/>
      <c r="CT39" s="2422"/>
      <c r="CU39" s="2422"/>
      <c r="CV39" s="2422"/>
      <c r="CW39" s="2422"/>
      <c r="CX39" s="2422"/>
      <c r="CY39" s="2422"/>
      <c r="CZ39" s="2422"/>
      <c r="DA39" s="2422"/>
      <c r="DB39" s="2422"/>
      <c r="DC39" s="2422"/>
      <c r="DD39" s="2422"/>
      <c r="DE39" s="2422"/>
      <c r="DF39" s="2422"/>
    </row>
    <row r="40" spans="1:110" ht="20.25" customHeight="1">
      <c r="A40" s="2436"/>
      <c r="B40" s="2436"/>
      <c r="C40" s="2436"/>
      <c r="D40" s="2436"/>
      <c r="E40" s="2436"/>
      <c r="F40" s="2436"/>
      <c r="G40" s="2436"/>
      <c r="H40" s="2436"/>
      <c r="I40" s="2436"/>
      <c r="J40" s="2436"/>
      <c r="K40" s="2436"/>
      <c r="L40" s="2436"/>
      <c r="M40" s="2436"/>
      <c r="N40" s="2436"/>
      <c r="O40" s="2436"/>
      <c r="P40" s="2436"/>
      <c r="Q40" s="2436"/>
      <c r="R40" s="2436"/>
      <c r="S40" s="2436"/>
      <c r="T40" s="2436"/>
      <c r="U40" s="2436"/>
      <c r="V40" s="2436"/>
      <c r="W40" s="2436"/>
      <c r="X40" s="2436"/>
      <c r="Y40" s="2436"/>
      <c r="Z40" s="2437"/>
      <c r="AA40" s="2437"/>
      <c r="AB40" s="2437"/>
      <c r="AC40" s="2437"/>
      <c r="AD40" s="2437"/>
      <c r="AE40" s="2437"/>
      <c r="AF40" s="2437"/>
      <c r="AG40" s="2437"/>
      <c r="AH40" s="1680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4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4"/>
      <c r="CL40" s="828"/>
      <c r="CM40" s="23"/>
      <c r="CN40" s="23"/>
      <c r="CO40" s="23"/>
      <c r="CP40" s="23"/>
      <c r="CQ40" s="23"/>
      <c r="CR40" s="23"/>
      <c r="CS40" s="24"/>
      <c r="CT40" s="24"/>
      <c r="CU40" s="24"/>
      <c r="CV40" s="24"/>
      <c r="CW40" s="24"/>
      <c r="CX40" s="24"/>
      <c r="CY40" s="24"/>
      <c r="CZ40" s="24"/>
      <c r="DA40" s="24"/>
      <c r="DB40" s="828"/>
      <c r="DC40" s="828"/>
      <c r="DD40" s="828"/>
      <c r="DE40" s="828"/>
      <c r="DF40" s="828"/>
    </row>
    <row r="41" spans="1:110" ht="20.25" customHeight="1">
      <c r="A41" s="23"/>
      <c r="B41" s="23"/>
      <c r="BC41" s="35"/>
      <c r="BO41" s="23"/>
      <c r="BP41" s="23"/>
      <c r="BQ41" s="23"/>
      <c r="BR41" s="23"/>
      <c r="BS41" s="23"/>
      <c r="BT41" s="23"/>
      <c r="BU41" s="24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4"/>
      <c r="CL41" s="828"/>
      <c r="CM41" s="23"/>
      <c r="CN41" s="23"/>
      <c r="CO41" s="23"/>
      <c r="CP41" s="23"/>
      <c r="CQ41" s="23"/>
      <c r="CR41" s="23"/>
      <c r="CS41" s="24"/>
      <c r="CT41" s="24"/>
      <c r="CU41" s="24"/>
      <c r="CV41" s="24"/>
      <c r="CW41" s="24"/>
      <c r="CX41" s="24"/>
      <c r="CY41" s="24"/>
      <c r="CZ41" s="24"/>
      <c r="DA41" s="24"/>
      <c r="DB41" s="828"/>
      <c r="DC41" s="828"/>
      <c r="DD41" s="828"/>
      <c r="DE41" s="828"/>
      <c r="DF41" s="828"/>
    </row>
    <row r="42" spans="1:110" ht="20.25" customHeight="1">
      <c r="A42" s="23"/>
      <c r="B42" s="23"/>
      <c r="BC42" s="165"/>
      <c r="BO42" s="23"/>
      <c r="BP42" s="23"/>
      <c r="BQ42" s="23"/>
      <c r="BR42" s="23"/>
      <c r="BS42" s="23"/>
      <c r="BT42" s="23"/>
      <c r="BU42" s="24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4"/>
      <c r="CL42" s="828"/>
      <c r="CM42" s="23"/>
      <c r="CN42" s="23"/>
      <c r="CO42" s="23"/>
      <c r="CP42" s="23"/>
      <c r="CQ42" s="23"/>
      <c r="CR42" s="23"/>
      <c r="CS42" s="24"/>
      <c r="CT42" s="24"/>
      <c r="CU42" s="24"/>
      <c r="CV42" s="24"/>
      <c r="CW42" s="24"/>
      <c r="CX42" s="24"/>
      <c r="CY42" s="24"/>
      <c r="CZ42" s="24"/>
      <c r="DA42" s="24"/>
      <c r="DB42" s="828"/>
      <c r="DC42" s="828"/>
      <c r="DD42" s="828"/>
      <c r="DE42" s="828"/>
      <c r="DF42" s="828"/>
    </row>
    <row r="43" spans="1:110" ht="20.25" customHeight="1">
      <c r="A43" s="23"/>
      <c r="B43" s="23"/>
      <c r="BC43" s="165"/>
    </row>
    <row r="44" spans="1:110" ht="20.25" customHeight="1">
      <c r="BC44" s="165"/>
    </row>
    <row r="45" spans="1:110" ht="18.75">
      <c r="BC45" s="165"/>
    </row>
    <row r="46" spans="1:110" ht="18.75">
      <c r="BC46" s="165"/>
    </row>
    <row r="47" spans="1:110" ht="18.75">
      <c r="BC47" s="165"/>
    </row>
    <row r="48" spans="1:110" ht="19.5" customHeight="1">
      <c r="BC48" s="165"/>
    </row>
    <row r="49" spans="55:55" ht="19.5" customHeight="1">
      <c r="BC49" s="165"/>
    </row>
    <row r="50" spans="55:55" ht="18.75">
      <c r="BC50" s="165"/>
    </row>
    <row r="51" spans="55:55" ht="18.75">
      <c r="BC51" s="165"/>
    </row>
    <row r="52" spans="55:55" ht="18.75">
      <c r="BC52" s="165"/>
    </row>
    <row r="53" spans="55:55" ht="18.75">
      <c r="BC53" s="165"/>
    </row>
    <row r="54" spans="55:55" ht="19.5" customHeight="1">
      <c r="BC54" s="165"/>
    </row>
    <row r="55" spans="55:55" ht="19.5" customHeight="1">
      <c r="BC55" s="165"/>
    </row>
    <row r="56" spans="55:55" ht="18.75">
      <c r="BC56" s="165"/>
    </row>
    <row r="57" spans="55:55" ht="18.75">
      <c r="BC57" s="165"/>
    </row>
    <row r="58" spans="55:55" ht="18.75">
      <c r="BC58" s="165"/>
    </row>
    <row r="59" spans="55:55" ht="18.75">
      <c r="BC59" s="165"/>
    </row>
    <row r="60" spans="55:55" ht="18.75">
      <c r="BC60" s="165"/>
    </row>
    <row r="61" spans="55:55" ht="18.75">
      <c r="BC61" s="165"/>
    </row>
    <row r="62" spans="55:55" ht="18.75">
      <c r="BC62" s="165"/>
    </row>
    <row r="63" spans="55:55" ht="18.75">
      <c r="BC63" s="165"/>
    </row>
    <row r="64" spans="55:55" ht="18.75">
      <c r="BC64" s="165"/>
    </row>
    <row r="65" spans="55:55" ht="18.75">
      <c r="BC65" s="165"/>
    </row>
    <row r="66" spans="55:55" ht="18.75">
      <c r="BC66" s="165"/>
    </row>
    <row r="67" spans="55:55" ht="18.75">
      <c r="BC67" s="165"/>
    </row>
    <row r="70" spans="55:55" ht="39.75" customHeight="1"/>
  </sheetData>
  <mergeCells count="98">
    <mergeCell ref="A1:DF1"/>
    <mergeCell ref="DE3:DF4"/>
    <mergeCell ref="S3:Y3"/>
    <mergeCell ref="S4:S5"/>
    <mergeCell ref="M4:N4"/>
    <mergeCell ref="K3:Q3"/>
    <mergeCell ref="L4:L5"/>
    <mergeCell ref="Y4:Y5"/>
    <mergeCell ref="BG3:BM3"/>
    <mergeCell ref="AK4:AL4"/>
    <mergeCell ref="BM4:BM5"/>
    <mergeCell ref="AM4:AM5"/>
    <mergeCell ref="AN4:AN5"/>
    <mergeCell ref="AS4:AT4"/>
    <mergeCell ref="AU4:AU5"/>
    <mergeCell ref="BI4:BJ4"/>
    <mergeCell ref="A39:DF39"/>
    <mergeCell ref="A40:AG40"/>
    <mergeCell ref="W4:W5"/>
    <mergeCell ref="K4:K5"/>
    <mergeCell ref="C4:C5"/>
    <mergeCell ref="AE4:AE5"/>
    <mergeCell ref="AF4:AF5"/>
    <mergeCell ref="AG4:AG5"/>
    <mergeCell ref="AA4:AA5"/>
    <mergeCell ref="AC4:AD4"/>
    <mergeCell ref="A3:A5"/>
    <mergeCell ref="P4:P5"/>
    <mergeCell ref="Q4:Q5"/>
    <mergeCell ref="T4:T5"/>
    <mergeCell ref="AR4:AR5"/>
    <mergeCell ref="I4:I5"/>
    <mergeCell ref="D4:D5"/>
    <mergeCell ref="H4:H5"/>
    <mergeCell ref="AA3:AG3"/>
    <mergeCell ref="C3:I3"/>
    <mergeCell ref="E4:F4"/>
    <mergeCell ref="G4:G5"/>
    <mergeCell ref="O4:O5"/>
    <mergeCell ref="AQ3:AW3"/>
    <mergeCell ref="AQ4:AQ5"/>
    <mergeCell ref="AI3:AO3"/>
    <mergeCell ref="AJ4:AJ5"/>
    <mergeCell ref="U4:V4"/>
    <mergeCell ref="AB4:AB5"/>
    <mergeCell ref="AO4:AO5"/>
    <mergeCell ref="AI4:AI5"/>
    <mergeCell ref="BL4:BL5"/>
    <mergeCell ref="BD4:BD5"/>
    <mergeCell ref="X4:X5"/>
    <mergeCell ref="AV4:AV5"/>
    <mergeCell ref="AW4:AW5"/>
    <mergeCell ref="BK4:BK5"/>
    <mergeCell ref="AZ4:AZ5"/>
    <mergeCell ref="BA4:BB4"/>
    <mergeCell ref="BC4:BC5"/>
    <mergeCell ref="AY4:AY5"/>
    <mergeCell ref="AY3:BE3"/>
    <mergeCell ref="BG4:BG5"/>
    <mergeCell ref="BH4:BH5"/>
    <mergeCell ref="BE4:BE5"/>
    <mergeCell ref="DA4:DA5"/>
    <mergeCell ref="BO3:BU3"/>
    <mergeCell ref="BO4:BO5"/>
    <mergeCell ref="BP4:BP5"/>
    <mergeCell ref="BQ4:BR4"/>
    <mergeCell ref="BS4:BS5"/>
    <mergeCell ref="BT4:BT5"/>
    <mergeCell ref="BU4:BU5"/>
    <mergeCell ref="CW4:CX4"/>
    <mergeCell ref="CY4:CY5"/>
    <mergeCell ref="CV4:CV5"/>
    <mergeCell ref="CZ4:CZ5"/>
    <mergeCell ref="CU3:DA3"/>
    <mergeCell ref="CU4:CU5"/>
    <mergeCell ref="CE3:CK3"/>
    <mergeCell ref="CE4:CE5"/>
    <mergeCell ref="CF4:CF5"/>
    <mergeCell ref="CG4:CH4"/>
    <mergeCell ref="CI4:CI5"/>
    <mergeCell ref="CJ4:CJ5"/>
    <mergeCell ref="CK4:CK5"/>
    <mergeCell ref="CM2:DF2"/>
    <mergeCell ref="DB3:DC4"/>
    <mergeCell ref="BW3:CC3"/>
    <mergeCell ref="BW4:BW5"/>
    <mergeCell ref="BX4:BX5"/>
    <mergeCell ref="BY4:BZ4"/>
    <mergeCell ref="CA4:CA5"/>
    <mergeCell ref="CB4:CB5"/>
    <mergeCell ref="CC4:CC5"/>
    <mergeCell ref="CM3:CS3"/>
    <mergeCell ref="CM4:CM5"/>
    <mergeCell ref="CN4:CN5"/>
    <mergeCell ref="CO4:CP4"/>
    <mergeCell ref="CQ4:CQ5"/>
    <mergeCell ref="CR4:CR5"/>
    <mergeCell ref="CS4:CS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92D050"/>
  </sheetPr>
  <dimension ref="A1:EF133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0" style="62" customWidth="1"/>
    <col min="2" max="2" width="1.28515625" style="62" customWidth="1"/>
    <col min="3" max="9" width="11" style="42" hidden="1" customWidth="1"/>
    <col min="10" max="10" width="1.28515625" style="62" hidden="1" customWidth="1"/>
    <col min="11" max="17" width="11" style="42" hidden="1" customWidth="1"/>
    <col min="18" max="18" width="1.28515625" style="42" hidden="1" customWidth="1"/>
    <col min="19" max="25" width="11" style="42" hidden="1" customWidth="1"/>
    <col min="26" max="26" width="1.28515625" style="2" hidden="1" customWidth="1"/>
    <col min="27" max="33" width="11" style="3" hidden="1" customWidth="1"/>
    <col min="34" max="34" width="1.28515625" style="42" hidden="1" customWidth="1"/>
    <col min="35" max="41" width="11" style="3" hidden="1" customWidth="1"/>
    <col min="42" max="42" width="1.28515625" style="42" hidden="1" customWidth="1"/>
    <col min="43" max="49" width="11" style="42" hidden="1" customWidth="1"/>
    <col min="50" max="50" width="1.28515625" style="42" hidden="1" customWidth="1"/>
    <col min="51" max="57" width="11" style="42" hidden="1" customWidth="1"/>
    <col min="58" max="58" width="1.28515625" style="42" hidden="1" customWidth="1"/>
    <col min="59" max="65" width="11" style="42" hidden="1" customWidth="1"/>
    <col min="66" max="66" width="1.28515625" style="42" hidden="1" customWidth="1"/>
    <col min="67" max="67" width="9.7109375" style="3" hidden="1" customWidth="1"/>
    <col min="68" max="70" width="11" style="3" hidden="1" customWidth="1"/>
    <col min="71" max="71" width="11.5703125" style="3" hidden="1" customWidth="1"/>
    <col min="72" max="72" width="11" style="3" hidden="1" customWidth="1"/>
    <col min="73" max="73" width="11" style="16" hidden="1" customWidth="1"/>
    <col min="74" max="74" width="1.28515625" style="42" hidden="1" customWidth="1"/>
    <col min="75" max="75" width="10.7109375" style="42" customWidth="1"/>
    <col min="76" max="78" width="11" style="42" hidden="1" customWidth="1"/>
    <col min="79" max="79" width="11.5703125" style="42" customWidth="1"/>
    <col min="80" max="80" width="11" style="42" hidden="1" customWidth="1"/>
    <col min="81" max="81" width="11" style="42" customWidth="1"/>
    <col min="82" max="82" width="1.28515625" style="42" customWidth="1"/>
    <col min="83" max="83" width="10.7109375" style="3" customWidth="1"/>
    <col min="84" max="86" width="11" style="3" hidden="1" customWidth="1"/>
    <col min="87" max="87" width="11.5703125" style="3" customWidth="1"/>
    <col min="88" max="88" width="11" style="3" hidden="1" customWidth="1"/>
    <col min="89" max="89" width="11" style="3" customWidth="1"/>
    <col min="90" max="90" width="1.28515625" style="3" customWidth="1"/>
    <col min="91" max="91" width="10.7109375" style="3" customWidth="1"/>
    <col min="92" max="94" width="11" style="3" hidden="1" customWidth="1"/>
    <col min="95" max="95" width="11.5703125" style="3" customWidth="1"/>
    <col min="96" max="96" width="11" style="3" hidden="1" customWidth="1"/>
    <col min="97" max="97" width="12.42578125" style="3" customWidth="1"/>
    <col min="98" max="98" width="1.28515625" style="3" customWidth="1"/>
    <col min="99" max="99" width="10.7109375" style="3" customWidth="1"/>
    <col min="100" max="102" width="11" style="3" hidden="1" customWidth="1"/>
    <col min="103" max="103" width="11.5703125" style="3" customWidth="1"/>
    <col min="104" max="104" width="11" style="3" hidden="1" customWidth="1"/>
    <col min="105" max="105" width="11" style="3" customWidth="1"/>
    <col min="106" max="106" width="1.28515625" style="3" customWidth="1"/>
    <col min="107" max="107" width="10.7109375" style="3" hidden="1" customWidth="1"/>
    <col min="108" max="110" width="11" style="3" hidden="1" customWidth="1"/>
    <col min="111" max="111" width="11.28515625" style="3" hidden="1" customWidth="1"/>
    <col min="112" max="113" width="11" style="3" hidden="1" customWidth="1"/>
    <col min="114" max="114" width="1.28515625" style="3" hidden="1" customWidth="1"/>
    <col min="115" max="115" width="11" style="3" customWidth="1"/>
    <col min="116" max="116" width="7" style="3" hidden="1" customWidth="1"/>
    <col min="117" max="118" width="11" style="3" hidden="1" customWidth="1"/>
    <col min="119" max="119" width="11.5703125" style="3" customWidth="1"/>
    <col min="120" max="120" width="9.140625" style="3" hidden="1" customWidth="1"/>
    <col min="121" max="121" width="11" style="3" customWidth="1"/>
    <col min="122" max="122" width="1.28515625" style="2159" customWidth="1"/>
    <col min="123" max="123" width="11" style="2159" customWidth="1"/>
    <col min="124" max="124" width="11" style="2159" hidden="1" customWidth="1"/>
    <col min="125" max="127" width="11" style="2159" customWidth="1"/>
    <col min="128" max="128" width="11" style="2159" hidden="1" customWidth="1"/>
    <col min="129" max="129" width="11" style="2159" customWidth="1"/>
    <col min="130" max="130" width="0.42578125" style="2162" customWidth="1"/>
    <col min="131" max="132" width="7.7109375" style="3" customWidth="1"/>
    <col min="133" max="133" width="1.28515625" style="3" customWidth="1"/>
    <col min="134" max="135" width="7.7109375" style="3" customWidth="1"/>
    <col min="136" max="136" width="1.140625" style="42" customWidth="1"/>
    <col min="137" max="16384" width="11.42578125" style="42"/>
  </cols>
  <sheetData>
    <row r="1" spans="1:136" ht="45" customHeight="1">
      <c r="A1" s="2290" t="s">
        <v>484</v>
      </c>
      <c r="B1" s="2290"/>
      <c r="C1" s="2290"/>
      <c r="D1" s="2290"/>
      <c r="E1" s="2290"/>
      <c r="F1" s="2290"/>
      <c r="G1" s="2290"/>
      <c r="H1" s="2290"/>
      <c r="I1" s="2290"/>
      <c r="J1" s="2290"/>
      <c r="K1" s="2290"/>
      <c r="L1" s="2290"/>
      <c r="M1" s="2290"/>
      <c r="N1" s="2290"/>
      <c r="O1" s="2290"/>
      <c r="P1" s="2290"/>
      <c r="Q1" s="2290"/>
      <c r="R1" s="2290"/>
      <c r="S1" s="2290"/>
      <c r="T1" s="2290"/>
      <c r="U1" s="2290"/>
      <c r="V1" s="2290"/>
      <c r="W1" s="2290"/>
      <c r="X1" s="2290"/>
      <c r="Y1" s="2290"/>
      <c r="Z1" s="2290"/>
      <c r="AA1" s="2290"/>
      <c r="AB1" s="2290"/>
      <c r="AC1" s="2290"/>
      <c r="AD1" s="2290"/>
      <c r="AE1" s="2290"/>
      <c r="AF1" s="2290"/>
      <c r="AG1" s="2290"/>
      <c r="AH1" s="2290"/>
      <c r="AI1" s="2290"/>
      <c r="AJ1" s="2290"/>
      <c r="AK1" s="2290"/>
      <c r="AL1" s="2290"/>
      <c r="AM1" s="2290"/>
      <c r="AN1" s="2290"/>
      <c r="AO1" s="2290"/>
      <c r="AP1" s="2290"/>
      <c r="AQ1" s="2290"/>
      <c r="AR1" s="2290"/>
      <c r="AS1" s="2290"/>
      <c r="AT1" s="2290"/>
      <c r="AU1" s="2290"/>
      <c r="AV1" s="2290"/>
      <c r="AW1" s="2290"/>
      <c r="AX1" s="2290"/>
      <c r="AY1" s="2290"/>
      <c r="AZ1" s="2290"/>
      <c r="BA1" s="2290"/>
      <c r="BB1" s="2290"/>
      <c r="BC1" s="2290"/>
      <c r="BD1" s="2290"/>
      <c r="BE1" s="2290"/>
      <c r="BF1" s="2290"/>
      <c r="BG1" s="2290"/>
      <c r="BH1" s="2290"/>
      <c r="BI1" s="2290"/>
      <c r="BJ1" s="2290"/>
      <c r="BK1" s="2290"/>
      <c r="BL1" s="2290"/>
      <c r="BM1" s="2290"/>
      <c r="BN1" s="2290"/>
      <c r="BO1" s="2290"/>
      <c r="BP1" s="2290"/>
      <c r="BQ1" s="2290"/>
      <c r="BR1" s="2290"/>
      <c r="BS1" s="2290"/>
      <c r="BT1" s="2290"/>
      <c r="BU1" s="2290"/>
      <c r="BV1" s="2290"/>
      <c r="BW1" s="2290"/>
      <c r="BX1" s="2290"/>
      <c r="BY1" s="2290"/>
      <c r="BZ1" s="2290"/>
      <c r="CA1" s="2290"/>
      <c r="CB1" s="2290"/>
      <c r="CC1" s="2290"/>
      <c r="CD1" s="2290"/>
      <c r="CE1" s="2290"/>
      <c r="CF1" s="2290"/>
      <c r="CG1" s="2290"/>
      <c r="CH1" s="2290"/>
      <c r="CI1" s="2290"/>
      <c r="CJ1" s="2290"/>
      <c r="CK1" s="2290"/>
      <c r="CL1" s="2290"/>
      <c r="CM1" s="2290"/>
      <c r="CN1" s="2290"/>
      <c r="CO1" s="2290"/>
      <c r="CP1" s="2290"/>
      <c r="CQ1" s="2290"/>
      <c r="CR1" s="2290"/>
      <c r="CS1" s="2290"/>
      <c r="CT1" s="2290"/>
      <c r="CU1" s="2290"/>
      <c r="CV1" s="2290"/>
      <c r="CW1" s="2290"/>
      <c r="CX1" s="2290"/>
      <c r="CY1" s="2290"/>
      <c r="CZ1" s="2290"/>
      <c r="DA1" s="2290"/>
      <c r="DB1" s="2290"/>
      <c r="DC1" s="2290"/>
      <c r="DD1" s="2290"/>
      <c r="DE1" s="2290"/>
      <c r="DF1" s="2290"/>
      <c r="DG1" s="2290"/>
      <c r="DH1" s="2290"/>
      <c r="DI1" s="2290"/>
      <c r="DJ1" s="2290"/>
      <c r="DK1" s="2290"/>
      <c r="DL1" s="2290"/>
      <c r="DM1" s="2290"/>
      <c r="DN1" s="2290"/>
      <c r="DO1" s="2290"/>
      <c r="DP1" s="2290"/>
      <c r="DQ1" s="2290"/>
      <c r="DR1" s="2290"/>
      <c r="DS1" s="2290"/>
      <c r="DT1" s="2290"/>
      <c r="DU1" s="2290"/>
      <c r="DV1" s="2290"/>
      <c r="DW1" s="2290"/>
      <c r="DX1" s="2290"/>
      <c r="DY1" s="2290"/>
      <c r="DZ1" s="2290"/>
      <c r="EA1" s="2290"/>
      <c r="EB1" s="2290"/>
      <c r="EC1" s="2290"/>
      <c r="ED1" s="2290"/>
      <c r="EE1" s="2290"/>
    </row>
    <row r="2" spans="1:136" ht="24" customHeight="1" thickBot="1">
      <c r="A2" s="42"/>
      <c r="B2" s="42"/>
      <c r="J2" s="42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  <c r="DG2" s="2396"/>
      <c r="DH2" s="2396"/>
      <c r="DI2" s="2396"/>
      <c r="DJ2" s="2396"/>
      <c r="DK2" s="2396"/>
      <c r="DL2" s="2396"/>
      <c r="DM2" s="2396"/>
      <c r="DN2" s="2396"/>
      <c r="DO2" s="2396"/>
      <c r="DP2" s="2396"/>
      <c r="DQ2" s="2396"/>
      <c r="DR2" s="2396"/>
      <c r="DS2" s="2396"/>
      <c r="DT2" s="2396"/>
      <c r="DU2" s="2396"/>
      <c r="DV2" s="2396"/>
      <c r="DW2" s="2396"/>
      <c r="DX2" s="2396"/>
      <c r="DY2" s="2396"/>
      <c r="DZ2" s="2396"/>
      <c r="EA2" s="2396"/>
      <c r="EB2" s="2396"/>
      <c r="EC2" s="2396"/>
      <c r="ED2" s="2396"/>
      <c r="EE2" s="2396"/>
      <c r="EF2" s="3"/>
    </row>
    <row r="3" spans="1:136" s="1164" customFormat="1" ht="22.5" customHeight="1" thickTop="1">
      <c r="A3" s="2398" t="s">
        <v>67</v>
      </c>
      <c r="B3" s="1159"/>
      <c r="C3" s="2402">
        <v>2000</v>
      </c>
      <c r="D3" s="2402"/>
      <c r="E3" s="2402"/>
      <c r="F3" s="2402"/>
      <c r="G3" s="2402"/>
      <c r="H3" s="2402"/>
      <c r="I3" s="2402"/>
      <c r="J3" s="1159"/>
      <c r="K3" s="2402">
        <v>2005</v>
      </c>
      <c r="L3" s="2402"/>
      <c r="M3" s="2402"/>
      <c r="N3" s="2402"/>
      <c r="O3" s="2402"/>
      <c r="P3" s="2402"/>
      <c r="Q3" s="2402"/>
      <c r="R3" s="1159"/>
      <c r="S3" s="2402" t="s">
        <v>78</v>
      </c>
      <c r="T3" s="2402"/>
      <c r="U3" s="2402"/>
      <c r="V3" s="2402"/>
      <c r="W3" s="2402"/>
      <c r="X3" s="2402"/>
      <c r="Y3" s="2402"/>
      <c r="Z3" s="1160"/>
      <c r="AA3" s="2346">
        <v>2008</v>
      </c>
      <c r="AB3" s="2346"/>
      <c r="AC3" s="2346"/>
      <c r="AD3" s="2346"/>
      <c r="AE3" s="2346"/>
      <c r="AF3" s="2346"/>
      <c r="AG3" s="2346"/>
      <c r="AH3" s="1161"/>
      <c r="AI3" s="2346">
        <v>2009</v>
      </c>
      <c r="AJ3" s="2346"/>
      <c r="AK3" s="2346"/>
      <c r="AL3" s="2346"/>
      <c r="AM3" s="2346"/>
      <c r="AN3" s="2346"/>
      <c r="AO3" s="2346"/>
      <c r="AP3" s="1162"/>
      <c r="AQ3" s="2346">
        <v>2010</v>
      </c>
      <c r="AR3" s="2346"/>
      <c r="AS3" s="2346"/>
      <c r="AT3" s="2346"/>
      <c r="AU3" s="2346"/>
      <c r="AV3" s="2346"/>
      <c r="AW3" s="2346"/>
      <c r="AX3" s="1162"/>
      <c r="AY3" s="2346">
        <v>2011</v>
      </c>
      <c r="AZ3" s="2346"/>
      <c r="BA3" s="2346"/>
      <c r="BB3" s="2346"/>
      <c r="BC3" s="2346"/>
      <c r="BD3" s="2346"/>
      <c r="BE3" s="2346"/>
      <c r="BF3" s="1162"/>
      <c r="BG3" s="2346">
        <v>2012</v>
      </c>
      <c r="BH3" s="2346"/>
      <c r="BI3" s="2346"/>
      <c r="BJ3" s="2346"/>
      <c r="BK3" s="2346"/>
      <c r="BL3" s="2346"/>
      <c r="BM3" s="2346"/>
      <c r="BN3" s="1356"/>
      <c r="BO3" s="2346">
        <v>2013</v>
      </c>
      <c r="BP3" s="2346"/>
      <c r="BQ3" s="2346"/>
      <c r="BR3" s="2346"/>
      <c r="BS3" s="2346"/>
      <c r="BT3" s="2346"/>
      <c r="BU3" s="2346"/>
      <c r="BV3" s="1356"/>
      <c r="BW3" s="2403">
        <v>2014</v>
      </c>
      <c r="BX3" s="2403"/>
      <c r="BY3" s="2403"/>
      <c r="BZ3" s="2403"/>
      <c r="CA3" s="2403"/>
      <c r="CB3" s="2403"/>
      <c r="CC3" s="2403"/>
      <c r="CD3" s="1356"/>
      <c r="CE3" s="2288">
        <v>2015</v>
      </c>
      <c r="CF3" s="2288"/>
      <c r="CG3" s="2288"/>
      <c r="CH3" s="2288"/>
      <c r="CI3" s="2288"/>
      <c r="CJ3" s="2288"/>
      <c r="CK3" s="2288"/>
      <c r="CL3" s="1163"/>
      <c r="CM3" s="2367">
        <v>2016</v>
      </c>
      <c r="CN3" s="2367"/>
      <c r="CO3" s="2367"/>
      <c r="CP3" s="2367"/>
      <c r="CQ3" s="2367"/>
      <c r="CR3" s="2367"/>
      <c r="CS3" s="2367"/>
      <c r="CT3" s="926"/>
      <c r="CU3" s="2367">
        <v>2017</v>
      </c>
      <c r="CV3" s="2367"/>
      <c r="CW3" s="2367"/>
      <c r="CX3" s="2367"/>
      <c r="CY3" s="2367"/>
      <c r="CZ3" s="2367"/>
      <c r="DA3" s="2367"/>
      <c r="DB3" s="926"/>
      <c r="DC3" s="2367" t="s">
        <v>406</v>
      </c>
      <c r="DD3" s="2367"/>
      <c r="DE3" s="2367"/>
      <c r="DF3" s="2367"/>
      <c r="DG3" s="2367"/>
      <c r="DH3" s="2367"/>
      <c r="DI3" s="2367"/>
      <c r="DJ3" s="1938"/>
      <c r="DK3" s="2404">
        <v>2018</v>
      </c>
      <c r="DL3" s="2404"/>
      <c r="DM3" s="2404"/>
      <c r="DN3" s="2404"/>
      <c r="DO3" s="2404"/>
      <c r="DP3" s="2404"/>
      <c r="DQ3" s="2404"/>
      <c r="DR3" s="2160"/>
      <c r="DS3" s="2367" t="s">
        <v>439</v>
      </c>
      <c r="DT3" s="2367"/>
      <c r="DU3" s="2367"/>
      <c r="DV3" s="2367"/>
      <c r="DW3" s="2367"/>
      <c r="DX3" s="2367"/>
      <c r="DY3" s="2367"/>
      <c r="DZ3" s="2161"/>
      <c r="EA3" s="2358" t="s">
        <v>373</v>
      </c>
      <c r="EB3" s="2358"/>
      <c r="EC3" s="1654"/>
      <c r="ED3" s="2358" t="s">
        <v>339</v>
      </c>
      <c r="EE3" s="2358"/>
    </row>
    <row r="4" spans="1:136" s="44" customFormat="1" ht="36" customHeight="1">
      <c r="A4" s="2399"/>
      <c r="B4" s="43"/>
      <c r="C4" s="2280" t="s">
        <v>0</v>
      </c>
      <c r="D4" s="2283" t="s">
        <v>56</v>
      </c>
      <c r="E4" s="2280" t="s">
        <v>1</v>
      </c>
      <c r="F4" s="2280"/>
      <c r="G4" s="2280" t="s">
        <v>2</v>
      </c>
      <c r="H4" s="2283" t="s">
        <v>57</v>
      </c>
      <c r="I4" s="2280" t="s">
        <v>43</v>
      </c>
      <c r="J4" s="879"/>
      <c r="K4" s="2280" t="s">
        <v>0</v>
      </c>
      <c r="L4" s="2283"/>
      <c r="M4" s="2280" t="s">
        <v>1</v>
      </c>
      <c r="N4" s="2280"/>
      <c r="O4" s="2280" t="s">
        <v>2</v>
      </c>
      <c r="P4" s="2283"/>
      <c r="Q4" s="2280" t="s">
        <v>43</v>
      </c>
      <c r="R4" s="879"/>
      <c r="S4" s="2262" t="s">
        <v>0</v>
      </c>
      <c r="T4" s="2266"/>
      <c r="U4" s="2262" t="s">
        <v>1</v>
      </c>
      <c r="V4" s="2262"/>
      <c r="W4" s="2262" t="s">
        <v>2</v>
      </c>
      <c r="X4" s="2266"/>
      <c r="Y4" s="2262" t="s">
        <v>43</v>
      </c>
      <c r="Z4" s="875"/>
      <c r="AA4" s="2262" t="s">
        <v>0</v>
      </c>
      <c r="AB4" s="2266"/>
      <c r="AC4" s="2262" t="s">
        <v>1</v>
      </c>
      <c r="AD4" s="2262"/>
      <c r="AE4" s="2262" t="s">
        <v>2</v>
      </c>
      <c r="AF4" s="2266" t="s">
        <v>52</v>
      </c>
      <c r="AG4" s="2262" t="s">
        <v>43</v>
      </c>
      <c r="AH4" s="232"/>
      <c r="AI4" s="2262" t="s">
        <v>0</v>
      </c>
      <c r="AJ4" s="2266" t="s">
        <v>51</v>
      </c>
      <c r="AK4" s="2262" t="s">
        <v>1</v>
      </c>
      <c r="AL4" s="2262"/>
      <c r="AM4" s="2262" t="s">
        <v>2</v>
      </c>
      <c r="AN4" s="2266" t="s">
        <v>52</v>
      </c>
      <c r="AO4" s="2262" t="s">
        <v>43</v>
      </c>
      <c r="AP4" s="232"/>
      <c r="AQ4" s="2262" t="s">
        <v>0</v>
      </c>
      <c r="AR4" s="2266" t="s">
        <v>56</v>
      </c>
      <c r="AS4" s="2262" t="s">
        <v>1</v>
      </c>
      <c r="AT4" s="2262"/>
      <c r="AU4" s="2262" t="s">
        <v>2</v>
      </c>
      <c r="AV4" s="2266" t="s">
        <v>57</v>
      </c>
      <c r="AW4" s="2262" t="s">
        <v>43</v>
      </c>
      <c r="AX4" s="232"/>
      <c r="AY4" s="2262" t="s">
        <v>0</v>
      </c>
      <c r="AZ4" s="2266" t="s">
        <v>56</v>
      </c>
      <c r="BA4" s="2262" t="s">
        <v>1</v>
      </c>
      <c r="BB4" s="2262"/>
      <c r="BC4" s="2262" t="s">
        <v>2</v>
      </c>
      <c r="BD4" s="2266" t="s">
        <v>57</v>
      </c>
      <c r="BE4" s="2262" t="s">
        <v>43</v>
      </c>
      <c r="BF4" s="232"/>
      <c r="BG4" s="2262" t="s">
        <v>0</v>
      </c>
      <c r="BH4" s="2266" t="s">
        <v>56</v>
      </c>
      <c r="BI4" s="2262" t="s">
        <v>1</v>
      </c>
      <c r="BJ4" s="2262"/>
      <c r="BK4" s="2262" t="s">
        <v>2</v>
      </c>
      <c r="BL4" s="2266" t="s">
        <v>57</v>
      </c>
      <c r="BM4" s="2262" t="s">
        <v>43</v>
      </c>
      <c r="BN4" s="1354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2" t="s">
        <v>43</v>
      </c>
      <c r="BV4" s="1354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1354"/>
      <c r="CE4" s="2272" t="s">
        <v>0</v>
      </c>
      <c r="CF4" s="2273" t="s">
        <v>56</v>
      </c>
      <c r="CG4" s="2271" t="s">
        <v>1</v>
      </c>
      <c r="CH4" s="2271"/>
      <c r="CI4" s="2272" t="s">
        <v>2</v>
      </c>
      <c r="CJ4" s="2273" t="s">
        <v>57</v>
      </c>
      <c r="CK4" s="2289" t="s">
        <v>43</v>
      </c>
      <c r="CL4" s="232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363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1311"/>
      <c r="DC4" s="2262" t="s">
        <v>0</v>
      </c>
      <c r="DD4" s="2266" t="s">
        <v>56</v>
      </c>
      <c r="DE4" s="2270" t="s">
        <v>1</v>
      </c>
      <c r="DF4" s="2270"/>
      <c r="DG4" s="2262" t="s">
        <v>2</v>
      </c>
      <c r="DH4" s="2266" t="s">
        <v>57</v>
      </c>
      <c r="DI4" s="2263" t="s">
        <v>43</v>
      </c>
      <c r="DJ4" s="1937"/>
      <c r="DK4" s="2262" t="s">
        <v>0</v>
      </c>
      <c r="DL4" s="2266" t="s">
        <v>56</v>
      </c>
      <c r="DM4" s="2270" t="s">
        <v>1</v>
      </c>
      <c r="DN4" s="2270"/>
      <c r="DO4" s="2262" t="s">
        <v>2</v>
      </c>
      <c r="DP4" s="2266" t="s">
        <v>57</v>
      </c>
      <c r="DQ4" s="2263" t="s">
        <v>43</v>
      </c>
      <c r="DR4" s="2156"/>
      <c r="DS4" s="2262" t="s">
        <v>0</v>
      </c>
      <c r="DT4" s="2266" t="s">
        <v>56</v>
      </c>
      <c r="DU4" s="2270" t="s">
        <v>1</v>
      </c>
      <c r="DV4" s="2270"/>
      <c r="DW4" s="2262" t="s">
        <v>2</v>
      </c>
      <c r="DX4" s="2266" t="s">
        <v>57</v>
      </c>
      <c r="DY4" s="2263" t="s">
        <v>43</v>
      </c>
      <c r="DZ4" s="2414"/>
      <c r="EA4" s="2359"/>
      <c r="EB4" s="2359"/>
      <c r="EC4" s="1655"/>
      <c r="ED4" s="2359"/>
      <c r="EE4" s="2359"/>
    </row>
    <row r="5" spans="1:136" s="44" customFormat="1" ht="42" customHeight="1" thickBot="1">
      <c r="A5" s="2400"/>
      <c r="B5" s="158"/>
      <c r="C5" s="2281"/>
      <c r="D5" s="2284"/>
      <c r="E5" s="880" t="s">
        <v>3</v>
      </c>
      <c r="F5" s="880" t="s">
        <v>4</v>
      </c>
      <c r="G5" s="2281"/>
      <c r="H5" s="2284"/>
      <c r="I5" s="2281"/>
      <c r="J5" s="880"/>
      <c r="K5" s="2281"/>
      <c r="L5" s="2284"/>
      <c r="M5" s="880" t="s">
        <v>3</v>
      </c>
      <c r="N5" s="880" t="s">
        <v>4</v>
      </c>
      <c r="O5" s="2281"/>
      <c r="P5" s="2284"/>
      <c r="Q5" s="2281"/>
      <c r="R5" s="880"/>
      <c r="S5" s="2265"/>
      <c r="T5" s="2267"/>
      <c r="U5" s="876" t="s">
        <v>3</v>
      </c>
      <c r="V5" s="876" t="s">
        <v>4</v>
      </c>
      <c r="W5" s="2265"/>
      <c r="X5" s="2267"/>
      <c r="Y5" s="2265"/>
      <c r="Z5" s="876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231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1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231"/>
      <c r="AY5" s="2265"/>
      <c r="AZ5" s="2267"/>
      <c r="BA5" s="1155" t="s">
        <v>3</v>
      </c>
      <c r="BB5" s="1155" t="s">
        <v>4</v>
      </c>
      <c r="BC5" s="2265"/>
      <c r="BD5" s="2267"/>
      <c r="BE5" s="2265"/>
      <c r="BF5" s="231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1355"/>
      <c r="BO5" s="2265"/>
      <c r="BP5" s="2267"/>
      <c r="BQ5" s="1355" t="s">
        <v>3</v>
      </c>
      <c r="BR5" s="1355" t="s">
        <v>4</v>
      </c>
      <c r="BS5" s="2265"/>
      <c r="BT5" s="2267"/>
      <c r="BU5" s="2265"/>
      <c r="BV5" s="1355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1355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231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360"/>
      <c r="CU5" s="2265"/>
      <c r="CV5" s="2267"/>
      <c r="CW5" s="1355" t="s">
        <v>3</v>
      </c>
      <c r="CX5" s="1355" t="s">
        <v>4</v>
      </c>
      <c r="CY5" s="2265"/>
      <c r="CZ5" s="2267"/>
      <c r="DA5" s="2264"/>
      <c r="DB5" s="1312"/>
      <c r="DC5" s="2265"/>
      <c r="DD5" s="2267"/>
      <c r="DE5" s="1648" t="s">
        <v>3</v>
      </c>
      <c r="DF5" s="1648" t="s">
        <v>4</v>
      </c>
      <c r="DG5" s="2265"/>
      <c r="DH5" s="2267"/>
      <c r="DI5" s="2264"/>
      <c r="DJ5" s="1936"/>
      <c r="DK5" s="2265"/>
      <c r="DL5" s="2267"/>
      <c r="DM5" s="1944" t="s">
        <v>3</v>
      </c>
      <c r="DN5" s="1944" t="s">
        <v>4</v>
      </c>
      <c r="DO5" s="2265"/>
      <c r="DP5" s="2267"/>
      <c r="DQ5" s="2264"/>
      <c r="DR5" s="2157"/>
      <c r="DS5" s="2265"/>
      <c r="DT5" s="2267"/>
      <c r="DU5" s="2158" t="s">
        <v>3</v>
      </c>
      <c r="DV5" s="2158" t="s">
        <v>4</v>
      </c>
      <c r="DW5" s="2265"/>
      <c r="DX5" s="2267"/>
      <c r="DY5" s="2264"/>
      <c r="DZ5" s="2415"/>
      <c r="EA5" s="2164" t="s">
        <v>437</v>
      </c>
      <c r="EB5" s="2165" t="s">
        <v>438</v>
      </c>
      <c r="EC5" s="2165"/>
      <c r="ED5" s="2164" t="s">
        <v>437</v>
      </c>
      <c r="EE5" s="2165" t="s">
        <v>438</v>
      </c>
    </row>
    <row r="6" spans="1:136" s="44" customFormat="1" ht="11.25" customHeight="1" thickTop="1">
      <c r="A6" s="43"/>
      <c r="B6" s="43"/>
      <c r="C6" s="43"/>
      <c r="D6" s="43"/>
      <c r="E6" s="43"/>
      <c r="F6" s="43"/>
      <c r="G6" s="89"/>
      <c r="H6" s="89"/>
      <c r="I6" s="89"/>
      <c r="J6" s="43"/>
      <c r="K6" s="43"/>
      <c r="L6" s="43"/>
      <c r="M6" s="43"/>
      <c r="N6" s="43"/>
      <c r="O6" s="89"/>
      <c r="P6" s="89"/>
      <c r="Q6" s="89"/>
      <c r="R6" s="89"/>
      <c r="S6" s="43"/>
      <c r="T6" s="43"/>
      <c r="U6" s="43"/>
      <c r="V6" s="43"/>
      <c r="W6" s="89"/>
      <c r="X6" s="89"/>
      <c r="Y6" s="89"/>
      <c r="Z6" s="7"/>
      <c r="AA6" s="891"/>
      <c r="AB6" s="891"/>
      <c r="AC6" s="891"/>
      <c r="AD6" s="7"/>
      <c r="AE6" s="7"/>
      <c r="AF6" s="7"/>
      <c r="AG6" s="7"/>
      <c r="AH6" s="89"/>
      <c r="AI6" s="891"/>
      <c r="AJ6" s="891"/>
      <c r="AK6" s="891"/>
      <c r="AL6" s="7"/>
      <c r="AM6" s="7"/>
      <c r="AN6" s="7"/>
      <c r="AO6" s="7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2"/>
      <c r="BP6" s="2"/>
      <c r="BQ6" s="2"/>
      <c r="BR6" s="2"/>
      <c r="BS6" s="2"/>
      <c r="BT6" s="2"/>
      <c r="BU6" s="123"/>
      <c r="BV6" s="89"/>
      <c r="BW6" s="2"/>
      <c r="BX6" s="2"/>
      <c r="BY6" s="2"/>
      <c r="BZ6" s="2"/>
      <c r="CA6" s="2"/>
      <c r="CB6" s="2"/>
      <c r="CC6" s="123"/>
      <c r="CD6" s="89"/>
      <c r="CE6" s="2"/>
      <c r="CF6" s="2"/>
      <c r="CG6" s="2"/>
      <c r="CH6" s="2"/>
      <c r="CI6" s="2"/>
      <c r="CJ6" s="2"/>
      <c r="CK6" s="123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123"/>
      <c r="DB6" s="123"/>
      <c r="DC6" s="2"/>
      <c r="DD6" s="2"/>
      <c r="DE6" s="2"/>
      <c r="DF6" s="2"/>
      <c r="DG6" s="2"/>
      <c r="DH6" s="2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  <c r="EC6" s="123"/>
      <c r="ED6" s="123"/>
      <c r="EE6" s="123"/>
    </row>
    <row r="7" spans="1:136" s="44" customFormat="1" ht="23.1" customHeight="1">
      <c r="A7" s="1394" t="s">
        <v>6</v>
      </c>
      <c r="B7" s="1423"/>
      <c r="C7" s="1424">
        <v>50.593694819696921</v>
      </c>
      <c r="D7" s="1424">
        <v>0.75798144354134755</v>
      </c>
      <c r="E7" s="1424">
        <v>49.105538067797802</v>
      </c>
      <c r="F7" s="1424">
        <v>52.08185157159604</v>
      </c>
      <c r="G7" s="1424">
        <v>1.4981737274626827</v>
      </c>
      <c r="H7" s="1425">
        <v>9535.4098809999887</v>
      </c>
      <c r="I7" s="1369">
        <v>10499</v>
      </c>
      <c r="J7" s="1425"/>
      <c r="K7" s="1424">
        <v>72.697025922363139</v>
      </c>
      <c r="L7" s="1424">
        <v>1.5102711876105963</v>
      </c>
      <c r="M7" s="1424">
        <v>69.721358749515545</v>
      </c>
      <c r="N7" s="1424">
        <v>75.672693095210747</v>
      </c>
      <c r="O7" s="1424">
        <v>2.0774868964013629</v>
      </c>
      <c r="P7" s="1425">
        <v>1929.9766520000069</v>
      </c>
      <c r="Q7" s="1369">
        <v>2097</v>
      </c>
      <c r="R7" s="1425"/>
      <c r="S7" s="1426">
        <v>76.401408364468566</v>
      </c>
      <c r="T7" s="1426">
        <v>1.4873199927299301</v>
      </c>
      <c r="U7" s="1426">
        <v>73.470620160727506</v>
      </c>
      <c r="V7" s="1426">
        <v>79.332196568209611</v>
      </c>
      <c r="W7" s="1426">
        <v>1.9467180312105699</v>
      </c>
      <c r="X7" s="1331">
        <v>2032.6786589999983</v>
      </c>
      <c r="Y7" s="1024">
        <v>2149</v>
      </c>
      <c r="Z7" s="1015"/>
      <c r="AA7" s="1426">
        <v>80.01898189133459</v>
      </c>
      <c r="AB7" s="1426">
        <v>0.84084760297137162</v>
      </c>
      <c r="AC7" s="1426">
        <v>78.367945922196</v>
      </c>
      <c r="AD7" s="1426">
        <v>81.670017860473195</v>
      </c>
      <c r="AE7" s="1426">
        <v>1.0508101741574751</v>
      </c>
      <c r="AF7" s="1024">
        <v>4920.4127420000386</v>
      </c>
      <c r="AG7" s="1024">
        <v>5351</v>
      </c>
      <c r="AH7" s="1426"/>
      <c r="AI7" s="1426">
        <v>80.789747397259831</v>
      </c>
      <c r="AJ7" s="1426">
        <v>0.63942781654215441</v>
      </c>
      <c r="AK7" s="1426">
        <v>79.535084519411853</v>
      </c>
      <c r="AL7" s="1426">
        <v>82.044410275107808</v>
      </c>
      <c r="AM7" s="1426">
        <v>0.79147148882389262</v>
      </c>
      <c r="AN7" s="1331">
        <v>7737.4048730000513</v>
      </c>
      <c r="AO7" s="1016">
        <v>8446</v>
      </c>
      <c r="AP7" s="1426"/>
      <c r="AQ7" s="1426">
        <v>81.005438813155621</v>
      </c>
      <c r="AR7" s="1426">
        <v>0.68828263488459351</v>
      </c>
      <c r="AS7" s="1426">
        <v>79.654910492546733</v>
      </c>
      <c r="AT7" s="1426">
        <v>82.355967133764509</v>
      </c>
      <c r="AU7" s="1426">
        <v>0.84967459588999039</v>
      </c>
      <c r="AV7" s="1331">
        <v>7051.3141199999791</v>
      </c>
      <c r="AW7" s="1024">
        <v>7665</v>
      </c>
      <c r="AX7" s="1426"/>
      <c r="AY7" s="1013">
        <v>83.513187100812075</v>
      </c>
      <c r="AZ7" s="1014">
        <v>0.52849820446491991</v>
      </c>
      <c r="BA7" s="1014">
        <v>82.476179912824549</v>
      </c>
      <c r="BB7" s="1014">
        <v>84.550194288799617</v>
      </c>
      <c r="BC7" s="1014">
        <v>0.63283203864193172</v>
      </c>
      <c r="BD7" s="1015">
        <v>7052.9093409999978</v>
      </c>
      <c r="BE7" s="1016">
        <v>7561</v>
      </c>
      <c r="BF7" s="1426"/>
      <c r="BG7" s="1145">
        <v>84.543983572769221</v>
      </c>
      <c r="BH7" s="1014">
        <v>0.61103040355909022</v>
      </c>
      <c r="BI7" s="1014">
        <v>83.345313700549298</v>
      </c>
      <c r="BJ7" s="1014">
        <v>85.742653444989145</v>
      </c>
      <c r="BK7" s="1014">
        <v>0.72273670785001554</v>
      </c>
      <c r="BL7" s="1015">
        <v>7404.0983029999552</v>
      </c>
      <c r="BM7" s="1016">
        <v>8000</v>
      </c>
      <c r="BN7" s="1331"/>
      <c r="BO7" s="1185">
        <v>87.263554658778204</v>
      </c>
      <c r="BP7" s="1185">
        <v>0.52772117864369694</v>
      </c>
      <c r="BQ7" s="1185">
        <v>86.228302270465434</v>
      </c>
      <c r="BR7" s="1185">
        <v>88.298807047090975</v>
      </c>
      <c r="BS7" s="1185">
        <v>0.60474407753295811</v>
      </c>
      <c r="BT7" s="1741">
        <v>6943.1268090000276</v>
      </c>
      <c r="BU7" s="1366">
        <v>7539</v>
      </c>
      <c r="BV7" s="1892"/>
      <c r="BW7" s="1185">
        <v>86.586693554680011</v>
      </c>
      <c r="BX7" s="1185">
        <v>0.48972003183768875</v>
      </c>
      <c r="BY7" s="1185">
        <v>85.626071132578147</v>
      </c>
      <c r="BZ7" s="1185">
        <v>87.54731597678186</v>
      </c>
      <c r="CA7" s="1185">
        <v>0.56558347678263943</v>
      </c>
      <c r="CB7" s="1741">
        <v>7702.5073139999267</v>
      </c>
      <c r="CC7" s="1366">
        <v>8135</v>
      </c>
      <c r="CD7" s="1923"/>
      <c r="CE7" s="1305">
        <v>88.433424451804584</v>
      </c>
      <c r="CF7" s="1305">
        <v>0.3523292656412268</v>
      </c>
      <c r="CG7" s="1305">
        <v>87.7426072643879</v>
      </c>
      <c r="CH7" s="1305">
        <v>89.124241639221268</v>
      </c>
      <c r="CI7" s="1305">
        <v>0.39841187630729258</v>
      </c>
      <c r="CJ7" s="1292">
        <v>11138.346458999931</v>
      </c>
      <c r="CK7" s="1292">
        <v>20215</v>
      </c>
      <c r="CL7" s="1788"/>
      <c r="CM7" s="1706">
        <v>88.890012211902487</v>
      </c>
      <c r="CN7" s="1185">
        <v>0.34941428374526917</v>
      </c>
      <c r="CO7" s="1185">
        <v>88.204909639644029</v>
      </c>
      <c r="CP7" s="1185">
        <v>89.575114784160945</v>
      </c>
      <c r="CQ7" s="1185">
        <v>0.39308610163345459</v>
      </c>
      <c r="CR7" s="1741">
        <v>10445.694380000115</v>
      </c>
      <c r="CS7" s="1366">
        <v>18087</v>
      </c>
      <c r="CT7" s="1788"/>
      <c r="CU7" s="1266">
        <v>88.882690409709568</v>
      </c>
      <c r="CV7" s="1185">
        <v>0.38028901681931593</v>
      </c>
      <c r="CW7" s="1185">
        <v>88.1370507639961</v>
      </c>
      <c r="CX7" s="1185">
        <v>89.628330055423049</v>
      </c>
      <c r="CY7" s="1185">
        <v>0.42785497948627915</v>
      </c>
      <c r="CZ7" s="1741">
        <v>9747.0521820001522</v>
      </c>
      <c r="DA7" s="1366">
        <v>18513</v>
      </c>
      <c r="DB7" s="1901"/>
      <c r="DC7" s="1185">
        <v>89.181795282086128</v>
      </c>
      <c r="DD7" s="1185">
        <v>0.43390996022325917</v>
      </c>
      <c r="DE7" s="1185">
        <v>88.330597573797007</v>
      </c>
      <c r="DF7" s="1185">
        <v>90.032992990375249</v>
      </c>
      <c r="DG7" s="1185">
        <v>0.48654544220687862</v>
      </c>
      <c r="DH7" s="1741">
        <v>4611.8125419999869</v>
      </c>
      <c r="DI7" s="1366">
        <v>9840</v>
      </c>
      <c r="DJ7" s="1366"/>
      <c r="DK7" s="1185">
        <v>89.452232067408545</v>
      </c>
      <c r="DL7" s="1185">
        <v>0.29569806532648002</v>
      </c>
      <c r="DM7" s="1185">
        <v>88.872440043668348</v>
      </c>
      <c r="DN7" s="1185">
        <v>90.032024091148728</v>
      </c>
      <c r="DO7" s="1185">
        <v>0.33056532910621034</v>
      </c>
      <c r="DP7" s="1741">
        <v>9175.7202110000762</v>
      </c>
      <c r="DQ7" s="1366">
        <v>19813</v>
      </c>
      <c r="DR7" s="1366"/>
      <c r="DS7" s="1185">
        <v>88.888684459638583</v>
      </c>
      <c r="DT7" s="1185">
        <v>0.50902838816754059</v>
      </c>
      <c r="DU7" s="1185">
        <v>87.890123022162697</v>
      </c>
      <c r="DV7" s="1185">
        <v>89.887245897114482</v>
      </c>
      <c r="DW7" s="1185">
        <v>0.5726582537045799</v>
      </c>
      <c r="DX7" s="1741">
        <v>4252.2182030000176</v>
      </c>
      <c r="DY7" s="1366">
        <v>9164</v>
      </c>
      <c r="DZ7" s="1366"/>
      <c r="EA7" s="1185">
        <v>2.2999999999999998</v>
      </c>
      <c r="EB7" s="1185">
        <v>-0.6</v>
      </c>
      <c r="EC7" s="1185"/>
      <c r="ED7" s="1185" t="s">
        <v>393</v>
      </c>
      <c r="EE7" s="1185" t="s">
        <v>390</v>
      </c>
    </row>
    <row r="8" spans="1:136" s="44" customFormat="1" ht="6.75" customHeight="1">
      <c r="A8" s="1428"/>
      <c r="B8" s="1429"/>
      <c r="C8" s="1430"/>
      <c r="D8" s="1430"/>
      <c r="E8" s="1430"/>
      <c r="F8" s="1430"/>
      <c r="G8" s="1430"/>
      <c r="H8" s="1431"/>
      <c r="I8" s="1350"/>
      <c r="J8" s="1432"/>
      <c r="K8" s="1430"/>
      <c r="L8" s="1430"/>
      <c r="M8" s="1430"/>
      <c r="N8" s="1430"/>
      <c r="O8" s="1430"/>
      <c r="P8" s="1431"/>
      <c r="Q8" s="1350"/>
      <c r="R8" s="1432"/>
      <c r="S8" s="1433"/>
      <c r="T8" s="1433"/>
      <c r="U8" s="1433"/>
      <c r="V8" s="1433"/>
      <c r="W8" s="1433"/>
      <c r="X8" s="1346"/>
      <c r="Y8" s="1043"/>
      <c r="Z8" s="1035"/>
      <c r="AA8" s="1433"/>
      <c r="AB8" s="1433"/>
      <c r="AC8" s="1433"/>
      <c r="AD8" s="1433"/>
      <c r="AE8" s="1433"/>
      <c r="AF8" s="1043"/>
      <c r="AG8" s="1043"/>
      <c r="AH8" s="1433"/>
      <c r="AI8" s="1433"/>
      <c r="AJ8" s="1433"/>
      <c r="AK8" s="1433"/>
      <c r="AL8" s="1433"/>
      <c r="AM8" s="1433"/>
      <c r="AN8" s="1346"/>
      <c r="AO8" s="1036"/>
      <c r="AP8" s="1433"/>
      <c r="AQ8" s="1433"/>
      <c r="AR8" s="1433"/>
      <c r="AS8" s="1433"/>
      <c r="AT8" s="1433"/>
      <c r="AU8" s="1433"/>
      <c r="AV8" s="1346"/>
      <c r="AW8" s="1043"/>
      <c r="AX8" s="1433"/>
      <c r="AY8" s="1033"/>
      <c r="AZ8" s="1034"/>
      <c r="BA8" s="1034"/>
      <c r="BB8" s="1034"/>
      <c r="BC8" s="1034"/>
      <c r="BD8" s="1035"/>
      <c r="BE8" s="1036"/>
      <c r="BF8" s="1433"/>
      <c r="BG8" s="1146"/>
      <c r="BH8" s="1034"/>
      <c r="BI8" s="1034"/>
      <c r="BJ8" s="1034"/>
      <c r="BK8" s="1034"/>
      <c r="BL8" s="1035"/>
      <c r="BM8" s="1036"/>
      <c r="BN8" s="1043"/>
      <c r="BO8" s="1193"/>
      <c r="BP8" s="1193"/>
      <c r="BQ8" s="1193"/>
      <c r="BR8" s="1193"/>
      <c r="BS8" s="1193"/>
      <c r="BT8" s="1746"/>
      <c r="BU8" s="1348"/>
      <c r="BV8" s="1790"/>
      <c r="BW8" s="1193"/>
      <c r="BX8" s="1193"/>
      <c r="BY8" s="1193"/>
      <c r="BZ8" s="1193"/>
      <c r="CA8" s="1193"/>
      <c r="CB8" s="1746"/>
      <c r="CC8" s="1348"/>
      <c r="CD8" s="1881"/>
      <c r="CE8" s="1298"/>
      <c r="CF8" s="1298"/>
      <c r="CG8" s="1298"/>
      <c r="CH8" s="1298"/>
      <c r="CI8" s="1298"/>
      <c r="CJ8" s="1298"/>
      <c r="CK8" s="1293"/>
      <c r="CL8" s="1758"/>
      <c r="CM8" s="1708"/>
      <c r="CN8" s="1193"/>
      <c r="CO8" s="1193"/>
      <c r="CP8" s="1193"/>
      <c r="CQ8" s="1193"/>
      <c r="CR8" s="1746"/>
      <c r="CS8" s="1348"/>
      <c r="CT8" s="1758"/>
      <c r="CU8" s="1144"/>
      <c r="CV8" s="1193"/>
      <c r="CW8" s="1193"/>
      <c r="CX8" s="1193"/>
      <c r="CY8" s="1193"/>
      <c r="CZ8" s="1746"/>
      <c r="DA8" s="1348"/>
      <c r="DB8" s="1888"/>
      <c r="DC8" s="1193"/>
      <c r="DD8" s="1193"/>
      <c r="DE8" s="1193"/>
      <c r="DF8" s="1193"/>
      <c r="DG8" s="1193"/>
      <c r="DH8" s="1746"/>
      <c r="DI8" s="1348"/>
      <c r="DJ8" s="1348"/>
      <c r="DK8" s="1193"/>
      <c r="DL8" s="1193"/>
      <c r="DM8" s="1193"/>
      <c r="DN8" s="1193"/>
      <c r="DO8" s="1193"/>
      <c r="DP8" s="1746"/>
      <c r="DQ8" s="1348"/>
      <c r="DR8" s="1348"/>
      <c r="DS8" s="1193"/>
      <c r="DT8" s="1193"/>
      <c r="DU8" s="1193"/>
      <c r="DV8" s="1193"/>
      <c r="DW8" s="1193"/>
      <c r="DX8" s="1746"/>
      <c r="DY8" s="1348"/>
      <c r="DZ8" s="1348"/>
      <c r="EA8" s="1193"/>
      <c r="EB8" s="1193"/>
      <c r="EC8" s="1193"/>
      <c r="ED8" s="1193"/>
      <c r="EE8" s="1193"/>
    </row>
    <row r="9" spans="1:136" s="44" customFormat="1" ht="23.1" customHeight="1">
      <c r="A9" s="1434" t="s">
        <v>7</v>
      </c>
      <c r="B9" s="1435"/>
      <c r="C9" s="1436"/>
      <c r="D9" s="1436"/>
      <c r="E9" s="1436"/>
      <c r="F9" s="1436"/>
      <c r="G9" s="1436"/>
      <c r="H9" s="1437"/>
      <c r="I9" s="1353"/>
      <c r="J9" s="1438"/>
      <c r="K9" s="1436"/>
      <c r="L9" s="1436"/>
      <c r="M9" s="1436"/>
      <c r="N9" s="1436"/>
      <c r="O9" s="1436"/>
      <c r="P9" s="1437"/>
      <c r="Q9" s="1353"/>
      <c r="R9" s="1438"/>
      <c r="S9" s="1439"/>
      <c r="T9" s="1439"/>
      <c r="U9" s="1439"/>
      <c r="V9" s="1439"/>
      <c r="W9" s="1439"/>
      <c r="X9" s="1440"/>
      <c r="Y9" s="1058"/>
      <c r="Z9" s="1050"/>
      <c r="AA9" s="1439"/>
      <c r="AB9" s="1439"/>
      <c r="AC9" s="1439"/>
      <c r="AD9" s="1439"/>
      <c r="AE9" s="1439"/>
      <c r="AF9" s="1058"/>
      <c r="AG9" s="1058"/>
      <c r="AH9" s="1439"/>
      <c r="AI9" s="1439"/>
      <c r="AJ9" s="1439"/>
      <c r="AK9" s="1439"/>
      <c r="AL9" s="1439"/>
      <c r="AM9" s="1439"/>
      <c r="AN9" s="1440"/>
      <c r="AO9" s="1051"/>
      <c r="AP9" s="1439"/>
      <c r="AQ9" s="1439"/>
      <c r="AR9" s="1439"/>
      <c r="AS9" s="1439"/>
      <c r="AT9" s="1439"/>
      <c r="AU9" s="1439"/>
      <c r="AV9" s="1440"/>
      <c r="AW9" s="1058"/>
      <c r="AX9" s="1439"/>
      <c r="AY9" s="1048"/>
      <c r="AZ9" s="1049"/>
      <c r="BA9" s="1049"/>
      <c r="BB9" s="1049"/>
      <c r="BC9" s="1049"/>
      <c r="BD9" s="1050"/>
      <c r="BE9" s="1051"/>
      <c r="BF9" s="1439"/>
      <c r="BG9" s="1147"/>
      <c r="BH9" s="1049"/>
      <c r="BI9" s="1049"/>
      <c r="BJ9" s="1049"/>
      <c r="BK9" s="1049"/>
      <c r="BL9" s="1050"/>
      <c r="BM9" s="1051"/>
      <c r="BN9" s="1058"/>
      <c r="BO9" s="1310"/>
      <c r="BP9" s="1310"/>
      <c r="BQ9" s="1310"/>
      <c r="BR9" s="1310"/>
      <c r="BS9" s="1310"/>
      <c r="BT9" s="1792"/>
      <c r="BU9" s="1351"/>
      <c r="BV9" s="1793"/>
      <c r="BW9" s="1310"/>
      <c r="BX9" s="1310"/>
      <c r="BY9" s="1310"/>
      <c r="BZ9" s="1310"/>
      <c r="CA9" s="1310"/>
      <c r="CB9" s="1792"/>
      <c r="CC9" s="1351"/>
      <c r="CD9" s="1882"/>
      <c r="CE9" s="1045"/>
      <c r="CF9" s="1045"/>
      <c r="CG9" s="1045"/>
      <c r="CH9" s="1045"/>
      <c r="CI9" s="1045"/>
      <c r="CJ9" s="1045"/>
      <c r="CK9" s="1046"/>
      <c r="CL9" s="1791"/>
      <c r="CM9" s="1719"/>
      <c r="CN9" s="1310"/>
      <c r="CO9" s="1310"/>
      <c r="CP9" s="1310"/>
      <c r="CQ9" s="1310"/>
      <c r="CR9" s="1792"/>
      <c r="CS9" s="1351"/>
      <c r="CT9" s="1791"/>
      <c r="CU9" s="1694"/>
      <c r="CV9" s="1310"/>
      <c r="CW9" s="1310"/>
      <c r="CX9" s="1310"/>
      <c r="CY9" s="1310"/>
      <c r="CZ9" s="1792"/>
      <c r="DA9" s="1351"/>
      <c r="DB9" s="1902"/>
      <c r="DC9" s="1310"/>
      <c r="DD9" s="1310"/>
      <c r="DE9" s="1310"/>
      <c r="DF9" s="1310"/>
      <c r="DG9" s="1310"/>
      <c r="DH9" s="1792"/>
      <c r="DI9" s="1351"/>
      <c r="DJ9" s="1351"/>
      <c r="DK9" s="1310"/>
      <c r="DL9" s="1310"/>
      <c r="DM9" s="1310"/>
      <c r="DN9" s="1310"/>
      <c r="DO9" s="1310"/>
      <c r="DP9" s="1792"/>
      <c r="DQ9" s="1351"/>
      <c r="DR9" s="1351"/>
      <c r="DS9" s="1310"/>
      <c r="DT9" s="1310"/>
      <c r="DU9" s="1310"/>
      <c r="DV9" s="1310"/>
      <c r="DW9" s="1310"/>
      <c r="DX9" s="1792"/>
      <c r="DY9" s="1351"/>
      <c r="DZ9" s="1351"/>
      <c r="EA9" s="1310"/>
      <c r="EB9" s="1310"/>
      <c r="EC9" s="1310"/>
      <c r="ED9" s="1310"/>
      <c r="EE9" s="1310"/>
    </row>
    <row r="10" spans="1:136" s="44" customFormat="1" ht="23.1" customHeight="1">
      <c r="A10" s="1441" t="s">
        <v>8</v>
      </c>
      <c r="B10" s="1442"/>
      <c r="C10" s="1430">
        <v>65.461481919973735</v>
      </c>
      <c r="D10" s="1430">
        <v>0.94936901628488912</v>
      </c>
      <c r="E10" s="1430">
        <v>63.597570971141749</v>
      </c>
      <c r="F10" s="1430">
        <v>67.325392868805707</v>
      </c>
      <c r="G10" s="1430">
        <v>1.4502711952740195</v>
      </c>
      <c r="H10" s="1431">
        <v>5551.1539220003015</v>
      </c>
      <c r="I10" s="1350">
        <v>5155</v>
      </c>
      <c r="J10" s="1431"/>
      <c r="K10" s="1430">
        <v>80.386137622411653</v>
      </c>
      <c r="L10" s="1430">
        <v>1.6201703636792593</v>
      </c>
      <c r="M10" s="1430">
        <v>77.193937569089854</v>
      </c>
      <c r="N10" s="1430">
        <v>83.578337675733465</v>
      </c>
      <c r="O10" s="1430">
        <v>2.0154847733691286</v>
      </c>
      <c r="P10" s="1431">
        <v>1168.2165989999992</v>
      </c>
      <c r="Q10" s="1350">
        <v>1028</v>
      </c>
      <c r="R10" s="1431"/>
      <c r="S10" s="1433">
        <v>81.380097148009199</v>
      </c>
      <c r="T10" s="1433">
        <v>1.7560532311135448</v>
      </c>
      <c r="U10" s="1433">
        <v>77.919765733084517</v>
      </c>
      <c r="V10" s="1433">
        <v>84.840428562933894</v>
      </c>
      <c r="W10" s="1433">
        <v>2.1578411585325847</v>
      </c>
      <c r="X10" s="1346">
        <v>1225.5275379999944</v>
      </c>
      <c r="Y10" s="1043">
        <v>1027</v>
      </c>
      <c r="Z10" s="1035"/>
      <c r="AA10" s="1433">
        <v>85.263736577615774</v>
      </c>
      <c r="AB10" s="1433">
        <v>0.93664369730075159</v>
      </c>
      <c r="AC10" s="1433">
        <v>83.424601365663293</v>
      </c>
      <c r="AD10" s="1433">
        <v>87.102871789568269</v>
      </c>
      <c r="AE10" s="1433">
        <v>1.0985252756875399</v>
      </c>
      <c r="AF10" s="1043">
        <v>3138.0390519998841</v>
      </c>
      <c r="AG10" s="1043">
        <v>3189</v>
      </c>
      <c r="AH10" s="1433"/>
      <c r="AI10" s="1433">
        <v>84.192292553060483</v>
      </c>
      <c r="AJ10" s="1433">
        <v>0.71311767405705995</v>
      </c>
      <c r="AK10" s="1433">
        <v>82.793038016379398</v>
      </c>
      <c r="AL10" s="1433">
        <v>85.591547089741553</v>
      </c>
      <c r="AM10" s="1433">
        <v>0.84701063771084761</v>
      </c>
      <c r="AN10" s="1346">
        <v>5165.994668999987</v>
      </c>
      <c r="AO10" s="1036">
        <v>4849</v>
      </c>
      <c r="AP10" s="1433"/>
      <c r="AQ10" s="1433">
        <v>84.234035795540649</v>
      </c>
      <c r="AR10" s="1433">
        <v>0.78571719524772898</v>
      </c>
      <c r="AS10" s="1433">
        <v>82.692324192792796</v>
      </c>
      <c r="AT10" s="1433">
        <v>85.775747398288502</v>
      </c>
      <c r="AU10" s="1433">
        <v>0.9327787607789354</v>
      </c>
      <c r="AV10" s="1346">
        <v>4666.2856230000334</v>
      </c>
      <c r="AW10" s="1043">
        <v>4318</v>
      </c>
      <c r="AX10" s="1433"/>
      <c r="AY10" s="1033">
        <v>87.024912277453865</v>
      </c>
      <c r="AZ10" s="1034">
        <v>0.59725640358999843</v>
      </c>
      <c r="BA10" s="1034">
        <v>85.852989310900952</v>
      </c>
      <c r="BB10" s="1034">
        <v>88.196835244006763</v>
      </c>
      <c r="BC10" s="1034">
        <v>0.68630509122010763</v>
      </c>
      <c r="BD10" s="1035">
        <v>4749.7694749999182</v>
      </c>
      <c r="BE10" s="1036">
        <v>4273</v>
      </c>
      <c r="BF10" s="1433"/>
      <c r="BG10" s="1146">
        <v>86.65161869075223</v>
      </c>
      <c r="BH10" s="1034">
        <v>0.78031314387089989</v>
      </c>
      <c r="BI10" s="1034">
        <v>85.120863672659581</v>
      </c>
      <c r="BJ10" s="1034">
        <v>88.182373708844892</v>
      </c>
      <c r="BK10" s="1034">
        <v>0.90051767717776943</v>
      </c>
      <c r="BL10" s="1035">
        <v>4954.2366199999342</v>
      </c>
      <c r="BM10" s="1036">
        <v>4748</v>
      </c>
      <c r="BN10" s="1043"/>
      <c r="BO10" s="1193">
        <v>89.4851457487255</v>
      </c>
      <c r="BP10" s="1193">
        <v>0.62268102673446768</v>
      </c>
      <c r="BQ10" s="1193">
        <v>88.263606712258024</v>
      </c>
      <c r="BR10" s="1193">
        <v>90.706684785192977</v>
      </c>
      <c r="BS10" s="1193">
        <v>0.69584848024157819</v>
      </c>
      <c r="BT10" s="1746">
        <v>4850.354297000009</v>
      </c>
      <c r="BU10" s="1348">
        <v>4436</v>
      </c>
      <c r="BV10" s="1790"/>
      <c r="BW10" s="1193">
        <v>89.055821882255557</v>
      </c>
      <c r="BX10" s="1193">
        <v>0.53428312131107869</v>
      </c>
      <c r="BY10" s="1193">
        <v>88.007785631510373</v>
      </c>
      <c r="BZ10" s="1193">
        <v>90.103858133000742</v>
      </c>
      <c r="CA10" s="1193">
        <v>0.5999418230258734</v>
      </c>
      <c r="CB10" s="1746">
        <v>5524.8115709999784</v>
      </c>
      <c r="CC10" s="1348">
        <v>4971</v>
      </c>
      <c r="CD10" s="1881"/>
      <c r="CE10" s="1298">
        <v>89.775098278686343</v>
      </c>
      <c r="CF10" s="1298">
        <v>0.35380722093528427</v>
      </c>
      <c r="CG10" s="1298">
        <v>89.08138324252721</v>
      </c>
      <c r="CH10" s="1298">
        <v>90.468813314845491</v>
      </c>
      <c r="CI10" s="1298">
        <v>0.39410396392657832</v>
      </c>
      <c r="CJ10" s="1293">
        <v>8294.1928549999993</v>
      </c>
      <c r="CK10" s="1293">
        <v>14086</v>
      </c>
      <c r="CL10" s="1758"/>
      <c r="CM10" s="1708">
        <v>90.458515403735689</v>
      </c>
      <c r="CN10" s="1193">
        <v>0.37893566557659614</v>
      </c>
      <c r="CO10" s="1193">
        <v>89.715529752364148</v>
      </c>
      <c r="CP10" s="1193">
        <v>91.201501055107215</v>
      </c>
      <c r="CQ10" s="1193">
        <v>0.4189054660971665</v>
      </c>
      <c r="CR10" s="1746">
        <v>7766.4192980000144</v>
      </c>
      <c r="CS10" s="1348">
        <v>12799</v>
      </c>
      <c r="CT10" s="1758"/>
      <c r="CU10" s="1144">
        <v>90.52450868627686</v>
      </c>
      <c r="CV10" s="1193">
        <v>0.40776409821853238</v>
      </c>
      <c r="CW10" s="1193">
        <v>89.724998144864614</v>
      </c>
      <c r="CX10" s="1193">
        <v>91.324019227689107</v>
      </c>
      <c r="CY10" s="1193">
        <v>0.45044607712999135</v>
      </c>
      <c r="CZ10" s="1746">
        <v>7283.9914380000555</v>
      </c>
      <c r="DA10" s="1348">
        <v>13389</v>
      </c>
      <c r="DB10" s="1888"/>
      <c r="DC10" s="1693">
        <v>90.404524697798109</v>
      </c>
      <c r="DD10" s="1693">
        <v>0.47239481876855166</v>
      </c>
      <c r="DE10" s="1693">
        <v>89.477831549439514</v>
      </c>
      <c r="DF10" s="1693">
        <v>91.331217846156719</v>
      </c>
      <c r="DG10" s="1693">
        <v>0.52253448635193944</v>
      </c>
      <c r="DH10" s="1794">
        <v>3476.8748549999814</v>
      </c>
      <c r="DI10" s="1795">
        <v>6966</v>
      </c>
      <c r="DJ10" s="1348"/>
      <c r="DK10" s="1693">
        <v>90.712178776678698</v>
      </c>
      <c r="DL10" s="1693">
        <v>0.32473213418868718</v>
      </c>
      <c r="DM10" s="1693">
        <v>90.075458001901723</v>
      </c>
      <c r="DN10" s="1693">
        <v>91.348899551455673</v>
      </c>
      <c r="DO10" s="1693">
        <v>0.35798074587992695</v>
      </c>
      <c r="DP10" s="1794">
        <v>6890.7545979998795</v>
      </c>
      <c r="DQ10" s="1795">
        <v>13916</v>
      </c>
      <c r="DR10" s="1348"/>
      <c r="DS10" s="1693">
        <v>90.048541510306734</v>
      </c>
      <c r="DT10" s="1693">
        <v>0.55335777943969977</v>
      </c>
      <c r="DU10" s="1693">
        <v>88.963019066922101</v>
      </c>
      <c r="DV10" s="1693">
        <v>91.134063953691367</v>
      </c>
      <c r="DW10" s="1693">
        <v>0.61451054082465484</v>
      </c>
      <c r="DX10" s="1794">
        <v>3177.4866300000103</v>
      </c>
      <c r="DY10" s="1795">
        <v>6624</v>
      </c>
      <c r="DZ10" s="1795"/>
      <c r="EA10" s="1193">
        <v>0.9</v>
      </c>
      <c r="EB10" s="1193">
        <v>-0.7</v>
      </c>
      <c r="EC10" s="1193"/>
      <c r="ED10" s="1193" t="s">
        <v>390</v>
      </c>
      <c r="EE10" s="1193" t="s">
        <v>390</v>
      </c>
    </row>
    <row r="11" spans="1:136" s="44" customFormat="1" ht="23.1" customHeight="1">
      <c r="A11" s="1443" t="s">
        <v>9</v>
      </c>
      <c r="B11" s="1444"/>
      <c r="C11" s="1445">
        <v>29.878817180679984</v>
      </c>
      <c r="D11" s="1445">
        <v>1.0783686515920308</v>
      </c>
      <c r="E11" s="1445">
        <v>27.7616392423846</v>
      </c>
      <c r="F11" s="1445">
        <v>31.995995118975369</v>
      </c>
      <c r="G11" s="1445">
        <v>3.6091410348376081</v>
      </c>
      <c r="H11" s="1446">
        <v>3984.2559590001329</v>
      </c>
      <c r="I11" s="1447">
        <v>5344</v>
      </c>
      <c r="J11" s="1446"/>
      <c r="K11" s="1445">
        <v>60.905192149790878</v>
      </c>
      <c r="L11" s="1445">
        <v>2.631545285528746</v>
      </c>
      <c r="M11" s="1445">
        <v>55.720293580416346</v>
      </c>
      <c r="N11" s="1445">
        <v>66.090090719165403</v>
      </c>
      <c r="O11" s="1445">
        <v>4.320724051008157</v>
      </c>
      <c r="P11" s="1446">
        <v>761.76005300000259</v>
      </c>
      <c r="Q11" s="1447">
        <v>1069</v>
      </c>
      <c r="R11" s="1446"/>
      <c r="S11" s="1448">
        <v>68.842080193307382</v>
      </c>
      <c r="T11" s="1448">
        <v>2.5027275263872188</v>
      </c>
      <c r="U11" s="1448">
        <v>63.910414951552255</v>
      </c>
      <c r="V11" s="1448">
        <v>73.773745435062523</v>
      </c>
      <c r="W11" s="1448">
        <v>3.6354617980159847</v>
      </c>
      <c r="X11" s="1449">
        <v>807.15112100000329</v>
      </c>
      <c r="Y11" s="1073">
        <v>1122</v>
      </c>
      <c r="Z11" s="1065"/>
      <c r="AA11" s="1448">
        <v>70.785090527228206</v>
      </c>
      <c r="AB11" s="1448">
        <v>1.6345334404631553</v>
      </c>
      <c r="AC11" s="1448">
        <v>67.575622493510807</v>
      </c>
      <c r="AD11" s="1448">
        <v>73.99455856094562</v>
      </c>
      <c r="AE11" s="1448">
        <v>2.3091493254987294</v>
      </c>
      <c r="AF11" s="1073">
        <v>1782.3736900000069</v>
      </c>
      <c r="AG11" s="1073">
        <v>2162</v>
      </c>
      <c r="AH11" s="1448"/>
      <c r="AI11" s="1448">
        <v>73.953992406261818</v>
      </c>
      <c r="AJ11" s="1448">
        <v>1.2936890165196293</v>
      </c>
      <c r="AK11" s="1448">
        <v>71.415561104845565</v>
      </c>
      <c r="AL11" s="1448">
        <v>76.492423707678057</v>
      </c>
      <c r="AM11" s="1448">
        <v>1.7493159928578657</v>
      </c>
      <c r="AN11" s="1449">
        <v>2571.4102039999752</v>
      </c>
      <c r="AO11" s="1066">
        <v>3597</v>
      </c>
      <c r="AP11" s="1448"/>
      <c r="AQ11" s="1448">
        <v>74.688719453065815</v>
      </c>
      <c r="AR11" s="1448">
        <v>1.3203552518639536</v>
      </c>
      <c r="AS11" s="1448">
        <v>72.097956486619708</v>
      </c>
      <c r="AT11" s="1448">
        <v>77.279482419511936</v>
      </c>
      <c r="AU11" s="1448">
        <v>1.7678108040045608</v>
      </c>
      <c r="AV11" s="1449">
        <v>2385.0284969999939</v>
      </c>
      <c r="AW11" s="1073">
        <v>3347</v>
      </c>
      <c r="AX11" s="1448"/>
      <c r="AY11" s="1063">
        <v>76.270949972779249</v>
      </c>
      <c r="AZ11" s="1064">
        <v>1.0378960598740126</v>
      </c>
      <c r="BA11" s="1064">
        <v>74.234413868436178</v>
      </c>
      <c r="BB11" s="1064">
        <v>78.307486077122306</v>
      </c>
      <c r="BC11" s="1064">
        <v>1.3608012752488763</v>
      </c>
      <c r="BD11" s="1065">
        <v>2303.1398660000073</v>
      </c>
      <c r="BE11" s="1066">
        <v>3288</v>
      </c>
      <c r="BF11" s="1448"/>
      <c r="BG11" s="1148">
        <v>80.281815159113194</v>
      </c>
      <c r="BH11" s="1064">
        <v>0.96385600228494295</v>
      </c>
      <c r="BI11" s="1064">
        <v>78.391000652391895</v>
      </c>
      <c r="BJ11" s="1064">
        <v>82.172629665834478</v>
      </c>
      <c r="BK11" s="1064">
        <v>1.2005906946356966</v>
      </c>
      <c r="BL11" s="1065">
        <v>2449.8616829999974</v>
      </c>
      <c r="BM11" s="1066">
        <v>3252</v>
      </c>
      <c r="BN11" s="1073"/>
      <c r="BO11" s="1271">
        <v>82.114641517233395</v>
      </c>
      <c r="BP11" s="1271">
        <v>0.9538708718808514</v>
      </c>
      <c r="BQ11" s="1271">
        <v>80.243393710210356</v>
      </c>
      <c r="BR11" s="1271">
        <v>83.985889324256419</v>
      </c>
      <c r="BS11" s="1271">
        <v>1.1616331195705978</v>
      </c>
      <c r="BT11" s="1836">
        <v>2092.7725119999973</v>
      </c>
      <c r="BU11" s="1798">
        <v>3103</v>
      </c>
      <c r="BV11" s="1893"/>
      <c r="BW11" s="1271">
        <v>80.322517855057697</v>
      </c>
      <c r="BX11" s="1271">
        <v>1.0425304550666306</v>
      </c>
      <c r="BY11" s="1271">
        <v>78.277516495601404</v>
      </c>
      <c r="BZ11" s="1271">
        <v>82.36751921451399</v>
      </c>
      <c r="CA11" s="1271">
        <v>1.2979304968351228</v>
      </c>
      <c r="CB11" s="1836">
        <v>2177.6957430000016</v>
      </c>
      <c r="CC11" s="1798">
        <v>3164</v>
      </c>
      <c r="CD11" s="1924"/>
      <c r="CE11" s="1303">
        <v>84.520801219004866</v>
      </c>
      <c r="CF11" s="1303">
        <v>0.88941530086103571</v>
      </c>
      <c r="CG11" s="1303">
        <v>82.776911521202024</v>
      </c>
      <c r="CH11" s="1303">
        <v>86.264690916807723</v>
      </c>
      <c r="CI11" s="1303">
        <v>1.0523034425057567</v>
      </c>
      <c r="CJ11" s="1294">
        <v>2844.1536039999764</v>
      </c>
      <c r="CK11" s="1294">
        <v>6129</v>
      </c>
      <c r="CL11" s="1800"/>
      <c r="CM11" s="1272">
        <v>84.343389306376451</v>
      </c>
      <c r="CN11" s="1271">
        <v>0.77056528319171758</v>
      </c>
      <c r="CO11" s="1271">
        <v>82.832528754400343</v>
      </c>
      <c r="CP11" s="1271">
        <v>85.854249858352546</v>
      </c>
      <c r="CQ11" s="1271">
        <v>0.91360483557596617</v>
      </c>
      <c r="CR11" s="1836">
        <v>2679.2750820000074</v>
      </c>
      <c r="CS11" s="1798">
        <v>5288</v>
      </c>
      <c r="CT11" s="1800"/>
      <c r="CU11" s="1269">
        <v>84.02735328560766</v>
      </c>
      <c r="CV11" s="1271">
        <v>0.85399260511467545</v>
      </c>
      <c r="CW11" s="1271">
        <v>82.352914331662859</v>
      </c>
      <c r="CX11" s="1271">
        <v>85.701792239552447</v>
      </c>
      <c r="CY11" s="1271">
        <v>1.0163269122757776</v>
      </c>
      <c r="CZ11" s="1836">
        <v>2463.0607439999931</v>
      </c>
      <c r="DA11" s="1798">
        <v>5124</v>
      </c>
      <c r="DB11" s="1888"/>
      <c r="DC11" s="1314">
        <v>85.435970988246709</v>
      </c>
      <c r="DD11" s="1314">
        <v>1.0122969364583954</v>
      </c>
      <c r="DE11" s="1314">
        <v>83.450156161645054</v>
      </c>
      <c r="DF11" s="1314">
        <v>87.421785814848377</v>
      </c>
      <c r="DG11" s="1314">
        <v>1.1848603401460205</v>
      </c>
      <c r="DH11" s="1801">
        <v>1134.937687000006</v>
      </c>
      <c r="DI11" s="1802">
        <v>2874</v>
      </c>
      <c r="DJ11" s="1348"/>
      <c r="DK11" s="1314">
        <v>85.652619709687613</v>
      </c>
      <c r="DL11" s="1314">
        <v>0.66768159505013791</v>
      </c>
      <c r="DM11" s="1314">
        <v>84.34345841104745</v>
      </c>
      <c r="DN11" s="1314">
        <v>86.961781008327776</v>
      </c>
      <c r="DO11" s="1314">
        <v>0.77952267813079013</v>
      </c>
      <c r="DP11" s="1801">
        <v>2284.965612999973</v>
      </c>
      <c r="DQ11" s="1802">
        <v>5897</v>
      </c>
      <c r="DR11" s="1348"/>
      <c r="DS11" s="1314">
        <v>85.459520970078998</v>
      </c>
      <c r="DT11" s="1314">
        <v>1.1742630752219192</v>
      </c>
      <c r="DU11" s="1314">
        <v>83.155968060997409</v>
      </c>
      <c r="DV11" s="1314">
        <v>87.763073879160586</v>
      </c>
      <c r="DW11" s="1314">
        <v>1.3740576379231648</v>
      </c>
      <c r="DX11" s="1801">
        <v>1074.7315730000064</v>
      </c>
      <c r="DY11" s="1802">
        <v>2540</v>
      </c>
      <c r="DZ11" s="1802"/>
      <c r="EA11" s="1271">
        <v>5.2</v>
      </c>
      <c r="EB11" s="1271">
        <v>-0.2</v>
      </c>
      <c r="EC11" s="1271"/>
      <c r="ED11" s="1271" t="s">
        <v>393</v>
      </c>
      <c r="EE11" s="1271" t="s">
        <v>390</v>
      </c>
    </row>
    <row r="12" spans="1:136" s="44" customFormat="1" ht="5.0999999999999996" customHeight="1">
      <c r="A12" s="1450"/>
      <c r="B12" s="1442"/>
      <c r="C12" s="1430"/>
      <c r="D12" s="1430"/>
      <c r="E12" s="1430"/>
      <c r="F12" s="1430"/>
      <c r="G12" s="1430"/>
      <c r="H12" s="1431"/>
      <c r="I12" s="1350"/>
      <c r="J12" s="1431"/>
      <c r="K12" s="1430"/>
      <c r="L12" s="1430"/>
      <c r="M12" s="1430"/>
      <c r="N12" s="1430"/>
      <c r="O12" s="1430"/>
      <c r="P12" s="1431"/>
      <c r="Q12" s="1350"/>
      <c r="R12" s="1431"/>
      <c r="S12" s="1433"/>
      <c r="T12" s="1433"/>
      <c r="U12" s="1433"/>
      <c r="V12" s="1433"/>
      <c r="W12" s="1433"/>
      <c r="X12" s="1346"/>
      <c r="Y12" s="1043"/>
      <c r="Z12" s="1035"/>
      <c r="AA12" s="1433"/>
      <c r="AB12" s="1433"/>
      <c r="AC12" s="1433"/>
      <c r="AD12" s="1433"/>
      <c r="AE12" s="1433"/>
      <c r="AF12" s="1043"/>
      <c r="AG12" s="1043"/>
      <c r="AH12" s="1433"/>
      <c r="AI12" s="1433"/>
      <c r="AJ12" s="1433"/>
      <c r="AK12" s="1433"/>
      <c r="AL12" s="1433"/>
      <c r="AM12" s="1433"/>
      <c r="AN12" s="1346"/>
      <c r="AO12" s="1036"/>
      <c r="AP12" s="1433"/>
      <c r="AQ12" s="1433"/>
      <c r="AR12" s="1433"/>
      <c r="AS12" s="1433"/>
      <c r="AT12" s="1433"/>
      <c r="AU12" s="1433"/>
      <c r="AV12" s="1346"/>
      <c r="AW12" s="1043"/>
      <c r="AX12" s="1433"/>
      <c r="AY12" s="1033"/>
      <c r="AZ12" s="1034"/>
      <c r="BA12" s="1034"/>
      <c r="BB12" s="1034"/>
      <c r="BC12" s="1034"/>
      <c r="BD12" s="1035"/>
      <c r="BE12" s="1036"/>
      <c r="BF12" s="1433"/>
      <c r="BG12" s="1146"/>
      <c r="BH12" s="1034"/>
      <c r="BI12" s="1034"/>
      <c r="BJ12" s="1034"/>
      <c r="BK12" s="1034"/>
      <c r="BL12" s="1035"/>
      <c r="BM12" s="1036"/>
      <c r="BN12" s="1043"/>
      <c r="BO12" s="1193"/>
      <c r="BP12" s="1193"/>
      <c r="BQ12" s="1193"/>
      <c r="BR12" s="1193"/>
      <c r="BS12" s="1193"/>
      <c r="BT12" s="1746"/>
      <c r="BU12" s="1348"/>
      <c r="BV12" s="1790"/>
      <c r="BW12" s="1193"/>
      <c r="BX12" s="1193"/>
      <c r="BY12" s="1193"/>
      <c r="BZ12" s="1193"/>
      <c r="CA12" s="1193"/>
      <c r="CB12" s="1746"/>
      <c r="CC12" s="1348"/>
      <c r="CD12" s="1881"/>
      <c r="CE12" s="1298"/>
      <c r="CF12" s="1298"/>
      <c r="CG12" s="1298"/>
      <c r="CH12" s="1298"/>
      <c r="CI12" s="1298"/>
      <c r="CJ12" s="1293"/>
      <c r="CK12" s="1293"/>
      <c r="CL12" s="1758"/>
      <c r="CM12" s="1708"/>
      <c r="CN12" s="1193"/>
      <c r="CO12" s="1193"/>
      <c r="CP12" s="1193"/>
      <c r="CQ12" s="1193"/>
      <c r="CR12" s="1746"/>
      <c r="CS12" s="1348"/>
      <c r="CT12" s="1758"/>
      <c r="CU12" s="1144"/>
      <c r="CV12" s="1193"/>
      <c r="CW12" s="1193"/>
      <c r="CX12" s="1193"/>
      <c r="CY12" s="1193"/>
      <c r="CZ12" s="1746"/>
      <c r="DA12" s="1348"/>
      <c r="DB12" s="1888"/>
      <c r="DC12" s="1693"/>
      <c r="DD12" s="1693"/>
      <c r="DE12" s="1693"/>
      <c r="DF12" s="1693"/>
      <c r="DG12" s="1693"/>
      <c r="DH12" s="1794"/>
      <c r="DI12" s="1795"/>
      <c r="DJ12" s="1348"/>
      <c r="DK12" s="1693"/>
      <c r="DL12" s="1693"/>
      <c r="DM12" s="1693"/>
      <c r="DN12" s="1693"/>
      <c r="DO12" s="1693"/>
      <c r="DP12" s="1794"/>
      <c r="DQ12" s="1795"/>
      <c r="DR12" s="1348"/>
      <c r="DS12" s="1693"/>
      <c r="DT12" s="1693"/>
      <c r="DU12" s="1693"/>
      <c r="DV12" s="1693"/>
      <c r="DW12" s="1693"/>
      <c r="DX12" s="1794"/>
      <c r="DY12" s="1795"/>
      <c r="DZ12" s="1795"/>
      <c r="EA12" s="1193"/>
      <c r="EB12" s="1193"/>
      <c r="EC12" s="1193"/>
      <c r="ED12" s="1193"/>
      <c r="EE12" s="1193"/>
    </row>
    <row r="13" spans="1:136" s="44" customFormat="1" ht="23.1" customHeight="1">
      <c r="A13" s="1407" t="s">
        <v>64</v>
      </c>
      <c r="B13" s="1451"/>
      <c r="C13" s="1436"/>
      <c r="D13" s="1436"/>
      <c r="E13" s="1436"/>
      <c r="F13" s="1436"/>
      <c r="G13" s="1436"/>
      <c r="H13" s="1437"/>
      <c r="I13" s="1353"/>
      <c r="J13" s="1437"/>
      <c r="K13" s="1436"/>
      <c r="L13" s="1436"/>
      <c r="M13" s="1436"/>
      <c r="N13" s="1436"/>
      <c r="O13" s="1436"/>
      <c r="P13" s="1437"/>
      <c r="Q13" s="1353"/>
      <c r="R13" s="1437"/>
      <c r="S13" s="1439"/>
      <c r="T13" s="1439"/>
      <c r="U13" s="1439"/>
      <c r="V13" s="1439"/>
      <c r="W13" s="1439"/>
      <c r="X13" s="1440"/>
      <c r="Y13" s="1058"/>
      <c r="Z13" s="1050"/>
      <c r="AA13" s="1439"/>
      <c r="AB13" s="1439"/>
      <c r="AC13" s="1439"/>
      <c r="AD13" s="1439"/>
      <c r="AE13" s="1439"/>
      <c r="AF13" s="1058"/>
      <c r="AG13" s="1058"/>
      <c r="AH13" s="1439"/>
      <c r="AI13" s="1439"/>
      <c r="AJ13" s="1439"/>
      <c r="AK13" s="1439"/>
      <c r="AL13" s="1439"/>
      <c r="AM13" s="1439"/>
      <c r="AN13" s="1440"/>
      <c r="AO13" s="1051"/>
      <c r="AP13" s="1439"/>
      <c r="AQ13" s="1439"/>
      <c r="AR13" s="1439"/>
      <c r="AS13" s="1439"/>
      <c r="AT13" s="1439"/>
      <c r="AU13" s="1439"/>
      <c r="AV13" s="1440"/>
      <c r="AW13" s="1058"/>
      <c r="AX13" s="1439"/>
      <c r="AY13" s="1048"/>
      <c r="AZ13" s="1049"/>
      <c r="BA13" s="1047"/>
      <c r="BB13" s="1047"/>
      <c r="BC13" s="1047"/>
      <c r="BD13" s="1050"/>
      <c r="BE13" s="1074"/>
      <c r="BF13" s="1439"/>
      <c r="BG13" s="1147"/>
      <c r="BH13" s="1049"/>
      <c r="BI13" s="1047"/>
      <c r="BJ13" s="1047"/>
      <c r="BK13" s="1047"/>
      <c r="BL13" s="1050"/>
      <c r="BM13" s="1074"/>
      <c r="BN13" s="1058"/>
      <c r="BO13" s="1310"/>
      <c r="BP13" s="1310"/>
      <c r="BQ13" s="1791"/>
      <c r="BR13" s="1791"/>
      <c r="BS13" s="1791"/>
      <c r="BT13" s="1792"/>
      <c r="BU13" s="1791"/>
      <c r="BV13" s="1793"/>
      <c r="BW13" s="1310"/>
      <c r="BX13" s="1310"/>
      <c r="BY13" s="1791"/>
      <c r="BZ13" s="1791"/>
      <c r="CA13" s="1791"/>
      <c r="CB13" s="1792"/>
      <c r="CC13" s="1791"/>
      <c r="CD13" s="1882"/>
      <c r="CE13" s="1045"/>
      <c r="CF13" s="1045"/>
      <c r="CG13" s="1045"/>
      <c r="CH13" s="1045"/>
      <c r="CI13" s="1045"/>
      <c r="CJ13" s="1046"/>
      <c r="CK13" s="1046"/>
      <c r="CL13" s="1791"/>
      <c r="CM13" s="1719"/>
      <c r="CN13" s="1310"/>
      <c r="CO13" s="1791"/>
      <c r="CP13" s="1791"/>
      <c r="CQ13" s="1791"/>
      <c r="CR13" s="1792"/>
      <c r="CS13" s="1791"/>
      <c r="CT13" s="1791"/>
      <c r="CU13" s="1694"/>
      <c r="CV13" s="1310"/>
      <c r="CW13" s="1791"/>
      <c r="CX13" s="1791"/>
      <c r="CY13" s="1791"/>
      <c r="CZ13" s="1792"/>
      <c r="DA13" s="1791"/>
      <c r="DB13" s="1902"/>
      <c r="DC13" s="1721"/>
      <c r="DD13" s="1721"/>
      <c r="DE13" s="1804"/>
      <c r="DF13" s="1804"/>
      <c r="DG13" s="1804"/>
      <c r="DH13" s="1805"/>
      <c r="DI13" s="1804"/>
      <c r="DJ13" s="1791"/>
      <c r="DK13" s="1721"/>
      <c r="DL13" s="1721"/>
      <c r="DM13" s="1804"/>
      <c r="DN13" s="1804"/>
      <c r="DO13" s="1804"/>
      <c r="DP13" s="1805"/>
      <c r="DQ13" s="1804"/>
      <c r="DR13" s="1791"/>
      <c r="DS13" s="1721"/>
      <c r="DT13" s="1721"/>
      <c r="DU13" s="1804"/>
      <c r="DV13" s="1804"/>
      <c r="DW13" s="1804"/>
      <c r="DX13" s="1805"/>
      <c r="DY13" s="1804"/>
      <c r="DZ13" s="1804"/>
      <c r="EA13" s="1791"/>
      <c r="EB13" s="1791"/>
      <c r="EC13" s="1791"/>
      <c r="ED13" s="1791"/>
      <c r="EE13" s="1791"/>
    </row>
    <row r="14" spans="1:136" s="44" customFormat="1" ht="23.1" customHeight="1">
      <c r="A14" s="1452" t="s">
        <v>58</v>
      </c>
      <c r="B14" s="1442"/>
      <c r="C14" s="1453">
        <v>67.445010153097229</v>
      </c>
      <c r="D14" s="1453">
        <v>1.2271901096452866</v>
      </c>
      <c r="E14" s="1453">
        <v>65.035648732585486</v>
      </c>
      <c r="F14" s="1453">
        <v>69.854371573608972</v>
      </c>
      <c r="G14" s="1453">
        <v>1.8195417375720142</v>
      </c>
      <c r="H14" s="1432">
        <v>4436.6255090001623</v>
      </c>
      <c r="I14" s="1454">
        <v>3132</v>
      </c>
      <c r="J14" s="1431"/>
      <c r="K14" s="1453">
        <v>81.154425741268128</v>
      </c>
      <c r="L14" s="1453">
        <v>2.0902835282576127</v>
      </c>
      <c r="M14" s="1453">
        <v>77.035967991424599</v>
      </c>
      <c r="N14" s="1453">
        <v>85.272883491111642</v>
      </c>
      <c r="O14" s="1453">
        <v>2.5756864264208272</v>
      </c>
      <c r="P14" s="1432">
        <v>833.7150719999978</v>
      </c>
      <c r="Q14" s="1454">
        <v>576</v>
      </c>
      <c r="R14" s="1432"/>
      <c r="S14" s="1455">
        <v>85.079272069257527</v>
      </c>
      <c r="T14" s="1455">
        <v>2.0969940547769945</v>
      </c>
      <c r="U14" s="1455">
        <v>80.947111223510376</v>
      </c>
      <c r="V14" s="1455">
        <v>89.211432915004679</v>
      </c>
      <c r="W14" s="1455">
        <v>2.4647531693383176</v>
      </c>
      <c r="X14" s="1456">
        <v>903.17202100000122</v>
      </c>
      <c r="Y14" s="1090">
        <v>592</v>
      </c>
      <c r="Z14" s="1082"/>
      <c r="AA14" s="1455">
        <v>84.625993286522032</v>
      </c>
      <c r="AB14" s="1455">
        <v>1.247055874727496</v>
      </c>
      <c r="AC14" s="1455">
        <v>82.177352061376283</v>
      </c>
      <c r="AD14" s="1455">
        <v>87.074634511667796</v>
      </c>
      <c r="AE14" s="1455">
        <v>1.4736085525227252</v>
      </c>
      <c r="AF14" s="1090">
        <v>2269.9486249999982</v>
      </c>
      <c r="AG14" s="1090">
        <v>1861</v>
      </c>
      <c r="AH14" s="1455"/>
      <c r="AI14" s="1455">
        <v>86.253666177979937</v>
      </c>
      <c r="AJ14" s="1455">
        <v>0.88213094654967539</v>
      </c>
      <c r="AK14" s="1455">
        <v>84.522779714482127</v>
      </c>
      <c r="AL14" s="1455">
        <v>87.984552641477748</v>
      </c>
      <c r="AM14" s="1455">
        <v>1.0227170457073025</v>
      </c>
      <c r="AN14" s="1456">
        <v>3714.4299389999901</v>
      </c>
      <c r="AO14" s="1083">
        <v>2698</v>
      </c>
      <c r="AP14" s="1455"/>
      <c r="AQ14" s="1455">
        <v>84.890165106023957</v>
      </c>
      <c r="AR14" s="1455">
        <v>0.99038868615519171</v>
      </c>
      <c r="AS14" s="1455">
        <v>82.946853011149614</v>
      </c>
      <c r="AT14" s="1455">
        <v>86.833477200898315</v>
      </c>
      <c r="AU14" s="1455">
        <v>1.1666707031588892</v>
      </c>
      <c r="AV14" s="1456">
        <v>3375.7836110000212</v>
      </c>
      <c r="AW14" s="1090">
        <v>2475</v>
      </c>
      <c r="AX14" s="1455"/>
      <c r="AY14" s="1080">
        <v>88.359510658630398</v>
      </c>
      <c r="AZ14" s="1081">
        <v>0.72097224270843141</v>
      </c>
      <c r="BA14" s="1081">
        <v>86.944835279013731</v>
      </c>
      <c r="BB14" s="1081">
        <v>89.774186038247066</v>
      </c>
      <c r="BC14" s="1081">
        <v>0.81595318640213776</v>
      </c>
      <c r="BD14" s="1082">
        <v>3489.7435329999921</v>
      </c>
      <c r="BE14" s="1083">
        <v>2438</v>
      </c>
      <c r="BF14" s="1455"/>
      <c r="BG14" s="1149">
        <v>87.34628961952167</v>
      </c>
      <c r="BH14" s="1081">
        <v>1.0044603983103182</v>
      </c>
      <c r="BI14" s="1081">
        <v>85.375820702951358</v>
      </c>
      <c r="BJ14" s="1081">
        <v>89.316758536091982</v>
      </c>
      <c r="BK14" s="1081">
        <v>1.1499748903882734</v>
      </c>
      <c r="BL14" s="1082">
        <v>3582.9758099999985</v>
      </c>
      <c r="BM14" s="1083">
        <v>2658</v>
      </c>
      <c r="BN14" s="1090"/>
      <c r="BO14" s="1190">
        <v>90.568403468856843</v>
      </c>
      <c r="BP14" s="1190">
        <v>0.75181863346425326</v>
      </c>
      <c r="BQ14" s="1190">
        <v>89.093529866337633</v>
      </c>
      <c r="BR14" s="1190">
        <v>92.043277071376039</v>
      </c>
      <c r="BS14" s="1190">
        <v>0.83011139058311456</v>
      </c>
      <c r="BT14" s="1757">
        <v>3689.1019230000102</v>
      </c>
      <c r="BU14" s="1808">
        <v>2661</v>
      </c>
      <c r="BV14" s="1838"/>
      <c r="BW14" s="1190">
        <v>89.440640285934236</v>
      </c>
      <c r="BX14" s="1190">
        <v>0.66800846390005364</v>
      </c>
      <c r="BY14" s="1190">
        <v>88.130291787082356</v>
      </c>
      <c r="BZ14" s="1190">
        <v>90.750988784786117</v>
      </c>
      <c r="CA14" s="1190">
        <v>0.74687352613363056</v>
      </c>
      <c r="CB14" s="1757">
        <v>4132.7783390000168</v>
      </c>
      <c r="CC14" s="1808">
        <v>3075</v>
      </c>
      <c r="CD14" s="1884"/>
      <c r="CE14" s="1807">
        <v>91.102335641460883</v>
      </c>
      <c r="CF14" s="1807">
        <v>0.41019547387194993</v>
      </c>
      <c r="CG14" s="1807">
        <v>90.298059326135373</v>
      </c>
      <c r="CH14" s="1807">
        <v>91.906611956786406</v>
      </c>
      <c r="CI14" s="1807">
        <v>0.45025791159328854</v>
      </c>
      <c r="CJ14" s="1744">
        <v>6215.2707689999643</v>
      </c>
      <c r="CK14" s="1744">
        <v>8520</v>
      </c>
      <c r="CL14" s="1758"/>
      <c r="CM14" s="1707">
        <v>91.336226972798784</v>
      </c>
      <c r="CN14" s="1190">
        <v>0.46202238588951272</v>
      </c>
      <c r="CO14" s="1190">
        <v>90.430331765479053</v>
      </c>
      <c r="CP14" s="1190">
        <v>92.242122180118514</v>
      </c>
      <c r="CQ14" s="1190">
        <v>0.50584789979019984</v>
      </c>
      <c r="CR14" s="1757">
        <v>5778.8376429999917</v>
      </c>
      <c r="CS14" s="1808">
        <v>7714</v>
      </c>
      <c r="CT14" s="1758"/>
      <c r="CU14" s="1142">
        <v>90.941615144387072</v>
      </c>
      <c r="CV14" s="1190">
        <v>0.50496273280639203</v>
      </c>
      <c r="CW14" s="1190">
        <v>89.951525458554372</v>
      </c>
      <c r="CX14" s="1190">
        <v>91.931704830219758</v>
      </c>
      <c r="CY14" s="1190">
        <v>0.55526035248512773</v>
      </c>
      <c r="CZ14" s="1757">
        <v>5532.1806590000233</v>
      </c>
      <c r="DA14" s="1808">
        <v>7897</v>
      </c>
      <c r="DB14" s="1903"/>
      <c r="DC14" s="1722">
        <v>90.986594903024979</v>
      </c>
      <c r="DD14" s="1722">
        <v>0.57650277262931604</v>
      </c>
      <c r="DE14" s="1722">
        <v>89.855674011898373</v>
      </c>
      <c r="DF14" s="1722">
        <v>92.117515794151601</v>
      </c>
      <c r="DG14" s="1722">
        <v>0.63361286708636821</v>
      </c>
      <c r="DH14" s="1810">
        <v>2597.2059779999977</v>
      </c>
      <c r="DI14" s="1811">
        <v>4178</v>
      </c>
      <c r="DJ14" s="1808"/>
      <c r="DK14" s="1722">
        <v>91.625437403298179</v>
      </c>
      <c r="DL14" s="1722">
        <v>0.38948915991736255</v>
      </c>
      <c r="DM14" s="1722">
        <v>90.861743843098438</v>
      </c>
      <c r="DN14" s="1722">
        <v>92.389130963497919</v>
      </c>
      <c r="DO14" s="1722">
        <v>0.42508845900837394</v>
      </c>
      <c r="DP14" s="1810">
        <v>5137.5184199999676</v>
      </c>
      <c r="DQ14" s="1811">
        <v>8470</v>
      </c>
      <c r="DR14" s="1808"/>
      <c r="DS14" s="1722">
        <v>90.61892831444375</v>
      </c>
      <c r="DT14" s="1722">
        <v>0.7121238727834075</v>
      </c>
      <c r="DU14" s="1722">
        <v>89.221954285888302</v>
      </c>
      <c r="DV14" s="1722">
        <v>92.015902342999183</v>
      </c>
      <c r="DW14" s="1722">
        <v>0.78584450956247087</v>
      </c>
      <c r="DX14" s="1810">
        <v>2399.7341620000107</v>
      </c>
      <c r="DY14" s="1811">
        <v>3959</v>
      </c>
      <c r="DZ14" s="1811"/>
      <c r="EA14" s="1190">
        <v>1.2</v>
      </c>
      <c r="EB14" s="1190">
        <v>-1</v>
      </c>
      <c r="EC14" s="1190"/>
      <c r="ED14" s="1190" t="s">
        <v>390</v>
      </c>
      <c r="EE14" s="1190" t="s">
        <v>390</v>
      </c>
    </row>
    <row r="15" spans="1:136" s="44" customFormat="1" ht="23.1" customHeight="1">
      <c r="A15" s="1457" t="s">
        <v>10</v>
      </c>
      <c r="B15" s="1458"/>
      <c r="C15" s="1459">
        <v>77.057356608478457</v>
      </c>
      <c r="D15" s="1459">
        <v>1.5937000410659121</v>
      </c>
      <c r="E15" s="1459">
        <v>73.92842054174136</v>
      </c>
      <c r="F15" s="1459">
        <v>80.186292675215554</v>
      </c>
      <c r="G15" s="1459">
        <v>2.0681997296680703</v>
      </c>
      <c r="H15" s="1460">
        <v>2252.6367480000345</v>
      </c>
      <c r="I15" s="1274">
        <v>802</v>
      </c>
      <c r="J15" s="1460"/>
      <c r="K15" s="1459">
        <v>82.945736434108596</v>
      </c>
      <c r="L15" s="1459">
        <v>3.2437789603019858</v>
      </c>
      <c r="M15" s="1459">
        <v>76.554562022964973</v>
      </c>
      <c r="N15" s="1459">
        <v>89.33691084525222</v>
      </c>
      <c r="O15" s="1459">
        <v>3.9107241670930453</v>
      </c>
      <c r="P15" s="1460">
        <v>434.01662999999945</v>
      </c>
      <c r="Q15" s="1274">
        <v>129</v>
      </c>
      <c r="R15" s="1460"/>
      <c r="S15" s="1461">
        <v>86.861313868613138</v>
      </c>
      <c r="T15" s="1461">
        <v>3.3357229483087427</v>
      </c>
      <c r="U15" s="1461">
        <v>80.288217617881301</v>
      </c>
      <c r="V15" s="1461">
        <v>93.434410119344975</v>
      </c>
      <c r="W15" s="1461">
        <v>3.8402860833470402</v>
      </c>
      <c r="X15" s="1347">
        <v>469.66312600000083</v>
      </c>
      <c r="Y15" s="1105">
        <v>137</v>
      </c>
      <c r="Z15" s="1097"/>
      <c r="AA15" s="1461">
        <v>88.646288209606865</v>
      </c>
      <c r="AB15" s="1461">
        <v>1.8123731099473013</v>
      </c>
      <c r="AC15" s="1461">
        <v>85.087625280143243</v>
      </c>
      <c r="AD15" s="1461">
        <v>92.204951139070502</v>
      </c>
      <c r="AE15" s="1461">
        <v>2.0444997151622295</v>
      </c>
      <c r="AF15" s="1105">
        <v>1079.4084460000001</v>
      </c>
      <c r="AG15" s="1105">
        <v>229</v>
      </c>
      <c r="AH15" s="1461"/>
      <c r="AI15" s="1461">
        <v>89.096322752026509</v>
      </c>
      <c r="AJ15" s="1461">
        <v>1.3167724129367691</v>
      </c>
      <c r="AK15" s="1461">
        <v>86.512598018216508</v>
      </c>
      <c r="AL15" s="1461">
        <v>91.680047485836496</v>
      </c>
      <c r="AM15" s="1461">
        <v>1.4779200445809857</v>
      </c>
      <c r="AN15" s="1347">
        <v>2012.9022989999964</v>
      </c>
      <c r="AO15" s="1098">
        <v>636</v>
      </c>
      <c r="AP15" s="1461"/>
      <c r="AQ15" s="1461">
        <v>84.224681937991761</v>
      </c>
      <c r="AR15" s="1461">
        <v>1.6630093246300979</v>
      </c>
      <c r="AS15" s="1461">
        <v>80.961573039819143</v>
      </c>
      <c r="AT15" s="1461">
        <v>87.487790836164379</v>
      </c>
      <c r="AU15" s="1461">
        <v>1.9744916648714035</v>
      </c>
      <c r="AV15" s="1347">
        <v>1729.3229329999976</v>
      </c>
      <c r="AW15" s="1105">
        <v>540</v>
      </c>
      <c r="AX15" s="1461"/>
      <c r="AY15" s="1095">
        <v>91.558122840937642</v>
      </c>
      <c r="AZ15" s="1096">
        <v>1.0415231765189439</v>
      </c>
      <c r="BA15" s="1096">
        <v>89.51446969059387</v>
      </c>
      <c r="BB15" s="1096">
        <v>93.601775991281414</v>
      </c>
      <c r="BC15" s="1096">
        <v>1.1375540959138757</v>
      </c>
      <c r="BD15" s="1097">
        <v>1885.3931299999972</v>
      </c>
      <c r="BE15" s="1098">
        <v>584</v>
      </c>
      <c r="BF15" s="1461"/>
      <c r="BG15" s="1150">
        <v>87.72999999999999</v>
      </c>
      <c r="BH15" s="1096">
        <v>1.7129999999999999</v>
      </c>
      <c r="BI15" s="1096">
        <v>84.37</v>
      </c>
      <c r="BJ15" s="1096">
        <v>91.09</v>
      </c>
      <c r="BK15" s="1096">
        <v>2</v>
      </c>
      <c r="BL15" s="1097">
        <v>1866.8910000000001</v>
      </c>
      <c r="BM15" s="1098">
        <v>607</v>
      </c>
      <c r="BN15" s="1105"/>
      <c r="BO15" s="1267">
        <v>91.951740681789857</v>
      </c>
      <c r="BP15" s="1267">
        <v>1.1520898116492431</v>
      </c>
      <c r="BQ15" s="1267">
        <v>89.691638610226121</v>
      </c>
      <c r="BR15" s="1267">
        <v>94.211842753353608</v>
      </c>
      <c r="BS15" s="1267">
        <v>1.2529287679677423</v>
      </c>
      <c r="BT15" s="1748">
        <v>1872.5565000000011</v>
      </c>
      <c r="BU15" s="1814">
        <v>587</v>
      </c>
      <c r="BV15" s="1867"/>
      <c r="BW15" s="1267">
        <v>91.75376576837921</v>
      </c>
      <c r="BX15" s="1267">
        <v>0.96391343119030148</v>
      </c>
      <c r="BY15" s="1267">
        <v>89.862977573557259</v>
      </c>
      <c r="BZ15" s="1267">
        <v>93.644553963201176</v>
      </c>
      <c r="CA15" s="1267">
        <v>1.0505437276804301</v>
      </c>
      <c r="CB15" s="1748">
        <v>2154.9436750000027</v>
      </c>
      <c r="CC15" s="1814">
        <v>911</v>
      </c>
      <c r="CD15" s="1925"/>
      <c r="CE15" s="1301">
        <v>92.12794600756105</v>
      </c>
      <c r="CF15" s="1301">
        <v>0.65524018227622416</v>
      </c>
      <c r="CG15" s="1301">
        <v>90.843206918463125</v>
      </c>
      <c r="CH15" s="1301">
        <v>93.41268509665899</v>
      </c>
      <c r="CI15" s="1301">
        <v>0.71122847156762592</v>
      </c>
      <c r="CJ15" s="1263">
        <v>3255.9948679999961</v>
      </c>
      <c r="CK15" s="1263">
        <v>2349</v>
      </c>
      <c r="CL15" s="1779"/>
      <c r="CM15" s="1268">
        <v>91.966968754568526</v>
      </c>
      <c r="CN15" s="1267">
        <v>0.7307243251951363</v>
      </c>
      <c r="CO15" s="1267">
        <v>90.534225051486331</v>
      </c>
      <c r="CP15" s="1267">
        <v>93.399712457650722</v>
      </c>
      <c r="CQ15" s="1267">
        <v>0.79455084264570486</v>
      </c>
      <c r="CR15" s="1748">
        <v>3045.3339160000055</v>
      </c>
      <c r="CS15" s="1814">
        <v>2101</v>
      </c>
      <c r="CT15" s="1779"/>
      <c r="CU15" s="1143">
        <v>91.797636639932605</v>
      </c>
      <c r="CV15" s="1267">
        <v>0.80853715980439778</v>
      </c>
      <c r="CW15" s="1267">
        <v>90.212323010774682</v>
      </c>
      <c r="CX15" s="1267">
        <v>93.382950269090514</v>
      </c>
      <c r="CY15" s="1267">
        <v>0.88078210877672924</v>
      </c>
      <c r="CZ15" s="1748">
        <v>2972.6727199999973</v>
      </c>
      <c r="DA15" s="1814">
        <v>2102</v>
      </c>
      <c r="DB15" s="1888"/>
      <c r="DC15" s="1195">
        <v>92.703757782384841</v>
      </c>
      <c r="DD15" s="1195">
        <v>0.85835864026856734</v>
      </c>
      <c r="DE15" s="1195">
        <v>91.019922483672545</v>
      </c>
      <c r="DF15" s="1195">
        <v>94.387593081097137</v>
      </c>
      <c r="DG15" s="1195">
        <v>0.92591569187896372</v>
      </c>
      <c r="DH15" s="1815">
        <v>1334.5130149999936</v>
      </c>
      <c r="DI15" s="1816">
        <v>1261</v>
      </c>
      <c r="DJ15" s="1348"/>
      <c r="DK15" s="1195">
        <v>92.829384140142366</v>
      </c>
      <c r="DL15" s="1195">
        <v>0.58562473540389548</v>
      </c>
      <c r="DM15" s="1195">
        <v>91.681116395755026</v>
      </c>
      <c r="DN15" s="1195">
        <v>93.977651884529706</v>
      </c>
      <c r="DO15" s="1195">
        <v>0.63086138169331318</v>
      </c>
      <c r="DP15" s="1815">
        <v>2679.8734969999978</v>
      </c>
      <c r="DQ15" s="1816">
        <v>2538</v>
      </c>
      <c r="DR15" s="1348"/>
      <c r="DS15" s="1195">
        <v>91.161316550907173</v>
      </c>
      <c r="DT15" s="1195">
        <v>1.1008111421874789</v>
      </c>
      <c r="DU15" s="1195">
        <v>89.001854363563709</v>
      </c>
      <c r="DV15" s="1195">
        <v>93.320778738250652</v>
      </c>
      <c r="DW15" s="1195">
        <v>1.2075419529211751</v>
      </c>
      <c r="DX15" s="1815">
        <v>1255.6554790000048</v>
      </c>
      <c r="DY15" s="1816">
        <v>1178</v>
      </c>
      <c r="DZ15" s="1816"/>
      <c r="EA15" s="1267">
        <v>-0.6</v>
      </c>
      <c r="EB15" s="1267">
        <v>-1.6</v>
      </c>
      <c r="EC15" s="1267"/>
      <c r="ED15" s="1267" t="s">
        <v>390</v>
      </c>
      <c r="EE15" s="1267" t="s">
        <v>390</v>
      </c>
    </row>
    <row r="16" spans="1:136" s="44" customFormat="1" ht="23.1" customHeight="1">
      <c r="A16" s="1457" t="s">
        <v>11</v>
      </c>
      <c r="B16" s="1458"/>
      <c r="C16" s="1459">
        <v>57.53052467287737</v>
      </c>
      <c r="D16" s="1459">
        <v>1.7962659330180597</v>
      </c>
      <c r="E16" s="1459">
        <v>54.003887841323873</v>
      </c>
      <c r="F16" s="1459">
        <v>61.057161504430866</v>
      </c>
      <c r="G16" s="1459">
        <v>3.1222832456887102</v>
      </c>
      <c r="H16" s="1460">
        <v>2183.9887610000278</v>
      </c>
      <c r="I16" s="1274">
        <v>2330</v>
      </c>
      <c r="J16" s="1460"/>
      <c r="K16" s="1459">
        <v>79.20931275483936</v>
      </c>
      <c r="L16" s="1459">
        <v>2.5576781507491946</v>
      </c>
      <c r="M16" s="1459">
        <v>74.169953615680384</v>
      </c>
      <c r="N16" s="1459">
        <v>84.248671893998335</v>
      </c>
      <c r="O16" s="1459" t="s">
        <v>412</v>
      </c>
      <c r="P16" s="1460">
        <v>399.6984420000004</v>
      </c>
      <c r="Q16" s="1274">
        <v>447</v>
      </c>
      <c r="R16" s="1460"/>
      <c r="S16" s="1461">
        <v>83.148609672703458</v>
      </c>
      <c r="T16" s="1461">
        <v>2.3965101161648761</v>
      </c>
      <c r="U16" s="1461">
        <v>78.426247563047141</v>
      </c>
      <c r="V16" s="1461">
        <v>87.87097178235976</v>
      </c>
      <c r="W16" s="1461">
        <v>2.8822010681816819</v>
      </c>
      <c r="X16" s="1347">
        <v>433.5088950000009</v>
      </c>
      <c r="Y16" s="1105">
        <v>455</v>
      </c>
      <c r="Z16" s="1097"/>
      <c r="AA16" s="1461">
        <v>80.980975359421876</v>
      </c>
      <c r="AB16" s="1461">
        <v>1.694542689153844</v>
      </c>
      <c r="AC16" s="1461">
        <v>77.653676903498109</v>
      </c>
      <c r="AD16" s="1461">
        <v>84.308273815345629</v>
      </c>
      <c r="AE16" s="1461">
        <v>2.092519485759305</v>
      </c>
      <c r="AF16" s="1105">
        <v>1190.5401789999987</v>
      </c>
      <c r="AG16" s="1105">
        <v>1632</v>
      </c>
      <c r="AH16" s="1461"/>
      <c r="AI16" s="1461">
        <v>82.890811635596094</v>
      </c>
      <c r="AJ16" s="1461">
        <v>1.1562089096247608</v>
      </c>
      <c r="AK16" s="1461">
        <v>80.622138987308759</v>
      </c>
      <c r="AL16" s="1461">
        <v>85.15948428388343</v>
      </c>
      <c r="AM16" s="1461">
        <v>1.3948577493820147</v>
      </c>
      <c r="AN16" s="1347">
        <v>1701.5276399999962</v>
      </c>
      <c r="AO16" s="1098">
        <v>2062</v>
      </c>
      <c r="AP16" s="1461"/>
      <c r="AQ16" s="1461">
        <v>85.589140380308677</v>
      </c>
      <c r="AR16" s="1461">
        <v>1.0304721061665225</v>
      </c>
      <c r="AS16" s="1461">
        <v>83.567177755596049</v>
      </c>
      <c r="AT16" s="1461">
        <v>87.61110300502132</v>
      </c>
      <c r="AU16" s="1461">
        <v>1.2039752959168653</v>
      </c>
      <c r="AV16" s="1347">
        <v>1646.4606779999922</v>
      </c>
      <c r="AW16" s="1105">
        <v>1935</v>
      </c>
      <c r="AX16" s="1461"/>
      <c r="AY16" s="1095">
        <v>84.600580301035379</v>
      </c>
      <c r="AZ16" s="1096">
        <v>1.0060240990360121</v>
      </c>
      <c r="BA16" s="1096">
        <v>82.626582635243338</v>
      </c>
      <c r="BB16" s="1096">
        <v>86.57457796682742</v>
      </c>
      <c r="BC16" s="1096">
        <v>1.1891456246000478</v>
      </c>
      <c r="BD16" s="1097">
        <v>1604.350402999999</v>
      </c>
      <c r="BE16" s="1098">
        <v>1854</v>
      </c>
      <c r="BF16" s="1461"/>
      <c r="BG16" s="1150">
        <v>86.929999999999993</v>
      </c>
      <c r="BH16" s="1096">
        <v>0.97199999999999998</v>
      </c>
      <c r="BI16" s="1096">
        <v>85.02</v>
      </c>
      <c r="BJ16" s="1096">
        <v>88.83</v>
      </c>
      <c r="BK16" s="1096">
        <v>1.0999999999999999</v>
      </c>
      <c r="BL16" s="1097">
        <v>1716.085</v>
      </c>
      <c r="BM16" s="1098">
        <v>2051</v>
      </c>
      <c r="BN16" s="1105"/>
      <c r="BO16" s="1267">
        <v>89.142412653008691</v>
      </c>
      <c r="BP16" s="1267">
        <v>0.92729988235039851</v>
      </c>
      <c r="BQ16" s="1267">
        <v>87.323290251378566</v>
      </c>
      <c r="BR16" s="1267">
        <v>90.961535054638802</v>
      </c>
      <c r="BS16" s="1267">
        <v>1.0402454395753902</v>
      </c>
      <c r="BT16" s="1748">
        <v>1816.5454229999934</v>
      </c>
      <c r="BU16" s="1814">
        <v>2074</v>
      </c>
      <c r="BV16" s="1867"/>
      <c r="BW16" s="1267">
        <v>86.920381530940887</v>
      </c>
      <c r="BX16" s="1267">
        <v>0.88480244495968086</v>
      </c>
      <c r="BY16" s="1267">
        <v>85.184775444807741</v>
      </c>
      <c r="BZ16" s="1267">
        <v>88.655987617074032</v>
      </c>
      <c r="CA16" s="1267">
        <v>1.0179458826290577</v>
      </c>
      <c r="CB16" s="1748">
        <v>1977.834664000002</v>
      </c>
      <c r="CC16" s="1814">
        <v>2164</v>
      </c>
      <c r="CD16" s="1925"/>
      <c r="CE16" s="1301">
        <v>89.973889967483572</v>
      </c>
      <c r="CF16" s="1301">
        <v>0.46637761114251935</v>
      </c>
      <c r="CG16" s="1301">
        <v>89.059456507018055</v>
      </c>
      <c r="CH16" s="1301">
        <v>90.888323427949103</v>
      </c>
      <c r="CI16" s="1301">
        <v>0.51834772433543497</v>
      </c>
      <c r="CJ16" s="1263">
        <v>2959.2759010000223</v>
      </c>
      <c r="CK16" s="1263">
        <v>6171</v>
      </c>
      <c r="CL16" s="1779"/>
      <c r="CM16" s="1268">
        <v>90.633531995180363</v>
      </c>
      <c r="CN16" s="1267">
        <v>0.53453761337142602</v>
      </c>
      <c r="CO16" s="1267">
        <v>89.585454939015605</v>
      </c>
      <c r="CP16" s="1267">
        <v>91.68160905134512</v>
      </c>
      <c r="CQ16" s="1267">
        <v>0.58977908242597366</v>
      </c>
      <c r="CR16" s="1748">
        <v>2733.5037270000234</v>
      </c>
      <c r="CS16" s="1814">
        <v>5613</v>
      </c>
      <c r="CT16" s="1779"/>
      <c r="CU16" s="1143">
        <v>89.94741164582851</v>
      </c>
      <c r="CV16" s="1267">
        <v>0.55101527789452587</v>
      </c>
      <c r="CW16" s="1267">
        <v>88.867025890730062</v>
      </c>
      <c r="CX16" s="1267">
        <v>91.027797400926957</v>
      </c>
      <c r="CY16" s="1267">
        <v>0.61259714739115601</v>
      </c>
      <c r="CZ16" s="1748">
        <v>2559.5079389999951</v>
      </c>
      <c r="DA16" s="1814">
        <v>5795</v>
      </c>
      <c r="DB16" s="1888"/>
      <c r="DC16" s="1195">
        <v>89.171762415215042</v>
      </c>
      <c r="DD16" s="1195">
        <v>0.74989760629212154</v>
      </c>
      <c r="DE16" s="1195">
        <v>87.700694261815372</v>
      </c>
      <c r="DF16" s="1195">
        <v>90.642830568614713</v>
      </c>
      <c r="DG16" s="1195">
        <v>0.84095860167071146</v>
      </c>
      <c r="DH16" s="1815">
        <v>1262.6929630000025</v>
      </c>
      <c r="DI16" s="1816">
        <v>2917</v>
      </c>
      <c r="DJ16" s="1348"/>
      <c r="DK16" s="1195">
        <v>90.31262572669047</v>
      </c>
      <c r="DL16" s="1195">
        <v>0.49838029084378638</v>
      </c>
      <c r="DM16" s="1195">
        <v>89.335423129502317</v>
      </c>
      <c r="DN16" s="1195">
        <v>91.289828323878609</v>
      </c>
      <c r="DO16" s="1195">
        <v>0.55183900017702403</v>
      </c>
      <c r="DP16" s="1815">
        <v>2457.6449230000021</v>
      </c>
      <c r="DQ16" s="1816">
        <v>5932</v>
      </c>
      <c r="DR16" s="1348"/>
      <c r="DS16" s="1195">
        <v>90.023643417538949</v>
      </c>
      <c r="DT16" s="1195">
        <v>0.8811645197591863</v>
      </c>
      <c r="DU16" s="1195">
        <v>88.295062202901704</v>
      </c>
      <c r="DV16" s="1195">
        <v>91.75222463217618</v>
      </c>
      <c r="DW16" s="1195">
        <v>0.9788145494981294</v>
      </c>
      <c r="DX16" s="1815">
        <v>1144.0786830000015</v>
      </c>
      <c r="DY16" s="1816">
        <v>2781</v>
      </c>
      <c r="DZ16" s="1816"/>
      <c r="EA16" s="1267">
        <v>3.1</v>
      </c>
      <c r="EB16" s="1267">
        <v>-0.3</v>
      </c>
      <c r="EC16" s="1267"/>
      <c r="ED16" s="1267" t="s">
        <v>393</v>
      </c>
      <c r="EE16" s="1267" t="s">
        <v>390</v>
      </c>
    </row>
    <row r="17" spans="1:135" s="44" customFormat="1" ht="23.1" customHeight="1">
      <c r="A17" s="1462" t="s">
        <v>12</v>
      </c>
      <c r="B17" s="1458"/>
      <c r="C17" s="1463">
        <v>35.450832222547255</v>
      </c>
      <c r="D17" s="1463">
        <v>1.0581985308738526</v>
      </c>
      <c r="E17" s="1463">
        <v>33.373254595828435</v>
      </c>
      <c r="F17" s="1463">
        <v>37.528409849266083</v>
      </c>
      <c r="G17" s="1463">
        <v>2.9849751459454388</v>
      </c>
      <c r="H17" s="1464">
        <v>3737.8260930000492</v>
      </c>
      <c r="I17" s="1465">
        <v>4733</v>
      </c>
      <c r="J17" s="1460"/>
      <c r="K17" s="1463">
        <v>64.379891992992142</v>
      </c>
      <c r="L17" s="1463">
        <v>2.5106517968208322</v>
      </c>
      <c r="M17" s="1463">
        <v>59.433188251612911</v>
      </c>
      <c r="N17" s="1463">
        <v>69.326595734371381</v>
      </c>
      <c r="O17" s="1463">
        <v>3.8997452762022662</v>
      </c>
      <c r="P17" s="1464">
        <v>795.35580000000164</v>
      </c>
      <c r="Q17" s="1465">
        <v>938</v>
      </c>
      <c r="R17" s="1464"/>
      <c r="S17" s="1466">
        <v>69.988932703628976</v>
      </c>
      <c r="T17" s="1466">
        <v>2.2597412724338408</v>
      </c>
      <c r="U17" s="1466">
        <v>65.536075822037603</v>
      </c>
      <c r="V17" s="1466">
        <v>74.441789585220334</v>
      </c>
      <c r="W17" s="1466">
        <v>3.2287122908457664</v>
      </c>
      <c r="X17" s="1467">
        <v>857.00153700000328</v>
      </c>
      <c r="Y17" s="1119">
        <v>995</v>
      </c>
      <c r="Z17" s="1111"/>
      <c r="AA17" s="1466">
        <v>75.859940497172076</v>
      </c>
      <c r="AB17" s="1466">
        <v>1.4556584749290542</v>
      </c>
      <c r="AC17" s="1466">
        <v>73.001700202026555</v>
      </c>
      <c r="AD17" s="1466">
        <v>78.718180792317597</v>
      </c>
      <c r="AE17" s="1466">
        <v>1.9188763732069083</v>
      </c>
      <c r="AF17" s="1119">
        <v>1913.7073499999767</v>
      </c>
      <c r="AG17" s="1119">
        <v>1935</v>
      </c>
      <c r="AH17" s="1466"/>
      <c r="AI17" s="1466">
        <v>77.0452258914776</v>
      </c>
      <c r="AJ17" s="1466">
        <v>1.0911142315842095</v>
      </c>
      <c r="AK17" s="1466">
        <v>74.904279741741107</v>
      </c>
      <c r="AL17" s="1466">
        <v>79.186172041214093</v>
      </c>
      <c r="AM17" s="1466">
        <v>1.4161996657925351</v>
      </c>
      <c r="AN17" s="1467">
        <v>2848.6553120000181</v>
      </c>
      <c r="AO17" s="1112">
        <v>3438</v>
      </c>
      <c r="AP17" s="1461"/>
      <c r="AQ17" s="1466">
        <v>79.497947164160337</v>
      </c>
      <c r="AR17" s="1466">
        <v>1.0897713785337395</v>
      </c>
      <c r="AS17" s="1466">
        <v>77.359629218734355</v>
      </c>
      <c r="AT17" s="1466">
        <v>81.636265109586333</v>
      </c>
      <c r="AU17" s="1466">
        <v>1.3708170052283257</v>
      </c>
      <c r="AV17" s="1467">
        <v>2641.5899390000009</v>
      </c>
      <c r="AW17" s="1119">
        <v>3202</v>
      </c>
      <c r="AX17" s="1461"/>
      <c r="AY17" s="1109">
        <v>81.699319328543979</v>
      </c>
      <c r="AZ17" s="1110">
        <v>0.89754759267620976</v>
      </c>
      <c r="BA17" s="1110">
        <v>79.938171802776125</v>
      </c>
      <c r="BB17" s="1110">
        <v>83.460466854311818</v>
      </c>
      <c r="BC17" s="1110">
        <v>1.0985986175317204</v>
      </c>
      <c r="BD17" s="1111">
        <v>2492.9438210000162</v>
      </c>
      <c r="BE17" s="1112">
        <v>2997</v>
      </c>
      <c r="BF17" s="1461"/>
      <c r="BG17" s="1151">
        <v>82.989408276528508</v>
      </c>
      <c r="BH17" s="1110">
        <v>0.89524293325165205</v>
      </c>
      <c r="BI17" s="1110">
        <v>81.233193321992673</v>
      </c>
      <c r="BJ17" s="1110">
        <v>84.745623231064343</v>
      </c>
      <c r="BK17" s="1110">
        <v>1.0787436033627549</v>
      </c>
      <c r="BL17" s="1111">
        <v>2610.8383660000109</v>
      </c>
      <c r="BM17" s="1112">
        <v>3127</v>
      </c>
      <c r="BN17" s="1119"/>
      <c r="BO17" s="1309">
        <v>85.157496956384264</v>
      </c>
      <c r="BP17" s="1309">
        <v>0.85033297484553971</v>
      </c>
      <c r="BQ17" s="1309">
        <v>83.489363709709508</v>
      </c>
      <c r="BR17" s="1309">
        <v>86.825630203059035</v>
      </c>
      <c r="BS17" s="1309">
        <v>0.9985415321460902</v>
      </c>
      <c r="BT17" s="1839">
        <v>2145.0385629999969</v>
      </c>
      <c r="BU17" s="1820">
        <v>2828</v>
      </c>
      <c r="BV17" s="1868"/>
      <c r="BW17" s="1309">
        <v>84.748412131107798</v>
      </c>
      <c r="BX17" s="1309">
        <v>0.84407424991992908</v>
      </c>
      <c r="BY17" s="1309">
        <v>83.092697441738864</v>
      </c>
      <c r="BZ17" s="1309">
        <v>86.404126820476733</v>
      </c>
      <c r="CA17" s="1309">
        <v>0.99597647754641849</v>
      </c>
      <c r="CB17" s="1839">
        <v>2372.6568480000115</v>
      </c>
      <c r="CC17" s="1820">
        <v>3018</v>
      </c>
      <c r="CD17" s="1926"/>
      <c r="CE17" s="1818">
        <v>86.642199820611637</v>
      </c>
      <c r="CF17" s="1818">
        <v>0.5962066506851843</v>
      </c>
      <c r="CG17" s="1818">
        <v>85.473208647551203</v>
      </c>
      <c r="CH17" s="1818">
        <v>87.811190993672056</v>
      </c>
      <c r="CI17" s="1818">
        <v>0.68812501519998404</v>
      </c>
      <c r="CJ17" s="1819">
        <v>3011.0956340000116</v>
      </c>
      <c r="CK17" s="1819">
        <v>6618</v>
      </c>
      <c r="CL17" s="1779"/>
      <c r="CM17" s="1720">
        <v>87.270895803428999</v>
      </c>
      <c r="CN17" s="1309">
        <v>0.62517666962431162</v>
      </c>
      <c r="CO17" s="1309">
        <v>86.04510119685294</v>
      </c>
      <c r="CP17" s="1309">
        <v>88.496690410005073</v>
      </c>
      <c r="CQ17" s="1309">
        <v>0.71636330058130049</v>
      </c>
      <c r="CR17" s="1839">
        <v>2858.6357639999928</v>
      </c>
      <c r="CS17" s="1820">
        <v>5851</v>
      </c>
      <c r="CT17" s="1779"/>
      <c r="CU17" s="1695">
        <v>87.222373055435327</v>
      </c>
      <c r="CV17" s="1309">
        <v>0.57616261569849625</v>
      </c>
      <c r="CW17" s="1309">
        <v>86.092680454171258</v>
      </c>
      <c r="CX17" s="1309">
        <v>88.352065656699409</v>
      </c>
      <c r="CY17" s="1309">
        <v>0.66056746166755698</v>
      </c>
      <c r="CZ17" s="1839">
        <v>2595.1622820000257</v>
      </c>
      <c r="DA17" s="1820">
        <v>5806</v>
      </c>
      <c r="DB17" s="1903"/>
      <c r="DC17" s="1722">
        <v>87.078663138501767</v>
      </c>
      <c r="DD17" s="1722">
        <v>0.82271897603647093</v>
      </c>
      <c r="DE17" s="1722">
        <v>85.464741884866797</v>
      </c>
      <c r="DF17" s="1722">
        <v>88.692584392136737</v>
      </c>
      <c r="DG17" s="1722">
        <v>0.94479973208581158</v>
      </c>
      <c r="DH17" s="1810">
        <v>1261.3228240000021</v>
      </c>
      <c r="DI17" s="1811">
        <v>3327</v>
      </c>
      <c r="DJ17" s="1808"/>
      <c r="DK17" s="1722">
        <v>86.691308628722282</v>
      </c>
      <c r="DL17" s="1722">
        <v>0.56902797500595803</v>
      </c>
      <c r="DM17" s="1722">
        <v>85.575583096905817</v>
      </c>
      <c r="DN17" s="1722">
        <v>87.807034160538748</v>
      </c>
      <c r="DO17" s="1722">
        <v>0.65638411047982437</v>
      </c>
      <c r="DP17" s="1810">
        <v>2501.9425480000186</v>
      </c>
      <c r="DQ17" s="1811">
        <v>6650</v>
      </c>
      <c r="DR17" s="1808"/>
      <c r="DS17" s="1722">
        <v>87.288873887610279</v>
      </c>
      <c r="DT17" s="1722">
        <v>0.9264605557563883</v>
      </c>
      <c r="DU17" s="1722">
        <v>85.47143539925564</v>
      </c>
      <c r="DV17" s="1722">
        <v>89.106312375964905</v>
      </c>
      <c r="DW17" s="1722">
        <v>1.061373018684217</v>
      </c>
      <c r="DX17" s="1810">
        <v>1138.7355039999966</v>
      </c>
      <c r="DY17" s="1811">
        <v>2986</v>
      </c>
      <c r="DZ17" s="1811"/>
      <c r="EA17" s="1309">
        <v>2.6</v>
      </c>
      <c r="EB17" s="1309">
        <v>0.6</v>
      </c>
      <c r="EC17" s="1309"/>
      <c r="ED17" s="1309" t="s">
        <v>391</v>
      </c>
      <c r="EE17" s="1309" t="s">
        <v>390</v>
      </c>
    </row>
    <row r="18" spans="1:135" s="44" customFormat="1" ht="21" customHeight="1">
      <c r="A18" s="1457" t="s">
        <v>59</v>
      </c>
      <c r="B18" s="1458"/>
      <c r="C18" s="1459">
        <v>53.33777143888949</v>
      </c>
      <c r="D18" s="1459">
        <v>1.7059000239393689</v>
      </c>
      <c r="E18" s="1459">
        <v>49.988551401484209</v>
      </c>
      <c r="F18" s="1459">
        <v>56.686991476294764</v>
      </c>
      <c r="G18" s="1459">
        <v>3.1982964003171075</v>
      </c>
      <c r="H18" s="1460">
        <v>1125.4291430000089</v>
      </c>
      <c r="I18" s="1274">
        <v>1369</v>
      </c>
      <c r="J18" s="1468"/>
      <c r="K18" s="1459">
        <v>74.686468282681446</v>
      </c>
      <c r="L18" s="1459">
        <v>2.8466548484329066</v>
      </c>
      <c r="M18" s="1459">
        <v>69.077742211232788</v>
      </c>
      <c r="N18" s="1459">
        <v>80.295194354130089</v>
      </c>
      <c r="O18" s="1459">
        <v>3.8114733684535449</v>
      </c>
      <c r="P18" s="1460">
        <v>261.44667499999974</v>
      </c>
      <c r="Q18" s="1274">
        <v>251</v>
      </c>
      <c r="R18" s="1460"/>
      <c r="S18" s="1461">
        <v>71.850445738144259</v>
      </c>
      <c r="T18" s="1461">
        <v>2.6555855547829221</v>
      </c>
      <c r="U18" s="1461">
        <v>66.617571268610931</v>
      </c>
      <c r="V18" s="1461">
        <v>77.083320207677573</v>
      </c>
      <c r="W18" s="1461">
        <v>3.6959903693027671</v>
      </c>
      <c r="X18" s="1347">
        <v>292.60475399999871</v>
      </c>
      <c r="Y18" s="1105">
        <v>284</v>
      </c>
      <c r="Z18" s="1097"/>
      <c r="AA18" s="1461">
        <v>83.063988062448104</v>
      </c>
      <c r="AB18" s="1461">
        <v>1.5706787520204797</v>
      </c>
      <c r="AC18" s="1461">
        <v>79.979901116866571</v>
      </c>
      <c r="AD18" s="1461">
        <v>86.148075008029636</v>
      </c>
      <c r="AE18" s="1461">
        <v>1.8909262469310191</v>
      </c>
      <c r="AF18" s="1105">
        <v>745.09482200000195</v>
      </c>
      <c r="AG18" s="1105">
        <v>760</v>
      </c>
      <c r="AH18" s="1461"/>
      <c r="AI18" s="1461">
        <v>78.815965703746187</v>
      </c>
      <c r="AJ18" s="1461">
        <v>1.5708784952337307</v>
      </c>
      <c r="AK18" s="1461">
        <v>75.733642910475069</v>
      </c>
      <c r="AL18" s="1461">
        <v>81.89828849701729</v>
      </c>
      <c r="AM18" s="1461">
        <v>1.9930968062211607</v>
      </c>
      <c r="AN18" s="1347">
        <v>1121.9492409999971</v>
      </c>
      <c r="AO18" s="1098">
        <v>1271</v>
      </c>
      <c r="AP18" s="1461"/>
      <c r="AQ18" s="1461">
        <v>84.703152031613016</v>
      </c>
      <c r="AR18" s="1461">
        <v>1.2830501783623569</v>
      </c>
      <c r="AS18" s="1461">
        <v>82.185588003673828</v>
      </c>
      <c r="AT18" s="1461">
        <v>87.220716059552203</v>
      </c>
      <c r="AU18" s="1461">
        <v>1.5147608413480236</v>
      </c>
      <c r="AV18" s="1347">
        <v>1069.5896849999974</v>
      </c>
      <c r="AW18" s="1105">
        <v>1184</v>
      </c>
      <c r="AX18" s="1461"/>
      <c r="AY18" s="1095">
        <v>85.422564042262067</v>
      </c>
      <c r="AZ18" s="1096">
        <v>1.2165704498977348</v>
      </c>
      <c r="BA18" s="1096">
        <v>83.035437102986108</v>
      </c>
      <c r="BB18" s="1096">
        <v>87.80969098153804</v>
      </c>
      <c r="BC18" s="1096">
        <v>1.4241792710598655</v>
      </c>
      <c r="BD18" s="1097">
        <v>1047.5009010000015</v>
      </c>
      <c r="BE18" s="1098">
        <v>1077</v>
      </c>
      <c r="BF18" s="1461"/>
      <c r="BG18" s="1150">
        <v>84.8</v>
      </c>
      <c r="BH18" s="1096">
        <v>1.264</v>
      </c>
      <c r="BI18" s="1096">
        <v>82.33</v>
      </c>
      <c r="BJ18" s="1096">
        <v>87.28</v>
      </c>
      <c r="BK18" s="1096">
        <v>1.5</v>
      </c>
      <c r="BL18" s="1097">
        <v>1014.91</v>
      </c>
      <c r="BM18" s="1098">
        <v>1184</v>
      </c>
      <c r="BN18" s="1105"/>
      <c r="BO18" s="1267">
        <v>87.358781448525434</v>
      </c>
      <c r="BP18" s="1267">
        <v>1.2512817347603555</v>
      </c>
      <c r="BQ18" s="1267">
        <v>84.904090492797451</v>
      </c>
      <c r="BR18" s="1267">
        <v>89.813472404253432</v>
      </c>
      <c r="BS18" s="1267">
        <v>1.4323479723645762</v>
      </c>
      <c r="BT18" s="1748">
        <v>918.27914000000044</v>
      </c>
      <c r="BU18" s="1814">
        <v>1056</v>
      </c>
      <c r="BV18" s="1867"/>
      <c r="BW18" s="1267">
        <v>87.366657310394331</v>
      </c>
      <c r="BX18" s="1267">
        <v>1.0685465450508238</v>
      </c>
      <c r="BY18" s="1267">
        <v>85.270623447161427</v>
      </c>
      <c r="BZ18" s="1267">
        <v>89.462691173627221</v>
      </c>
      <c r="CA18" s="1267">
        <v>1.2230598925795173</v>
      </c>
      <c r="CB18" s="1748">
        <v>1138.8010879999945</v>
      </c>
      <c r="CC18" s="1814">
        <v>1209</v>
      </c>
      <c r="CD18" s="1925"/>
      <c r="CE18" s="1301">
        <v>87.339807550797204</v>
      </c>
      <c r="CF18" s="1301">
        <v>0.81689096261351113</v>
      </c>
      <c r="CG18" s="1301">
        <v>85.73811739261032</v>
      </c>
      <c r="CH18" s="1301">
        <v>88.941497708984102</v>
      </c>
      <c r="CI18" s="1301">
        <v>0.93530199518518953</v>
      </c>
      <c r="CJ18" s="1263">
        <v>1481.5105279999993</v>
      </c>
      <c r="CK18" s="1263">
        <v>3253</v>
      </c>
      <c r="CL18" s="1779"/>
      <c r="CM18" s="1268">
        <v>88.682127331645148</v>
      </c>
      <c r="CN18" s="1267">
        <v>0.80391812683560993</v>
      </c>
      <c r="CO18" s="1267">
        <v>87.105871287739987</v>
      </c>
      <c r="CP18" s="1267">
        <v>90.258383375550324</v>
      </c>
      <c r="CQ18" s="1267">
        <v>0.90651651130243172</v>
      </c>
      <c r="CR18" s="1748">
        <v>1390.2721970000057</v>
      </c>
      <c r="CS18" s="1814">
        <v>2963</v>
      </c>
      <c r="CT18" s="1779"/>
      <c r="CU18" s="1143">
        <v>88.697547355279923</v>
      </c>
      <c r="CV18" s="1267">
        <v>0.7063799307038261</v>
      </c>
      <c r="CW18" s="1267">
        <v>87.312535277691168</v>
      </c>
      <c r="CX18" s="1267">
        <v>90.082559432868678</v>
      </c>
      <c r="CY18" s="1267">
        <v>0.79639172870745367</v>
      </c>
      <c r="CZ18" s="1748">
        <v>1283.6844139999953</v>
      </c>
      <c r="DA18" s="1814">
        <v>3115</v>
      </c>
      <c r="DB18" s="1888"/>
      <c r="DC18" s="1195">
        <v>87.996802549548661</v>
      </c>
      <c r="DD18" s="1195">
        <v>1.0476795911957801</v>
      </c>
      <c r="DE18" s="1195">
        <v>85.941577851345642</v>
      </c>
      <c r="DF18" s="1195">
        <v>90.052027247751681</v>
      </c>
      <c r="DG18" s="1195">
        <v>1.1905882496194786</v>
      </c>
      <c r="DH18" s="1815">
        <v>655.44221299999833</v>
      </c>
      <c r="DI18" s="1816">
        <v>1668</v>
      </c>
      <c r="DJ18" s="1348"/>
      <c r="DK18" s="1195">
        <v>87.742077461561095</v>
      </c>
      <c r="DL18" s="1195">
        <v>0.73627088220857617</v>
      </c>
      <c r="DM18" s="1195">
        <v>86.298429244433379</v>
      </c>
      <c r="DN18" s="1195">
        <v>89.185725678688812</v>
      </c>
      <c r="DO18" s="1195">
        <v>0.83913089763703042</v>
      </c>
      <c r="DP18" s="1815">
        <v>1275.102649000009</v>
      </c>
      <c r="DQ18" s="1816">
        <v>3242</v>
      </c>
      <c r="DR18" s="1348"/>
      <c r="DS18" s="1195">
        <v>88.818076301611029</v>
      </c>
      <c r="DT18" s="1195">
        <v>0.97888918286596294</v>
      </c>
      <c r="DU18" s="1195">
        <v>86.897788529270713</v>
      </c>
      <c r="DV18" s="1195">
        <v>90.738364073951345</v>
      </c>
      <c r="DW18" s="1195">
        <v>1.102128332009604</v>
      </c>
      <c r="DX18" s="1815">
        <v>577.41900000000271</v>
      </c>
      <c r="DY18" s="1816">
        <v>1575</v>
      </c>
      <c r="DZ18" s="1816"/>
      <c r="EA18" s="1267">
        <v>1.4</v>
      </c>
      <c r="EB18" s="1267">
        <v>1.1000000000000001</v>
      </c>
      <c r="EC18" s="1267"/>
      <c r="ED18" s="1267" t="s">
        <v>390</v>
      </c>
      <c r="EE18" s="1267" t="s">
        <v>390</v>
      </c>
    </row>
    <row r="19" spans="1:135" s="44" customFormat="1" ht="23.1" customHeight="1">
      <c r="A19" s="1457" t="s">
        <v>60</v>
      </c>
      <c r="B19" s="1458"/>
      <c r="C19" s="1459">
        <v>27.745080356183362</v>
      </c>
      <c r="D19" s="1459">
        <v>1.1885249426083762</v>
      </c>
      <c r="E19" s="1459">
        <v>25.411630859214824</v>
      </c>
      <c r="F19" s="1459">
        <v>30.078529853151899</v>
      </c>
      <c r="G19" s="1459">
        <v>4.2837322053150855</v>
      </c>
      <c r="H19" s="1460">
        <v>2612.3969500000394</v>
      </c>
      <c r="I19" s="1274">
        <v>3364</v>
      </c>
      <c r="J19" s="1460"/>
      <c r="K19" s="1459">
        <v>59.332928052128764</v>
      </c>
      <c r="L19" s="1459">
        <v>3.2387826397038251</v>
      </c>
      <c r="M19" s="1459">
        <v>52.951597824805184</v>
      </c>
      <c r="N19" s="1459">
        <v>65.714258279452338</v>
      </c>
      <c r="O19" s="1459">
        <v>5.458659712290439</v>
      </c>
      <c r="P19" s="1460">
        <v>533.90912499999956</v>
      </c>
      <c r="Q19" s="1274">
        <v>687</v>
      </c>
      <c r="R19" s="1460"/>
      <c r="S19" s="1461">
        <v>69.023853560838262</v>
      </c>
      <c r="T19" s="1461">
        <v>3.1228298737792466</v>
      </c>
      <c r="U19" s="1461">
        <v>62.870266571421475</v>
      </c>
      <c r="V19" s="1461">
        <v>75.177440550255056</v>
      </c>
      <c r="W19" s="1461">
        <v>4.5242763373487334</v>
      </c>
      <c r="X19" s="1347">
        <v>564.39678299999809</v>
      </c>
      <c r="Y19" s="1105">
        <v>711</v>
      </c>
      <c r="Z19" s="1097"/>
      <c r="AA19" s="1461">
        <v>71.266716986624743</v>
      </c>
      <c r="AB19" s="1461">
        <v>2.1351610253790043</v>
      </c>
      <c r="AC19" s="1461">
        <v>67.074247815818765</v>
      </c>
      <c r="AD19" s="1461">
        <v>75.459186157430722</v>
      </c>
      <c r="AE19" s="1461">
        <v>2.9960142906256348</v>
      </c>
      <c r="AF19" s="1105">
        <v>1168.6125279999976</v>
      </c>
      <c r="AG19" s="1105">
        <v>1175</v>
      </c>
      <c r="AH19" s="1461"/>
      <c r="AI19" s="1461">
        <v>75.894665166785146</v>
      </c>
      <c r="AJ19" s="1461">
        <v>1.4806116119597341</v>
      </c>
      <c r="AK19" s="1461">
        <v>72.989460891997268</v>
      </c>
      <c r="AL19" s="1461">
        <v>78.799869441573023</v>
      </c>
      <c r="AM19" s="1461">
        <v>1.9508770592846822</v>
      </c>
      <c r="AN19" s="1347">
        <v>1726.7060709999946</v>
      </c>
      <c r="AO19" s="1098">
        <v>2167</v>
      </c>
      <c r="AP19" s="1461"/>
      <c r="AQ19" s="1461">
        <v>75.956323414182165</v>
      </c>
      <c r="AR19" s="1461">
        <v>1.5898058906461936</v>
      </c>
      <c r="AS19" s="1461">
        <v>72.836852181338216</v>
      </c>
      <c r="AT19" s="1461">
        <v>79.075794647026115</v>
      </c>
      <c r="AU19" s="1461">
        <v>2.0930527165949604</v>
      </c>
      <c r="AV19" s="1347">
        <v>1572.0002539999987</v>
      </c>
      <c r="AW19" s="1105" t="s">
        <v>406</v>
      </c>
      <c r="AX19" s="1461"/>
      <c r="AY19" s="1095">
        <v>79.001113720907099</v>
      </c>
      <c r="AZ19" s="1096">
        <v>1.2541856420136015</v>
      </c>
      <c r="BA19" s="1096">
        <v>76.540179104950042</v>
      </c>
      <c r="BB19" s="1096">
        <v>81.462048336864157</v>
      </c>
      <c r="BC19" s="1096">
        <v>1.5875543811247432</v>
      </c>
      <c r="BD19" s="1097">
        <v>1445.4429199999977</v>
      </c>
      <c r="BE19" s="1098">
        <v>1920</v>
      </c>
      <c r="BF19" s="1461"/>
      <c r="BG19" s="1150">
        <v>81.83</v>
      </c>
      <c r="BH19" s="1096">
        <v>1.2189999999999999</v>
      </c>
      <c r="BI19" s="1096">
        <v>79.44</v>
      </c>
      <c r="BJ19" s="1096">
        <v>84.23</v>
      </c>
      <c r="BK19" s="1096">
        <v>1.5</v>
      </c>
      <c r="BL19" s="1097">
        <v>1595.9280000000001</v>
      </c>
      <c r="BM19" s="1098">
        <v>1943</v>
      </c>
      <c r="BN19" s="1105"/>
      <c r="BO19" s="1267">
        <v>83.509746311522463</v>
      </c>
      <c r="BP19" s="1267">
        <v>1.1297282315600796</v>
      </c>
      <c r="BQ19" s="1267">
        <v>81.293511873342794</v>
      </c>
      <c r="BR19" s="1267">
        <v>85.725980749702131</v>
      </c>
      <c r="BS19" s="1267">
        <v>1.3528100388974629</v>
      </c>
      <c r="BT19" s="1748">
        <v>1226.7594229999986</v>
      </c>
      <c r="BU19" s="1814">
        <v>1772</v>
      </c>
      <c r="BV19" s="1867"/>
      <c r="BW19" s="1267">
        <v>82.331873216687498</v>
      </c>
      <c r="BX19" s="1267">
        <v>1.2613748482364386</v>
      </c>
      <c r="BY19" s="1267">
        <v>79.857592233440215</v>
      </c>
      <c r="BZ19" s="1267">
        <v>84.806154199934781</v>
      </c>
      <c r="CA19" s="1267">
        <v>1.5320613985262466</v>
      </c>
      <c r="CB19" s="1748">
        <v>1233.8557600000024</v>
      </c>
      <c r="CC19" s="1814">
        <v>1809</v>
      </c>
      <c r="CD19" s="1925"/>
      <c r="CE19" s="1301">
        <v>85.966517772826506</v>
      </c>
      <c r="CF19" s="1301">
        <v>0.86949256967892108</v>
      </c>
      <c r="CG19" s="1301">
        <v>84.261690867879764</v>
      </c>
      <c r="CH19" s="1301">
        <v>87.671344677773249</v>
      </c>
      <c r="CI19" s="1301">
        <v>1.0114316506068395</v>
      </c>
      <c r="CJ19" s="1263">
        <v>1529.5851060000009</v>
      </c>
      <c r="CK19" s="1263">
        <v>3365</v>
      </c>
      <c r="CL19" s="1779"/>
      <c r="CM19" s="1268">
        <v>85.934717215712794</v>
      </c>
      <c r="CN19" s="1267">
        <v>0.94219001260656632</v>
      </c>
      <c r="CO19" s="1267">
        <v>84.08734911652094</v>
      </c>
      <c r="CP19" s="1267">
        <v>87.782085314904663</v>
      </c>
      <c r="CQ19" s="1267">
        <v>1.0964020632563285</v>
      </c>
      <c r="CR19" s="1748">
        <v>1468.3635670000033</v>
      </c>
      <c r="CS19" s="1814">
        <v>2888</v>
      </c>
      <c r="CT19" s="1779"/>
      <c r="CU19" s="1143">
        <v>85.77846134114138</v>
      </c>
      <c r="CV19" s="1267">
        <v>0.90417279749109014</v>
      </c>
      <c r="CW19" s="1267">
        <v>84.005633164235775</v>
      </c>
      <c r="CX19" s="1267">
        <v>87.551289518046985</v>
      </c>
      <c r="CY19" s="1267">
        <v>1.0540790582558837</v>
      </c>
      <c r="CZ19" s="1748">
        <v>1311.4778679999918</v>
      </c>
      <c r="DA19" s="1814">
        <v>2691</v>
      </c>
      <c r="DB19" s="1888"/>
      <c r="DC19" s="1195">
        <v>86.08541906286527</v>
      </c>
      <c r="DD19" s="1195">
        <v>1.2805178800616224</v>
      </c>
      <c r="DE19" s="1195">
        <v>83.573437350413045</v>
      </c>
      <c r="DF19" s="1195">
        <v>88.597400775317496</v>
      </c>
      <c r="DG19" s="1195">
        <v>1.4874968304754415</v>
      </c>
      <c r="DH19" s="1815">
        <v>605.88061100000152</v>
      </c>
      <c r="DI19" s="1816">
        <v>1659</v>
      </c>
      <c r="DJ19" s="1348"/>
      <c r="DK19" s="1195">
        <v>85.5992035192195</v>
      </c>
      <c r="DL19" s="1195">
        <v>0.86879555081817128</v>
      </c>
      <c r="DM19" s="1195">
        <v>83.895706642873066</v>
      </c>
      <c r="DN19" s="1195">
        <v>87.302700395565935</v>
      </c>
      <c r="DO19" s="1195">
        <v>1.014957517242671</v>
      </c>
      <c r="DP19" s="1815">
        <v>1226.8398989999944</v>
      </c>
      <c r="DQ19" s="1816">
        <v>3408</v>
      </c>
      <c r="DR19" s="1348"/>
      <c r="DS19" s="1195">
        <v>85.715803218214177</v>
      </c>
      <c r="DT19" s="1195">
        <v>1.5677556135297988</v>
      </c>
      <c r="DU19" s="1195">
        <v>82.640335650102941</v>
      </c>
      <c r="DV19" s="1195">
        <v>88.791270786325398</v>
      </c>
      <c r="DW19" s="1195">
        <v>1.8290158344997678</v>
      </c>
      <c r="DX19" s="1815">
        <v>561.3165039999999</v>
      </c>
      <c r="DY19" s="1816">
        <v>1411</v>
      </c>
      <c r="DZ19" s="1816"/>
      <c r="EA19" s="1267">
        <v>3.4</v>
      </c>
      <c r="EB19" s="1267">
        <v>0.1</v>
      </c>
      <c r="EC19" s="1267"/>
      <c r="ED19" s="1267" t="s">
        <v>392</v>
      </c>
      <c r="EE19" s="1267" t="s">
        <v>390</v>
      </c>
    </row>
    <row r="20" spans="1:135" s="44" customFormat="1" ht="23.1" customHeight="1">
      <c r="A20" s="1462" t="s">
        <v>13</v>
      </c>
      <c r="B20" s="1458"/>
      <c r="C20" s="1463">
        <v>37.248988512159841</v>
      </c>
      <c r="D20" s="1463">
        <v>1.6416249375987841</v>
      </c>
      <c r="E20" s="1463">
        <v>34.025960751005734</v>
      </c>
      <c r="F20" s="1463">
        <v>40.472016273313947</v>
      </c>
      <c r="G20" s="1463">
        <v>4.4071664847030139</v>
      </c>
      <c r="H20" s="1464">
        <v>1360.9582789999972</v>
      </c>
      <c r="I20" s="1465">
        <v>2634</v>
      </c>
      <c r="J20" s="1460"/>
      <c r="K20" s="1463">
        <v>71.248130561001773</v>
      </c>
      <c r="L20" s="1463">
        <v>3.1978415152876223</v>
      </c>
      <c r="M20" s="1463">
        <v>64.947466084931463</v>
      </c>
      <c r="N20" s="1463">
        <v>77.548795037072097</v>
      </c>
      <c r="O20" s="1463">
        <v>4.4883163812272509</v>
      </c>
      <c r="P20" s="1464">
        <v>300.90577999999812</v>
      </c>
      <c r="Q20" s="1465">
        <v>583</v>
      </c>
      <c r="R20" s="1464"/>
      <c r="S20" s="1466">
        <v>67.806698781760176</v>
      </c>
      <c r="T20" s="1466">
        <v>2.8248756384289133</v>
      </c>
      <c r="U20" s="1466">
        <v>62.240235452677318</v>
      </c>
      <c r="V20" s="1466">
        <v>73.37316211084304</v>
      </c>
      <c r="W20" s="1466">
        <v>4.1660716259332142</v>
      </c>
      <c r="X20" s="1467">
        <v>272.50510099999792</v>
      </c>
      <c r="Y20" s="1119">
        <v>562</v>
      </c>
      <c r="Z20" s="1111"/>
      <c r="AA20" s="1466">
        <v>76.627779789364041</v>
      </c>
      <c r="AB20" s="1466">
        <v>1.7813683830410174</v>
      </c>
      <c r="AC20" s="1466">
        <v>73.12999581008674</v>
      </c>
      <c r="AD20" s="1466">
        <v>80.125563768641328</v>
      </c>
      <c r="AE20" s="1466">
        <v>2.324703114115636</v>
      </c>
      <c r="AF20" s="1119">
        <v>736.75676700001588</v>
      </c>
      <c r="AG20" s="1119">
        <v>1555</v>
      </c>
      <c r="AH20" s="1466"/>
      <c r="AI20" s="1466">
        <v>72.590538046889705</v>
      </c>
      <c r="AJ20" s="1466">
        <v>1.5383256924322439</v>
      </c>
      <c r="AK20" s="1466">
        <v>69.572089223734253</v>
      </c>
      <c r="AL20" s="1466">
        <v>75.608986870045172</v>
      </c>
      <c r="AM20" s="1466">
        <v>2.119182105302162</v>
      </c>
      <c r="AN20" s="1467">
        <v>1174.3196219999977</v>
      </c>
      <c r="AO20" s="1112">
        <v>2310</v>
      </c>
      <c r="AP20" s="1461"/>
      <c r="AQ20" s="1466">
        <v>72.1733832342032</v>
      </c>
      <c r="AR20" s="1466">
        <v>1.8902298112721521</v>
      </c>
      <c r="AS20" s="1466">
        <v>68.464428855294202</v>
      </c>
      <c r="AT20" s="1466">
        <v>75.882337613112199</v>
      </c>
      <c r="AU20" s="1466">
        <v>2.6190123374684284</v>
      </c>
      <c r="AV20" s="1467">
        <v>1033.9405700000016</v>
      </c>
      <c r="AW20" s="1119">
        <v>1988</v>
      </c>
      <c r="AX20" s="1461"/>
      <c r="AY20" s="1109">
        <v>71.935630303959201</v>
      </c>
      <c r="AZ20" s="1110">
        <v>1.5171046483925965</v>
      </c>
      <c r="BA20" s="1110">
        <v>68.958801977919236</v>
      </c>
      <c r="BB20" s="1110">
        <v>74.912458629999151</v>
      </c>
      <c r="BC20" s="1110">
        <v>2.1089752629985616</v>
      </c>
      <c r="BD20" s="1111">
        <v>1070.221986999991</v>
      </c>
      <c r="BE20" s="1112">
        <v>2126</v>
      </c>
      <c r="BF20" s="1461"/>
      <c r="BG20" s="1151">
        <v>79.601466507542057</v>
      </c>
      <c r="BH20" s="1110">
        <v>1.1836289478940154</v>
      </c>
      <c r="BI20" s="1110">
        <v>77.279519266514598</v>
      </c>
      <c r="BJ20" s="1110">
        <v>81.923413748569502</v>
      </c>
      <c r="BK20" s="1110">
        <v>1.4869436454187304</v>
      </c>
      <c r="BL20" s="1111">
        <v>1210.2841269999951</v>
      </c>
      <c r="BM20" s="1112">
        <v>2215</v>
      </c>
      <c r="BN20" s="1119"/>
      <c r="BO20" s="1309">
        <v>80.343406994389326</v>
      </c>
      <c r="BP20" s="1309">
        <v>1.2912398095271402</v>
      </c>
      <c r="BQ20" s="1309">
        <v>77.810328636357326</v>
      </c>
      <c r="BR20" s="1309">
        <v>82.876485352421341</v>
      </c>
      <c r="BS20" s="1309">
        <v>1.6071509260458823</v>
      </c>
      <c r="BT20" s="1839">
        <v>1108.9863229999969</v>
      </c>
      <c r="BU20" s="1820">
        <v>2050</v>
      </c>
      <c r="BV20" s="1868"/>
      <c r="BW20" s="1309">
        <v>80.377278051850993</v>
      </c>
      <c r="BX20" s="1309">
        <v>1.3524265260803681</v>
      </c>
      <c r="BY20" s="1309">
        <v>77.724392401405083</v>
      </c>
      <c r="BZ20" s="1309">
        <v>83.030163702296889</v>
      </c>
      <c r="CA20" s="1309">
        <v>1.6825980660951523</v>
      </c>
      <c r="CB20" s="1839">
        <v>1197.0721270000033</v>
      </c>
      <c r="CC20" s="1820">
        <v>2042</v>
      </c>
      <c r="CD20" s="1926"/>
      <c r="CE20" s="1818">
        <v>82.578521833703007</v>
      </c>
      <c r="CF20" s="1818">
        <v>1.1303708284147072</v>
      </c>
      <c r="CG20" s="1818">
        <v>80.362187079330184</v>
      </c>
      <c r="CH20" s="1818">
        <v>84.794856588075845</v>
      </c>
      <c r="CI20" s="1818">
        <v>1.3688436209733237</v>
      </c>
      <c r="CJ20" s="1819">
        <v>1911.9800560000072</v>
      </c>
      <c r="CK20" s="1819">
        <v>5077</v>
      </c>
      <c r="CL20" s="1779"/>
      <c r="CM20" s="1720">
        <v>83.631908244656799</v>
      </c>
      <c r="CN20" s="1309">
        <v>0.86812040056235207</v>
      </c>
      <c r="CO20" s="1309">
        <v>81.929769702750775</v>
      </c>
      <c r="CP20" s="1309">
        <v>85.334046786562809</v>
      </c>
      <c r="CQ20" s="1309">
        <v>1.0380253407859026</v>
      </c>
      <c r="CR20" s="1839">
        <v>1808.2209729999872</v>
      </c>
      <c r="CS20" s="1820">
        <v>4522</v>
      </c>
      <c r="CT20" s="1779"/>
      <c r="CU20" s="1695">
        <v>84.510578155058084</v>
      </c>
      <c r="CV20" s="1309">
        <v>1.1149131858890551</v>
      </c>
      <c r="CW20" s="1309">
        <v>82.324547435894374</v>
      </c>
      <c r="CX20" s="1309">
        <v>86.696608874221809</v>
      </c>
      <c r="CY20" s="1309">
        <v>1.3192587368689368</v>
      </c>
      <c r="CZ20" s="1839">
        <v>1619.7092409999939</v>
      </c>
      <c r="DA20" s="1820">
        <v>4810</v>
      </c>
      <c r="DB20" s="1903"/>
      <c r="DC20" s="1722">
        <v>86.48067791825676</v>
      </c>
      <c r="DD20" s="1722">
        <v>1.1324601214830567</v>
      </c>
      <c r="DE20" s="1722">
        <v>84.259139929962544</v>
      </c>
      <c r="DF20" s="1722">
        <v>88.702215906550961</v>
      </c>
      <c r="DG20" s="1722">
        <v>1.3094949632026249</v>
      </c>
      <c r="DH20" s="1810">
        <v>753.28374000000292</v>
      </c>
      <c r="DI20" s="1811">
        <v>2335</v>
      </c>
      <c r="DJ20" s="1808"/>
      <c r="DK20" s="1722">
        <v>86.681078279442474</v>
      </c>
      <c r="DL20" s="1722">
        <v>0.72877174487835794</v>
      </c>
      <c r="DM20" s="1722">
        <v>85.25213404762556</v>
      </c>
      <c r="DN20" s="1722">
        <v>88.110022511259373</v>
      </c>
      <c r="DO20" s="1722">
        <v>0.84075066824727718</v>
      </c>
      <c r="DP20" s="1810">
        <v>1536.2592430000027</v>
      </c>
      <c r="DQ20" s="1811">
        <v>4693</v>
      </c>
      <c r="DR20" s="1808"/>
      <c r="DS20" s="1722">
        <v>85.623719183889619</v>
      </c>
      <c r="DT20" s="1722">
        <v>1.1124017386551353</v>
      </c>
      <c r="DU20" s="1722">
        <v>83.441519713245299</v>
      </c>
      <c r="DV20" s="1722">
        <v>87.805918654533954</v>
      </c>
      <c r="DW20" s="1722">
        <v>1.2991747488404326</v>
      </c>
      <c r="DX20" s="1810">
        <v>713.74853699999721</v>
      </c>
      <c r="DY20" s="1811">
        <v>2219</v>
      </c>
      <c r="DZ20" s="1811"/>
      <c r="EA20" s="1309">
        <v>5.2</v>
      </c>
      <c r="EB20" s="1309">
        <v>-1.1000000000000001</v>
      </c>
      <c r="EC20" s="1309"/>
      <c r="ED20" s="1309" t="s">
        <v>393</v>
      </c>
      <c r="EE20" s="1309" t="s">
        <v>390</v>
      </c>
    </row>
    <row r="21" spans="1:135" s="44" customFormat="1" ht="23.1" customHeight="1">
      <c r="A21" s="1457" t="s">
        <v>61</v>
      </c>
      <c r="B21" s="1458"/>
      <c r="C21" s="1459">
        <v>52.706633139589734</v>
      </c>
      <c r="D21" s="1459">
        <v>1.9571851642597293</v>
      </c>
      <c r="E21" s="1459">
        <v>48.864061079643498</v>
      </c>
      <c r="F21" s="1459">
        <v>56.549205199535969</v>
      </c>
      <c r="G21" s="1459">
        <v>3.7133564556784813</v>
      </c>
      <c r="H21" s="1460">
        <v>558.05122899999594</v>
      </c>
      <c r="I21" s="1274">
        <v>1161</v>
      </c>
      <c r="J21" s="1460"/>
      <c r="K21" s="1459">
        <v>81.665352508240531</v>
      </c>
      <c r="L21" s="1459">
        <v>2.6460742186330064</v>
      </c>
      <c r="M21" s="1459">
        <v>76.451827775797071</v>
      </c>
      <c r="N21" s="1459">
        <v>86.878877240683991</v>
      </c>
      <c r="O21" s="1459">
        <v>3.2401430194843055</v>
      </c>
      <c r="P21" s="1460">
        <v>149.24380199999965</v>
      </c>
      <c r="Q21" s="1274">
        <v>305</v>
      </c>
      <c r="R21" s="1460"/>
      <c r="S21" s="1461">
        <v>76.751063827899628</v>
      </c>
      <c r="T21" s="1461">
        <v>3.2267602548135397</v>
      </c>
      <c r="U21" s="1461">
        <v>70.392680334546554</v>
      </c>
      <c r="V21" s="1461">
        <v>83.109447321252716</v>
      </c>
      <c r="W21" s="1461">
        <v>4.2041896149465314</v>
      </c>
      <c r="X21" s="1347">
        <v>121.73679600000011</v>
      </c>
      <c r="Y21" s="1105">
        <v>255</v>
      </c>
      <c r="Z21" s="1097"/>
      <c r="AA21" s="1461">
        <v>84.682328829648455</v>
      </c>
      <c r="AB21" s="1461">
        <v>1.9022380378577155</v>
      </c>
      <c r="AC21" s="1461">
        <v>80.947212726244828</v>
      </c>
      <c r="AD21" s="1461">
        <v>88.417444933052082</v>
      </c>
      <c r="AE21" s="1461">
        <v>2.2463223014146907</v>
      </c>
      <c r="AF21" s="1461">
        <v>359.28043100000139</v>
      </c>
      <c r="AG21" s="1105">
        <v>843</v>
      </c>
      <c r="AH21" s="1461"/>
      <c r="AI21" s="1461">
        <v>80.532488191098921</v>
      </c>
      <c r="AJ21" s="1461">
        <v>1.3508222866012194</v>
      </c>
      <c r="AK21" s="1461">
        <v>77.881951987132339</v>
      </c>
      <c r="AL21" s="1461">
        <v>83.183024395065502</v>
      </c>
      <c r="AM21" s="1461">
        <v>1.6773631573332202</v>
      </c>
      <c r="AN21" s="1347">
        <v>601.10970599999871</v>
      </c>
      <c r="AO21" s="1098">
        <v>1175</v>
      </c>
      <c r="AP21" s="1461"/>
      <c r="AQ21" s="1461">
        <v>79.42637934705327</v>
      </c>
      <c r="AR21" s="1461">
        <v>1.5876426698320794</v>
      </c>
      <c r="AS21" s="1461">
        <v>76.3111527236548</v>
      </c>
      <c r="AT21" s="1461">
        <v>82.541605970451741</v>
      </c>
      <c r="AU21" s="1461">
        <v>1.9988858649780328</v>
      </c>
      <c r="AV21" s="1347">
        <v>496.10563800000165</v>
      </c>
      <c r="AW21" s="1105">
        <v>986</v>
      </c>
      <c r="AX21" s="1461"/>
      <c r="AY21" s="1095">
        <v>76.526261567462356</v>
      </c>
      <c r="AZ21" s="1096">
        <v>1.690460571346541</v>
      </c>
      <c r="BA21" s="1096">
        <v>73.209278181926095</v>
      </c>
      <c r="BB21" s="1096">
        <v>79.843244952998631</v>
      </c>
      <c r="BC21" s="1096">
        <v>2.2089940586687375</v>
      </c>
      <c r="BD21" s="1097">
        <v>494.83497200000187</v>
      </c>
      <c r="BE21" s="1098">
        <v>1017</v>
      </c>
      <c r="BF21" s="1461"/>
      <c r="BG21" s="1150">
        <v>83.67</v>
      </c>
      <c r="BH21" s="1096">
        <v>1.3080000000000001</v>
      </c>
      <c r="BI21" s="1096">
        <v>81.100000000000009</v>
      </c>
      <c r="BJ21" s="1096">
        <v>86.22999999999999</v>
      </c>
      <c r="BK21" s="1096">
        <v>1.6</v>
      </c>
      <c r="BL21" s="1097">
        <v>639.89200000000005</v>
      </c>
      <c r="BM21" s="1098">
        <v>1180</v>
      </c>
      <c r="BN21" s="1105"/>
      <c r="BO21" s="1267">
        <v>84.982496376453511</v>
      </c>
      <c r="BP21" s="1267">
        <v>1.4292747304506752</v>
      </c>
      <c r="BQ21" s="1267">
        <v>82.178629224377033</v>
      </c>
      <c r="BR21" s="1267">
        <v>87.786363528529989</v>
      </c>
      <c r="BS21" s="1267">
        <v>1.6818460169954375</v>
      </c>
      <c r="BT21" s="1748">
        <v>570.73296700000151</v>
      </c>
      <c r="BU21" s="1814">
        <v>1054</v>
      </c>
      <c r="BV21" s="1867"/>
      <c r="BW21" s="1267">
        <v>86.098606769413948</v>
      </c>
      <c r="BX21" s="1267">
        <v>1.4062626305039276</v>
      </c>
      <c r="BY21" s="1267">
        <v>83.340117578851817</v>
      </c>
      <c r="BZ21" s="1267">
        <v>88.857095959976078</v>
      </c>
      <c r="CA21" s="1267">
        <v>1.6333163604727394</v>
      </c>
      <c r="CB21" s="1748">
        <v>627.6366660000017</v>
      </c>
      <c r="CC21" s="1814">
        <v>1063</v>
      </c>
      <c r="CD21" s="1925"/>
      <c r="CE21" s="1301">
        <v>85.352934470889636</v>
      </c>
      <c r="CF21" s="1301">
        <v>0.87494464162067054</v>
      </c>
      <c r="CG21" s="1301">
        <v>83.637417608077655</v>
      </c>
      <c r="CH21" s="1301">
        <v>87.068451333701603</v>
      </c>
      <c r="CI21" s="1301">
        <v>1.0250902878085324</v>
      </c>
      <c r="CJ21" s="1263">
        <v>1071.2498669999959</v>
      </c>
      <c r="CK21" s="1263">
        <v>3073</v>
      </c>
      <c r="CL21" s="1779"/>
      <c r="CM21" s="1268">
        <v>87.497357196572196</v>
      </c>
      <c r="CN21" s="1267">
        <v>0.76839178581840384</v>
      </c>
      <c r="CO21" s="1267">
        <v>85.990758258132018</v>
      </c>
      <c r="CP21" s="1267">
        <v>89.003956135012359</v>
      </c>
      <c r="CQ21" s="1267">
        <v>0.87818856527532518</v>
      </c>
      <c r="CR21" s="1748">
        <v>1022.0538810000015</v>
      </c>
      <c r="CS21" s="1814">
        <v>2792</v>
      </c>
      <c r="CT21" s="1779"/>
      <c r="CU21" s="1143">
        <v>88.522638071792784</v>
      </c>
      <c r="CV21" s="1267">
        <v>0.91352154805947827</v>
      </c>
      <c r="CW21" s="1267">
        <v>86.731479628291581</v>
      </c>
      <c r="CX21" s="1267">
        <v>90.313796515293987</v>
      </c>
      <c r="CY21" s="1267">
        <v>1.031963764250454</v>
      </c>
      <c r="CZ21" s="1748">
        <v>884.12750799999594</v>
      </c>
      <c r="DA21" s="1814">
        <v>3043</v>
      </c>
      <c r="DB21" s="1888"/>
      <c r="DC21" s="1195">
        <v>90.284203616213532</v>
      </c>
      <c r="DD21" s="1195">
        <v>0.85018088552818016</v>
      </c>
      <c r="DE21" s="1195">
        <v>88.61641055375317</v>
      </c>
      <c r="DF21" s="1195">
        <v>91.951996678673893</v>
      </c>
      <c r="DG21" s="1195">
        <v>0.94167180024336172</v>
      </c>
      <c r="DH21" s="1815">
        <v>419.17119700000012</v>
      </c>
      <c r="DI21" s="1816">
        <v>1421</v>
      </c>
      <c r="DJ21" s="1348"/>
      <c r="DK21" s="1195">
        <v>89.390002406584401</v>
      </c>
      <c r="DL21" s="1195">
        <v>0.68956183299797669</v>
      </c>
      <c r="DM21" s="1195">
        <v>88.037939280278621</v>
      </c>
      <c r="DN21" s="1195">
        <v>90.74206553289018</v>
      </c>
      <c r="DO21" s="1195">
        <v>0.77140822735584136</v>
      </c>
      <c r="DP21" s="1815">
        <v>842.57165200000588</v>
      </c>
      <c r="DQ21" s="1816">
        <v>2868</v>
      </c>
      <c r="DR21" s="1348"/>
      <c r="DS21" s="1195">
        <v>88.827149198144141</v>
      </c>
      <c r="DT21" s="1195">
        <v>1.0574378248047329</v>
      </c>
      <c r="DU21" s="1195">
        <v>86.752772485718339</v>
      </c>
      <c r="DV21" s="1195">
        <v>90.90152591056993</v>
      </c>
      <c r="DW21" s="1195">
        <v>1.1904444016839235</v>
      </c>
      <c r="DX21" s="1815">
        <v>388.69323300000036</v>
      </c>
      <c r="DY21" s="1816">
        <v>1375</v>
      </c>
      <c r="DZ21" s="1816"/>
      <c r="EA21" s="1267">
        <v>2.7</v>
      </c>
      <c r="EB21" s="1267">
        <v>-0.6</v>
      </c>
      <c r="EC21" s="1267"/>
      <c r="ED21" s="1267" t="s">
        <v>390</v>
      </c>
      <c r="EE21" s="1267" t="s">
        <v>390</v>
      </c>
    </row>
    <row r="22" spans="1:135" s="44" customFormat="1" ht="23.1" customHeight="1">
      <c r="A22" s="1469" t="s">
        <v>62</v>
      </c>
      <c r="B22" s="1442"/>
      <c r="C22" s="1430">
        <v>26.505331968376794</v>
      </c>
      <c r="D22" s="1430">
        <v>2.1955092777074636</v>
      </c>
      <c r="E22" s="1430">
        <v>22.19485447144443</v>
      </c>
      <c r="F22" s="1430">
        <v>30.815809465309158</v>
      </c>
      <c r="G22" s="1430">
        <v>8.2832740232301187</v>
      </c>
      <c r="H22" s="1431">
        <v>802.90704999999741</v>
      </c>
      <c r="I22" s="1350">
        <v>1473</v>
      </c>
      <c r="J22" s="1431"/>
      <c r="K22" s="1430">
        <v>60.997006118435394</v>
      </c>
      <c r="L22" s="1430">
        <v>5.5120940241882455</v>
      </c>
      <c r="M22" s="1430">
        <v>50.13660079786758</v>
      </c>
      <c r="N22" s="1430">
        <v>71.857411439003201</v>
      </c>
      <c r="O22" s="1430">
        <v>9.0366632314471929</v>
      </c>
      <c r="P22" s="1431">
        <v>151.66197799999972</v>
      </c>
      <c r="Q22" s="1350">
        <v>278</v>
      </c>
      <c r="R22" s="1431"/>
      <c r="S22" s="1433">
        <v>60.584634814326435</v>
      </c>
      <c r="T22" s="1433">
        <v>4.7521154134200074</v>
      </c>
      <c r="U22" s="1433">
        <v>51.220514205079446</v>
      </c>
      <c r="V22" s="1433">
        <v>69.948755423573417</v>
      </c>
      <c r="W22" s="1433">
        <v>7.8437634030209189</v>
      </c>
      <c r="X22" s="1346">
        <v>150.76830500000008</v>
      </c>
      <c r="Y22" s="1043">
        <v>307</v>
      </c>
      <c r="Z22" s="1035"/>
      <c r="AA22" s="1433">
        <v>68.961492992768655</v>
      </c>
      <c r="AB22" s="1433">
        <v>2.7316745134660496</v>
      </c>
      <c r="AC22" s="1433">
        <v>63.597747099013432</v>
      </c>
      <c r="AD22" s="1433">
        <v>74.325238886523877</v>
      </c>
      <c r="AE22" s="1433">
        <v>3.9611591845212728</v>
      </c>
      <c r="AF22" s="1433">
        <v>377.47633600000074</v>
      </c>
      <c r="AG22" s="1043">
        <v>712</v>
      </c>
      <c r="AH22" s="1433"/>
      <c r="AI22" s="1433">
        <v>64.26203014254898</v>
      </c>
      <c r="AJ22" s="1433">
        <v>2.8222109801805053</v>
      </c>
      <c r="AK22" s="1433">
        <v>58.724386551383731</v>
      </c>
      <c r="AL22" s="1433">
        <v>69.799673733714243</v>
      </c>
      <c r="AM22" s="1433">
        <v>4.391723968135067</v>
      </c>
      <c r="AN22" s="1346">
        <v>573.2099159999982</v>
      </c>
      <c r="AO22" s="1036">
        <v>1135</v>
      </c>
      <c r="AP22" s="1433"/>
      <c r="AQ22" s="1433">
        <v>65.483129310760248</v>
      </c>
      <c r="AR22" s="1433">
        <v>3.2737156285855877</v>
      </c>
      <c r="AS22" s="1433">
        <v>59.059538991986472</v>
      </c>
      <c r="AT22" s="1433">
        <v>71.906719629534024</v>
      </c>
      <c r="AU22" s="1433">
        <v>4.999326793088442</v>
      </c>
      <c r="AV22" s="1346">
        <v>537.8349320000035</v>
      </c>
      <c r="AW22" s="1043">
        <v>1002</v>
      </c>
      <c r="AX22" s="1433"/>
      <c r="AY22" s="1033">
        <v>67.987670350885622</v>
      </c>
      <c r="AZ22" s="1034">
        <v>2.4847344146318102</v>
      </c>
      <c r="BA22" s="1034">
        <v>63.112180847904284</v>
      </c>
      <c r="BB22" s="1034">
        <v>72.863159853866961</v>
      </c>
      <c r="BC22" s="1034">
        <v>3.6546838593057385</v>
      </c>
      <c r="BD22" s="1035">
        <v>575.3870149999982</v>
      </c>
      <c r="BE22" s="1036">
        <v>1109</v>
      </c>
      <c r="BF22" s="1433"/>
      <c r="BG22" s="1146">
        <v>75.039999999999992</v>
      </c>
      <c r="BH22" s="1034">
        <v>2.081</v>
      </c>
      <c r="BI22" s="1034">
        <v>70.960000000000008</v>
      </c>
      <c r="BJ22" s="1034">
        <v>79.13</v>
      </c>
      <c r="BK22" s="1034">
        <v>2.8000000000000003</v>
      </c>
      <c r="BL22" s="1035">
        <v>570.39300000000003</v>
      </c>
      <c r="BM22" s="1036">
        <v>1035</v>
      </c>
      <c r="BN22" s="1043"/>
      <c r="BO22" s="1193">
        <v>75.424382862556598</v>
      </c>
      <c r="BP22" s="1193">
        <v>2.164953066307632</v>
      </c>
      <c r="BQ22" s="1193">
        <v>71.177305195064946</v>
      </c>
      <c r="BR22" s="1193">
        <v>79.67146053004825</v>
      </c>
      <c r="BS22" s="1193">
        <v>2.870362320700397</v>
      </c>
      <c r="BT22" s="1746">
        <v>538.25335599999948</v>
      </c>
      <c r="BU22" s="1348">
        <v>996</v>
      </c>
      <c r="BV22" s="1790"/>
      <c r="BW22" s="1193">
        <v>74.071180298341261</v>
      </c>
      <c r="BX22" s="1193">
        <v>2.3729881902518528</v>
      </c>
      <c r="BY22" s="1193">
        <v>69.416386712739381</v>
      </c>
      <c r="BZ22" s="1193">
        <v>78.725973883943141</v>
      </c>
      <c r="CA22" s="1193">
        <v>3.2036592109022912</v>
      </c>
      <c r="CB22" s="1746">
        <v>569.43546100000003</v>
      </c>
      <c r="CC22" s="1348">
        <v>979</v>
      </c>
      <c r="CD22" s="1881"/>
      <c r="CE22" s="1298">
        <v>79.043393432848319</v>
      </c>
      <c r="CF22" s="1298">
        <v>2.2476978274848651</v>
      </c>
      <c r="CG22" s="1298">
        <v>74.636299152673431</v>
      </c>
      <c r="CH22" s="1298">
        <v>83.450487713023207</v>
      </c>
      <c r="CI22" s="1298">
        <v>2.8436251657064893</v>
      </c>
      <c r="CJ22" s="1293">
        <v>840.73018899999954</v>
      </c>
      <c r="CK22" s="1293">
        <v>2004</v>
      </c>
      <c r="CL22" s="1758"/>
      <c r="CM22" s="1708">
        <v>78.606644349341366</v>
      </c>
      <c r="CN22" s="1193">
        <v>1.6469118669548335</v>
      </c>
      <c r="CO22" s="1193">
        <v>75.377516037127634</v>
      </c>
      <c r="CP22" s="1193">
        <v>81.835772661555083</v>
      </c>
      <c r="CQ22" s="1193">
        <v>2.0951306096157416</v>
      </c>
      <c r="CR22" s="1746">
        <v>786.16709200000059</v>
      </c>
      <c r="CS22" s="1348">
        <v>1730</v>
      </c>
      <c r="CT22" s="1758"/>
      <c r="CU22" s="1144">
        <v>79.688309769378264</v>
      </c>
      <c r="CV22" s="1193">
        <v>2.0687101438908444</v>
      </c>
      <c r="CW22" s="1193">
        <v>75.632151872218927</v>
      </c>
      <c r="CX22" s="1193">
        <v>83.744467666537602</v>
      </c>
      <c r="CY22" s="1193">
        <v>2.596002035778886</v>
      </c>
      <c r="CZ22" s="1746">
        <v>735.58173300000078</v>
      </c>
      <c r="DA22" s="1348">
        <v>1767</v>
      </c>
      <c r="DB22" s="1888"/>
      <c r="DC22" s="1314">
        <v>81.708847428694384</v>
      </c>
      <c r="DD22" s="1314">
        <v>2.2873365347758128</v>
      </c>
      <c r="DE22" s="1314">
        <v>77.221797591245661</v>
      </c>
      <c r="DF22" s="1314">
        <v>86.195897266143106</v>
      </c>
      <c r="DG22" s="1314">
        <v>2.7993743722452136</v>
      </c>
      <c r="DH22" s="1801">
        <v>334.11254299999837</v>
      </c>
      <c r="DI22" s="1802">
        <v>914</v>
      </c>
      <c r="DJ22" s="1348"/>
      <c r="DK22" s="1314">
        <v>83.390745993609201</v>
      </c>
      <c r="DL22" s="1314">
        <v>1.3774120559466272</v>
      </c>
      <c r="DM22" s="1314">
        <v>80.689975792222569</v>
      </c>
      <c r="DN22" s="1314">
        <v>86.091516194995819</v>
      </c>
      <c r="DO22" s="1314">
        <v>1.6517564863278569</v>
      </c>
      <c r="DP22" s="1801">
        <v>693.68759100000159</v>
      </c>
      <c r="DQ22" s="1802">
        <v>1825</v>
      </c>
      <c r="DR22" s="1348"/>
      <c r="DS22" s="1314">
        <v>81.793135422887829</v>
      </c>
      <c r="DT22" s="1314">
        <v>2.0818773738899465</v>
      </c>
      <c r="DU22" s="1314">
        <v>77.709114744583687</v>
      </c>
      <c r="DV22" s="1314">
        <v>85.877156101191972</v>
      </c>
      <c r="DW22" s="1314">
        <v>2.5452959629511689</v>
      </c>
      <c r="DX22" s="1801">
        <v>325.05530400000026</v>
      </c>
      <c r="DY22" s="1802">
        <v>844</v>
      </c>
      <c r="DZ22" s="1802"/>
      <c r="EA22" s="1193">
        <v>7.7</v>
      </c>
      <c r="EB22" s="1193">
        <v>-1.6</v>
      </c>
      <c r="EC22" s="1193"/>
      <c r="ED22" s="1193" t="s">
        <v>393</v>
      </c>
      <c r="EE22" s="1193" t="s">
        <v>390</v>
      </c>
    </row>
    <row r="23" spans="1:135" s="44" customFormat="1" ht="5.0999999999999996" customHeight="1">
      <c r="A23" s="1133"/>
      <c r="B23" s="1442"/>
      <c r="C23" s="1430"/>
      <c r="D23" s="1430"/>
      <c r="E23" s="1430"/>
      <c r="F23" s="1430"/>
      <c r="G23" s="1430"/>
      <c r="H23" s="1431"/>
      <c r="I23" s="1350"/>
      <c r="J23" s="1431"/>
      <c r="K23" s="1430"/>
      <c r="L23" s="1430"/>
      <c r="M23" s="1430"/>
      <c r="N23" s="1430"/>
      <c r="O23" s="1430"/>
      <c r="P23" s="1431"/>
      <c r="Q23" s="1350"/>
      <c r="R23" s="1431"/>
      <c r="S23" s="1433"/>
      <c r="T23" s="1433"/>
      <c r="U23" s="1433"/>
      <c r="V23" s="1433"/>
      <c r="W23" s="1433"/>
      <c r="X23" s="1346"/>
      <c r="Y23" s="1043"/>
      <c r="Z23" s="1035"/>
      <c r="AA23" s="1433"/>
      <c r="AB23" s="1433"/>
      <c r="AC23" s="1433"/>
      <c r="AD23" s="1433"/>
      <c r="AE23" s="1433"/>
      <c r="AF23" s="1433"/>
      <c r="AG23" s="1043"/>
      <c r="AH23" s="1433"/>
      <c r="AI23" s="1433"/>
      <c r="AJ23" s="1433"/>
      <c r="AK23" s="1433"/>
      <c r="AL23" s="1433"/>
      <c r="AM23" s="1433"/>
      <c r="AN23" s="1346"/>
      <c r="AO23" s="1036"/>
      <c r="AP23" s="1433"/>
      <c r="AQ23" s="1433"/>
      <c r="AR23" s="1433"/>
      <c r="AS23" s="1433"/>
      <c r="AT23" s="1433"/>
      <c r="AU23" s="1433"/>
      <c r="AV23" s="1346"/>
      <c r="AW23" s="1043"/>
      <c r="AX23" s="1433"/>
      <c r="AY23" s="1033"/>
      <c r="AZ23" s="1034"/>
      <c r="BA23" s="1034"/>
      <c r="BB23" s="1034"/>
      <c r="BC23" s="1034"/>
      <c r="BD23" s="1035"/>
      <c r="BE23" s="1036"/>
      <c r="BF23" s="1433"/>
      <c r="BG23" s="1146"/>
      <c r="BH23" s="1034"/>
      <c r="BI23" s="1034"/>
      <c r="BJ23" s="1034"/>
      <c r="BK23" s="1034"/>
      <c r="BL23" s="1035"/>
      <c r="BM23" s="1036"/>
      <c r="BN23" s="1043"/>
      <c r="BO23" s="1193"/>
      <c r="BP23" s="1193"/>
      <c r="BQ23" s="1193"/>
      <c r="BR23" s="1193"/>
      <c r="BS23" s="1193"/>
      <c r="BT23" s="1746"/>
      <c r="BU23" s="1348"/>
      <c r="BV23" s="1790"/>
      <c r="BW23" s="1193"/>
      <c r="BX23" s="1193"/>
      <c r="BY23" s="1193"/>
      <c r="BZ23" s="1193"/>
      <c r="CA23" s="1193"/>
      <c r="CB23" s="1746"/>
      <c r="CC23" s="1348"/>
      <c r="CD23" s="1881"/>
      <c r="CE23" s="1298"/>
      <c r="CF23" s="1298"/>
      <c r="CG23" s="1298"/>
      <c r="CH23" s="1298"/>
      <c r="CI23" s="1298"/>
      <c r="CJ23" s="1293"/>
      <c r="CK23" s="1293"/>
      <c r="CL23" s="1758"/>
      <c r="CM23" s="1708"/>
      <c r="CN23" s="1193"/>
      <c r="CO23" s="1193"/>
      <c r="CP23" s="1193"/>
      <c r="CQ23" s="1193"/>
      <c r="CR23" s="1746"/>
      <c r="CS23" s="1348"/>
      <c r="CT23" s="1758"/>
      <c r="CU23" s="1144"/>
      <c r="CV23" s="1193"/>
      <c r="CW23" s="1193"/>
      <c r="CX23" s="1193"/>
      <c r="CY23" s="1193"/>
      <c r="CZ23" s="1746"/>
      <c r="DA23" s="1348"/>
      <c r="DB23" s="1888"/>
      <c r="DC23" s="1693"/>
      <c r="DD23" s="1693"/>
      <c r="DE23" s="1693"/>
      <c r="DF23" s="1693"/>
      <c r="DG23" s="1693"/>
      <c r="DH23" s="1794"/>
      <c r="DI23" s="1795"/>
      <c r="DJ23" s="1348"/>
      <c r="DK23" s="1693"/>
      <c r="DL23" s="1693"/>
      <c r="DM23" s="1693"/>
      <c r="DN23" s="1693"/>
      <c r="DO23" s="1693"/>
      <c r="DP23" s="1794"/>
      <c r="DQ23" s="1795"/>
      <c r="DR23" s="1348"/>
      <c r="DS23" s="1693"/>
      <c r="DT23" s="1693"/>
      <c r="DU23" s="1693"/>
      <c r="DV23" s="1693"/>
      <c r="DW23" s="1693"/>
      <c r="DX23" s="1794"/>
      <c r="DY23" s="1795"/>
      <c r="DZ23" s="1795"/>
      <c r="EA23" s="1193"/>
      <c r="EB23" s="1193"/>
      <c r="EC23" s="1193"/>
      <c r="ED23" s="1193"/>
      <c r="EE23" s="1193"/>
    </row>
    <row r="24" spans="1:135" s="44" customFormat="1" ht="23.1" customHeight="1">
      <c r="A24" s="1407" t="s">
        <v>66</v>
      </c>
      <c r="B24" s="1451"/>
      <c r="C24" s="1436"/>
      <c r="D24" s="1436"/>
      <c r="E24" s="1436"/>
      <c r="F24" s="1436"/>
      <c r="G24" s="1436"/>
      <c r="H24" s="1437"/>
      <c r="I24" s="1353"/>
      <c r="J24" s="1437"/>
      <c r="K24" s="1436"/>
      <c r="L24" s="1436"/>
      <c r="M24" s="1436"/>
      <c r="N24" s="1436"/>
      <c r="O24" s="1436"/>
      <c r="P24" s="1437"/>
      <c r="Q24" s="1353"/>
      <c r="R24" s="1437"/>
      <c r="S24" s="1439"/>
      <c r="T24" s="1439"/>
      <c r="U24" s="1439"/>
      <c r="V24" s="1439"/>
      <c r="W24" s="1439"/>
      <c r="X24" s="1440"/>
      <c r="Y24" s="1058"/>
      <c r="Z24" s="1050"/>
      <c r="AA24" s="1439"/>
      <c r="AB24" s="1439"/>
      <c r="AC24" s="1439"/>
      <c r="AD24" s="1439"/>
      <c r="AE24" s="1439"/>
      <c r="AF24" s="1439"/>
      <c r="AG24" s="1058"/>
      <c r="AH24" s="1439"/>
      <c r="AI24" s="1439"/>
      <c r="AJ24" s="1439"/>
      <c r="AK24" s="1439"/>
      <c r="AL24" s="1439"/>
      <c r="AM24" s="1439"/>
      <c r="AN24" s="1440"/>
      <c r="AO24" s="1051"/>
      <c r="AP24" s="1439"/>
      <c r="AQ24" s="1439"/>
      <c r="AR24" s="1439"/>
      <c r="AS24" s="1439"/>
      <c r="AT24" s="1439"/>
      <c r="AU24" s="1439"/>
      <c r="AV24" s="1440"/>
      <c r="AW24" s="1058"/>
      <c r="AX24" s="1439"/>
      <c r="AY24" s="1048"/>
      <c r="AZ24" s="1049"/>
      <c r="BA24" s="1049"/>
      <c r="BB24" s="1049"/>
      <c r="BC24" s="1049"/>
      <c r="BD24" s="1050"/>
      <c r="BE24" s="1051"/>
      <c r="BF24" s="1439"/>
      <c r="BG24" s="1147"/>
      <c r="BH24" s="1049"/>
      <c r="BI24" s="1049"/>
      <c r="BJ24" s="1049"/>
      <c r="BK24" s="1049"/>
      <c r="BL24" s="1050"/>
      <c r="BM24" s="1051"/>
      <c r="BN24" s="1058"/>
      <c r="BO24" s="1310"/>
      <c r="BP24" s="1310"/>
      <c r="BQ24" s="1310"/>
      <c r="BR24" s="1310"/>
      <c r="BS24" s="1310"/>
      <c r="BT24" s="1792"/>
      <c r="BU24" s="1351"/>
      <c r="BV24" s="1793"/>
      <c r="BW24" s="1310"/>
      <c r="BX24" s="1310"/>
      <c r="BY24" s="1310"/>
      <c r="BZ24" s="1310"/>
      <c r="CA24" s="1310"/>
      <c r="CB24" s="1792"/>
      <c r="CC24" s="1351"/>
      <c r="CD24" s="1882"/>
      <c r="CE24" s="1045"/>
      <c r="CF24" s="1045"/>
      <c r="CG24" s="1045"/>
      <c r="CH24" s="1045"/>
      <c r="CI24" s="1045"/>
      <c r="CJ24" s="1046"/>
      <c r="CK24" s="1046"/>
      <c r="CL24" s="1791"/>
      <c r="CM24" s="1719"/>
      <c r="CN24" s="1310"/>
      <c r="CO24" s="1310"/>
      <c r="CP24" s="1310"/>
      <c r="CQ24" s="1310"/>
      <c r="CR24" s="1792"/>
      <c r="CS24" s="1351"/>
      <c r="CT24" s="1791"/>
      <c r="CU24" s="1694"/>
      <c r="CV24" s="1310"/>
      <c r="CW24" s="1310"/>
      <c r="CX24" s="1310"/>
      <c r="CY24" s="1310"/>
      <c r="CZ24" s="1792"/>
      <c r="DA24" s="1351"/>
      <c r="DB24" s="1902"/>
      <c r="DC24" s="1721"/>
      <c r="DD24" s="1721"/>
      <c r="DE24" s="1721"/>
      <c r="DF24" s="1721"/>
      <c r="DG24" s="1721"/>
      <c r="DH24" s="1805"/>
      <c r="DI24" s="1822"/>
      <c r="DJ24" s="1351"/>
      <c r="DK24" s="1721"/>
      <c r="DL24" s="1721"/>
      <c r="DM24" s="1721"/>
      <c r="DN24" s="1721"/>
      <c r="DO24" s="1721"/>
      <c r="DP24" s="1805"/>
      <c r="DQ24" s="1822"/>
      <c r="DR24" s="1351"/>
      <c r="DS24" s="1721"/>
      <c r="DT24" s="1721"/>
      <c r="DU24" s="1721"/>
      <c r="DV24" s="1721"/>
      <c r="DW24" s="1721"/>
      <c r="DX24" s="1805"/>
      <c r="DY24" s="1822"/>
      <c r="DZ24" s="1822"/>
      <c r="EA24" s="1310"/>
      <c r="EB24" s="1310"/>
      <c r="EC24" s="1310"/>
      <c r="ED24" s="1310"/>
      <c r="EE24" s="1310"/>
    </row>
    <row r="25" spans="1:135" s="44" customFormat="1" ht="23.1" customHeight="1">
      <c r="A25" s="1409" t="s">
        <v>134</v>
      </c>
      <c r="B25" s="1442"/>
      <c r="C25" s="1430">
        <v>29.184887214300552</v>
      </c>
      <c r="D25" s="1430">
        <v>0.95712793502467142</v>
      </c>
      <c r="E25" s="1430">
        <v>27.305743059684414</v>
      </c>
      <c r="F25" s="1430">
        <v>31.064031368916694</v>
      </c>
      <c r="G25" s="1430">
        <v>3.2795327526764608</v>
      </c>
      <c r="H25" s="1431">
        <v>4197.8135910002347</v>
      </c>
      <c r="I25" s="1350">
        <v>5267</v>
      </c>
      <c r="J25" s="1431"/>
      <c r="K25" s="1430">
        <v>58.950376429852135</v>
      </c>
      <c r="L25" s="1430">
        <v>2.6730966755129759</v>
      </c>
      <c r="M25" s="1430">
        <v>53.683609711117043</v>
      </c>
      <c r="N25" s="1430">
        <v>64.217143148587226</v>
      </c>
      <c r="O25" s="1430">
        <v>4.5344861855018372</v>
      </c>
      <c r="P25" s="1431">
        <v>698.44035600000063</v>
      </c>
      <c r="Q25" s="1350">
        <v>915</v>
      </c>
      <c r="R25" s="1431"/>
      <c r="S25" s="1433">
        <v>66.179380742955971</v>
      </c>
      <c r="T25" s="1433">
        <v>2.5348039251478784</v>
      </c>
      <c r="U25" s="1433">
        <v>61.18450843643619</v>
      </c>
      <c r="V25" s="1433">
        <v>71.174253049475752</v>
      </c>
      <c r="W25" s="1433">
        <v>3.8302019400773539</v>
      </c>
      <c r="X25" s="1346">
        <v>785.52676100000178</v>
      </c>
      <c r="Y25" s="1043">
        <v>938</v>
      </c>
      <c r="Z25" s="1035"/>
      <c r="AA25" s="1433">
        <v>72.069861763861468</v>
      </c>
      <c r="AB25" s="1433">
        <v>1.6550718005354299</v>
      </c>
      <c r="AC25" s="1433">
        <v>68.82006588582766</v>
      </c>
      <c r="AD25" s="1433">
        <v>75.319657641895276</v>
      </c>
      <c r="AE25" s="1433">
        <v>2.2964825518304863</v>
      </c>
      <c r="AF25" s="1433">
        <v>1757.6273660000006</v>
      </c>
      <c r="AG25" s="1043">
        <v>2036</v>
      </c>
      <c r="AH25" s="1433"/>
      <c r="AI25" s="1433">
        <v>71.962499238733173</v>
      </c>
      <c r="AJ25" s="1433">
        <v>1.2268659680703551</v>
      </c>
      <c r="AK25" s="1433">
        <v>69.555185783780558</v>
      </c>
      <c r="AL25" s="1433">
        <v>74.369812693685802</v>
      </c>
      <c r="AM25" s="1433">
        <v>1.7048684815688073</v>
      </c>
      <c r="AN25" s="1346">
        <v>2526.9890209999958</v>
      </c>
      <c r="AO25" s="1036">
        <v>3225</v>
      </c>
      <c r="AP25" s="1433"/>
      <c r="AQ25" s="1433">
        <v>72.237483166678231</v>
      </c>
      <c r="AR25" s="1433">
        <v>1.3087100127687539</v>
      </c>
      <c r="AS25" s="1433">
        <v>69.669570152273934</v>
      </c>
      <c r="AT25" s="1433">
        <v>74.805396181082514</v>
      </c>
      <c r="AU25" s="1433">
        <v>1.8116772005318655</v>
      </c>
      <c r="AV25" s="1346">
        <v>2333.7328019999986</v>
      </c>
      <c r="AW25" s="1043">
        <v>2894</v>
      </c>
      <c r="AX25" s="1433"/>
      <c r="AY25" s="1033">
        <v>77.058175930882697</v>
      </c>
      <c r="AZ25" s="1034">
        <v>1.0930873038178961</v>
      </c>
      <c r="BA25" s="1034">
        <v>74.913344819668737</v>
      </c>
      <c r="BB25" s="1034">
        <v>79.203007042096658</v>
      </c>
      <c r="BC25" s="1034">
        <v>1.4185221627856079</v>
      </c>
      <c r="BD25" s="1035">
        <v>2222.6842619999989</v>
      </c>
      <c r="BE25" s="1036">
        <v>2829</v>
      </c>
      <c r="BF25" s="1433"/>
      <c r="BG25" s="1146">
        <v>77.05</v>
      </c>
      <c r="BH25" s="1034">
        <v>1.1220000000000001</v>
      </c>
      <c r="BI25" s="1034">
        <v>74.850000000000009</v>
      </c>
      <c r="BJ25" s="1034">
        <v>79.25</v>
      </c>
      <c r="BK25" s="1034">
        <v>1.5</v>
      </c>
      <c r="BL25" s="1035">
        <v>2202.3850000000002</v>
      </c>
      <c r="BM25" s="1036">
        <v>2705</v>
      </c>
      <c r="BN25" s="1043"/>
      <c r="BO25" s="1193">
        <v>81.052775507785398</v>
      </c>
      <c r="BP25" s="1193">
        <v>1.0134233136739119</v>
      </c>
      <c r="BQ25" s="1193">
        <v>79.064701221001641</v>
      </c>
      <c r="BR25" s="1193">
        <v>83.040849794569155</v>
      </c>
      <c r="BS25" s="1193">
        <v>1.2503252446630519</v>
      </c>
      <c r="BT25" s="1746">
        <v>1901.4001609999937</v>
      </c>
      <c r="BU25" s="1348">
        <v>2432</v>
      </c>
      <c r="BV25" s="1790"/>
      <c r="BW25" s="1193">
        <v>79.783208906308971</v>
      </c>
      <c r="BX25" s="1193">
        <v>1.1493664373491077</v>
      </c>
      <c r="BY25" s="1193">
        <v>77.528640787488754</v>
      </c>
      <c r="BZ25" s="1193">
        <v>82.037777025129202</v>
      </c>
      <c r="CA25" s="1193">
        <v>1.4406119446747645</v>
      </c>
      <c r="CB25" s="1746">
        <v>1874.4096590000029</v>
      </c>
      <c r="CC25" s="1348">
        <v>2381</v>
      </c>
      <c r="CD25" s="1881"/>
      <c r="CE25" s="1298">
        <v>82.814705936380946</v>
      </c>
      <c r="CF25" s="1298">
        <v>0.80919227125738602</v>
      </c>
      <c r="CG25" s="1298">
        <v>81.228110715878969</v>
      </c>
      <c r="CH25" s="1298">
        <v>84.401301156882923</v>
      </c>
      <c r="CI25" s="1298">
        <v>0.97711180895699279</v>
      </c>
      <c r="CJ25" s="1293">
        <v>2577.8175709999814</v>
      </c>
      <c r="CK25" s="1293">
        <v>5015</v>
      </c>
      <c r="CL25" s="1758"/>
      <c r="CM25" s="1708">
        <v>82.386096597482947</v>
      </c>
      <c r="CN25" s="1193">
        <v>0.84607265332207038</v>
      </c>
      <c r="CO25" s="1193">
        <v>80.72718745131003</v>
      </c>
      <c r="CP25" s="1193">
        <v>84.045005743655864</v>
      </c>
      <c r="CQ25" s="1193">
        <v>1.0269604803050221</v>
      </c>
      <c r="CR25" s="1746">
        <v>2304.3460880000021</v>
      </c>
      <c r="CS25" s="1348">
        <v>4276</v>
      </c>
      <c r="CT25" s="1758"/>
      <c r="CU25" s="1144">
        <v>82.285727982734372</v>
      </c>
      <c r="CV25" s="1193">
        <v>1.0132947670484791</v>
      </c>
      <c r="CW25" s="1193">
        <v>80.298942359987024</v>
      </c>
      <c r="CX25" s="1193">
        <v>84.27251360548172</v>
      </c>
      <c r="CY25" s="1193">
        <v>1.2314344077518449</v>
      </c>
      <c r="CZ25" s="1746">
        <v>1958.9662259999961</v>
      </c>
      <c r="DA25" s="1348">
        <v>3929</v>
      </c>
      <c r="DB25" s="1888"/>
      <c r="DC25" s="1195">
        <v>84.557541099948125</v>
      </c>
      <c r="DD25" s="1195">
        <v>1.0590679442216846</v>
      </c>
      <c r="DE25" s="1195">
        <v>82.479975960442829</v>
      </c>
      <c r="DF25" s="1195">
        <v>86.635106239453407</v>
      </c>
      <c r="DG25" s="1195">
        <v>1.2524819554176161</v>
      </c>
      <c r="DH25" s="1815">
        <v>914.23558200000309</v>
      </c>
      <c r="DI25" s="1816">
        <v>2127</v>
      </c>
      <c r="DJ25" s="1348"/>
      <c r="DK25" s="1195">
        <v>83.810146556338907</v>
      </c>
      <c r="DL25" s="1195">
        <v>0.78005067224388724</v>
      </c>
      <c r="DM25" s="1195">
        <v>82.280656813547282</v>
      </c>
      <c r="DN25" s="1195">
        <v>85.339636299130532</v>
      </c>
      <c r="DO25" s="1195">
        <v>0.93073536355114361</v>
      </c>
      <c r="DP25" s="1815">
        <v>1788.7541539999988</v>
      </c>
      <c r="DQ25" s="1816">
        <v>4218</v>
      </c>
      <c r="DR25" s="1348"/>
      <c r="DS25" s="1195">
        <v>83.553533999625344</v>
      </c>
      <c r="DT25" s="1195">
        <v>1.2895868361015044</v>
      </c>
      <c r="DU25" s="1195">
        <v>81.023750367236545</v>
      </c>
      <c r="DV25" s="1195">
        <v>86.083317632014129</v>
      </c>
      <c r="DW25" s="1195">
        <v>1.5434258425350229</v>
      </c>
      <c r="DX25" s="1815">
        <v>827.22024899999985</v>
      </c>
      <c r="DY25" s="1816">
        <v>1771</v>
      </c>
      <c r="DZ25" s="1816"/>
      <c r="EA25" s="1193">
        <v>3.8</v>
      </c>
      <c r="EB25" s="1193">
        <v>-0.2</v>
      </c>
      <c r="EC25" s="1193"/>
      <c r="ED25" s="1193" t="s">
        <v>391</v>
      </c>
      <c r="EE25" s="1193" t="s">
        <v>390</v>
      </c>
    </row>
    <row r="26" spans="1:135" s="44" customFormat="1" ht="23.1" customHeight="1">
      <c r="A26" s="1410" t="s">
        <v>65</v>
      </c>
      <c r="B26" s="1458"/>
      <c r="C26" s="1459">
        <v>61.582653988642747</v>
      </c>
      <c r="D26" s="1459">
        <v>1.0724323199237016</v>
      </c>
      <c r="E26" s="1459">
        <v>59.477130942599686</v>
      </c>
      <c r="F26" s="1459">
        <v>63.6881770346858</v>
      </c>
      <c r="G26" s="1459">
        <v>1.7414519356724747</v>
      </c>
      <c r="H26" s="1460">
        <v>3674.8746610001326</v>
      </c>
      <c r="I26" s="1274">
        <v>3616</v>
      </c>
      <c r="J26" s="1460"/>
      <c r="K26" s="1459">
        <v>76.991765391904494</v>
      </c>
      <c r="L26" s="1459">
        <v>1.9591977606499844</v>
      </c>
      <c r="M26" s="1459">
        <v>73.131584181200068</v>
      </c>
      <c r="N26" s="1459">
        <v>80.851946602608933</v>
      </c>
      <c r="O26" s="1459">
        <v>2.5446848123007055</v>
      </c>
      <c r="P26" s="1460">
        <v>786.76446099999828</v>
      </c>
      <c r="Q26" s="1274">
        <v>801</v>
      </c>
      <c r="R26" s="1460"/>
      <c r="S26" s="1461">
        <v>81.374251826372287</v>
      </c>
      <c r="T26" s="1461">
        <v>1.9714575783643391</v>
      </c>
      <c r="U26" s="1461">
        <v>77.489462646445446</v>
      </c>
      <c r="V26" s="1461">
        <v>85.259041006299142</v>
      </c>
      <c r="W26" s="1461">
        <v>2.4227043986478982</v>
      </c>
      <c r="X26" s="1347">
        <v>764.9325690000037</v>
      </c>
      <c r="Y26" s="1105">
        <v>790</v>
      </c>
      <c r="Z26" s="1097"/>
      <c r="AA26" s="1461">
        <v>80.766466347034651</v>
      </c>
      <c r="AB26" s="1461">
        <v>1.2542668733364621</v>
      </c>
      <c r="AC26" s="1461">
        <v>78.303666054259111</v>
      </c>
      <c r="AD26" s="1461">
        <v>83.229266639810191</v>
      </c>
      <c r="AE26" s="1461">
        <v>1.5529549948949979</v>
      </c>
      <c r="AF26" s="1461">
        <v>2032.7338649999958</v>
      </c>
      <c r="AG26" s="1105">
        <v>2143</v>
      </c>
      <c r="AH26" s="1461"/>
      <c r="AI26" s="1461">
        <v>82.403506464850949</v>
      </c>
      <c r="AJ26" s="1461">
        <v>0.84124455083198924</v>
      </c>
      <c r="AK26" s="1461">
        <v>80.752845855763709</v>
      </c>
      <c r="AL26" s="1461">
        <v>84.054167073938189</v>
      </c>
      <c r="AM26" s="1461">
        <v>1.0208844100473082</v>
      </c>
      <c r="AN26" s="1347">
        <v>3372.777455999998</v>
      </c>
      <c r="AO26" s="1098">
        <v>3538</v>
      </c>
      <c r="AP26" s="1461"/>
      <c r="AQ26" s="1461">
        <v>82.329591364570859</v>
      </c>
      <c r="AR26" s="1461">
        <v>0.94225333504714648</v>
      </c>
      <c r="AS26" s="1461">
        <v>80.480729066333851</v>
      </c>
      <c r="AT26" s="1461">
        <v>84.178453662807868</v>
      </c>
      <c r="AU26" s="1461">
        <v>1.1444892649529523</v>
      </c>
      <c r="AV26" s="1347">
        <v>3137.1032410000075</v>
      </c>
      <c r="AW26" s="1105">
        <v>3228</v>
      </c>
      <c r="AX26" s="1461"/>
      <c r="AY26" s="1095">
        <v>83.511210896278584</v>
      </c>
      <c r="AZ26" s="1096">
        <v>0.80364081923718134</v>
      </c>
      <c r="BA26" s="1096">
        <v>81.93432511110754</v>
      </c>
      <c r="BB26" s="1096">
        <v>85.088096681449628</v>
      </c>
      <c r="BC26" s="1096">
        <v>0.96231489235057055</v>
      </c>
      <c r="BD26" s="1097">
        <v>3175.616927999979</v>
      </c>
      <c r="BE26" s="1098">
        <v>3191</v>
      </c>
      <c r="BF26" s="1461"/>
      <c r="BG26" s="1150">
        <v>85.49</v>
      </c>
      <c r="BH26" s="1096">
        <v>0.75800000000000001</v>
      </c>
      <c r="BI26" s="1096">
        <v>84.009999999999991</v>
      </c>
      <c r="BJ26" s="1096">
        <v>86.98</v>
      </c>
      <c r="BK26" s="1096">
        <v>0.89999999999999991</v>
      </c>
      <c r="BL26" s="1097">
        <v>3401.4920000000002</v>
      </c>
      <c r="BM26" s="1098">
        <v>3536</v>
      </c>
      <c r="BN26" s="1105"/>
      <c r="BO26" s="1267">
        <v>88.661205099721499</v>
      </c>
      <c r="BP26" s="1267">
        <v>0.70366589978592031</v>
      </c>
      <c r="BQ26" s="1267">
        <v>87.280794699669187</v>
      </c>
      <c r="BR26" s="1267">
        <v>90.041615499773812</v>
      </c>
      <c r="BS26" s="1267">
        <v>0.79365704424440631</v>
      </c>
      <c r="BT26" s="1748">
        <v>3256.7804890000016</v>
      </c>
      <c r="BU26" s="1814">
        <v>3382</v>
      </c>
      <c r="BV26" s="1867"/>
      <c r="BW26" s="1267">
        <v>86.51614156444387</v>
      </c>
      <c r="BX26" s="1267">
        <v>0.65999079831263352</v>
      </c>
      <c r="BY26" s="1267">
        <v>85.221520315521488</v>
      </c>
      <c r="BZ26" s="1267">
        <v>87.810762813366253</v>
      </c>
      <c r="CA26" s="1267">
        <v>0.76285278836784653</v>
      </c>
      <c r="CB26" s="1748">
        <v>3710.4820730000297</v>
      </c>
      <c r="CC26" s="1814">
        <v>3805</v>
      </c>
      <c r="CD26" s="1925"/>
      <c r="CE26" s="1301">
        <v>87.943302067822003</v>
      </c>
      <c r="CF26" s="1301">
        <v>0.46925273070092227</v>
      </c>
      <c r="CG26" s="1301">
        <v>87.023231318035059</v>
      </c>
      <c r="CH26" s="1301">
        <v>88.863372817608948</v>
      </c>
      <c r="CI26" s="1301">
        <v>0.53358552575048179</v>
      </c>
      <c r="CJ26" s="1263">
        <v>5189.9801049999851</v>
      </c>
      <c r="CK26" s="1263">
        <v>9503</v>
      </c>
      <c r="CL26" s="1779"/>
      <c r="CM26" s="1268">
        <v>88.637726938997957</v>
      </c>
      <c r="CN26" s="1267">
        <v>0.47547960018202451</v>
      </c>
      <c r="CO26" s="1267">
        <v>87.705445941067708</v>
      </c>
      <c r="CP26" s="1267">
        <v>89.570007936928221</v>
      </c>
      <c r="CQ26" s="1267">
        <v>0.53643027252860154</v>
      </c>
      <c r="CR26" s="1748">
        <v>4889.3632639999987</v>
      </c>
      <c r="CS26" s="1814">
        <v>8477</v>
      </c>
      <c r="CT26" s="1779"/>
      <c r="CU26" s="1143">
        <v>88.516205285928578</v>
      </c>
      <c r="CV26" s="1267">
        <v>0.52144901772218188</v>
      </c>
      <c r="CW26" s="1267">
        <v>87.493790639079236</v>
      </c>
      <c r="CX26" s="1267">
        <v>89.538619932777934</v>
      </c>
      <c r="CY26" s="1267">
        <v>0.58910005917874186</v>
      </c>
      <c r="CZ26" s="1748">
        <v>4533.5099500000224</v>
      </c>
      <c r="DA26" s="1814">
        <v>8663</v>
      </c>
      <c r="DB26" s="1888"/>
      <c r="DC26" s="1195">
        <v>87.874288358547574</v>
      </c>
      <c r="DD26" s="1195">
        <v>0.66079523292613962</v>
      </c>
      <c r="DE26" s="1195">
        <v>86.578011620337421</v>
      </c>
      <c r="DF26" s="1195">
        <v>89.170565096757741</v>
      </c>
      <c r="DG26" s="1195">
        <v>0.75197790533442621</v>
      </c>
      <c r="DH26" s="1815">
        <v>2031.8671290000041</v>
      </c>
      <c r="DI26" s="1816">
        <v>4434</v>
      </c>
      <c r="DJ26" s="1348"/>
      <c r="DK26" s="1195">
        <v>88.450185213259033</v>
      </c>
      <c r="DL26" s="1195">
        <v>0.44809681584789679</v>
      </c>
      <c r="DM26" s="1195">
        <v>87.571576286937045</v>
      </c>
      <c r="DN26" s="1195">
        <v>89.328794139581021</v>
      </c>
      <c r="DO26" s="1195">
        <v>0.50660924538202701</v>
      </c>
      <c r="DP26" s="1815">
        <v>4043.7088700000004</v>
      </c>
      <c r="DQ26" s="1816">
        <v>8946</v>
      </c>
      <c r="DR26" s="1348"/>
      <c r="DS26" s="1195">
        <v>88.282638761618898</v>
      </c>
      <c r="DT26" s="1195">
        <v>0.63986826901077276</v>
      </c>
      <c r="DU26" s="1195">
        <v>87.027408614634837</v>
      </c>
      <c r="DV26" s="1195">
        <v>89.537868908602974</v>
      </c>
      <c r="DW26" s="1195">
        <v>0.72479513298027631</v>
      </c>
      <c r="DX26" s="1815">
        <v>1949.027348000003</v>
      </c>
      <c r="DY26" s="1816">
        <v>4262</v>
      </c>
      <c r="DZ26" s="1816"/>
      <c r="EA26" s="1267">
        <v>1.8</v>
      </c>
      <c r="EB26" s="1267">
        <v>-0.2</v>
      </c>
      <c r="EC26" s="1267"/>
      <c r="ED26" s="1267" t="s">
        <v>391</v>
      </c>
      <c r="EE26" s="1267" t="s">
        <v>390</v>
      </c>
    </row>
    <row r="27" spans="1:135" s="44" customFormat="1" ht="23.1" customHeight="1">
      <c r="A27" s="1409" t="s">
        <v>4</v>
      </c>
      <c r="B27" s="1442"/>
      <c r="C27" s="1430">
        <v>80.356425435059563</v>
      </c>
      <c r="D27" s="1430">
        <v>1.202311194008292</v>
      </c>
      <c r="E27" s="1430">
        <v>77.995909176392431</v>
      </c>
      <c r="F27" s="1430">
        <v>82.716941693726696</v>
      </c>
      <c r="G27" s="1430">
        <v>1.4962228440337304</v>
      </c>
      <c r="H27" s="1431">
        <v>1662.7216290000192</v>
      </c>
      <c r="I27" s="1350">
        <v>1616</v>
      </c>
      <c r="J27" s="1431"/>
      <c r="K27" s="1430">
        <v>86.686819996144806</v>
      </c>
      <c r="L27" s="1430">
        <v>2.4952517179571507</v>
      </c>
      <c r="M27" s="1430">
        <v>81.770458824702573</v>
      </c>
      <c r="N27" s="1430">
        <v>91.603181167587039</v>
      </c>
      <c r="O27" s="1430">
        <v>2.8784672434265342</v>
      </c>
      <c r="P27" s="1431">
        <v>444.77183499999916</v>
      </c>
      <c r="Q27" s="1350">
        <v>381</v>
      </c>
      <c r="R27" s="1431"/>
      <c r="S27" s="1433">
        <v>85.164612304456227</v>
      </c>
      <c r="T27" s="1433">
        <v>1.9411996233570019</v>
      </c>
      <c r="U27" s="1433">
        <v>81.3394469163417</v>
      </c>
      <c r="V27" s="1433">
        <v>88.989777692570755</v>
      </c>
      <c r="W27" s="1433">
        <v>2.2793500385082233</v>
      </c>
      <c r="X27" s="1346">
        <v>482.21932900000053</v>
      </c>
      <c r="Y27" s="1043">
        <v>421</v>
      </c>
      <c r="Z27" s="1035"/>
      <c r="AA27" s="1433">
        <v>91.0380849886769</v>
      </c>
      <c r="AB27" s="1433">
        <v>1.2162071403163108</v>
      </c>
      <c r="AC27" s="1433">
        <v>88.650016416572313</v>
      </c>
      <c r="AD27" s="1433">
        <v>93.426153560781501</v>
      </c>
      <c r="AE27" s="1433">
        <v>1.3359322534822429</v>
      </c>
      <c r="AF27" s="1433">
        <v>1130.0515110000022</v>
      </c>
      <c r="AG27" s="1043">
        <v>1172</v>
      </c>
      <c r="AH27" s="1433"/>
      <c r="AI27" s="1433">
        <v>89.966476081402021</v>
      </c>
      <c r="AJ27" s="1433">
        <v>0.89839781125068507</v>
      </c>
      <c r="AK27" s="1433">
        <v>88.203671345424766</v>
      </c>
      <c r="AL27" s="1433">
        <v>91.729280817379291</v>
      </c>
      <c r="AM27" s="1433">
        <v>0.99859175370813813</v>
      </c>
      <c r="AN27" s="1346">
        <v>1837.6383959999971</v>
      </c>
      <c r="AO27" s="1036">
        <v>1683</v>
      </c>
      <c r="AP27" s="1433"/>
      <c r="AQ27" s="1433">
        <v>91.323875161857075</v>
      </c>
      <c r="AR27" s="1433">
        <v>1.0243648545261259</v>
      </c>
      <c r="AS27" s="1433">
        <v>89.31389601004264</v>
      </c>
      <c r="AT27" s="1433">
        <v>93.333854313671509</v>
      </c>
      <c r="AU27" s="1433">
        <v>1.1216835167261594</v>
      </c>
      <c r="AV27" s="1346">
        <v>1580.4780770000013</v>
      </c>
      <c r="AW27" s="1043">
        <v>1543</v>
      </c>
      <c r="AX27" s="1433"/>
      <c r="AY27" s="1033">
        <v>92.188188126482956</v>
      </c>
      <c r="AZ27" s="1034">
        <v>0.8286671170486275</v>
      </c>
      <c r="BA27" s="1034">
        <v>90.562196307459899</v>
      </c>
      <c r="BB27" s="1034">
        <v>93.814179945506027</v>
      </c>
      <c r="BC27" s="1034">
        <v>0.89888643424870152</v>
      </c>
      <c r="BD27" s="1035">
        <v>1654.6081510000035</v>
      </c>
      <c r="BE27" s="1036">
        <v>1541</v>
      </c>
      <c r="BF27" s="1433"/>
      <c r="BG27" s="1146">
        <v>91.92</v>
      </c>
      <c r="BH27" s="1034">
        <v>1.284</v>
      </c>
      <c r="BI27" s="1034">
        <v>89.4</v>
      </c>
      <c r="BJ27" s="1034">
        <v>94.43</v>
      </c>
      <c r="BK27" s="1034">
        <v>1.4000000000000001</v>
      </c>
      <c r="BL27" s="1035">
        <v>1800.221</v>
      </c>
      <c r="BM27" s="1036">
        <v>1759</v>
      </c>
      <c r="BN27" s="1043"/>
      <c r="BO27" s="1193">
        <v>91.329411634090576</v>
      </c>
      <c r="BP27" s="1193">
        <v>0.94817001313616167</v>
      </c>
      <c r="BQ27" s="1193">
        <v>89.469347436650992</v>
      </c>
      <c r="BR27" s="1193">
        <v>93.18947583153016</v>
      </c>
      <c r="BS27" s="1193">
        <v>1.0381869281442275</v>
      </c>
      <c r="BT27" s="1746">
        <v>1784.9461589999971</v>
      </c>
      <c r="BU27" s="1348">
        <v>1725</v>
      </c>
      <c r="BV27" s="1790"/>
      <c r="BW27" s="1193">
        <v>92.732426210490729</v>
      </c>
      <c r="BX27" s="1193">
        <v>0.7371012739081344</v>
      </c>
      <c r="BY27" s="1193">
        <v>91.286547003918514</v>
      </c>
      <c r="BZ27" s="1193">
        <v>94.17830541706293</v>
      </c>
      <c r="CA27" s="1193">
        <v>0.79486896227109261</v>
      </c>
      <c r="CB27" s="1746">
        <v>2117.6155820000013</v>
      </c>
      <c r="CC27" s="1348">
        <v>1949</v>
      </c>
      <c r="CD27" s="1881"/>
      <c r="CE27" s="1298">
        <v>93.485348584554202</v>
      </c>
      <c r="CF27" s="1298">
        <v>0.41681580586503214</v>
      </c>
      <c r="CG27" s="1298">
        <v>92.668091686650882</v>
      </c>
      <c r="CH27" s="1298">
        <v>94.302605482457508</v>
      </c>
      <c r="CI27" s="1298">
        <v>0.44586217217560781</v>
      </c>
      <c r="CJ27" s="1293">
        <v>3370.5487830000061</v>
      </c>
      <c r="CK27" s="1293">
        <v>5697</v>
      </c>
      <c r="CL27" s="1758"/>
      <c r="CM27" s="1708">
        <v>93.877977011399778</v>
      </c>
      <c r="CN27" s="1193">
        <v>0.43760859845734418</v>
      </c>
      <c r="CO27" s="1193">
        <v>93.019950335352078</v>
      </c>
      <c r="CP27" s="1193">
        <v>94.736003687447493</v>
      </c>
      <c r="CQ27" s="1193">
        <v>0.46614617441554423</v>
      </c>
      <c r="CR27" s="1746">
        <v>3251.9850280000055</v>
      </c>
      <c r="CS27" s="1348">
        <v>5334</v>
      </c>
      <c r="CT27" s="1758"/>
      <c r="CU27" s="1144">
        <v>93.363977839145804</v>
      </c>
      <c r="CV27" s="1193">
        <v>0.53527769817196813</v>
      </c>
      <c r="CW27" s="1193">
        <v>92.314449045068386</v>
      </c>
      <c r="CX27" s="1193">
        <v>94.413506633223236</v>
      </c>
      <c r="CY27" s="1193">
        <v>0.57332357785160271</v>
      </c>
      <c r="CZ27" s="1746">
        <v>3254.5760060000116</v>
      </c>
      <c r="DA27" s="1348">
        <v>5921</v>
      </c>
      <c r="DB27" s="1888"/>
      <c r="DC27" s="1314">
        <v>93.314770860591764</v>
      </c>
      <c r="DD27" s="1314">
        <v>0.59006325720869812</v>
      </c>
      <c r="DE27" s="1314">
        <v>92.157248475018434</v>
      </c>
      <c r="DF27" s="1314">
        <v>94.472293246165108</v>
      </c>
      <c r="DG27" s="1314">
        <v>0.63233639408516273</v>
      </c>
      <c r="DH27" s="1801">
        <v>1665.7098309999985</v>
      </c>
      <c r="DI27" s="1802">
        <v>3279</v>
      </c>
      <c r="DJ27" s="1348"/>
      <c r="DK27" s="1314">
        <v>93.68292353273884</v>
      </c>
      <c r="DL27" s="1314">
        <v>0.38487301210463687</v>
      </c>
      <c r="DM27" s="1314">
        <v>92.928281116242957</v>
      </c>
      <c r="DN27" s="1314">
        <v>94.43756594923471</v>
      </c>
      <c r="DO27" s="1314">
        <v>0.41082515104274842</v>
      </c>
      <c r="DP27" s="1801">
        <v>3343.2571869999979</v>
      </c>
      <c r="DQ27" s="1802">
        <v>6649</v>
      </c>
      <c r="DR27" s="1348"/>
      <c r="DS27" s="1314">
        <v>92.679101496957728</v>
      </c>
      <c r="DT27" s="1314">
        <v>0.87933232630829739</v>
      </c>
      <c r="DU27" s="1314">
        <v>90.954114497827092</v>
      </c>
      <c r="DV27" s="1314">
        <v>94.404088496088363</v>
      </c>
      <c r="DW27" s="1314">
        <v>0.94879245925486477</v>
      </c>
      <c r="DX27" s="1801">
        <v>1475.9706059999999</v>
      </c>
      <c r="DY27" s="1802">
        <v>3131</v>
      </c>
      <c r="DZ27" s="1802"/>
      <c r="EA27" s="1193">
        <v>0</v>
      </c>
      <c r="EB27" s="1193">
        <v>-1</v>
      </c>
      <c r="EC27" s="1193"/>
      <c r="ED27" s="1193" t="s">
        <v>390</v>
      </c>
      <c r="EE27" s="1193" t="s">
        <v>390</v>
      </c>
    </row>
    <row r="28" spans="1:135" s="44" customFormat="1" ht="7.5" customHeight="1">
      <c r="A28" s="1133"/>
      <c r="B28" s="1442"/>
      <c r="C28" s="1430"/>
      <c r="D28" s="1430"/>
      <c r="E28" s="1430"/>
      <c r="F28" s="1430"/>
      <c r="G28" s="1430"/>
      <c r="H28" s="1431"/>
      <c r="I28" s="1350"/>
      <c r="J28" s="1431"/>
      <c r="K28" s="1430"/>
      <c r="L28" s="1430"/>
      <c r="M28" s="1430"/>
      <c r="N28" s="1430"/>
      <c r="O28" s="1430"/>
      <c r="P28" s="1431"/>
      <c r="Q28" s="1350"/>
      <c r="R28" s="1431"/>
      <c r="S28" s="1433"/>
      <c r="T28" s="1433"/>
      <c r="U28" s="1433"/>
      <c r="V28" s="1433"/>
      <c r="W28" s="1433"/>
      <c r="X28" s="1346"/>
      <c r="Y28" s="1043"/>
      <c r="Z28" s="1035"/>
      <c r="AA28" s="1433"/>
      <c r="AB28" s="1433"/>
      <c r="AC28" s="1433"/>
      <c r="AD28" s="1433"/>
      <c r="AE28" s="1433"/>
      <c r="AF28" s="1433"/>
      <c r="AG28" s="1043"/>
      <c r="AH28" s="1433"/>
      <c r="AI28" s="1433"/>
      <c r="AJ28" s="1433"/>
      <c r="AK28" s="1433"/>
      <c r="AL28" s="1433"/>
      <c r="AM28" s="1433"/>
      <c r="AN28" s="1346"/>
      <c r="AO28" s="1036"/>
      <c r="AP28" s="1433"/>
      <c r="AQ28" s="1433"/>
      <c r="AR28" s="1433"/>
      <c r="AS28" s="1433"/>
      <c r="AT28" s="1433"/>
      <c r="AU28" s="1433"/>
      <c r="AV28" s="1346"/>
      <c r="AW28" s="1043"/>
      <c r="AX28" s="1433"/>
      <c r="AY28" s="1033"/>
      <c r="AZ28" s="1034"/>
      <c r="BA28" s="1034"/>
      <c r="BB28" s="1034"/>
      <c r="BC28" s="1034"/>
      <c r="BD28" s="1035"/>
      <c r="BE28" s="1036"/>
      <c r="BF28" s="1433"/>
      <c r="BG28" s="1146"/>
      <c r="BH28" s="1034"/>
      <c r="BI28" s="1034"/>
      <c r="BJ28" s="1034"/>
      <c r="BK28" s="1034"/>
      <c r="BL28" s="1035"/>
      <c r="BM28" s="1036"/>
      <c r="BN28" s="1043"/>
      <c r="BO28" s="1193"/>
      <c r="BP28" s="1193"/>
      <c r="BQ28" s="1193"/>
      <c r="BR28" s="1193"/>
      <c r="BS28" s="1193"/>
      <c r="BT28" s="1746"/>
      <c r="BU28" s="1348"/>
      <c r="BV28" s="1790"/>
      <c r="BW28" s="1193"/>
      <c r="BX28" s="1193"/>
      <c r="BY28" s="1193"/>
      <c r="BZ28" s="1193"/>
      <c r="CA28" s="1193"/>
      <c r="CB28" s="1746"/>
      <c r="CC28" s="1348"/>
      <c r="CD28" s="1881"/>
      <c r="CE28" s="1298"/>
      <c r="CF28" s="1298"/>
      <c r="CG28" s="1298"/>
      <c r="CH28" s="1298"/>
      <c r="CI28" s="1298"/>
      <c r="CJ28" s="1293"/>
      <c r="CK28" s="1293"/>
      <c r="CL28" s="1758"/>
      <c r="CM28" s="1708"/>
      <c r="CN28" s="1193"/>
      <c r="CO28" s="1193"/>
      <c r="CP28" s="1193"/>
      <c r="CQ28" s="1193"/>
      <c r="CR28" s="1746"/>
      <c r="CS28" s="1348"/>
      <c r="CT28" s="1758"/>
      <c r="CU28" s="1144"/>
      <c r="CV28" s="1193"/>
      <c r="CW28" s="1193"/>
      <c r="CX28" s="1193"/>
      <c r="CY28" s="1193"/>
      <c r="CZ28" s="1746"/>
      <c r="DA28" s="1348"/>
      <c r="DB28" s="1888"/>
      <c r="DC28" s="1693"/>
      <c r="DD28" s="1693"/>
      <c r="DE28" s="1693"/>
      <c r="DF28" s="1693"/>
      <c r="DG28" s="1693"/>
      <c r="DH28" s="1794"/>
      <c r="DI28" s="1795"/>
      <c r="DJ28" s="1348"/>
      <c r="DK28" s="1693"/>
      <c r="DL28" s="1693"/>
      <c r="DM28" s="1693"/>
      <c r="DN28" s="1693"/>
      <c r="DO28" s="1693"/>
      <c r="DP28" s="1794"/>
      <c r="DQ28" s="1795"/>
      <c r="DR28" s="1348"/>
      <c r="DS28" s="1693"/>
      <c r="DT28" s="1693"/>
      <c r="DU28" s="1693"/>
      <c r="DV28" s="1693"/>
      <c r="DW28" s="1693"/>
      <c r="DX28" s="1794"/>
      <c r="DY28" s="1795"/>
      <c r="DZ28" s="1795"/>
      <c r="EA28" s="1193"/>
      <c r="EB28" s="1193"/>
      <c r="EC28" s="1193"/>
      <c r="ED28" s="1193"/>
      <c r="EE28" s="1193"/>
    </row>
    <row r="29" spans="1:135" s="44" customFormat="1" ht="23.1" customHeight="1">
      <c r="A29" s="1645" t="s">
        <v>133</v>
      </c>
      <c r="B29" s="1451"/>
      <c r="C29" s="1436"/>
      <c r="D29" s="1436"/>
      <c r="E29" s="1436"/>
      <c r="F29" s="1436"/>
      <c r="G29" s="1436"/>
      <c r="H29" s="1437"/>
      <c r="I29" s="1353"/>
      <c r="J29" s="1437"/>
      <c r="K29" s="1436"/>
      <c r="L29" s="1436"/>
      <c r="M29" s="1436"/>
      <c r="N29" s="1436"/>
      <c r="O29" s="1436"/>
      <c r="P29" s="1437"/>
      <c r="Q29" s="1353"/>
      <c r="R29" s="1437"/>
      <c r="S29" s="1439"/>
      <c r="T29" s="1439"/>
      <c r="U29" s="1439"/>
      <c r="V29" s="1439"/>
      <c r="W29" s="1439"/>
      <c r="X29" s="1440"/>
      <c r="Y29" s="1058"/>
      <c r="Z29" s="1050"/>
      <c r="AA29" s="1439"/>
      <c r="AB29" s="1439"/>
      <c r="AC29" s="1439"/>
      <c r="AD29" s="1439"/>
      <c r="AE29" s="1439"/>
      <c r="AF29" s="1439"/>
      <c r="AG29" s="1058"/>
      <c r="AH29" s="1439"/>
      <c r="AI29" s="1439"/>
      <c r="AJ29" s="1439"/>
      <c r="AK29" s="1439"/>
      <c r="AL29" s="1439"/>
      <c r="AM29" s="1439"/>
      <c r="AN29" s="1440"/>
      <c r="AO29" s="1051"/>
      <c r="AP29" s="1439"/>
      <c r="AQ29" s="1439"/>
      <c r="AR29" s="1439"/>
      <c r="AS29" s="1439"/>
      <c r="AT29" s="1439"/>
      <c r="AU29" s="1439"/>
      <c r="AV29" s="1440"/>
      <c r="AW29" s="1058"/>
      <c r="AX29" s="1439"/>
      <c r="AY29" s="1048"/>
      <c r="AZ29" s="1049"/>
      <c r="BA29" s="1049"/>
      <c r="BB29" s="1049"/>
      <c r="BC29" s="1049"/>
      <c r="BD29" s="1050"/>
      <c r="BE29" s="1051"/>
      <c r="BF29" s="1439"/>
      <c r="BG29" s="1147"/>
      <c r="BH29" s="1049"/>
      <c r="BI29" s="1049"/>
      <c r="BJ29" s="1049"/>
      <c r="BK29" s="1049"/>
      <c r="BL29" s="1050"/>
      <c r="BM29" s="1051"/>
      <c r="BN29" s="1058"/>
      <c r="BO29" s="1310"/>
      <c r="BP29" s="1310"/>
      <c r="BQ29" s="1310"/>
      <c r="BR29" s="1310"/>
      <c r="BS29" s="1310"/>
      <c r="BT29" s="1792"/>
      <c r="BU29" s="1351"/>
      <c r="BV29" s="1793"/>
      <c r="BW29" s="1310"/>
      <c r="BX29" s="1310"/>
      <c r="BY29" s="1310"/>
      <c r="BZ29" s="1310"/>
      <c r="CA29" s="1310"/>
      <c r="CB29" s="1792"/>
      <c r="CC29" s="1351"/>
      <c r="CD29" s="1882"/>
      <c r="CE29" s="1045"/>
      <c r="CF29" s="1045"/>
      <c r="CG29" s="1045"/>
      <c r="CH29" s="1045"/>
      <c r="CI29" s="1045"/>
      <c r="CJ29" s="1046"/>
      <c r="CK29" s="1046"/>
      <c r="CL29" s="1791"/>
      <c r="CM29" s="1719"/>
      <c r="CN29" s="1310"/>
      <c r="CO29" s="1310"/>
      <c r="CP29" s="1310"/>
      <c r="CQ29" s="1310"/>
      <c r="CR29" s="1792"/>
      <c r="CS29" s="1351"/>
      <c r="CT29" s="1791"/>
      <c r="CU29" s="1694"/>
      <c r="CV29" s="1310"/>
      <c r="CW29" s="1310"/>
      <c r="CX29" s="1310"/>
      <c r="CY29" s="1310"/>
      <c r="CZ29" s="1792"/>
      <c r="DA29" s="1351"/>
      <c r="DB29" s="1902"/>
      <c r="DC29" s="1721"/>
      <c r="DD29" s="1721"/>
      <c r="DE29" s="1721"/>
      <c r="DF29" s="1721"/>
      <c r="DG29" s="1721"/>
      <c r="DH29" s="1805"/>
      <c r="DI29" s="1822"/>
      <c r="DJ29" s="1351"/>
      <c r="DK29" s="1721"/>
      <c r="DL29" s="1721"/>
      <c r="DM29" s="1721"/>
      <c r="DN29" s="1721"/>
      <c r="DO29" s="1721"/>
      <c r="DP29" s="1805"/>
      <c r="DQ29" s="1822"/>
      <c r="DR29" s="1351"/>
      <c r="DS29" s="1721"/>
      <c r="DT29" s="1721"/>
      <c r="DU29" s="1721"/>
      <c r="DV29" s="1721"/>
      <c r="DW29" s="1721"/>
      <c r="DX29" s="1805"/>
      <c r="DY29" s="1822"/>
      <c r="DZ29" s="1822"/>
      <c r="EA29" s="1310"/>
      <c r="EB29" s="1310"/>
      <c r="EC29" s="1310"/>
      <c r="ED29" s="1310"/>
      <c r="EE29" s="1310"/>
    </row>
    <row r="30" spans="1:135" s="44" customFormat="1" ht="21" customHeight="1">
      <c r="A30" s="1409" t="s">
        <v>14</v>
      </c>
      <c r="B30" s="1442"/>
      <c r="C30" s="1430">
        <v>22.368559503264613</v>
      </c>
      <c r="D30" s="1430">
        <v>1.0251075488203538</v>
      </c>
      <c r="E30" s="1430">
        <v>20.355949916053063</v>
      </c>
      <c r="F30" s="1430">
        <v>24.381169090476167</v>
      </c>
      <c r="G30" s="1430">
        <v>4.5828053821290675</v>
      </c>
      <c r="H30" s="1431">
        <v>2338.7682650000238</v>
      </c>
      <c r="I30" s="1350">
        <v>3315</v>
      </c>
      <c r="J30" s="1431"/>
      <c r="K30" s="1430">
        <v>56.406544235193813</v>
      </c>
      <c r="L30" s="1430">
        <v>3.1343617202840464</v>
      </c>
      <c r="M30" s="1430">
        <v>50.230953152353017</v>
      </c>
      <c r="N30" s="1430">
        <v>62.582135318034602</v>
      </c>
      <c r="O30" s="1430">
        <v>5.5567341746995726</v>
      </c>
      <c r="P30" s="1431">
        <v>485.62447800000029</v>
      </c>
      <c r="Q30" s="1350">
        <v>675</v>
      </c>
      <c r="R30" s="1431"/>
      <c r="S30" s="1433">
        <v>63.003413869899475</v>
      </c>
      <c r="T30" s="1433">
        <v>3.1053544295255615</v>
      </c>
      <c r="U30" s="1433">
        <v>56.884262527232657</v>
      </c>
      <c r="V30" s="1433">
        <v>69.122565212566286</v>
      </c>
      <c r="W30" s="1433">
        <v>4.9288669276525932</v>
      </c>
      <c r="X30" s="1346">
        <v>487.72069499999998</v>
      </c>
      <c r="Y30" s="1043">
        <v>680</v>
      </c>
      <c r="Z30" s="1035"/>
      <c r="AA30" s="1433">
        <v>67.523327274476202</v>
      </c>
      <c r="AB30" s="1433">
        <v>2.227363035544959</v>
      </c>
      <c r="AC30" s="1433">
        <v>63.149815980611379</v>
      </c>
      <c r="AD30" s="1433">
        <v>71.896838568341011</v>
      </c>
      <c r="AE30" s="1433">
        <v>3.2986571092548953</v>
      </c>
      <c r="AF30" s="1433">
        <v>1150.8474780000004</v>
      </c>
      <c r="AG30" s="1043">
        <v>1378</v>
      </c>
      <c r="AH30" s="1433"/>
      <c r="AI30" s="1433">
        <v>69.158379485170386</v>
      </c>
      <c r="AJ30" s="1433">
        <v>1.7318382591078652</v>
      </c>
      <c r="AK30" s="1433">
        <v>65.760227077773095</v>
      </c>
      <c r="AL30" s="1433">
        <v>72.556531892567676</v>
      </c>
      <c r="AM30" s="1433">
        <v>2.5041625787070716</v>
      </c>
      <c r="AN30" s="1346">
        <v>1712.7025239999887</v>
      </c>
      <c r="AO30" s="1036">
        <v>2337</v>
      </c>
      <c r="AP30" s="1433"/>
      <c r="AQ30" s="1433">
        <v>70.236279894878379</v>
      </c>
      <c r="AR30" s="1433">
        <v>1.7280517693384627</v>
      </c>
      <c r="AS30" s="1433">
        <v>66.845546588986963</v>
      </c>
      <c r="AT30" s="1433">
        <v>73.627013200769809</v>
      </c>
      <c r="AU30" s="1433">
        <v>2.4603406842230431</v>
      </c>
      <c r="AV30" s="1346">
        <v>1602.9285529999943</v>
      </c>
      <c r="AW30" s="1043">
        <v>2223</v>
      </c>
      <c r="AX30" s="1433"/>
      <c r="AY30" s="1033">
        <v>74.488455331490883</v>
      </c>
      <c r="AZ30" s="1034">
        <v>1.3451356214291794</v>
      </c>
      <c r="BA30" s="1034">
        <v>71.84906072909591</v>
      </c>
      <c r="BB30" s="1034">
        <v>77.127849933885855</v>
      </c>
      <c r="BC30" s="1034">
        <v>1.8058310048758752</v>
      </c>
      <c r="BD30" s="1035">
        <v>1573.0713259999998</v>
      </c>
      <c r="BE30" s="1036">
        <v>2232</v>
      </c>
      <c r="BF30" s="1433"/>
      <c r="BG30" s="1146">
        <v>76.352538043501795</v>
      </c>
      <c r="BH30" s="1034">
        <v>1.2131586781554877</v>
      </c>
      <c r="BI30" s="1034">
        <v>73.972661773422715</v>
      </c>
      <c r="BJ30" s="1034">
        <v>78.732414313580875</v>
      </c>
      <c r="BK30" s="1034">
        <v>1.5888910954921911</v>
      </c>
      <c r="BL30" s="1035">
        <v>1604.028337999996</v>
      </c>
      <c r="BM30" s="1036">
        <v>2162</v>
      </c>
      <c r="BN30" s="1043"/>
      <c r="BO30" s="1193">
        <v>79.292876876825218</v>
      </c>
      <c r="BP30" s="1193">
        <v>1.1390778147026659</v>
      </c>
      <c r="BQ30" s="1193">
        <v>77.058300976013768</v>
      </c>
      <c r="BR30" s="1193">
        <v>81.527452777636682</v>
      </c>
      <c r="BS30" s="1193">
        <v>1.4365449452314951</v>
      </c>
      <c r="BT30" s="1746">
        <v>1597.5890520000009</v>
      </c>
      <c r="BU30" s="1348">
        <v>2327</v>
      </c>
      <c r="BV30" s="1790"/>
      <c r="BW30" s="1193">
        <v>76.862728553225665</v>
      </c>
      <c r="BX30" s="1193">
        <v>1.2262340619808154</v>
      </c>
      <c r="BY30" s="1193">
        <v>74.457378847060866</v>
      </c>
      <c r="BZ30" s="1193">
        <v>79.268078259390478</v>
      </c>
      <c r="CA30" s="1193">
        <v>1.5953558832245678</v>
      </c>
      <c r="CB30" s="1746">
        <v>1670.8749080000043</v>
      </c>
      <c r="CC30" s="1348">
        <v>2441</v>
      </c>
      <c r="CD30" s="1881"/>
      <c r="CE30" s="1298">
        <v>81.775228993655787</v>
      </c>
      <c r="CF30" s="1298">
        <v>1.0219348901303811</v>
      </c>
      <c r="CG30" s="1298">
        <v>79.771506182727776</v>
      </c>
      <c r="CH30" s="1298">
        <v>83.778951804583798</v>
      </c>
      <c r="CI30" s="1298">
        <v>1.2496875920820276</v>
      </c>
      <c r="CJ30" s="1293">
        <v>2393.136724999978</v>
      </c>
      <c r="CK30" s="1293">
        <v>5122</v>
      </c>
      <c r="CL30" s="1758"/>
      <c r="CM30" s="1708">
        <v>82.098453934861993</v>
      </c>
      <c r="CN30" s="1193">
        <v>0.88985012160291799</v>
      </c>
      <c r="CO30" s="1193">
        <v>80.353709556641036</v>
      </c>
      <c r="CP30" s="1193">
        <v>83.843198313082951</v>
      </c>
      <c r="CQ30" s="1193">
        <v>1.0838817041657531</v>
      </c>
      <c r="CR30" s="1746">
        <v>2162.8890130000104</v>
      </c>
      <c r="CS30" s="1348">
        <v>4318</v>
      </c>
      <c r="CT30" s="1758"/>
      <c r="CU30" s="1144">
        <v>82.148067670632088</v>
      </c>
      <c r="CV30" s="1193">
        <v>0.93830990786430879</v>
      </c>
      <c r="CW30" s="1193">
        <v>80.308306235707988</v>
      </c>
      <c r="CX30" s="1193">
        <v>83.987829105556187</v>
      </c>
      <c r="CY30" s="1193">
        <v>1.1422178688686968</v>
      </c>
      <c r="CZ30" s="1746">
        <v>2188.8459959999927</v>
      </c>
      <c r="DA30" s="1348">
        <v>4770</v>
      </c>
      <c r="DB30" s="1888"/>
      <c r="DC30" s="1195">
        <v>83.962097551565691</v>
      </c>
      <c r="DD30" s="1195">
        <v>1.0469783110082684</v>
      </c>
      <c r="DE30" s="1195">
        <v>81.908248549113395</v>
      </c>
      <c r="DF30" s="1195">
        <v>86.015946554017972</v>
      </c>
      <c r="DG30" s="1195">
        <v>1.2469654064624365</v>
      </c>
      <c r="DH30" s="1815">
        <v>1077.304757000006</v>
      </c>
      <c r="DI30" s="1816">
        <v>2710</v>
      </c>
      <c r="DJ30" s="1348"/>
      <c r="DK30" s="1195">
        <v>84.024546486260476</v>
      </c>
      <c r="DL30" s="1195">
        <v>0.70538952025146306</v>
      </c>
      <c r="DM30" s="1195">
        <v>82.641449112863171</v>
      </c>
      <c r="DN30" s="1195">
        <v>85.407643859657782</v>
      </c>
      <c r="DO30" s="1195">
        <v>0.8395041089175137</v>
      </c>
      <c r="DP30" s="1815">
        <v>2171.4154699999963</v>
      </c>
      <c r="DQ30" s="1816">
        <v>5591</v>
      </c>
      <c r="DR30" s="1348"/>
      <c r="DS30" s="1195">
        <v>83.355715665766766</v>
      </c>
      <c r="DT30" s="1195">
        <v>1.2258520092577661</v>
      </c>
      <c r="DU30" s="1195">
        <v>80.950960699341906</v>
      </c>
      <c r="DV30" s="1195">
        <v>85.760470632191627</v>
      </c>
      <c r="DW30" s="1195">
        <v>1.4706274182481878</v>
      </c>
      <c r="DX30" s="1815">
        <v>995.74147300000254</v>
      </c>
      <c r="DY30" s="1816">
        <v>2396</v>
      </c>
      <c r="DZ30" s="1816"/>
      <c r="EA30" s="1193">
        <v>6.5</v>
      </c>
      <c r="EB30" s="1193">
        <v>-0.6</v>
      </c>
      <c r="EC30" s="1193"/>
      <c r="ED30" s="1193" t="s">
        <v>393</v>
      </c>
      <c r="EE30" s="1193" t="s">
        <v>390</v>
      </c>
    </row>
    <row r="31" spans="1:135" s="44" customFormat="1" ht="21" customHeight="1">
      <c r="A31" s="1410" t="s">
        <v>15</v>
      </c>
      <c r="B31" s="1458"/>
      <c r="C31" s="1459">
        <v>38.28938128428581</v>
      </c>
      <c r="D31" s="1459">
        <v>1.3545203935609844</v>
      </c>
      <c r="E31" s="1459">
        <v>35.630030337849519</v>
      </c>
      <c r="F31" s="1459">
        <v>40.948732230722108</v>
      </c>
      <c r="G31" s="1459">
        <v>3.5375875716145027</v>
      </c>
      <c r="H31" s="1460">
        <v>2204.8719480000423</v>
      </c>
      <c r="I31" s="1274">
        <v>2739</v>
      </c>
      <c r="J31" s="1460"/>
      <c r="K31" s="1459">
        <v>66.086236377313853</v>
      </c>
      <c r="L31" s="1459">
        <v>3.1021503818903775</v>
      </c>
      <c r="M31" s="1459">
        <v>59.974110864787747</v>
      </c>
      <c r="N31" s="1459">
        <v>72.198361889839973</v>
      </c>
      <c r="O31" s="1459">
        <v>4.6940944922009304</v>
      </c>
      <c r="P31" s="1460">
        <v>427.15465499999982</v>
      </c>
      <c r="Q31" s="1274">
        <v>577</v>
      </c>
      <c r="R31" s="1460"/>
      <c r="S31" s="1461">
        <v>70.733582878379522</v>
      </c>
      <c r="T31" s="1461">
        <v>2.3602149629086866</v>
      </c>
      <c r="U31" s="1461">
        <v>66.082740957745187</v>
      </c>
      <c r="V31" s="1461">
        <v>75.384424799013843</v>
      </c>
      <c r="W31" s="1461">
        <v>3.3367671576411997</v>
      </c>
      <c r="X31" s="1347">
        <v>472.1357330000011</v>
      </c>
      <c r="Y31" s="1105">
        <v>608</v>
      </c>
      <c r="Z31" s="1097"/>
      <c r="AA31" s="1461">
        <v>74.825016960511206</v>
      </c>
      <c r="AB31" s="1461">
        <v>1.647391157582851</v>
      </c>
      <c r="AC31" s="1461">
        <v>71.590302314481875</v>
      </c>
      <c r="AD31" s="1461">
        <v>78.059731606540538</v>
      </c>
      <c r="AE31" s="1461">
        <v>2.2016582481394686</v>
      </c>
      <c r="AF31" s="1461">
        <v>1117.6564630000062</v>
      </c>
      <c r="AG31" s="1105">
        <v>1389</v>
      </c>
      <c r="AH31" s="1461"/>
      <c r="AI31" s="1461">
        <v>77.945591637654545</v>
      </c>
      <c r="AJ31" s="1461">
        <v>1.1857813828514132</v>
      </c>
      <c r="AK31" s="1461">
        <v>75.618892917614062</v>
      </c>
      <c r="AL31" s="1461">
        <v>80.272290357695027</v>
      </c>
      <c r="AM31" s="1461">
        <v>1.5212937100583594</v>
      </c>
      <c r="AN31" s="1347">
        <v>1763.5266319999987</v>
      </c>
      <c r="AO31" s="1098">
        <v>2300</v>
      </c>
      <c r="AP31" s="1461"/>
      <c r="AQ31" s="1461">
        <v>78.145029493505874</v>
      </c>
      <c r="AR31" s="1461">
        <v>1.2138243394142267</v>
      </c>
      <c r="AS31" s="1461">
        <v>75.763298408719521</v>
      </c>
      <c r="AT31" s="1461">
        <v>80.526760578292226</v>
      </c>
      <c r="AU31" s="1461">
        <v>1.5532969240418546</v>
      </c>
      <c r="AV31" s="1347">
        <v>1615.994901000003</v>
      </c>
      <c r="AW31" s="1105">
        <v>1942</v>
      </c>
      <c r="AX31" s="1461"/>
      <c r="AY31" s="1095">
        <v>79.448830037792703</v>
      </c>
      <c r="AZ31" s="1096">
        <v>1.1523111093434328</v>
      </c>
      <c r="BA31" s="1096">
        <v>77.187791318849705</v>
      </c>
      <c r="BB31" s="1096">
        <v>81.709868756735702</v>
      </c>
      <c r="BC31" s="1096">
        <v>1.4503814704323457</v>
      </c>
      <c r="BD31" s="1097">
        <v>1606.7857480000025</v>
      </c>
      <c r="BE31" s="1098">
        <v>1999</v>
      </c>
      <c r="BF31" s="1461"/>
      <c r="BG31" s="1150">
        <v>82.677050487319562</v>
      </c>
      <c r="BH31" s="1096">
        <v>1.0256252795668153</v>
      </c>
      <c r="BI31" s="1096">
        <v>80.665062023827346</v>
      </c>
      <c r="BJ31" s="1096">
        <v>84.689038950811764</v>
      </c>
      <c r="BK31" s="1096">
        <v>1.2405199187942952</v>
      </c>
      <c r="BL31" s="1097">
        <v>1754.0379990000049</v>
      </c>
      <c r="BM31" s="1098">
        <v>2160</v>
      </c>
      <c r="BN31" s="1105"/>
      <c r="BO31" s="1267">
        <v>86.410748806771423</v>
      </c>
      <c r="BP31" s="1267">
        <v>0.99533334124302653</v>
      </c>
      <c r="BQ31" s="1267">
        <v>84.45816236455687</v>
      </c>
      <c r="BR31" s="1267">
        <v>88.363335248985976</v>
      </c>
      <c r="BS31" s="1267">
        <v>1.1518628816291765</v>
      </c>
      <c r="BT31" s="1748">
        <v>1625.6790889999977</v>
      </c>
      <c r="BU31" s="1814">
        <v>2088</v>
      </c>
      <c r="BV31" s="1867"/>
      <c r="BW31" s="1267">
        <v>85.827089066199321</v>
      </c>
      <c r="BX31" s="1267">
        <v>0.8787257853438466</v>
      </c>
      <c r="BY31" s="1267">
        <v>84.103402801798907</v>
      </c>
      <c r="BZ31" s="1267">
        <v>87.550775330599734</v>
      </c>
      <c r="CA31" s="1267">
        <v>1.0238326790578627</v>
      </c>
      <c r="CB31" s="1748">
        <v>1829.3754770000048</v>
      </c>
      <c r="CC31" s="1814">
        <v>2211</v>
      </c>
      <c r="CD31" s="1925"/>
      <c r="CE31" s="1301">
        <v>87.674590257273906</v>
      </c>
      <c r="CF31" s="1301">
        <v>0.59185244119278213</v>
      </c>
      <c r="CG31" s="1301">
        <v>86.514136446982619</v>
      </c>
      <c r="CH31" s="1301">
        <v>88.835044067565178</v>
      </c>
      <c r="CI31" s="1301">
        <v>0.67505583938977043</v>
      </c>
      <c r="CJ31" s="1263">
        <v>2489.2824449999962</v>
      </c>
      <c r="CK31" s="1263">
        <v>5294</v>
      </c>
      <c r="CL31" s="1779"/>
      <c r="CM31" s="1268">
        <v>87.848380349395299</v>
      </c>
      <c r="CN31" s="1267">
        <v>0.65812213308000966</v>
      </c>
      <c r="CO31" s="1267">
        <v>86.557989008204345</v>
      </c>
      <c r="CP31" s="1267">
        <v>89.138771690586253</v>
      </c>
      <c r="CQ31" s="1267">
        <v>0.74915682049286625</v>
      </c>
      <c r="CR31" s="1748">
        <v>2440.2526620000062</v>
      </c>
      <c r="CS31" s="1814">
        <v>4901</v>
      </c>
      <c r="CT31" s="1779"/>
      <c r="CU31" s="1143">
        <v>88.164256140502104</v>
      </c>
      <c r="CV31" s="1267">
        <v>0.71918812687212808</v>
      </c>
      <c r="CW31" s="1267">
        <v>86.754130797920752</v>
      </c>
      <c r="CX31" s="1267">
        <v>89.574381483083471</v>
      </c>
      <c r="CY31" s="1267">
        <v>0.81573662429136917</v>
      </c>
      <c r="CZ31" s="1748">
        <v>2334.4798120000005</v>
      </c>
      <c r="DA31" s="1814">
        <v>5071</v>
      </c>
      <c r="DB31" s="1888"/>
      <c r="DC31" s="1195">
        <v>87.921427970063306</v>
      </c>
      <c r="DD31" s="1195">
        <v>0.98861320442094514</v>
      </c>
      <c r="DE31" s="1195">
        <v>85.98207333170815</v>
      </c>
      <c r="DF31" s="1195">
        <v>89.860782608418461</v>
      </c>
      <c r="DG31" s="1195">
        <v>1.1244280572394272</v>
      </c>
      <c r="DH31" s="1815">
        <v>1062.4514609999987</v>
      </c>
      <c r="DI31" s="1816">
        <v>2595</v>
      </c>
      <c r="DJ31" s="1348"/>
      <c r="DK31" s="1195">
        <v>87.712726287210458</v>
      </c>
      <c r="DL31" s="1195">
        <v>0.67140066851164149</v>
      </c>
      <c r="DM31" s="1195">
        <v>86.396272789595969</v>
      </c>
      <c r="DN31" s="1195">
        <v>89.029179784824947</v>
      </c>
      <c r="DO31" s="1195">
        <v>0.7654541101745912</v>
      </c>
      <c r="DP31" s="1815">
        <v>2115.5417880000027</v>
      </c>
      <c r="DQ31" s="1816">
        <v>5166</v>
      </c>
      <c r="DR31" s="1348"/>
      <c r="DS31" s="1195">
        <v>88.562759915359123</v>
      </c>
      <c r="DT31" s="1195">
        <v>0.85710472620866718</v>
      </c>
      <c r="DU31" s="1195">
        <v>86.881376818924423</v>
      </c>
      <c r="DV31" s="1195">
        <v>90.244143011793824</v>
      </c>
      <c r="DW31" s="1195">
        <v>0.96779360425060856</v>
      </c>
      <c r="DX31" s="1815">
        <v>1036.317172000003</v>
      </c>
      <c r="DY31" s="1816">
        <v>2490</v>
      </c>
      <c r="DZ31" s="1816"/>
      <c r="EA31" s="1267">
        <v>2.8</v>
      </c>
      <c r="EB31" s="1267">
        <v>0.9</v>
      </c>
      <c r="EC31" s="1267"/>
      <c r="ED31" s="1267" t="s">
        <v>391</v>
      </c>
      <c r="EE31" s="1267" t="s">
        <v>390</v>
      </c>
    </row>
    <row r="32" spans="1:135" s="44" customFormat="1" ht="21" customHeight="1">
      <c r="A32" s="1410" t="s">
        <v>16</v>
      </c>
      <c r="B32" s="1458"/>
      <c r="C32" s="1459">
        <v>57.525248265122201</v>
      </c>
      <c r="D32" s="1459">
        <v>1.4892784981931195</v>
      </c>
      <c r="E32" s="1459">
        <v>54.60132463687394</v>
      </c>
      <c r="F32" s="1459">
        <v>60.449171893370455</v>
      </c>
      <c r="G32" s="1459">
        <v>2.5889127697969019</v>
      </c>
      <c r="H32" s="1460">
        <v>1991.7827920000225</v>
      </c>
      <c r="I32" s="1274">
        <v>2086</v>
      </c>
      <c r="J32" s="1460"/>
      <c r="K32" s="1459">
        <v>75.718059126275136</v>
      </c>
      <c r="L32" s="1459">
        <v>2.8114314837870213</v>
      </c>
      <c r="M32" s="1459">
        <v>70.178733180283317</v>
      </c>
      <c r="N32" s="1459">
        <v>81.25738507226697</v>
      </c>
      <c r="O32" s="1459">
        <v>3.7130263456679371</v>
      </c>
      <c r="P32" s="1460">
        <v>408.96673999999985</v>
      </c>
      <c r="Q32" s="1274">
        <v>417</v>
      </c>
      <c r="R32" s="1460"/>
      <c r="S32" s="1461">
        <v>81.409220943148156</v>
      </c>
      <c r="T32" s="1461">
        <v>3.1559092637519597</v>
      </c>
      <c r="U32" s="1461">
        <v>75.190450478492082</v>
      </c>
      <c r="V32" s="1461">
        <v>87.627991407804217</v>
      </c>
      <c r="W32" s="1461">
        <v>3.8765992687190534</v>
      </c>
      <c r="X32" s="1347">
        <v>456.47551800000025</v>
      </c>
      <c r="Y32" s="1105">
        <v>413</v>
      </c>
      <c r="Z32" s="1097"/>
      <c r="AA32" s="1461">
        <v>84.642901348069771</v>
      </c>
      <c r="AB32" s="1461">
        <v>1.4414514260251703</v>
      </c>
      <c r="AC32" s="1461">
        <v>81.812557129065439</v>
      </c>
      <c r="AD32" s="1461">
        <v>87.473245567074102</v>
      </c>
      <c r="AE32" s="1461">
        <v>1.7029796983182472</v>
      </c>
      <c r="AF32" s="1461">
        <v>1137.8587060000045</v>
      </c>
      <c r="AG32" s="1105">
        <v>1270</v>
      </c>
      <c r="AH32" s="1461"/>
      <c r="AI32" s="1461">
        <v>81.956874854746559</v>
      </c>
      <c r="AJ32" s="1461">
        <v>1.1973442518518123</v>
      </c>
      <c r="AK32" s="1461">
        <v>79.607487877922566</v>
      </c>
      <c r="AL32" s="1461">
        <v>84.306261831570538</v>
      </c>
      <c r="AM32" s="1461">
        <v>1.4609442514418518</v>
      </c>
      <c r="AN32" s="1347">
        <v>1737.2386239999976</v>
      </c>
      <c r="AO32" s="1098">
        <v>1907</v>
      </c>
      <c r="AP32" s="1461"/>
      <c r="AQ32" s="1461">
        <v>82.362579320615765</v>
      </c>
      <c r="AR32" s="1461">
        <v>1.4331019743901829</v>
      </c>
      <c r="AS32" s="1461">
        <v>79.55058798938164</v>
      </c>
      <c r="AT32" s="1461">
        <v>85.174570651849905</v>
      </c>
      <c r="AU32" s="1461">
        <v>1.7399916153809309</v>
      </c>
      <c r="AV32" s="1347">
        <v>1599.3565959999962</v>
      </c>
      <c r="AW32" s="1105">
        <v>1735</v>
      </c>
      <c r="AX32" s="1461"/>
      <c r="AY32" s="1095">
        <v>85.926532241912838</v>
      </c>
      <c r="AZ32" s="1096">
        <v>1.0903118894713677</v>
      </c>
      <c r="BA32" s="1096">
        <v>83.787146985770249</v>
      </c>
      <c r="BB32" s="1096">
        <v>88.065917498055427</v>
      </c>
      <c r="BC32" s="1096">
        <v>1.2688885039626219</v>
      </c>
      <c r="BD32" s="1097">
        <v>1619.611420000004</v>
      </c>
      <c r="BE32" s="1098">
        <v>1645</v>
      </c>
      <c r="BF32" s="1461"/>
      <c r="BG32" s="1150">
        <v>85.68045295355769</v>
      </c>
      <c r="BH32" s="1096">
        <v>1.1492482458145308</v>
      </c>
      <c r="BI32" s="1096">
        <v>83.425950984530459</v>
      </c>
      <c r="BJ32" s="1096">
        <v>87.934954922584936</v>
      </c>
      <c r="BK32" s="1096">
        <v>1.3413190595963238</v>
      </c>
      <c r="BL32" s="1097">
        <v>1706.7337410000086</v>
      </c>
      <c r="BM32" s="1098">
        <v>1762</v>
      </c>
      <c r="BN32" s="1105"/>
      <c r="BO32" s="1267">
        <v>89.58478474174953</v>
      </c>
      <c r="BP32" s="1267">
        <v>0.97076622668631884</v>
      </c>
      <c r="BQ32" s="1267">
        <v>87.680392620794066</v>
      </c>
      <c r="BR32" s="1267">
        <v>91.48917686270498</v>
      </c>
      <c r="BS32" s="1267">
        <v>1.0836284637896876</v>
      </c>
      <c r="BT32" s="1748">
        <v>1538.7338429999959</v>
      </c>
      <c r="BU32" s="1814">
        <v>1485</v>
      </c>
      <c r="BV32" s="1867"/>
      <c r="BW32" s="1267">
        <v>88.4085894014422</v>
      </c>
      <c r="BX32" s="1267">
        <v>1.0399155163258802</v>
      </c>
      <c r="BY32" s="1267">
        <v>86.368717439648819</v>
      </c>
      <c r="BZ32" s="1267">
        <v>90.44846136323558</v>
      </c>
      <c r="CA32" s="1267">
        <v>1.1762607268891865</v>
      </c>
      <c r="CB32" s="1748">
        <v>1720.9064099999996</v>
      </c>
      <c r="CC32" s="1814">
        <v>1620</v>
      </c>
      <c r="CD32" s="1925"/>
      <c r="CE32" s="1301">
        <v>88.528791450924317</v>
      </c>
      <c r="CF32" s="1301">
        <v>0.69043867472648746</v>
      </c>
      <c r="CG32" s="1301">
        <v>87.175038158559602</v>
      </c>
      <c r="CH32" s="1301">
        <v>89.882544743289031</v>
      </c>
      <c r="CI32" s="1301">
        <v>0.77990297101167383</v>
      </c>
      <c r="CJ32" s="1263">
        <v>2335.9278480000148</v>
      </c>
      <c r="CK32" s="1263">
        <v>4164</v>
      </c>
      <c r="CL32" s="1779"/>
      <c r="CM32" s="1268">
        <v>89.013276908327938</v>
      </c>
      <c r="CN32" s="1267">
        <v>0.74039382707699852</v>
      </c>
      <c r="CO32" s="1267">
        <v>87.561574047249351</v>
      </c>
      <c r="CP32" s="1267">
        <v>90.464979769406511</v>
      </c>
      <c r="CQ32" s="1267">
        <v>0.83177909272962447</v>
      </c>
      <c r="CR32" s="1748">
        <v>2223.7564100000095</v>
      </c>
      <c r="CS32" s="1814">
        <v>3888</v>
      </c>
      <c r="CT32" s="1779"/>
      <c r="CU32" s="1143">
        <v>90.870469654364683</v>
      </c>
      <c r="CV32" s="1267">
        <v>0.70892346288625574</v>
      </c>
      <c r="CW32" s="1267">
        <v>89.48047042660464</v>
      </c>
      <c r="CX32" s="1267">
        <v>92.260468882124727</v>
      </c>
      <c r="CY32" s="1267">
        <v>0.78014724209385078</v>
      </c>
      <c r="CZ32" s="1748">
        <v>2036.3833949999989</v>
      </c>
      <c r="DA32" s="1814">
        <v>3915</v>
      </c>
      <c r="DB32" s="1888"/>
      <c r="DC32" s="1267">
        <v>89.433156512062681</v>
      </c>
      <c r="DD32" s="1267">
        <v>0.90012488736287721</v>
      </c>
      <c r="DE32" s="1267">
        <v>87.667388699535266</v>
      </c>
      <c r="DF32" s="1267">
        <v>91.198924324590109</v>
      </c>
      <c r="DG32" s="1267">
        <v>1.0064778237380774</v>
      </c>
      <c r="DH32" s="1748">
        <v>923.90185499999734</v>
      </c>
      <c r="DI32" s="1748">
        <v>1906</v>
      </c>
      <c r="DJ32" s="1748"/>
      <c r="DK32" s="1267">
        <v>90.623302448393915</v>
      </c>
      <c r="DL32" s="1267">
        <v>0.61558602713864197</v>
      </c>
      <c r="DM32" s="1267">
        <v>89.416287894318856</v>
      </c>
      <c r="DN32" s="1267">
        <v>91.830317002468973</v>
      </c>
      <c r="DO32" s="1267">
        <v>0.6792800642960366</v>
      </c>
      <c r="DP32" s="1748">
        <v>1855.1958090000035</v>
      </c>
      <c r="DQ32" s="1748">
        <v>3916</v>
      </c>
      <c r="DR32" s="1748"/>
      <c r="DS32" s="1267">
        <v>89.258844854657085</v>
      </c>
      <c r="DT32" s="1267">
        <v>1.3433941630231954</v>
      </c>
      <c r="DU32" s="1267">
        <v>86.623507341646658</v>
      </c>
      <c r="DV32" s="1267">
        <v>91.894182367667511</v>
      </c>
      <c r="DW32" s="1267">
        <v>1.5050543900839017</v>
      </c>
      <c r="DX32" s="1748">
        <v>832.45715000000052</v>
      </c>
      <c r="DY32" s="1748">
        <v>1814</v>
      </c>
      <c r="DZ32" s="1748"/>
      <c r="EA32" s="1267">
        <v>0.9</v>
      </c>
      <c r="EB32" s="1267">
        <v>-1.3</v>
      </c>
      <c r="EC32" s="1267"/>
      <c r="ED32" s="1267" t="s">
        <v>390</v>
      </c>
      <c r="EE32" s="1267" t="s">
        <v>390</v>
      </c>
    </row>
    <row r="33" spans="1:135" s="44" customFormat="1" ht="21" customHeight="1">
      <c r="A33" s="1410" t="s">
        <v>50</v>
      </c>
      <c r="B33" s="1458"/>
      <c r="C33" s="1459">
        <v>72.347664786827153</v>
      </c>
      <c r="D33" s="1459">
        <v>1.5649673465549585</v>
      </c>
      <c r="E33" s="1459">
        <v>69.275140065909795</v>
      </c>
      <c r="F33" s="1459" t="s">
        <v>413</v>
      </c>
      <c r="G33" s="1459">
        <v>2.1631207464209727</v>
      </c>
      <c r="H33" s="1460">
        <v>1683.6418820000147</v>
      </c>
      <c r="I33" s="1274">
        <v>1463</v>
      </c>
      <c r="J33" s="1460"/>
      <c r="K33" s="1459">
        <v>85.27017117874702</v>
      </c>
      <c r="L33" s="1459">
        <v>2.6049616595024068</v>
      </c>
      <c r="M33" s="1459">
        <v>80.137649973087534</v>
      </c>
      <c r="N33" s="1459">
        <v>90.402692384406507</v>
      </c>
      <c r="O33" s="1459">
        <v>3.0549506626904424</v>
      </c>
      <c r="P33" s="1460">
        <v>316.99332399999946</v>
      </c>
      <c r="Q33" s="1274">
        <v>264</v>
      </c>
      <c r="R33" s="1460"/>
      <c r="S33" s="1461">
        <v>87.247142706286382</v>
      </c>
      <c r="T33" s="1461">
        <v>2.5940762221135429</v>
      </c>
      <c r="U33" s="1461">
        <v>82.135473375854644</v>
      </c>
      <c r="V33" s="1461">
        <v>92.35881203671812</v>
      </c>
      <c r="W33" s="1461">
        <v>2.9732506322257279</v>
      </c>
      <c r="X33" s="1347">
        <v>320.91065600000019</v>
      </c>
      <c r="Y33" s="1105">
        <v>249</v>
      </c>
      <c r="Z33" s="1097"/>
      <c r="AA33" s="1461">
        <v>87.318016221802395</v>
      </c>
      <c r="AB33" s="1461">
        <v>1.7948423230251906</v>
      </c>
      <c r="AC33" s="1461">
        <v>83.793775653386632</v>
      </c>
      <c r="AD33" s="1461">
        <v>90.842256790218173</v>
      </c>
      <c r="AE33" s="1461">
        <v>2.0555234769259876</v>
      </c>
      <c r="AF33" s="1461">
        <v>850.19837500000619</v>
      </c>
      <c r="AG33" s="1105">
        <v>842</v>
      </c>
      <c r="AH33" s="1461"/>
      <c r="AI33" s="1461">
        <v>88.057923216505131</v>
      </c>
      <c r="AJ33" s="1461">
        <v>1.1359651003289968</v>
      </c>
      <c r="AK33" s="1461">
        <v>85.828972262164385</v>
      </c>
      <c r="AL33" s="1461">
        <v>90.286874170845877</v>
      </c>
      <c r="AM33" s="1461">
        <v>1.2900203171224429</v>
      </c>
      <c r="AN33" s="1347">
        <v>1402.7756899999983</v>
      </c>
      <c r="AO33" s="1098">
        <v>1183</v>
      </c>
      <c r="AP33" s="1461"/>
      <c r="AQ33" s="1461">
        <v>89.897775678973261</v>
      </c>
      <c r="AR33" s="1461">
        <v>1.1779884767040523</v>
      </c>
      <c r="AS33" s="1461">
        <v>87.586360689684</v>
      </c>
      <c r="AT33" s="1461">
        <v>92.209190668262508</v>
      </c>
      <c r="AU33" s="1461">
        <v>1.3103644309406191</v>
      </c>
      <c r="AV33" s="1347">
        <v>1272.673847999999</v>
      </c>
      <c r="AW33" s="1105">
        <v>1121</v>
      </c>
      <c r="AX33" s="1461"/>
      <c r="AY33" s="1095">
        <v>89.920878667587402</v>
      </c>
      <c r="AZ33" s="1096">
        <v>1.1497608883609043</v>
      </c>
      <c r="BA33" s="1096">
        <v>87.664843934405383</v>
      </c>
      <c r="BB33" s="1096">
        <v>92.176913400769422</v>
      </c>
      <c r="BC33" s="1096">
        <v>1.2786361803817021</v>
      </c>
      <c r="BD33" s="1097">
        <v>1283.001144000003</v>
      </c>
      <c r="BE33" s="1098">
        <v>1082</v>
      </c>
      <c r="BF33" s="1461"/>
      <c r="BG33" s="1150">
        <v>88.406503365507859</v>
      </c>
      <c r="BH33" s="1096">
        <v>1.3589608119156418</v>
      </c>
      <c r="BI33" s="1096">
        <v>85.740604298484968</v>
      </c>
      <c r="BJ33" s="1096">
        <v>91.072402432530751</v>
      </c>
      <c r="BK33" s="1096">
        <v>1.5371729003885086</v>
      </c>
      <c r="BL33" s="1097">
        <v>1348.5656910000005</v>
      </c>
      <c r="BM33" s="1098">
        <v>1237</v>
      </c>
      <c r="BN33" s="1105"/>
      <c r="BO33" s="1267">
        <v>91.289598798004263</v>
      </c>
      <c r="BP33" s="1267">
        <v>1.2615144950993318</v>
      </c>
      <c r="BQ33" s="1267">
        <v>88.814833814534609</v>
      </c>
      <c r="BR33" s="1267">
        <v>93.764363781473904</v>
      </c>
      <c r="BS33" s="1267">
        <v>1.3818819577580512</v>
      </c>
      <c r="BT33" s="1748">
        <v>1229.0546040000004</v>
      </c>
      <c r="BU33" s="1814">
        <v>1018</v>
      </c>
      <c r="BV33" s="1867"/>
      <c r="BW33" s="1267">
        <v>90.254712648972585</v>
      </c>
      <c r="BX33" s="1267">
        <v>0.98151953613437004</v>
      </c>
      <c r="BY33" s="1267">
        <v>88.329388764214315</v>
      </c>
      <c r="BZ33" s="1267">
        <v>92.18003653373087</v>
      </c>
      <c r="CA33" s="1267">
        <v>1.0874994859845062</v>
      </c>
      <c r="CB33" s="1748">
        <v>1408.5419450000024</v>
      </c>
      <c r="CC33" s="1814">
        <v>1117</v>
      </c>
      <c r="CD33" s="1925"/>
      <c r="CE33" s="1301">
        <v>91.39594473415012</v>
      </c>
      <c r="CF33" s="1301">
        <v>0.67181204192445609</v>
      </c>
      <c r="CG33" s="1301">
        <v>90.078712955432366</v>
      </c>
      <c r="CH33" s="1301">
        <v>92.713176512867861</v>
      </c>
      <c r="CI33" s="1301">
        <v>0.73505672913454045</v>
      </c>
      <c r="CJ33" s="1263">
        <v>2037.1596600000005</v>
      </c>
      <c r="CK33" s="1263">
        <v>3218</v>
      </c>
      <c r="CL33" s="1779"/>
      <c r="CM33" s="1268">
        <v>91.504726037750203</v>
      </c>
      <c r="CN33" s="1267">
        <v>0.74387090113951537</v>
      </c>
      <c r="CO33" s="1267">
        <v>90.046205617988477</v>
      </c>
      <c r="CP33" s="1267">
        <v>92.963246457511943</v>
      </c>
      <c r="CQ33" s="1267">
        <v>0.81293167396909305</v>
      </c>
      <c r="CR33" s="1748">
        <v>1921.5906600000008</v>
      </c>
      <c r="CS33" s="1814">
        <v>2999</v>
      </c>
      <c r="CT33" s="1779"/>
      <c r="CU33" s="1143">
        <v>92.194009239487073</v>
      </c>
      <c r="CV33" s="1267">
        <v>0.70853723121319989</v>
      </c>
      <c r="CW33" s="1267">
        <v>90.804767303247758</v>
      </c>
      <c r="CX33" s="1267">
        <v>93.583251175726389</v>
      </c>
      <c r="CY33" s="1267">
        <v>0.76852849448457494</v>
      </c>
      <c r="CZ33" s="1748">
        <v>1762.5883019999969</v>
      </c>
      <c r="DA33" s="1814">
        <v>2870</v>
      </c>
      <c r="DB33" s="1888"/>
      <c r="DC33" s="1267">
        <v>92.536653620038905</v>
      </c>
      <c r="DD33" s="1267">
        <v>0.94357408602118298</v>
      </c>
      <c r="DE33" s="1267">
        <v>90.68565186103578</v>
      </c>
      <c r="DF33" s="1267">
        <v>94.387655379042045</v>
      </c>
      <c r="DG33" s="1267">
        <v>1.0196760409075902</v>
      </c>
      <c r="DH33" s="1263">
        <v>817.17208199999834</v>
      </c>
      <c r="DI33" s="1263">
        <v>1494</v>
      </c>
      <c r="DJ33" s="1263"/>
      <c r="DK33" s="1267">
        <v>92.651482042793802</v>
      </c>
      <c r="DL33" s="1267">
        <v>0.61058096377370952</v>
      </c>
      <c r="DM33" s="1267">
        <v>91.454281201277539</v>
      </c>
      <c r="DN33" s="1267">
        <v>93.848682884310065</v>
      </c>
      <c r="DO33" s="1267">
        <v>0.65900830759695228</v>
      </c>
      <c r="DP33" s="1263">
        <v>1597.4574149999999</v>
      </c>
      <c r="DQ33" s="1263">
        <v>2965</v>
      </c>
      <c r="DR33" s="1263"/>
      <c r="DS33" s="1267">
        <v>91.587831815795454</v>
      </c>
      <c r="DT33" s="1267">
        <v>0.86368267495321205</v>
      </c>
      <c r="DU33" s="1267">
        <v>89.893544751514014</v>
      </c>
      <c r="DV33" s="1267">
        <v>93.282118880076894</v>
      </c>
      <c r="DW33" s="1267">
        <v>0.94301028622479011</v>
      </c>
      <c r="DX33" s="1263">
        <v>763.93899400000009</v>
      </c>
      <c r="DY33" s="1263">
        <v>1454</v>
      </c>
      <c r="DZ33" s="1263"/>
      <c r="EA33" s="1267">
        <v>1.3</v>
      </c>
      <c r="EB33" s="1267">
        <v>-1.1000000000000001</v>
      </c>
      <c r="EC33" s="1293"/>
      <c r="ED33" s="1267" t="s">
        <v>390</v>
      </c>
      <c r="EE33" s="1267" t="s">
        <v>390</v>
      </c>
    </row>
    <row r="34" spans="1:135" s="44" customFormat="1" ht="21" customHeight="1">
      <c r="A34" s="1409" t="s">
        <v>17</v>
      </c>
      <c r="B34" s="1442"/>
      <c r="C34" s="1430">
        <v>83.039172935844434</v>
      </c>
      <c r="D34" s="1430">
        <v>1.5556734908611642</v>
      </c>
      <c r="E34" s="1430">
        <v>79.984894986295615</v>
      </c>
      <c r="F34" s="1430">
        <v>86.093450885393239</v>
      </c>
      <c r="G34" s="1430">
        <v>1.8734212250199895</v>
      </c>
      <c r="H34" s="1431">
        <v>1316.344994000003</v>
      </c>
      <c r="I34" s="1350">
        <v>896</v>
      </c>
      <c r="J34" s="1431"/>
      <c r="K34" s="1430">
        <v>91.629278246508576</v>
      </c>
      <c r="L34" s="1430">
        <v>2.4104397763363568</v>
      </c>
      <c r="M34" s="1430">
        <v>86.880020912189622</v>
      </c>
      <c r="N34" s="1430">
        <v>96.378535580827517</v>
      </c>
      <c r="O34" s="1430">
        <v>2.6306436353799434</v>
      </c>
      <c r="P34" s="1431">
        <v>291.23745500000012</v>
      </c>
      <c r="Q34" s="1350">
        <v>164</v>
      </c>
      <c r="R34" s="1431"/>
      <c r="S34" s="1433">
        <v>88.058775439180721</v>
      </c>
      <c r="T34" s="1433">
        <v>2.4848388230168275</v>
      </c>
      <c r="U34" s="1433">
        <v>83.162360177977462</v>
      </c>
      <c r="V34" s="1433">
        <v>92.955190700383966</v>
      </c>
      <c r="W34" s="1433">
        <v>2.8217957956195105</v>
      </c>
      <c r="X34" s="1346">
        <v>295.4360570000004</v>
      </c>
      <c r="Y34" s="1043">
        <v>199</v>
      </c>
      <c r="Z34" s="1035"/>
      <c r="AA34" s="1433">
        <v>93.15243726415288</v>
      </c>
      <c r="AB34" s="1433">
        <v>1.6425907653421852</v>
      </c>
      <c r="AC34" s="1433">
        <v>89.927148369267158</v>
      </c>
      <c r="AD34" s="1433">
        <v>96.377726159038588</v>
      </c>
      <c r="AE34" s="1433">
        <v>1.7633363265464344</v>
      </c>
      <c r="AF34" s="1433">
        <v>663.85172000000421</v>
      </c>
      <c r="AG34" s="1043">
        <v>472</v>
      </c>
      <c r="AH34" s="1433"/>
      <c r="AI34" s="1433">
        <v>92.129433481755299</v>
      </c>
      <c r="AJ34" s="1433">
        <v>1.2223930590082568</v>
      </c>
      <c r="AK34" s="1433">
        <v>89.730896612385948</v>
      </c>
      <c r="AL34" s="1433">
        <v>94.527970351124651</v>
      </c>
      <c r="AM34" s="1433">
        <v>1.3268214215713499</v>
      </c>
      <c r="AN34" s="1346">
        <v>1121.1614030000007</v>
      </c>
      <c r="AO34" s="1036">
        <v>719</v>
      </c>
      <c r="AP34" s="1433"/>
      <c r="AQ34" s="1433">
        <v>89.7490360653442</v>
      </c>
      <c r="AR34" s="1433">
        <v>1.7233515773547778</v>
      </c>
      <c r="AS34" s="1433">
        <v>86.367525340503846</v>
      </c>
      <c r="AT34" s="1433">
        <v>93.130546790184553</v>
      </c>
      <c r="AU34" s="1433" t="s">
        <v>414</v>
      </c>
      <c r="AV34" s="1346">
        <v>960.3602220000007</v>
      </c>
      <c r="AW34" s="1043">
        <v>644</v>
      </c>
      <c r="AX34" s="1433"/>
      <c r="AY34" s="1033">
        <v>92.372409149051506</v>
      </c>
      <c r="AZ34" s="1034">
        <v>1.2922700293251046</v>
      </c>
      <c r="BA34" s="1034">
        <v>89.836746212244023</v>
      </c>
      <c r="BB34" s="1034">
        <v>94.90807208585899</v>
      </c>
      <c r="BC34" s="1034">
        <v>1.3989783759346432</v>
      </c>
      <c r="BD34" s="1035">
        <v>970.43970300000001</v>
      </c>
      <c r="BE34" s="1036">
        <v>603</v>
      </c>
      <c r="BF34" s="1433"/>
      <c r="BG34" s="1146">
        <v>93.896124238915931</v>
      </c>
      <c r="BH34" s="1034">
        <v>1.4108660947247469</v>
      </c>
      <c r="BI34" s="1034">
        <v>91.128401599203485</v>
      </c>
      <c r="BJ34" s="1034">
        <v>96.663846878628391</v>
      </c>
      <c r="BK34" s="1034">
        <v>1.5025818223708993</v>
      </c>
      <c r="BL34" s="1035">
        <v>990.73253399999965</v>
      </c>
      <c r="BM34" s="1036">
        <v>679</v>
      </c>
      <c r="BN34" s="1043"/>
      <c r="BO34" s="1193">
        <v>93.145760306266311</v>
      </c>
      <c r="BP34" s="1193">
        <v>1.4007565853843522</v>
      </c>
      <c r="BQ34" s="1193">
        <v>90.397838374857386</v>
      </c>
      <c r="BR34" s="1193">
        <v>95.893682237675236</v>
      </c>
      <c r="BS34" s="1193">
        <v>1.5038328967186683</v>
      </c>
      <c r="BT34" s="1746">
        <v>952.07022099999904</v>
      </c>
      <c r="BU34" s="1348">
        <v>621</v>
      </c>
      <c r="BV34" s="1790"/>
      <c r="BW34" s="1193">
        <v>95.288395038498194</v>
      </c>
      <c r="BX34" s="1193">
        <v>0.93390780902441795</v>
      </c>
      <c r="BY34" s="1193">
        <v>93.456465112825455</v>
      </c>
      <c r="BZ34" s="1193">
        <v>97.120324964170933</v>
      </c>
      <c r="CA34" s="1193">
        <v>0.9800855693362267</v>
      </c>
      <c r="CB34" s="1746">
        <v>1072.8085740000008</v>
      </c>
      <c r="CC34" s="1348">
        <v>746</v>
      </c>
      <c r="CD34" s="1881"/>
      <c r="CE34" s="1298">
        <v>94.575756682506622</v>
      </c>
      <c r="CF34" s="1298">
        <v>0.63124758047263896</v>
      </c>
      <c r="CG34" s="1298">
        <v>93.338060241616176</v>
      </c>
      <c r="CH34" s="1298">
        <v>95.813453123397068</v>
      </c>
      <c r="CI34" s="1298">
        <v>0.66745178956564333</v>
      </c>
      <c r="CJ34" s="1293">
        <v>1882.8397809999972</v>
      </c>
      <c r="CK34" s="1293">
        <v>2417</v>
      </c>
      <c r="CL34" s="1758"/>
      <c r="CM34" s="1708">
        <v>95.920811033602192</v>
      </c>
      <c r="CN34" s="1193">
        <v>0.55177222537637705</v>
      </c>
      <c r="CO34" s="1193">
        <v>94.838941778418246</v>
      </c>
      <c r="CP34" s="1193">
        <v>97.002680288786152</v>
      </c>
      <c r="CQ34" s="1193">
        <v>0.57523723937559779</v>
      </c>
      <c r="CR34" s="1746">
        <v>1697.2056350000003</v>
      </c>
      <c r="CS34" s="1348">
        <v>1981</v>
      </c>
      <c r="CT34" s="1758"/>
      <c r="CU34" s="1144">
        <v>93.46863768884478</v>
      </c>
      <c r="CV34" s="1193">
        <v>1.015094493102225</v>
      </c>
      <c r="CW34" s="1193">
        <v>91.478323310236121</v>
      </c>
      <c r="CX34" s="1193">
        <v>95.458952067453438</v>
      </c>
      <c r="CY34" s="1193">
        <v>1.0860268408762459</v>
      </c>
      <c r="CZ34" s="1746">
        <v>1424.7546770000008</v>
      </c>
      <c r="DA34" s="1348">
        <v>1887</v>
      </c>
      <c r="DB34" s="1888"/>
      <c r="DC34" s="1193">
        <v>94.638225804474914</v>
      </c>
      <c r="DD34" s="1193">
        <v>0.78184299947112956</v>
      </c>
      <c r="DE34" s="1193">
        <v>93.104490628058826</v>
      </c>
      <c r="DF34" s="1193">
        <v>96.171960980891015</v>
      </c>
      <c r="DG34" s="1193">
        <v>0.82613869060313738</v>
      </c>
      <c r="DH34" s="1746">
        <v>730.98238699999865</v>
      </c>
      <c r="DI34" s="1348">
        <v>1135</v>
      </c>
      <c r="DJ34" s="1348"/>
      <c r="DK34" s="1193">
        <v>95.14993537099005</v>
      </c>
      <c r="DL34" s="1193">
        <v>0.56450682706817557</v>
      </c>
      <c r="DM34" s="1193">
        <v>94.043074711216562</v>
      </c>
      <c r="DN34" s="1193">
        <v>96.256796030763553</v>
      </c>
      <c r="DO34" s="1193">
        <v>0.5932813562796031</v>
      </c>
      <c r="DP34" s="1746">
        <v>1436.1097289999966</v>
      </c>
      <c r="DQ34" s="1348">
        <v>2175</v>
      </c>
      <c r="DR34" s="1348"/>
      <c r="DS34" s="1193">
        <v>94.4629791961476</v>
      </c>
      <c r="DT34" s="1193">
        <v>0.90996936408254459</v>
      </c>
      <c r="DU34" s="1193">
        <v>92.677891493026792</v>
      </c>
      <c r="DV34" s="1193">
        <v>96.248066899268409</v>
      </c>
      <c r="DW34" s="1193">
        <v>0.96330792425362666</v>
      </c>
      <c r="DX34" s="1746">
        <v>623.76341400000013</v>
      </c>
      <c r="DY34" s="1348">
        <v>1010</v>
      </c>
      <c r="DZ34" s="1348"/>
      <c r="EA34" s="1193">
        <v>-0.8</v>
      </c>
      <c r="EB34" s="1193">
        <v>-0.6</v>
      </c>
      <c r="EC34" s="1193"/>
      <c r="ED34" s="1193" t="s">
        <v>390</v>
      </c>
      <c r="EE34" s="1193" t="s">
        <v>390</v>
      </c>
    </row>
    <row r="35" spans="1:135" s="44" customFormat="1" ht="5.0999999999999996" customHeight="1">
      <c r="A35" s="1409"/>
      <c r="B35" s="1442"/>
      <c r="C35" s="1433"/>
      <c r="D35" s="1433"/>
      <c r="E35" s="1433"/>
      <c r="F35" s="1433"/>
      <c r="G35" s="1433"/>
      <c r="H35" s="1346"/>
      <c r="I35" s="1043"/>
      <c r="J35" s="1346"/>
      <c r="K35" s="1433"/>
      <c r="L35" s="1433"/>
      <c r="M35" s="1433"/>
      <c r="N35" s="1433"/>
      <c r="O35" s="1433"/>
      <c r="P35" s="1346"/>
      <c r="Q35" s="1043"/>
      <c r="R35" s="1346"/>
      <c r="S35" s="1433"/>
      <c r="T35" s="1433"/>
      <c r="U35" s="1433"/>
      <c r="V35" s="1433"/>
      <c r="W35" s="1433"/>
      <c r="X35" s="1346"/>
      <c r="Y35" s="1043"/>
      <c r="Z35" s="1035"/>
      <c r="AA35" s="1433"/>
      <c r="AB35" s="1433"/>
      <c r="AC35" s="1433"/>
      <c r="AD35" s="1433"/>
      <c r="AE35" s="1433"/>
      <c r="AF35" s="1433"/>
      <c r="AG35" s="1043"/>
      <c r="AH35" s="1433"/>
      <c r="AI35" s="1433"/>
      <c r="AJ35" s="1433"/>
      <c r="AK35" s="1433"/>
      <c r="AL35" s="1433"/>
      <c r="AM35" s="1433"/>
      <c r="AN35" s="1346"/>
      <c r="AO35" s="1036"/>
      <c r="AP35" s="1433"/>
      <c r="AQ35" s="1433"/>
      <c r="AR35" s="1433"/>
      <c r="AS35" s="1433"/>
      <c r="AT35" s="1433"/>
      <c r="AU35" s="1433"/>
      <c r="AV35" s="1346"/>
      <c r="AW35" s="1043"/>
      <c r="AX35" s="1433"/>
      <c r="AY35" s="1033"/>
      <c r="AZ35" s="1034"/>
      <c r="BA35" s="1034"/>
      <c r="BB35" s="1034"/>
      <c r="BC35" s="1034"/>
      <c r="BD35" s="1035"/>
      <c r="BE35" s="1036"/>
      <c r="BF35" s="1433"/>
      <c r="BG35" s="1146"/>
      <c r="BH35" s="1034"/>
      <c r="BI35" s="1034"/>
      <c r="BJ35" s="1034"/>
      <c r="BK35" s="1034"/>
      <c r="BL35" s="1035"/>
      <c r="BM35" s="1036"/>
      <c r="BN35" s="1043"/>
      <c r="BO35" s="1193"/>
      <c r="BP35" s="1193"/>
      <c r="BQ35" s="1193"/>
      <c r="BR35" s="1193"/>
      <c r="BS35" s="1193"/>
      <c r="BT35" s="1746"/>
      <c r="BU35" s="1348"/>
      <c r="BV35" s="1790"/>
      <c r="BW35" s="1193"/>
      <c r="BX35" s="1193"/>
      <c r="BY35" s="1193"/>
      <c r="BZ35" s="1193"/>
      <c r="CA35" s="1193"/>
      <c r="CB35" s="1746"/>
      <c r="CC35" s="1348"/>
      <c r="CD35" s="1881"/>
      <c r="CE35" s="1758"/>
      <c r="CF35" s="1758"/>
      <c r="CG35" s="1758"/>
      <c r="CH35" s="1758"/>
      <c r="CI35" s="1758"/>
      <c r="CJ35" s="1758"/>
      <c r="CK35" s="1758"/>
      <c r="CL35" s="1758"/>
      <c r="CM35" s="1708"/>
      <c r="CN35" s="1193"/>
      <c r="CO35" s="1193"/>
      <c r="CP35" s="1193"/>
      <c r="CQ35" s="1193"/>
      <c r="CR35" s="1746"/>
      <c r="CS35" s="1348"/>
      <c r="CT35" s="1758"/>
      <c r="CU35" s="1144"/>
      <c r="CV35" s="1193"/>
      <c r="CW35" s="1193"/>
      <c r="CX35" s="1193"/>
      <c r="CY35" s="1193"/>
      <c r="CZ35" s="1746"/>
      <c r="DA35" s="1348"/>
      <c r="DB35" s="1870"/>
      <c r="DC35" s="1193"/>
      <c r="DD35" s="1193"/>
      <c r="DE35" s="1193"/>
      <c r="DF35" s="1193"/>
      <c r="DG35" s="1193"/>
      <c r="DH35" s="1746"/>
      <c r="DI35" s="1348"/>
      <c r="DJ35" s="1348"/>
      <c r="DK35" s="1193"/>
      <c r="DL35" s="1193"/>
      <c r="DM35" s="1193"/>
      <c r="DN35" s="1193"/>
      <c r="DO35" s="1193"/>
      <c r="DP35" s="1746"/>
      <c r="DQ35" s="1348"/>
      <c r="DR35" s="1348"/>
      <c r="DS35" s="1193"/>
      <c r="DT35" s="1193"/>
      <c r="DU35" s="1193"/>
      <c r="DV35" s="1193"/>
      <c r="DW35" s="1193"/>
      <c r="DX35" s="1746"/>
      <c r="DY35" s="1348"/>
      <c r="DZ35" s="1348"/>
      <c r="EA35" s="1193"/>
      <c r="EB35" s="1193"/>
      <c r="EC35" s="1193"/>
      <c r="ED35" s="1193"/>
      <c r="EE35" s="1193"/>
    </row>
    <row r="36" spans="1:135" s="44" customFormat="1" ht="21" customHeight="1">
      <c r="A36" s="1470" t="s">
        <v>71</v>
      </c>
      <c r="B36" s="1442"/>
      <c r="C36" s="1433">
        <v>24.448163441778757</v>
      </c>
      <c r="D36" s="1433">
        <v>0.92441527889901987</v>
      </c>
      <c r="E36" s="1433">
        <v>22.606633773491801</v>
      </c>
      <c r="F36" s="1433">
        <v>26.289693110065709</v>
      </c>
      <c r="G36" s="1433">
        <v>3.7811236050529398</v>
      </c>
      <c r="H36" s="1346">
        <v>1883.7359260000592</v>
      </c>
      <c r="I36" s="1043">
        <v>2523</v>
      </c>
      <c r="J36" s="1346"/>
      <c r="K36" s="1433">
        <v>58.67878376552661</v>
      </c>
      <c r="L36" s="1433">
        <v>3.3904447455179092</v>
      </c>
      <c r="M36" s="1433">
        <v>51.998635714398887</v>
      </c>
      <c r="N36" s="1433">
        <v>65.358931816654334</v>
      </c>
      <c r="O36" s="1433">
        <v>5.777973788730387</v>
      </c>
      <c r="P36" s="1346">
        <v>526.259413</v>
      </c>
      <c r="Q36" s="1043">
        <v>701</v>
      </c>
      <c r="R36" s="1346"/>
      <c r="S36" s="1433">
        <v>65.955430826445522</v>
      </c>
      <c r="T36" s="1433">
        <v>1.8778205418239218</v>
      </c>
      <c r="U36" s="1433">
        <v>62.271576940837328</v>
      </c>
      <c r="V36" s="1433">
        <v>69.639284712053723</v>
      </c>
      <c r="W36" s="1433">
        <v>2.8471052622871955</v>
      </c>
      <c r="X36" s="1346">
        <v>2004.0578469999684</v>
      </c>
      <c r="Y36" s="1043">
        <v>2232</v>
      </c>
      <c r="Z36" s="1035"/>
      <c r="AA36" s="1433">
        <v>73.574976110406766</v>
      </c>
      <c r="AB36" s="1433">
        <v>1.9817307798186479</v>
      </c>
      <c r="AC36" s="1433">
        <v>69.683773011215607</v>
      </c>
      <c r="AD36" s="1433">
        <v>77.466179209597925</v>
      </c>
      <c r="AE36" s="1433">
        <v>2.6934847751018749</v>
      </c>
      <c r="AF36" s="1433">
        <v>1245.0975649999866</v>
      </c>
      <c r="AG36" s="1043">
        <v>1384</v>
      </c>
      <c r="AH36" s="1433"/>
      <c r="AI36" s="1433">
        <v>75.848636710962523</v>
      </c>
      <c r="AJ36" s="1433">
        <v>1.7767320191249629</v>
      </c>
      <c r="AK36" s="1433">
        <v>72.362395339207893</v>
      </c>
      <c r="AL36" s="1433">
        <v>79.334878082717154</v>
      </c>
      <c r="AM36" s="1433">
        <v>2.3424706048383981</v>
      </c>
      <c r="AN36" s="1346">
        <v>1424.537860999995</v>
      </c>
      <c r="AO36" s="1036">
        <v>1841</v>
      </c>
      <c r="AP36" s="1433"/>
      <c r="AQ36" s="1433">
        <v>77.183743442762292</v>
      </c>
      <c r="AR36" s="1433">
        <v>1.6421436126365656</v>
      </c>
      <c r="AS36" s="1433">
        <v>73.95225076126853</v>
      </c>
      <c r="AT36" s="1433">
        <v>80.41523612425604</v>
      </c>
      <c r="AU36" s="1433">
        <v>2.1275770510591285</v>
      </c>
      <c r="AV36" s="1346">
        <v>1197.0168169999997</v>
      </c>
      <c r="AW36" s="1043">
        <v>1590</v>
      </c>
      <c r="AX36" s="1433"/>
      <c r="AY36" s="1033">
        <v>78.062009332194933</v>
      </c>
      <c r="AZ36" s="1034">
        <v>1.5264886633704158</v>
      </c>
      <c r="BA36" s="1034">
        <v>75.05860696615531</v>
      </c>
      <c r="BB36" s="1034">
        <v>81.065411698234541</v>
      </c>
      <c r="BC36" s="1034">
        <v>1.9554821563385634</v>
      </c>
      <c r="BD36" s="1035">
        <v>1282.9918849999979</v>
      </c>
      <c r="BE36" s="1036">
        <v>1719</v>
      </c>
      <c r="BF36" s="1433"/>
      <c r="BG36" s="1146">
        <v>81.415784645049825</v>
      </c>
      <c r="BH36" s="1034">
        <v>0.9177484623611043</v>
      </c>
      <c r="BI36" s="1034">
        <v>79.610753093582389</v>
      </c>
      <c r="BJ36" s="1034">
        <v>83.220816196517262</v>
      </c>
      <c r="BK36" s="1034">
        <v>1.1272365258926538</v>
      </c>
      <c r="BL36" s="1035">
        <v>2187.5825329999952</v>
      </c>
      <c r="BM36" s="1036">
        <v>2824</v>
      </c>
      <c r="BN36" s="1043"/>
      <c r="BO36" s="1193">
        <v>82.772687609645644</v>
      </c>
      <c r="BP36" s="1193">
        <v>0.94837279934034735</v>
      </c>
      <c r="BQ36" s="1193">
        <v>80.907231380105642</v>
      </c>
      <c r="BR36" s="1193">
        <v>84.638143839185645</v>
      </c>
      <c r="BS36" s="1193">
        <v>1.1457557157173084</v>
      </c>
      <c r="BT36" s="1746">
        <v>1831.6861669999869</v>
      </c>
      <c r="BU36" s="1348">
        <v>2557</v>
      </c>
      <c r="BV36" s="1790"/>
      <c r="BW36" s="1193">
        <v>82.213673394516292</v>
      </c>
      <c r="BX36" s="1193">
        <v>0.92117961979876173</v>
      </c>
      <c r="BY36" s="1193">
        <v>80.403180214410824</v>
      </c>
      <c r="BZ36" s="1193">
        <v>84.024166574621773</v>
      </c>
      <c r="CA36" s="1193">
        <v>1.1204700894197059</v>
      </c>
      <c r="CB36" s="1746">
        <v>2352.1390070000043</v>
      </c>
      <c r="CC36" s="1348">
        <v>3178</v>
      </c>
      <c r="CD36" s="1881"/>
      <c r="CE36" s="1298">
        <v>84.849432610232995</v>
      </c>
      <c r="CF36" s="1298">
        <v>0.753894354631782</v>
      </c>
      <c r="CG36" s="1298">
        <v>83.370132922814136</v>
      </c>
      <c r="CH36" s="1298">
        <v>86.32873229765184</v>
      </c>
      <c r="CI36" s="1298">
        <v>0.88850842184755052</v>
      </c>
      <c r="CJ36" s="1293">
        <v>3461.2585819999949</v>
      </c>
      <c r="CK36" s="1293">
        <v>7202</v>
      </c>
      <c r="CL36" s="1758"/>
      <c r="CM36" s="1708">
        <v>85.556337754438161</v>
      </c>
      <c r="CN36" s="1193">
        <v>0.59656798077891793</v>
      </c>
      <c r="CO36" s="1193">
        <v>84.385990464740885</v>
      </c>
      <c r="CP36" s="1193">
        <v>86.726685044135436</v>
      </c>
      <c r="CQ36" s="1193">
        <v>0.69728087531186023</v>
      </c>
      <c r="CR36" s="1746">
        <v>3737.9155079999878</v>
      </c>
      <c r="CS36" s="1348">
        <v>7806</v>
      </c>
      <c r="CT36" s="1758"/>
      <c r="CU36" s="1144">
        <v>85.398622947258161</v>
      </c>
      <c r="CV36" s="1193">
        <v>0.64473470449572956</v>
      </c>
      <c r="CW36" s="1193">
        <v>84.133851207420264</v>
      </c>
      <c r="CX36" s="1193">
        <v>86.663394687096059</v>
      </c>
      <c r="CY36" s="1193">
        <v>0.75497084407779624</v>
      </c>
      <c r="CZ36" s="1746">
        <v>3558.2728610000381</v>
      </c>
      <c r="DA36" s="1348">
        <v>8506</v>
      </c>
      <c r="DB36" s="1888"/>
      <c r="DC36" s="1193">
        <v>86.709021322499751</v>
      </c>
      <c r="DD36" s="1193">
        <v>0.77952015475835068</v>
      </c>
      <c r="DE36" s="1193">
        <v>85.177904183736132</v>
      </c>
      <c r="DF36" s="1193">
        <v>88.240138461263356</v>
      </c>
      <c r="DG36" s="1193">
        <v>0.89900698089885656</v>
      </c>
      <c r="DH36" s="1746">
        <v>1630.4376770000001</v>
      </c>
      <c r="DI36" s="1348">
        <v>4402</v>
      </c>
      <c r="DJ36" s="1348"/>
      <c r="DK36" s="1193">
        <v>86.666849536125071</v>
      </c>
      <c r="DL36" s="1193">
        <v>0.51759775280700826</v>
      </c>
      <c r="DM36" s="1193">
        <v>85.651394127385345</v>
      </c>
      <c r="DN36" s="1193">
        <v>87.682304944864796</v>
      </c>
      <c r="DO36" s="1193">
        <v>0.59722691614774759</v>
      </c>
      <c r="DP36" s="1746">
        <v>3315.5891940000047</v>
      </c>
      <c r="DQ36" s="1348">
        <v>9007</v>
      </c>
      <c r="DR36" s="1348"/>
      <c r="DS36" s="1193">
        <v>86.500366660782774</v>
      </c>
      <c r="DT36" s="1193">
        <v>0.8372966973704139</v>
      </c>
      <c r="DU36" s="1193">
        <v>84.855734414080501</v>
      </c>
      <c r="DV36" s="1193">
        <v>88.144998907485046</v>
      </c>
      <c r="DW36" s="1193">
        <v>0.96796895746573108</v>
      </c>
      <c r="DX36" s="1746">
        <v>1514.79249</v>
      </c>
      <c r="DY36" s="1348">
        <v>4000</v>
      </c>
      <c r="DZ36" s="1348"/>
      <c r="EA36" s="1193">
        <v>4.3</v>
      </c>
      <c r="EB36" s="1193">
        <v>-0.2</v>
      </c>
      <c r="EC36" s="1193"/>
      <c r="ED36" s="1193" t="s">
        <v>393</v>
      </c>
      <c r="EE36" s="1193" t="s">
        <v>390</v>
      </c>
    </row>
    <row r="37" spans="1:135" s="81" customFormat="1" ht="5.0999999999999996" customHeight="1" thickBot="1">
      <c r="A37" s="153"/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5"/>
      <c r="AB37" s="155"/>
      <c r="AC37" s="155"/>
      <c r="AD37" s="155"/>
      <c r="AE37" s="155"/>
      <c r="AF37" s="155"/>
      <c r="AG37" s="155"/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55"/>
      <c r="AW37" s="155"/>
      <c r="AX37" s="155"/>
      <c r="AY37" s="155"/>
      <c r="AZ37" s="155"/>
      <c r="BA37" s="155"/>
      <c r="BB37" s="155"/>
      <c r="BC37" s="155"/>
      <c r="BD37" s="155"/>
      <c r="BE37" s="155"/>
      <c r="BF37" s="155"/>
      <c r="BG37" s="155"/>
      <c r="BH37" s="155"/>
      <c r="BI37" s="155"/>
      <c r="BJ37" s="155"/>
      <c r="BK37" s="155"/>
      <c r="BL37" s="155"/>
      <c r="BM37" s="155"/>
      <c r="BN37" s="155"/>
      <c r="BO37" s="156"/>
      <c r="BP37" s="156"/>
      <c r="BQ37" s="156"/>
      <c r="BR37" s="156"/>
      <c r="BS37" s="156"/>
      <c r="BT37" s="157"/>
      <c r="BU37" s="157"/>
      <c r="BV37" s="155"/>
      <c r="BW37" s="156"/>
      <c r="BX37" s="156"/>
      <c r="BY37" s="156"/>
      <c r="BZ37" s="156"/>
      <c r="CA37" s="156"/>
      <c r="CB37" s="157"/>
      <c r="CC37" s="157"/>
      <c r="CD37" s="1927"/>
      <c r="CE37" s="900"/>
      <c r="CF37" s="900"/>
      <c r="CG37" s="900"/>
      <c r="CH37" s="900"/>
      <c r="CI37" s="900"/>
      <c r="CJ37" s="900"/>
      <c r="CK37" s="900"/>
      <c r="CL37" s="900"/>
      <c r="CM37" s="900"/>
      <c r="CN37" s="900"/>
      <c r="CO37" s="900"/>
      <c r="CP37" s="900"/>
      <c r="CQ37" s="900"/>
      <c r="CR37" s="900"/>
      <c r="CS37" s="900"/>
      <c r="CT37" s="900"/>
      <c r="CU37" s="900"/>
      <c r="CV37" s="900"/>
      <c r="CW37" s="900"/>
      <c r="CX37" s="900"/>
      <c r="CY37" s="900"/>
      <c r="CZ37" s="900"/>
      <c r="DA37" s="900"/>
      <c r="DB37" s="900"/>
      <c r="DC37" s="900"/>
      <c r="DD37" s="900"/>
      <c r="DE37" s="900"/>
      <c r="DF37" s="900"/>
      <c r="DG37" s="900"/>
      <c r="DH37" s="900"/>
      <c r="DI37" s="900"/>
      <c r="DJ37" s="900"/>
      <c r="DK37" s="900"/>
      <c r="DL37" s="900"/>
      <c r="DM37" s="900"/>
      <c r="DN37" s="900"/>
      <c r="DO37" s="900"/>
      <c r="DP37" s="900"/>
      <c r="DQ37" s="900"/>
      <c r="DR37" s="900"/>
      <c r="DS37" s="900"/>
      <c r="DT37" s="900"/>
      <c r="DU37" s="900"/>
      <c r="DV37" s="900"/>
      <c r="DW37" s="900"/>
      <c r="DX37" s="900"/>
      <c r="DY37" s="900"/>
      <c r="DZ37" s="900"/>
      <c r="EA37" s="900"/>
      <c r="EB37" s="900"/>
      <c r="EC37" s="2"/>
      <c r="ED37" s="900"/>
      <c r="EE37" s="900"/>
    </row>
    <row r="38" spans="1:135" ht="96" customHeight="1" thickTop="1">
      <c r="A38" s="2307" t="s">
        <v>491</v>
      </c>
      <c r="B38" s="2307"/>
      <c r="C38" s="2307"/>
      <c r="D38" s="2307"/>
      <c r="E38" s="2307"/>
      <c r="F38" s="2307"/>
      <c r="G38" s="2307"/>
      <c r="H38" s="2307"/>
      <c r="I38" s="2307"/>
      <c r="J38" s="2307"/>
      <c r="K38" s="2307"/>
      <c r="L38" s="2307"/>
      <c r="M38" s="2307"/>
      <c r="N38" s="2307"/>
      <c r="O38" s="2307"/>
      <c r="P38" s="2307"/>
      <c r="Q38" s="2307"/>
      <c r="R38" s="2307"/>
      <c r="S38" s="2307"/>
      <c r="T38" s="2307"/>
      <c r="U38" s="2307"/>
      <c r="V38" s="2307"/>
      <c r="W38" s="2307"/>
      <c r="X38" s="2307"/>
      <c r="Y38" s="2307"/>
      <c r="Z38" s="2307"/>
      <c r="AA38" s="2307"/>
      <c r="AB38" s="2307"/>
      <c r="AC38" s="2307"/>
      <c r="AD38" s="2307"/>
      <c r="AE38" s="2307"/>
      <c r="AF38" s="2307"/>
      <c r="AG38" s="2307"/>
      <c r="AH38" s="2307"/>
      <c r="AI38" s="2307"/>
      <c r="AJ38" s="2307"/>
      <c r="AK38" s="2307"/>
      <c r="AL38" s="2307"/>
      <c r="AM38" s="2307"/>
      <c r="AN38" s="2307"/>
      <c r="AO38" s="2307"/>
      <c r="AP38" s="2307"/>
      <c r="AQ38" s="2307"/>
      <c r="AR38" s="2307"/>
      <c r="AS38" s="2307"/>
      <c r="AT38" s="2307"/>
      <c r="AU38" s="2307"/>
      <c r="AV38" s="2307"/>
      <c r="AW38" s="2307"/>
      <c r="AX38" s="2307"/>
      <c r="AY38" s="2307"/>
      <c r="AZ38" s="2307"/>
      <c r="BA38" s="2307"/>
      <c r="BB38" s="2307"/>
      <c r="BC38" s="2307"/>
      <c r="BD38" s="2307"/>
      <c r="BE38" s="2307"/>
      <c r="BF38" s="2307"/>
      <c r="BG38" s="2307"/>
      <c r="BH38" s="2307"/>
      <c r="BI38" s="2307"/>
      <c r="BJ38" s="2307"/>
      <c r="BK38" s="2307"/>
      <c r="BL38" s="2307"/>
      <c r="BM38" s="2307"/>
      <c r="BN38" s="2307"/>
      <c r="BO38" s="2307"/>
      <c r="BP38" s="2307"/>
      <c r="BQ38" s="2307"/>
      <c r="BR38" s="2307"/>
      <c r="BS38" s="2307"/>
      <c r="BT38" s="2307"/>
      <c r="BU38" s="2307"/>
      <c r="BV38" s="2307"/>
      <c r="BW38" s="2307"/>
      <c r="BX38" s="2307"/>
      <c r="BY38" s="2307"/>
      <c r="BZ38" s="2307"/>
      <c r="CA38" s="2307"/>
      <c r="CB38" s="2307"/>
      <c r="CC38" s="2307"/>
      <c r="CD38" s="2307"/>
      <c r="CE38" s="2307"/>
      <c r="CF38" s="2307"/>
      <c r="CG38" s="2307"/>
      <c r="CH38" s="2307"/>
      <c r="CI38" s="2307"/>
      <c r="CJ38" s="2307"/>
      <c r="CK38" s="2307"/>
      <c r="CL38" s="2307"/>
      <c r="CM38" s="2307"/>
      <c r="CN38" s="2307"/>
      <c r="CO38" s="2307"/>
      <c r="CP38" s="2307"/>
      <c r="CQ38" s="2307"/>
      <c r="CR38" s="2307"/>
      <c r="CS38" s="2307"/>
      <c r="CT38" s="2307"/>
      <c r="CU38" s="2307"/>
      <c r="CV38" s="2307"/>
      <c r="CW38" s="2307"/>
      <c r="CX38" s="2307"/>
      <c r="CY38" s="2307"/>
      <c r="CZ38" s="2307"/>
      <c r="DA38" s="2307"/>
      <c r="DB38" s="2307"/>
      <c r="DC38" s="2307"/>
      <c r="DD38" s="2307"/>
      <c r="DE38" s="2307"/>
      <c r="DF38" s="2307"/>
      <c r="DG38" s="2307"/>
      <c r="DH38" s="2307"/>
      <c r="DI38" s="2307"/>
      <c r="DJ38" s="2307"/>
      <c r="DK38" s="2307"/>
      <c r="DL38" s="2307"/>
      <c r="DM38" s="2307"/>
      <c r="DN38" s="2307"/>
      <c r="DO38" s="2307"/>
      <c r="DP38" s="2307"/>
      <c r="DQ38" s="2307"/>
      <c r="DR38" s="2307"/>
      <c r="DS38" s="2307"/>
      <c r="DT38" s="2307"/>
      <c r="DU38" s="2307"/>
      <c r="DV38" s="2307"/>
      <c r="DW38" s="2307"/>
      <c r="DX38" s="2307"/>
      <c r="DY38" s="2307"/>
      <c r="DZ38" s="2307"/>
      <c r="EA38" s="2307"/>
      <c r="EB38" s="2307"/>
      <c r="EC38" s="2307"/>
      <c r="ED38" s="2307"/>
      <c r="EE38" s="2307"/>
    </row>
    <row r="39" spans="1:135" ht="12.75" customHeight="1">
      <c r="A39" s="2397"/>
      <c r="B39" s="2397"/>
      <c r="C39" s="2397"/>
      <c r="D39" s="2397"/>
      <c r="E39" s="2397"/>
      <c r="F39" s="2397"/>
      <c r="G39" s="2397"/>
      <c r="H39" s="2397"/>
      <c r="I39" s="2397"/>
      <c r="J39" s="2397"/>
      <c r="K39" s="2397"/>
      <c r="L39" s="2397"/>
      <c r="M39" s="2397"/>
      <c r="N39" s="2397"/>
      <c r="O39" s="2397"/>
      <c r="P39" s="2397"/>
      <c r="Q39" s="2397"/>
      <c r="R39" s="2397"/>
      <c r="S39" s="2397"/>
      <c r="T39" s="2397"/>
      <c r="U39" s="2397"/>
      <c r="V39" s="2397"/>
      <c r="W39" s="2397"/>
      <c r="X39" s="2397"/>
      <c r="Y39" s="2397"/>
      <c r="Z39" s="2397"/>
      <c r="AA39" s="2397"/>
      <c r="AB39" s="2397"/>
      <c r="AC39" s="2397"/>
      <c r="AD39" s="2397"/>
      <c r="AE39" s="2397"/>
      <c r="AF39" s="2397"/>
      <c r="AG39" s="2397"/>
      <c r="AH39" s="2397"/>
      <c r="AI39" s="2397"/>
      <c r="AJ39" s="2397"/>
      <c r="AK39" s="2397"/>
      <c r="AL39" s="2397"/>
      <c r="AM39" s="2397"/>
      <c r="AN39" s="2397"/>
      <c r="AO39" s="2397"/>
      <c r="AP39" s="2397"/>
      <c r="AQ39" s="2397"/>
      <c r="AR39" s="2397"/>
      <c r="AS39" s="2397"/>
      <c r="AT39" s="2397"/>
      <c r="AU39" s="2397"/>
      <c r="AV39" s="2397"/>
      <c r="AW39" s="2397"/>
      <c r="AX39" s="2397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V39" s="60"/>
      <c r="BW39" s="60"/>
      <c r="BX39" s="60"/>
      <c r="BY39" s="60"/>
      <c r="BZ39" s="60"/>
      <c r="CA39" s="60"/>
      <c r="CB39" s="60"/>
      <c r="CC39" s="60"/>
      <c r="CD39" s="60"/>
      <c r="EA39" s="2"/>
      <c r="EB39" s="2"/>
      <c r="EC39" s="2"/>
    </row>
    <row r="40" spans="1:135" ht="12.75" customHeight="1">
      <c r="A40" s="899"/>
      <c r="B40" s="899"/>
      <c r="C40" s="899"/>
      <c r="D40" s="899"/>
      <c r="E40" s="899"/>
      <c r="F40" s="899"/>
      <c r="G40" s="899"/>
      <c r="H40" s="899"/>
      <c r="I40" s="899"/>
      <c r="J40" s="899"/>
      <c r="K40" s="899"/>
      <c r="L40" s="899"/>
      <c r="M40" s="899"/>
      <c r="N40" s="899"/>
      <c r="O40" s="899"/>
      <c r="P40" s="899"/>
      <c r="Q40" s="899"/>
      <c r="R40" s="899"/>
      <c r="S40" s="899"/>
      <c r="T40" s="899"/>
      <c r="U40" s="899"/>
      <c r="V40" s="899"/>
      <c r="W40" s="899"/>
      <c r="X40" s="899"/>
      <c r="Y40" s="899"/>
      <c r="Z40" s="899"/>
      <c r="AA40" s="899"/>
      <c r="AB40" s="899"/>
      <c r="AC40" s="899"/>
      <c r="AD40" s="899"/>
      <c r="AE40" s="899"/>
      <c r="AF40" s="899"/>
      <c r="AG40" s="899"/>
      <c r="AH40" s="899"/>
      <c r="AI40" s="899"/>
      <c r="AJ40" s="899"/>
      <c r="AK40" s="899"/>
      <c r="AL40" s="899"/>
      <c r="AM40" s="899"/>
      <c r="AN40" s="899"/>
      <c r="AO40" s="899"/>
      <c r="AP40" s="899"/>
      <c r="AQ40" s="899"/>
      <c r="AR40" s="899"/>
      <c r="AS40" s="899"/>
      <c r="AT40" s="899"/>
      <c r="AU40" s="899"/>
      <c r="AV40" s="899"/>
      <c r="AW40" s="899"/>
      <c r="AX40" s="899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V40" s="60"/>
      <c r="BW40" s="60"/>
      <c r="BX40" s="60"/>
      <c r="BY40" s="60"/>
      <c r="BZ40" s="60"/>
      <c r="CA40" s="60"/>
      <c r="CB40" s="60"/>
      <c r="CC40" s="60"/>
      <c r="CD40" s="60"/>
    </row>
    <row r="41" spans="1:135" ht="12.75" customHeight="1">
      <c r="A41" s="899"/>
      <c r="B41" s="899"/>
      <c r="C41" s="899"/>
      <c r="D41" s="899"/>
      <c r="E41" s="899"/>
      <c r="F41" s="899"/>
      <c r="G41" s="899"/>
      <c r="H41" s="899"/>
      <c r="I41" s="899"/>
      <c r="J41" s="899"/>
      <c r="K41" s="899"/>
      <c r="L41" s="899"/>
      <c r="M41" s="899"/>
      <c r="N41" s="899"/>
      <c r="O41" s="899"/>
      <c r="P41" s="899"/>
      <c r="Q41" s="899"/>
      <c r="R41" s="899"/>
      <c r="S41" s="899"/>
      <c r="T41" s="899"/>
      <c r="U41" s="899"/>
      <c r="V41" s="899"/>
      <c r="W41" s="899"/>
      <c r="X41" s="899"/>
      <c r="Y41" s="899"/>
      <c r="Z41" s="899"/>
      <c r="AA41" s="899"/>
      <c r="AB41" s="899"/>
      <c r="AC41" s="899"/>
      <c r="AD41" s="899"/>
      <c r="AE41" s="899"/>
      <c r="AF41" s="899"/>
      <c r="AG41" s="899"/>
      <c r="AH41" s="899"/>
      <c r="AI41" s="899"/>
      <c r="AJ41" s="899"/>
      <c r="AK41" s="899"/>
      <c r="AL41" s="899"/>
      <c r="AM41" s="899"/>
      <c r="AN41" s="899"/>
      <c r="AO41" s="899"/>
      <c r="AP41" s="899"/>
      <c r="AQ41" s="899"/>
      <c r="AR41" s="899"/>
      <c r="AS41" s="899"/>
      <c r="AT41" s="899"/>
      <c r="AU41" s="899"/>
      <c r="AV41" s="899"/>
      <c r="AW41" s="899"/>
      <c r="AX41" s="899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V41" s="60"/>
      <c r="BW41" s="60"/>
      <c r="BX41" s="60"/>
      <c r="BY41" s="60"/>
      <c r="BZ41" s="60"/>
      <c r="CA41" s="60"/>
      <c r="CB41" s="60"/>
      <c r="CC41" s="60"/>
      <c r="CD41" s="60"/>
    </row>
    <row r="42" spans="1:135" ht="12.75" customHeight="1">
      <c r="A42" s="899"/>
      <c r="B42" s="899"/>
      <c r="C42" s="899"/>
      <c r="D42" s="899"/>
      <c r="E42" s="899"/>
      <c r="F42" s="899"/>
      <c r="G42" s="899"/>
      <c r="H42" s="899"/>
      <c r="I42" s="899"/>
      <c r="J42" s="899"/>
      <c r="K42" s="899"/>
      <c r="L42" s="899"/>
      <c r="M42" s="899"/>
      <c r="N42" s="899"/>
      <c r="O42" s="899"/>
      <c r="P42" s="899"/>
      <c r="Q42" s="899"/>
      <c r="R42" s="899"/>
      <c r="S42" s="899"/>
      <c r="T42" s="899"/>
      <c r="U42" s="899"/>
      <c r="V42" s="899"/>
      <c r="W42" s="899"/>
      <c r="X42" s="899"/>
      <c r="Y42" s="899"/>
      <c r="Z42" s="899"/>
      <c r="AA42" s="899"/>
      <c r="AB42" s="899"/>
      <c r="AC42" s="899"/>
      <c r="AD42" s="899"/>
      <c r="AE42" s="899"/>
      <c r="AF42" s="899"/>
      <c r="AG42" s="899"/>
      <c r="AH42" s="899"/>
      <c r="AI42" s="899"/>
      <c r="AJ42" s="899"/>
      <c r="AK42" s="899"/>
      <c r="AL42" s="899"/>
      <c r="AM42" s="899"/>
      <c r="AN42" s="899"/>
      <c r="AO42" s="899"/>
      <c r="AP42" s="899"/>
      <c r="AQ42" s="899"/>
      <c r="AR42" s="899"/>
      <c r="AS42" s="899"/>
      <c r="AT42" s="899"/>
      <c r="AU42" s="899"/>
      <c r="AV42" s="899"/>
      <c r="AW42" s="899"/>
      <c r="AX42" s="899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V42" s="60"/>
      <c r="BW42" s="60"/>
      <c r="BX42" s="60"/>
      <c r="BY42" s="60"/>
      <c r="BZ42" s="60"/>
      <c r="CA42" s="60"/>
      <c r="CB42" s="60"/>
      <c r="CC42" s="60"/>
      <c r="CD42" s="60"/>
    </row>
    <row r="43" spans="1:135" ht="12.75" customHeight="1">
      <c r="A43" s="899"/>
      <c r="B43" s="899"/>
      <c r="C43" s="899"/>
      <c r="D43" s="899"/>
      <c r="E43" s="899"/>
      <c r="F43" s="899"/>
      <c r="G43" s="899"/>
      <c r="H43" s="899"/>
      <c r="I43" s="899"/>
      <c r="J43" s="899"/>
      <c r="K43" s="899"/>
      <c r="L43" s="899"/>
      <c r="M43" s="899"/>
      <c r="N43" s="899"/>
      <c r="O43" s="899"/>
      <c r="P43" s="899"/>
      <c r="Q43" s="899"/>
      <c r="R43" s="899"/>
      <c r="S43" s="899"/>
      <c r="T43" s="899"/>
      <c r="U43" s="899"/>
      <c r="V43" s="899"/>
      <c r="W43" s="899"/>
      <c r="X43" s="899"/>
      <c r="Y43" s="899"/>
      <c r="Z43" s="899"/>
      <c r="AA43" s="899"/>
      <c r="AB43" s="899"/>
      <c r="AC43" s="899"/>
      <c r="AD43" s="899"/>
      <c r="AE43" s="899"/>
      <c r="AF43" s="899"/>
      <c r="AG43" s="899"/>
      <c r="AH43" s="899"/>
      <c r="AI43" s="899"/>
      <c r="AJ43" s="899"/>
      <c r="AK43" s="899"/>
      <c r="AL43" s="899"/>
      <c r="AM43" s="899"/>
      <c r="AN43" s="899"/>
      <c r="AO43" s="899"/>
      <c r="AP43" s="899"/>
      <c r="AQ43" s="899"/>
      <c r="AR43" s="899"/>
      <c r="AS43" s="899"/>
      <c r="AT43" s="899"/>
      <c r="AU43" s="899"/>
      <c r="AV43" s="899"/>
      <c r="AW43" s="899"/>
      <c r="AX43" s="899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V43" s="60"/>
      <c r="BW43" s="60"/>
      <c r="BX43" s="60"/>
      <c r="BY43" s="60"/>
      <c r="BZ43" s="60"/>
      <c r="CA43" s="60"/>
      <c r="CB43" s="60"/>
      <c r="CC43" s="60"/>
      <c r="CD43" s="60"/>
    </row>
    <row r="44" spans="1:135" ht="12.75" customHeight="1">
      <c r="A44" s="899"/>
      <c r="B44" s="899"/>
      <c r="C44" s="899"/>
      <c r="D44" s="899"/>
      <c r="E44" s="899"/>
      <c r="F44" s="899"/>
      <c r="G44" s="899"/>
      <c r="H44" s="899"/>
      <c r="I44" s="899"/>
      <c r="J44" s="899"/>
      <c r="K44" s="899"/>
      <c r="L44" s="899"/>
      <c r="M44" s="899"/>
      <c r="N44" s="899"/>
      <c r="O44" s="899"/>
      <c r="P44" s="899"/>
      <c r="Q44" s="899"/>
      <c r="R44" s="899"/>
      <c r="S44" s="899"/>
      <c r="T44" s="899"/>
      <c r="U44" s="899"/>
      <c r="V44" s="899"/>
      <c r="W44" s="899"/>
      <c r="X44" s="899"/>
      <c r="Y44" s="899"/>
      <c r="Z44" s="899"/>
      <c r="AA44" s="899"/>
      <c r="AB44" s="899"/>
      <c r="AC44" s="899"/>
      <c r="AD44" s="899"/>
      <c r="AE44" s="899"/>
      <c r="AF44" s="899"/>
      <c r="AG44" s="899"/>
      <c r="AH44" s="899"/>
      <c r="AI44" s="899"/>
      <c r="AJ44" s="899"/>
      <c r="AK44" s="899"/>
      <c r="AL44" s="899"/>
      <c r="AM44" s="899"/>
      <c r="AN44" s="899"/>
      <c r="AO44" s="899"/>
      <c r="AP44" s="899"/>
      <c r="AQ44" s="899"/>
      <c r="AR44" s="899"/>
      <c r="AS44" s="899"/>
      <c r="AT44" s="899"/>
      <c r="AU44" s="899"/>
      <c r="AV44" s="899"/>
      <c r="AW44" s="899"/>
      <c r="AX44" s="899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V44" s="60"/>
      <c r="BW44" s="60"/>
      <c r="BX44" s="60"/>
      <c r="BY44" s="60"/>
      <c r="BZ44" s="60"/>
      <c r="CA44" s="60"/>
      <c r="CB44" s="60"/>
      <c r="CC44" s="60"/>
      <c r="CD44" s="60"/>
    </row>
    <row r="45" spans="1:135" ht="12.75" customHeight="1">
      <c r="A45" s="899"/>
      <c r="B45" s="899"/>
      <c r="C45" s="899"/>
      <c r="D45" s="899"/>
      <c r="E45" s="899"/>
      <c r="F45" s="899"/>
      <c r="G45" s="899"/>
      <c r="H45" s="899"/>
      <c r="I45" s="899"/>
      <c r="J45" s="899"/>
      <c r="K45" s="899"/>
      <c r="L45" s="899"/>
      <c r="M45" s="899"/>
      <c r="N45" s="899"/>
      <c r="O45" s="899"/>
      <c r="P45" s="899"/>
      <c r="Q45" s="899"/>
      <c r="R45" s="899"/>
      <c r="S45" s="899"/>
      <c r="T45" s="899"/>
      <c r="U45" s="899"/>
      <c r="V45" s="899"/>
      <c r="W45" s="899"/>
      <c r="X45" s="899"/>
      <c r="Y45" s="899"/>
      <c r="Z45" s="899"/>
      <c r="AA45" s="899"/>
      <c r="AB45" s="899"/>
      <c r="AC45" s="899"/>
      <c r="AD45" s="899"/>
      <c r="AE45" s="899"/>
      <c r="AF45" s="899"/>
      <c r="AG45" s="899"/>
      <c r="AH45" s="899"/>
      <c r="AI45" s="899"/>
      <c r="AJ45" s="899"/>
      <c r="AK45" s="899"/>
      <c r="AL45" s="899"/>
      <c r="AM45" s="899"/>
      <c r="AN45" s="899"/>
      <c r="AO45" s="899"/>
      <c r="AP45" s="899"/>
      <c r="AQ45" s="899"/>
      <c r="AR45" s="899"/>
      <c r="AS45" s="899"/>
      <c r="AT45" s="899"/>
      <c r="AU45" s="899"/>
      <c r="AV45" s="899"/>
      <c r="AW45" s="899"/>
      <c r="AX45" s="899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V45" s="60"/>
      <c r="BW45" s="60"/>
      <c r="BX45" s="60"/>
      <c r="BY45" s="60"/>
      <c r="BZ45" s="60"/>
      <c r="CA45" s="60"/>
      <c r="CB45" s="60"/>
      <c r="CC45" s="60"/>
      <c r="CD45" s="60"/>
    </row>
    <row r="46" spans="1:135" ht="12.75" customHeight="1">
      <c r="A46" s="899"/>
      <c r="B46" s="899"/>
      <c r="C46" s="899"/>
      <c r="D46" s="899"/>
      <c r="E46" s="899"/>
      <c r="F46" s="899"/>
      <c r="G46" s="899"/>
      <c r="H46" s="899"/>
      <c r="I46" s="899"/>
      <c r="J46" s="899"/>
      <c r="K46" s="899"/>
      <c r="L46" s="899"/>
      <c r="M46" s="899"/>
      <c r="N46" s="899"/>
      <c r="O46" s="899"/>
      <c r="P46" s="899"/>
      <c r="Q46" s="899"/>
      <c r="R46" s="899"/>
      <c r="S46" s="899"/>
      <c r="T46" s="899"/>
      <c r="U46" s="899"/>
      <c r="V46" s="899"/>
      <c r="W46" s="899"/>
      <c r="X46" s="899"/>
      <c r="Y46" s="899"/>
      <c r="Z46" s="899"/>
      <c r="AA46" s="899"/>
      <c r="AB46" s="899"/>
      <c r="AC46" s="899"/>
      <c r="AD46" s="899"/>
      <c r="AE46" s="899"/>
      <c r="AF46" s="899"/>
      <c r="AG46" s="899"/>
      <c r="AH46" s="899"/>
      <c r="AI46" s="899"/>
      <c r="AJ46" s="899"/>
      <c r="AK46" s="899"/>
      <c r="AL46" s="899"/>
      <c r="AM46" s="899"/>
      <c r="AN46" s="899"/>
      <c r="AO46" s="899"/>
      <c r="AP46" s="899"/>
      <c r="AQ46" s="899"/>
      <c r="AR46" s="899"/>
      <c r="AS46" s="899"/>
      <c r="AT46" s="899"/>
      <c r="AU46" s="899"/>
      <c r="AV46" s="899"/>
      <c r="AW46" s="899"/>
      <c r="AX46" s="899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V46" s="60"/>
      <c r="BW46" s="60"/>
      <c r="BX46" s="60"/>
      <c r="BY46" s="60"/>
      <c r="BZ46" s="60"/>
      <c r="CA46" s="60"/>
      <c r="CB46" s="60"/>
      <c r="CC46" s="60"/>
      <c r="CD46" s="60"/>
    </row>
    <row r="47" spans="1:135" ht="12.75" customHeight="1">
      <c r="A47" s="899"/>
      <c r="B47" s="899"/>
      <c r="C47" s="899"/>
      <c r="D47" s="899"/>
      <c r="E47" s="899"/>
      <c r="F47" s="899"/>
      <c r="G47" s="899"/>
      <c r="H47" s="899"/>
      <c r="I47" s="899"/>
      <c r="J47" s="899"/>
      <c r="K47" s="899"/>
      <c r="L47" s="899"/>
      <c r="M47" s="899"/>
      <c r="N47" s="899"/>
      <c r="O47" s="899"/>
      <c r="P47" s="899"/>
      <c r="Q47" s="899"/>
      <c r="R47" s="899"/>
      <c r="S47" s="899"/>
      <c r="T47" s="899"/>
      <c r="U47" s="899"/>
      <c r="V47" s="899"/>
      <c r="W47" s="899"/>
      <c r="X47" s="899"/>
      <c r="Y47" s="899"/>
      <c r="Z47" s="899"/>
      <c r="AA47" s="899"/>
      <c r="AB47" s="899"/>
      <c r="AC47" s="899"/>
      <c r="AD47" s="899"/>
      <c r="AE47" s="899"/>
      <c r="AF47" s="899"/>
      <c r="AG47" s="899"/>
      <c r="AH47" s="899"/>
      <c r="AI47" s="899"/>
      <c r="AJ47" s="899"/>
      <c r="AK47" s="899"/>
      <c r="AL47" s="899"/>
      <c r="AM47" s="899"/>
      <c r="AN47" s="899"/>
      <c r="AO47" s="899"/>
      <c r="AP47" s="899"/>
      <c r="AQ47" s="899"/>
      <c r="AR47" s="899"/>
      <c r="AS47" s="899"/>
      <c r="AT47" s="899"/>
      <c r="AU47" s="899"/>
      <c r="AV47" s="899"/>
      <c r="AW47" s="899"/>
      <c r="AX47" s="899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V47" s="60"/>
      <c r="BW47" s="60"/>
      <c r="BX47" s="60"/>
      <c r="BY47" s="60"/>
      <c r="BZ47" s="60"/>
      <c r="CA47" s="60"/>
      <c r="CB47" s="60"/>
      <c r="CC47" s="60"/>
      <c r="CD47" s="60"/>
    </row>
    <row r="48" spans="1:135" ht="12.75" customHeight="1">
      <c r="A48" s="899"/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9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9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V48" s="60"/>
      <c r="BW48" s="60"/>
      <c r="BX48" s="60"/>
      <c r="BY48" s="60"/>
      <c r="BZ48" s="60"/>
      <c r="CA48" s="60"/>
      <c r="CB48" s="60"/>
      <c r="CC48" s="60"/>
      <c r="CD48" s="60"/>
    </row>
    <row r="49" spans="1:26" ht="14.25" customHeight="1">
      <c r="A49" s="75"/>
      <c r="Z49" s="39"/>
    </row>
    <row r="50" spans="1:26" ht="13.5" customHeight="1">
      <c r="A50" s="76"/>
      <c r="Z50" s="15"/>
    </row>
    <row r="51" spans="1:26" ht="13.5" customHeight="1">
      <c r="Z51" s="15"/>
    </row>
    <row r="52" spans="1:26">
      <c r="Z52" s="15"/>
    </row>
    <row r="53" spans="1:26" ht="13.5" customHeight="1">
      <c r="Z53" s="15"/>
    </row>
    <row r="54" spans="1:26" ht="13.5" customHeight="1">
      <c r="Z54" s="15"/>
    </row>
    <row r="55" spans="1:26">
      <c r="Z55" s="15"/>
    </row>
    <row r="56" spans="1:26" ht="14.25" customHeight="1">
      <c r="Z56" s="15"/>
    </row>
    <row r="57" spans="1:26" ht="12.95" customHeight="1">
      <c r="Z57" s="15"/>
    </row>
    <row r="58" spans="1:26" ht="12.95" customHeight="1">
      <c r="Z58" s="15"/>
    </row>
    <row r="59" spans="1:26" ht="14.25" customHeight="1">
      <c r="Z59" s="15"/>
    </row>
    <row r="60" spans="1:26">
      <c r="Z60" s="15"/>
    </row>
    <row r="61" spans="1:26">
      <c r="Z61" s="15"/>
    </row>
    <row r="62" spans="1:26">
      <c r="Z62" s="15"/>
    </row>
    <row r="63" spans="1:26" ht="13.5" customHeight="1">
      <c r="Z63" s="15"/>
    </row>
    <row r="64" spans="1:26" ht="13.5" customHeight="1">
      <c r="Z64" s="15"/>
    </row>
    <row r="65" spans="26:26">
      <c r="Z65" s="15"/>
    </row>
    <row r="66" spans="26:26">
      <c r="Z66" s="15"/>
    </row>
    <row r="76" spans="26:26" ht="13.5" customHeight="1"/>
    <row r="77" spans="26:26" ht="13.5" customHeight="1"/>
    <row r="94" ht="13.5" customHeight="1"/>
    <row r="95" ht="13.5" customHeight="1"/>
    <row r="106" ht="13.5" customHeight="1"/>
    <row r="107" ht="13.5" customHeight="1"/>
    <row r="123" ht="13.5" customHeight="1"/>
    <row r="124" ht="13.5" customHeight="1"/>
    <row r="132" ht="13.5" customHeight="1"/>
    <row r="133" ht="13.5" customHeight="1"/>
  </sheetData>
  <mergeCells count="120">
    <mergeCell ref="DZ4:DZ5"/>
    <mergeCell ref="CR4:CR5"/>
    <mergeCell ref="CS4:CS5"/>
    <mergeCell ref="CQ4:CQ5"/>
    <mergeCell ref="BK4:BK5"/>
    <mergeCell ref="AN4:AN5"/>
    <mergeCell ref="AV4:AV5"/>
    <mergeCell ref="BC4:BC5"/>
    <mergeCell ref="AZ4:AZ5"/>
    <mergeCell ref="BA4:BB4"/>
    <mergeCell ref="BX4:BX5"/>
    <mergeCell ref="BY4:BZ4"/>
    <mergeCell ref="CA4:CA5"/>
    <mergeCell ref="CB4:CB5"/>
    <mergeCell ref="BQ4:BR4"/>
    <mergeCell ref="AI3:AO3"/>
    <mergeCell ref="AF4:AF5"/>
    <mergeCell ref="BM4:BM5"/>
    <mergeCell ref="CM4:CM5"/>
    <mergeCell ref="BL4:BL5"/>
    <mergeCell ref="CN4:CN5"/>
    <mergeCell ref="CO4:CP4"/>
    <mergeCell ref="AU4:AU5"/>
    <mergeCell ref="AJ4:AJ5"/>
    <mergeCell ref="BD4:BD5"/>
    <mergeCell ref="BT4:BT5"/>
    <mergeCell ref="BU4:BU5"/>
    <mergeCell ref="BW4:BW5"/>
    <mergeCell ref="BS4:BS5"/>
    <mergeCell ref="A1:EE1"/>
    <mergeCell ref="CU3:DA3"/>
    <mergeCell ref="CU4:CU5"/>
    <mergeCell ref="CV4:CV5"/>
    <mergeCell ref="CW4:CX4"/>
    <mergeCell ref="CY4:CY5"/>
    <mergeCell ref="CZ4:CZ5"/>
    <mergeCell ref="DA4:DA5"/>
    <mergeCell ref="BG3:BM3"/>
    <mergeCell ref="BG4:BG5"/>
    <mergeCell ref="BO3:BU3"/>
    <mergeCell ref="BO4:BO5"/>
    <mergeCell ref="CE3:CK3"/>
    <mergeCell ref="CE4:CE5"/>
    <mergeCell ref="CF4:CF5"/>
    <mergeCell ref="CG4:CH4"/>
    <mergeCell ref="CK4:CK5"/>
    <mergeCell ref="AB4:AB5"/>
    <mergeCell ref="AS4:AT4"/>
    <mergeCell ref="BH4:BH5"/>
    <mergeCell ref="BI4:BJ4"/>
    <mergeCell ref="S4:S5"/>
    <mergeCell ref="BE4:BE5"/>
    <mergeCell ref="CM3:CS3"/>
    <mergeCell ref="C4:C5"/>
    <mergeCell ref="E4:F4"/>
    <mergeCell ref="AK4:AL4"/>
    <mergeCell ref="H4:H5"/>
    <mergeCell ref="M4:N4"/>
    <mergeCell ref="K4:K5"/>
    <mergeCell ref="AM4:AM5"/>
    <mergeCell ref="AG4:AG5"/>
    <mergeCell ref="AE4:AE5"/>
    <mergeCell ref="AI4:AI5"/>
    <mergeCell ref="Y4:Y5"/>
    <mergeCell ref="P4:P5"/>
    <mergeCell ref="U4:V4"/>
    <mergeCell ref="O4:O5"/>
    <mergeCell ref="Q4:Q5"/>
    <mergeCell ref="I4:I5"/>
    <mergeCell ref="W4:W5"/>
    <mergeCell ref="AA4:AA5"/>
    <mergeCell ref="L4:L5"/>
    <mergeCell ref="A38:EE38"/>
    <mergeCell ref="A39:AX39"/>
    <mergeCell ref="AY3:BE3"/>
    <mergeCell ref="AY4:AY5"/>
    <mergeCell ref="AQ3:AW3"/>
    <mergeCell ref="AQ4:AQ5"/>
    <mergeCell ref="BP4:BP5"/>
    <mergeCell ref="CI4:CI5"/>
    <mergeCell ref="CJ4:CJ5"/>
    <mergeCell ref="CC4:CC5"/>
    <mergeCell ref="A3:A5"/>
    <mergeCell ref="D4:D5"/>
    <mergeCell ref="G4:G5"/>
    <mergeCell ref="BW3:CC3"/>
    <mergeCell ref="C3:I3"/>
    <mergeCell ref="AO4:AO5"/>
    <mergeCell ref="K3:Q3"/>
    <mergeCell ref="S3:Y3"/>
    <mergeCell ref="AA3:AG3"/>
    <mergeCell ref="AC4:AD4"/>
    <mergeCell ref="X4:X5"/>
    <mergeCell ref="AR4:AR5"/>
    <mergeCell ref="T4:T5"/>
    <mergeCell ref="AW4:AW5"/>
    <mergeCell ref="DC3:DI3"/>
    <mergeCell ref="DC4:DC5"/>
    <mergeCell ref="DD4:DD5"/>
    <mergeCell ref="DE4:DF4"/>
    <mergeCell ref="DG4:DG5"/>
    <mergeCell ref="DH4:DH5"/>
    <mergeCell ref="DI4:DI5"/>
    <mergeCell ref="CU2:EE2"/>
    <mergeCell ref="EA3:EB4"/>
    <mergeCell ref="ED3:EE4"/>
    <mergeCell ref="DK3:DQ3"/>
    <mergeCell ref="DK4:DK5"/>
    <mergeCell ref="DM4:DN4"/>
    <mergeCell ref="DO4:DO5"/>
    <mergeCell ref="DQ4:DQ5"/>
    <mergeCell ref="DL4:DL5"/>
    <mergeCell ref="DP4:DP5"/>
    <mergeCell ref="DS3:DY3"/>
    <mergeCell ref="DS4:DS5"/>
    <mergeCell ref="DT4:DT5"/>
    <mergeCell ref="DU4:DV4"/>
    <mergeCell ref="DW4:DW5"/>
    <mergeCell ref="DX4:DX5"/>
    <mergeCell ref="DY4:DY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70C0"/>
  </sheetPr>
  <dimension ref="A1:DF80"/>
  <sheetViews>
    <sheetView showGridLines="0" view="pageBreakPreview" zoomScale="60" zoomScaleNormal="80" zoomScalePageLayoutView="55" workbookViewId="0">
      <pane xSplit="1" topLeftCell="B1" activePane="topRight" state="frozen"/>
      <selection activeCell="DJ10" sqref="DJ10"/>
      <selection pane="topRight" activeCell="DJ10" sqref="DJ10"/>
    </sheetView>
  </sheetViews>
  <sheetFormatPr baseColWidth="10" defaultRowHeight="12.75"/>
  <cols>
    <col min="1" max="1" width="31.85546875" style="3" customWidth="1"/>
    <col min="2" max="2" width="1.28515625" style="3" customWidth="1"/>
    <col min="3" max="9" width="11.28515625" style="3" hidden="1" customWidth="1"/>
    <col min="10" max="10" width="1.28515625" style="3" hidden="1" customWidth="1"/>
    <col min="11" max="17" width="11.28515625" style="3" hidden="1" customWidth="1"/>
    <col min="18" max="18" width="1.28515625" style="3" hidden="1" customWidth="1"/>
    <col min="19" max="25" width="11.28515625" style="3" hidden="1" customWidth="1"/>
    <col min="26" max="26" width="1.28515625" style="3" hidden="1" customWidth="1"/>
    <col min="27" max="33" width="11.28515625" style="3" hidden="1" customWidth="1"/>
    <col min="34" max="34" width="1.28515625" style="3" hidden="1" customWidth="1"/>
    <col min="35" max="41" width="11.28515625" style="3" hidden="1" customWidth="1"/>
    <col min="42" max="42" width="1.28515625" style="3" hidden="1" customWidth="1"/>
    <col min="43" max="49" width="11.28515625" style="3" hidden="1" customWidth="1"/>
    <col min="50" max="50" width="1.28515625" style="3" hidden="1" customWidth="1"/>
    <col min="51" max="57" width="11.28515625" style="3" hidden="1" customWidth="1"/>
    <col min="58" max="58" width="1.28515625" style="3" hidden="1" customWidth="1"/>
    <col min="59" max="62" width="11.28515625" style="3" hidden="1" customWidth="1"/>
    <col min="63" max="63" width="11.5703125" style="3" hidden="1" customWidth="1"/>
    <col min="64" max="65" width="11.28515625" style="3" hidden="1" customWidth="1"/>
    <col min="66" max="66" width="1.28515625" style="3" hidden="1" customWidth="1"/>
    <col min="67" max="67" width="11.28515625" style="3" customWidth="1"/>
    <col min="68" max="70" width="11.28515625" style="3" hidden="1" customWidth="1"/>
    <col min="71" max="71" width="11.5703125" style="3" customWidth="1"/>
    <col min="72" max="72" width="11.28515625" style="3" hidden="1" customWidth="1"/>
    <col min="73" max="73" width="11.28515625" style="16" customWidth="1"/>
    <col min="74" max="74" width="1.28515625" style="16" customWidth="1"/>
    <col min="75" max="75" width="11.28515625" style="3" customWidth="1"/>
    <col min="76" max="78" width="11.28515625" style="3" hidden="1" customWidth="1"/>
    <col min="79" max="79" width="11.5703125" style="3" customWidth="1"/>
    <col min="80" max="80" width="11.28515625" style="3" hidden="1" customWidth="1"/>
    <col min="81" max="81" width="11.28515625" style="3" customWidth="1"/>
    <col min="82" max="82" width="1.28515625" style="3" customWidth="1"/>
    <col min="83" max="83" width="11.28515625" style="766" customWidth="1"/>
    <col min="84" max="86" width="11.28515625" style="766" hidden="1" customWidth="1"/>
    <col min="87" max="87" width="11.5703125" style="766" customWidth="1"/>
    <col min="88" max="88" width="11.28515625" style="766" hidden="1" customWidth="1"/>
    <col min="89" max="89" width="11.28515625" style="767" customWidth="1"/>
    <col min="90" max="90" width="1.28515625" style="767" customWidth="1"/>
    <col min="91" max="91" width="11.28515625" style="766" customWidth="1"/>
    <col min="92" max="94" width="11.28515625" style="766" hidden="1" customWidth="1"/>
    <col min="95" max="95" width="11.5703125" style="766" customWidth="1"/>
    <col min="96" max="96" width="11.28515625" style="766" hidden="1" customWidth="1"/>
    <col min="97" max="97" width="11.28515625" style="767" customWidth="1"/>
    <col min="98" max="98" width="1.28515625" style="767" customWidth="1"/>
    <col min="99" max="99" width="11.28515625" style="767" customWidth="1"/>
    <col min="100" max="100" width="8.7109375" style="767" hidden="1" customWidth="1"/>
    <col min="101" max="102" width="11.28515625" style="767" customWidth="1"/>
    <col min="103" max="103" width="11.5703125" style="767" customWidth="1"/>
    <col min="104" max="104" width="10.140625" style="767" hidden="1" customWidth="1"/>
    <col min="105" max="105" width="11.28515625" style="767" customWidth="1"/>
    <col min="106" max="107" width="8.7109375" style="767" customWidth="1"/>
    <col min="108" max="108" width="1.28515625" style="767" customWidth="1"/>
    <col min="109" max="110" width="8.7109375" style="767" customWidth="1"/>
    <col min="111" max="16384" width="11.42578125" style="3"/>
  </cols>
  <sheetData>
    <row r="1" spans="1:110" ht="54.95" customHeight="1">
      <c r="A1" s="2369" t="s">
        <v>483</v>
      </c>
      <c r="B1" s="2369"/>
      <c r="C1" s="2369"/>
      <c r="D1" s="2369"/>
      <c r="E1" s="2369"/>
      <c r="F1" s="2369"/>
      <c r="G1" s="2369"/>
      <c r="H1" s="2369"/>
      <c r="I1" s="2369"/>
      <c r="J1" s="2369"/>
      <c r="K1" s="2369"/>
      <c r="L1" s="2369"/>
      <c r="M1" s="2369"/>
      <c r="N1" s="2369"/>
      <c r="O1" s="2369"/>
      <c r="P1" s="2369"/>
      <c r="Q1" s="2369"/>
      <c r="R1" s="2369"/>
      <c r="S1" s="2369"/>
      <c r="T1" s="2369"/>
      <c r="U1" s="2369"/>
      <c r="V1" s="2369"/>
      <c r="W1" s="2369"/>
      <c r="X1" s="2369"/>
      <c r="Y1" s="2369"/>
      <c r="Z1" s="2369"/>
      <c r="AA1" s="2369"/>
      <c r="AB1" s="2369"/>
      <c r="AC1" s="2369"/>
      <c r="AD1" s="2369"/>
      <c r="AE1" s="2369"/>
      <c r="AF1" s="2369"/>
      <c r="AG1" s="2369"/>
      <c r="AH1" s="2369"/>
      <c r="AI1" s="2369"/>
      <c r="AJ1" s="2369"/>
      <c r="AK1" s="2369"/>
      <c r="AL1" s="2369"/>
      <c r="AM1" s="2369"/>
      <c r="AN1" s="2369"/>
      <c r="AO1" s="2369"/>
      <c r="AP1" s="2369"/>
      <c r="AQ1" s="2369"/>
      <c r="AR1" s="2369"/>
      <c r="AS1" s="2369"/>
      <c r="AT1" s="2369"/>
      <c r="AU1" s="2369"/>
      <c r="AV1" s="2369"/>
      <c r="AW1" s="2369"/>
      <c r="AX1" s="2369"/>
      <c r="AY1" s="2369"/>
      <c r="AZ1" s="2369"/>
      <c r="BA1" s="2369"/>
      <c r="BB1" s="2369"/>
      <c r="BC1" s="2369"/>
      <c r="BD1" s="2369"/>
      <c r="BE1" s="2369"/>
      <c r="BF1" s="2369"/>
      <c r="BG1" s="2369"/>
      <c r="BH1" s="2369"/>
      <c r="BI1" s="2369"/>
      <c r="BJ1" s="2369"/>
      <c r="BK1" s="2369"/>
      <c r="BL1" s="2369"/>
      <c r="BM1" s="2369"/>
      <c r="BN1" s="2369"/>
      <c r="BO1" s="2369"/>
      <c r="BP1" s="2369"/>
      <c r="BQ1" s="2369"/>
      <c r="BR1" s="2369"/>
      <c r="BS1" s="2369"/>
      <c r="BT1" s="2369"/>
      <c r="BU1" s="2369"/>
      <c r="BV1" s="2369"/>
      <c r="BW1" s="2369"/>
      <c r="BX1" s="2369"/>
      <c r="BY1" s="2369"/>
      <c r="BZ1" s="2369"/>
      <c r="CA1" s="2369"/>
      <c r="CB1" s="2369"/>
      <c r="CC1" s="2369"/>
      <c r="CD1" s="2369"/>
      <c r="CE1" s="2369"/>
      <c r="CF1" s="2369"/>
      <c r="CG1" s="2369"/>
      <c r="CH1" s="2369"/>
      <c r="CI1" s="2369"/>
      <c r="CJ1" s="2369"/>
      <c r="CK1" s="2369"/>
      <c r="CL1" s="2369"/>
      <c r="CM1" s="2369"/>
      <c r="CN1" s="2369"/>
      <c r="CO1" s="2369"/>
      <c r="CP1" s="2369"/>
      <c r="CQ1" s="2369"/>
      <c r="CR1" s="2369"/>
      <c r="CS1" s="2369"/>
      <c r="CT1" s="2369"/>
      <c r="CU1" s="2369"/>
      <c r="CV1" s="2369"/>
      <c r="CW1" s="2369"/>
      <c r="CX1" s="2369"/>
      <c r="CY1" s="2369"/>
      <c r="CZ1" s="2369"/>
      <c r="DA1" s="2369"/>
      <c r="DB1" s="2369"/>
      <c r="DC1" s="2369"/>
      <c r="DD1" s="2369"/>
      <c r="DE1" s="2369"/>
      <c r="DF1" s="2369"/>
    </row>
    <row r="2" spans="1:110" ht="24" customHeight="1" thickBot="1">
      <c r="BG2" s="2"/>
      <c r="CM2" s="2396"/>
      <c r="CN2" s="2396"/>
      <c r="CO2" s="2396"/>
      <c r="CP2" s="2396"/>
      <c r="CQ2" s="2396"/>
      <c r="CR2" s="2396"/>
      <c r="CS2" s="2396"/>
      <c r="CT2" s="2396"/>
      <c r="CU2" s="2396"/>
      <c r="CV2" s="2396"/>
      <c r="CW2" s="2396"/>
      <c r="CX2" s="2396"/>
      <c r="CY2" s="2396"/>
      <c r="CZ2" s="2396"/>
      <c r="DA2" s="2396"/>
      <c r="DB2" s="2396"/>
      <c r="DC2" s="2396"/>
      <c r="DD2" s="2396"/>
      <c r="DE2" s="2396"/>
      <c r="DF2" s="2396"/>
    </row>
    <row r="3" spans="1:110" s="1167" customFormat="1" ht="26.25" customHeight="1" thickTop="1">
      <c r="A3" s="2370" t="s">
        <v>19</v>
      </c>
      <c r="B3" s="1668"/>
      <c r="C3" s="2346">
        <v>2000</v>
      </c>
      <c r="D3" s="2346"/>
      <c r="E3" s="2346"/>
      <c r="F3" s="2346"/>
      <c r="G3" s="2346"/>
      <c r="H3" s="2346"/>
      <c r="I3" s="2346"/>
      <c r="J3" s="1160"/>
      <c r="K3" s="2367" t="s">
        <v>77</v>
      </c>
      <c r="L3" s="2367"/>
      <c r="M3" s="2367"/>
      <c r="N3" s="2367"/>
      <c r="O3" s="2367"/>
      <c r="P3" s="2367"/>
      <c r="Q3" s="2367"/>
      <c r="R3" s="1165"/>
      <c r="S3" s="2367">
        <v>2009</v>
      </c>
      <c r="T3" s="2367"/>
      <c r="U3" s="2367"/>
      <c r="V3" s="2367"/>
      <c r="W3" s="2367"/>
      <c r="X3" s="2367"/>
      <c r="Y3" s="2367"/>
      <c r="Z3" s="1166"/>
      <c r="AA3" s="2367">
        <v>2010</v>
      </c>
      <c r="AB3" s="2367"/>
      <c r="AC3" s="2367"/>
      <c r="AD3" s="2367"/>
      <c r="AE3" s="2367"/>
      <c r="AF3" s="2367"/>
      <c r="AG3" s="2367"/>
      <c r="AH3" s="1665"/>
      <c r="AI3" s="2367" t="s">
        <v>73</v>
      </c>
      <c r="AJ3" s="2367"/>
      <c r="AK3" s="2367"/>
      <c r="AL3" s="2367"/>
      <c r="AM3" s="2367"/>
      <c r="AN3" s="2367"/>
      <c r="AO3" s="2367"/>
      <c r="AP3" s="1166"/>
      <c r="AQ3" s="2367">
        <v>2011</v>
      </c>
      <c r="AR3" s="2367"/>
      <c r="AS3" s="2367"/>
      <c r="AT3" s="2367"/>
      <c r="AU3" s="2367"/>
      <c r="AV3" s="2367"/>
      <c r="AW3" s="2367"/>
      <c r="AX3" s="1165"/>
      <c r="AY3" s="2367">
        <v>2012</v>
      </c>
      <c r="AZ3" s="2367"/>
      <c r="BA3" s="2367"/>
      <c r="BB3" s="2367"/>
      <c r="BC3" s="2367"/>
      <c r="BD3" s="2367"/>
      <c r="BE3" s="2367"/>
      <c r="BF3" s="1358"/>
      <c r="BG3" s="2367">
        <v>2013</v>
      </c>
      <c r="BH3" s="2367"/>
      <c r="BI3" s="2367"/>
      <c r="BJ3" s="2367"/>
      <c r="BK3" s="2367"/>
      <c r="BL3" s="2367"/>
      <c r="BM3" s="2367"/>
      <c r="BN3" s="1358"/>
      <c r="BO3" s="2404">
        <v>2014</v>
      </c>
      <c r="BP3" s="2404"/>
      <c r="BQ3" s="2404"/>
      <c r="BR3" s="2404"/>
      <c r="BS3" s="2404"/>
      <c r="BT3" s="2404"/>
      <c r="BU3" s="2404"/>
      <c r="BV3" s="1358"/>
      <c r="BW3" s="2367">
        <v>2015</v>
      </c>
      <c r="BX3" s="2367"/>
      <c r="BY3" s="2367"/>
      <c r="BZ3" s="2367"/>
      <c r="CA3" s="2367"/>
      <c r="CB3" s="2367"/>
      <c r="CC3" s="2367"/>
      <c r="CD3" s="1166"/>
      <c r="CE3" s="2367">
        <v>2016</v>
      </c>
      <c r="CF3" s="2367"/>
      <c r="CG3" s="2367"/>
      <c r="CH3" s="2367"/>
      <c r="CI3" s="2367"/>
      <c r="CJ3" s="2367"/>
      <c r="CK3" s="2367"/>
      <c r="CL3" s="926"/>
      <c r="CM3" s="2367">
        <v>2017</v>
      </c>
      <c r="CN3" s="2367"/>
      <c r="CO3" s="2367"/>
      <c r="CP3" s="2367"/>
      <c r="CQ3" s="2367"/>
      <c r="CR3" s="2367"/>
      <c r="CS3" s="2367"/>
      <c r="CT3" s="1938"/>
      <c r="CU3" s="2404">
        <v>2018</v>
      </c>
      <c r="CV3" s="2404"/>
      <c r="CW3" s="2404"/>
      <c r="CX3" s="2404"/>
      <c r="CY3" s="2404"/>
      <c r="CZ3" s="2404"/>
      <c r="DA3" s="2404"/>
      <c r="DB3" s="2358" t="s">
        <v>373</v>
      </c>
      <c r="DC3" s="2358"/>
      <c r="DD3" s="1653"/>
      <c r="DE3" s="2358" t="s">
        <v>339</v>
      </c>
      <c r="DF3" s="2358"/>
    </row>
    <row r="4" spans="1:110" s="17" customFormat="1" ht="36" customHeight="1">
      <c r="A4" s="2409"/>
      <c r="B4" s="1669"/>
      <c r="C4" s="2433" t="s">
        <v>0</v>
      </c>
      <c r="D4" s="2428"/>
      <c r="E4" s="2427" t="s">
        <v>1</v>
      </c>
      <c r="F4" s="2427"/>
      <c r="G4" s="2427" t="s">
        <v>2</v>
      </c>
      <c r="H4" s="2430"/>
      <c r="I4" s="2427" t="s">
        <v>43</v>
      </c>
      <c r="J4" s="891"/>
      <c r="K4" s="2262" t="s">
        <v>0</v>
      </c>
      <c r="L4" s="2266"/>
      <c r="M4" s="2262" t="s">
        <v>1</v>
      </c>
      <c r="N4" s="2262"/>
      <c r="O4" s="2262" t="s">
        <v>2</v>
      </c>
      <c r="P4" s="2266"/>
      <c r="Q4" s="2262" t="s">
        <v>43</v>
      </c>
      <c r="R4" s="875"/>
      <c r="S4" s="2262" t="s">
        <v>0</v>
      </c>
      <c r="T4" s="2266"/>
      <c r="U4" s="2262" t="s">
        <v>1</v>
      </c>
      <c r="V4" s="2262"/>
      <c r="W4" s="2262" t="s">
        <v>2</v>
      </c>
      <c r="X4" s="2266"/>
      <c r="Y4" s="2262" t="s">
        <v>43</v>
      </c>
      <c r="Z4" s="181"/>
      <c r="AA4" s="2262" t="s">
        <v>0</v>
      </c>
      <c r="AB4" s="2266"/>
      <c r="AC4" s="2262" t="s">
        <v>1</v>
      </c>
      <c r="AD4" s="2262"/>
      <c r="AE4" s="2262" t="s">
        <v>2</v>
      </c>
      <c r="AF4" s="2266"/>
      <c r="AG4" s="2262" t="s">
        <v>43</v>
      </c>
      <c r="AH4" s="1662"/>
      <c r="AI4" s="2262" t="s">
        <v>0</v>
      </c>
      <c r="AJ4" s="2266"/>
      <c r="AK4" s="2262" t="s">
        <v>1</v>
      </c>
      <c r="AL4" s="2262"/>
      <c r="AM4" s="2262" t="s">
        <v>2</v>
      </c>
      <c r="AN4" s="2266"/>
      <c r="AO4" s="2262" t="s">
        <v>43</v>
      </c>
      <c r="AP4" s="181"/>
      <c r="AQ4" s="2262" t="s">
        <v>0</v>
      </c>
      <c r="AR4" s="2266"/>
      <c r="AS4" s="2262" t="s">
        <v>1</v>
      </c>
      <c r="AT4" s="2262"/>
      <c r="AU4" s="2262" t="s">
        <v>2</v>
      </c>
      <c r="AV4" s="2266"/>
      <c r="AW4" s="2262" t="s">
        <v>43</v>
      </c>
      <c r="AX4" s="875"/>
      <c r="AY4" s="2262" t="s">
        <v>0</v>
      </c>
      <c r="AZ4" s="2266" t="s">
        <v>80</v>
      </c>
      <c r="BA4" s="2262" t="s">
        <v>1</v>
      </c>
      <c r="BB4" s="2262"/>
      <c r="BC4" s="2262" t="s">
        <v>2</v>
      </c>
      <c r="BD4" s="2262" t="s">
        <v>52</v>
      </c>
      <c r="BE4" s="2262" t="s">
        <v>43</v>
      </c>
      <c r="BF4" s="1354"/>
      <c r="BG4" s="2262" t="s">
        <v>0</v>
      </c>
      <c r="BH4" s="2266" t="s">
        <v>56</v>
      </c>
      <c r="BI4" s="2270" t="s">
        <v>1</v>
      </c>
      <c r="BJ4" s="2270"/>
      <c r="BK4" s="2262" t="s">
        <v>2</v>
      </c>
      <c r="BL4" s="2266" t="s">
        <v>57</v>
      </c>
      <c r="BM4" s="2262" t="s">
        <v>43</v>
      </c>
      <c r="BN4" s="1354"/>
      <c r="BO4" s="2262" t="s">
        <v>0</v>
      </c>
      <c r="BP4" s="2266" t="s">
        <v>56</v>
      </c>
      <c r="BQ4" s="2270" t="s">
        <v>1</v>
      </c>
      <c r="BR4" s="2270"/>
      <c r="BS4" s="2262" t="s">
        <v>2</v>
      </c>
      <c r="BT4" s="2266" t="s">
        <v>57</v>
      </c>
      <c r="BU4" s="2263" t="s">
        <v>43</v>
      </c>
      <c r="BV4" s="1359"/>
      <c r="BW4" s="2262" t="s">
        <v>0</v>
      </c>
      <c r="BX4" s="2266" t="s">
        <v>56</v>
      </c>
      <c r="BY4" s="2270" t="s">
        <v>1</v>
      </c>
      <c r="BZ4" s="2270"/>
      <c r="CA4" s="2262" t="s">
        <v>2</v>
      </c>
      <c r="CB4" s="2266" t="s">
        <v>57</v>
      </c>
      <c r="CC4" s="2263" t="s">
        <v>43</v>
      </c>
      <c r="CD4" s="181"/>
      <c r="CE4" s="2262" t="s">
        <v>0</v>
      </c>
      <c r="CF4" s="2266" t="s">
        <v>56</v>
      </c>
      <c r="CG4" s="2270" t="s">
        <v>1</v>
      </c>
      <c r="CH4" s="2270"/>
      <c r="CI4" s="2262" t="s">
        <v>2</v>
      </c>
      <c r="CJ4" s="2266" t="s">
        <v>57</v>
      </c>
      <c r="CK4" s="2263" t="s">
        <v>43</v>
      </c>
      <c r="CL4" s="1363"/>
      <c r="CM4" s="2262" t="s">
        <v>0</v>
      </c>
      <c r="CN4" s="2266" t="s">
        <v>56</v>
      </c>
      <c r="CO4" s="2270" t="s">
        <v>1</v>
      </c>
      <c r="CP4" s="2270"/>
      <c r="CQ4" s="2262" t="s">
        <v>2</v>
      </c>
      <c r="CR4" s="2266" t="s">
        <v>57</v>
      </c>
      <c r="CS4" s="2263" t="s">
        <v>43</v>
      </c>
      <c r="CT4" s="1937"/>
      <c r="CU4" s="2262" t="s">
        <v>0</v>
      </c>
      <c r="CV4" s="2266" t="s">
        <v>56</v>
      </c>
      <c r="CW4" s="2270" t="s">
        <v>1</v>
      </c>
      <c r="CX4" s="2270"/>
      <c r="CY4" s="2262" t="s">
        <v>2</v>
      </c>
      <c r="CZ4" s="2266" t="s">
        <v>57</v>
      </c>
      <c r="DA4" s="2263" t="s">
        <v>43</v>
      </c>
      <c r="DB4" s="2359"/>
      <c r="DC4" s="2359"/>
      <c r="DD4" s="566"/>
      <c r="DE4" s="2359"/>
      <c r="DF4" s="2359"/>
    </row>
    <row r="5" spans="1:110" s="17" customFormat="1" ht="42" customHeight="1" thickBot="1">
      <c r="A5" s="2372"/>
      <c r="B5" s="1670"/>
      <c r="C5" s="2434"/>
      <c r="D5" s="2429"/>
      <c r="E5" s="1673" t="s">
        <v>3</v>
      </c>
      <c r="F5" s="1673" t="s">
        <v>4</v>
      </c>
      <c r="G5" s="2432"/>
      <c r="H5" s="2431"/>
      <c r="I5" s="2432"/>
      <c r="J5" s="892"/>
      <c r="K5" s="2265"/>
      <c r="L5" s="2267"/>
      <c r="M5" s="876" t="s">
        <v>3</v>
      </c>
      <c r="N5" s="876" t="s">
        <v>4</v>
      </c>
      <c r="O5" s="2265"/>
      <c r="P5" s="2267"/>
      <c r="Q5" s="2265"/>
      <c r="R5" s="876"/>
      <c r="S5" s="2265"/>
      <c r="T5" s="2267"/>
      <c r="U5" s="876" t="s">
        <v>3</v>
      </c>
      <c r="V5" s="876" t="s">
        <v>4</v>
      </c>
      <c r="W5" s="2265"/>
      <c r="X5" s="2267"/>
      <c r="Y5" s="2265"/>
      <c r="Z5" s="230"/>
      <c r="AA5" s="2265"/>
      <c r="AB5" s="2267"/>
      <c r="AC5" s="876" t="s">
        <v>3</v>
      </c>
      <c r="AD5" s="876" t="s">
        <v>4</v>
      </c>
      <c r="AE5" s="2265"/>
      <c r="AF5" s="2267"/>
      <c r="AG5" s="2265"/>
      <c r="AH5" s="1663"/>
      <c r="AI5" s="2265"/>
      <c r="AJ5" s="2267"/>
      <c r="AK5" s="876" t="s">
        <v>3</v>
      </c>
      <c r="AL5" s="876" t="s">
        <v>4</v>
      </c>
      <c r="AM5" s="2265"/>
      <c r="AN5" s="2267"/>
      <c r="AO5" s="2265"/>
      <c r="AP5" s="230"/>
      <c r="AQ5" s="2265"/>
      <c r="AR5" s="2267"/>
      <c r="AS5" s="876" t="s">
        <v>3</v>
      </c>
      <c r="AT5" s="876" t="s">
        <v>4</v>
      </c>
      <c r="AU5" s="2265"/>
      <c r="AV5" s="2267"/>
      <c r="AW5" s="2265"/>
      <c r="AX5" s="876"/>
      <c r="AY5" s="2265"/>
      <c r="AZ5" s="2267"/>
      <c r="BA5" s="1355" t="s">
        <v>3</v>
      </c>
      <c r="BB5" s="1355" t="s">
        <v>4</v>
      </c>
      <c r="BC5" s="2265"/>
      <c r="BD5" s="2265"/>
      <c r="BE5" s="2265"/>
      <c r="BF5" s="1355"/>
      <c r="BG5" s="2265"/>
      <c r="BH5" s="2267"/>
      <c r="BI5" s="1355" t="s">
        <v>3</v>
      </c>
      <c r="BJ5" s="1355" t="s">
        <v>4</v>
      </c>
      <c r="BK5" s="2265"/>
      <c r="BL5" s="2267"/>
      <c r="BM5" s="2265"/>
      <c r="BN5" s="1355"/>
      <c r="BO5" s="2265"/>
      <c r="BP5" s="2267"/>
      <c r="BQ5" s="1355" t="s">
        <v>3</v>
      </c>
      <c r="BR5" s="1355" t="s">
        <v>4</v>
      </c>
      <c r="BS5" s="2265"/>
      <c r="BT5" s="2267"/>
      <c r="BU5" s="2264"/>
      <c r="BV5" s="1357"/>
      <c r="BW5" s="2265"/>
      <c r="BX5" s="2267"/>
      <c r="BY5" s="1355" t="s">
        <v>3</v>
      </c>
      <c r="BZ5" s="1355" t="s">
        <v>4</v>
      </c>
      <c r="CA5" s="2265"/>
      <c r="CB5" s="2267"/>
      <c r="CC5" s="2264"/>
      <c r="CD5" s="230"/>
      <c r="CE5" s="2265"/>
      <c r="CF5" s="2267"/>
      <c r="CG5" s="1355" t="s">
        <v>3</v>
      </c>
      <c r="CH5" s="1355" t="s">
        <v>4</v>
      </c>
      <c r="CI5" s="2265"/>
      <c r="CJ5" s="2267"/>
      <c r="CK5" s="2264"/>
      <c r="CL5" s="1360"/>
      <c r="CM5" s="2265"/>
      <c r="CN5" s="2267"/>
      <c r="CO5" s="1355" t="s">
        <v>3</v>
      </c>
      <c r="CP5" s="1355" t="s">
        <v>4</v>
      </c>
      <c r="CQ5" s="2265"/>
      <c r="CR5" s="2267"/>
      <c r="CS5" s="2264"/>
      <c r="CT5" s="1936"/>
      <c r="CU5" s="2265"/>
      <c r="CV5" s="2267"/>
      <c r="CW5" s="1944" t="s">
        <v>3</v>
      </c>
      <c r="CX5" s="1944" t="s">
        <v>4</v>
      </c>
      <c r="CY5" s="2265"/>
      <c r="CZ5" s="2267"/>
      <c r="DA5" s="2264"/>
      <c r="DB5" s="950" t="s">
        <v>494</v>
      </c>
      <c r="DC5" s="951" t="s">
        <v>431</v>
      </c>
      <c r="DD5" s="951"/>
      <c r="DE5" s="950" t="s">
        <v>494</v>
      </c>
      <c r="DF5" s="951" t="s">
        <v>431</v>
      </c>
    </row>
    <row r="6" spans="1:110" s="17" customFormat="1" ht="8.1" customHeight="1" thickTop="1">
      <c r="A6" s="891"/>
      <c r="B6" s="1671"/>
      <c r="C6" s="882"/>
      <c r="D6" s="882"/>
      <c r="E6" s="891"/>
      <c r="F6" s="891"/>
      <c r="G6" s="891"/>
      <c r="H6" s="891"/>
      <c r="I6" s="891"/>
      <c r="J6" s="891"/>
      <c r="K6" s="891"/>
      <c r="L6" s="891"/>
      <c r="M6" s="891"/>
      <c r="N6" s="20"/>
      <c r="O6" s="20"/>
      <c r="P6" s="20"/>
      <c r="Q6" s="882"/>
      <c r="R6" s="882"/>
      <c r="S6" s="891"/>
      <c r="T6" s="891"/>
      <c r="U6" s="891"/>
      <c r="V6" s="20"/>
      <c r="W6" s="20"/>
      <c r="X6" s="20"/>
      <c r="Y6" s="882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10"/>
      <c r="BP6" s="110"/>
      <c r="BQ6" s="110"/>
      <c r="BR6" s="110"/>
      <c r="BS6" s="110"/>
      <c r="BT6" s="110"/>
      <c r="BU6" s="130"/>
      <c r="BV6" s="130"/>
      <c r="BW6" s="110"/>
      <c r="BX6" s="110"/>
      <c r="BY6" s="110"/>
      <c r="BZ6" s="110"/>
      <c r="CA6" s="110"/>
      <c r="CB6" s="110"/>
      <c r="CC6" s="130"/>
      <c r="CD6" s="110"/>
      <c r="CE6" s="110"/>
      <c r="CF6" s="110"/>
      <c r="CG6" s="110"/>
      <c r="CH6" s="110"/>
      <c r="CI6" s="110"/>
      <c r="CJ6" s="110"/>
      <c r="CK6" s="130"/>
      <c r="CL6" s="799"/>
      <c r="CM6" s="110"/>
      <c r="CN6" s="110"/>
      <c r="CO6" s="110"/>
      <c r="CP6" s="110"/>
      <c r="CQ6" s="110"/>
      <c r="CR6" s="110"/>
      <c r="CS6" s="130"/>
      <c r="CT6" s="130"/>
      <c r="CU6" s="130"/>
      <c r="CV6" s="130"/>
      <c r="CW6" s="130"/>
      <c r="CX6" s="130"/>
      <c r="CY6" s="130"/>
      <c r="CZ6" s="130"/>
      <c r="DA6" s="130"/>
      <c r="DB6" s="799"/>
      <c r="DC6" s="799"/>
      <c r="DD6" s="799"/>
      <c r="DE6" s="799"/>
      <c r="DF6" s="799"/>
    </row>
    <row r="7" spans="1:110" s="22" customFormat="1" ht="24" customHeight="1">
      <c r="A7" s="1382" t="s">
        <v>6</v>
      </c>
      <c r="B7" s="1382"/>
      <c r="C7" s="1014">
        <v>50.593694819696921</v>
      </c>
      <c r="D7" s="1014">
        <v>0.75798144354134755</v>
      </c>
      <c r="E7" s="1145">
        <v>49.105538067797802</v>
      </c>
      <c r="F7" s="1145">
        <v>52.08185157159604</v>
      </c>
      <c r="G7" s="1145">
        <v>1.4981737274626827</v>
      </c>
      <c r="H7" s="1145">
        <v>9535.4098809999887</v>
      </c>
      <c r="I7" s="1369">
        <v>10499</v>
      </c>
      <c r="J7" s="1538"/>
      <c r="K7" s="1014">
        <v>76.400000000000006</v>
      </c>
      <c r="L7" s="1014"/>
      <c r="M7" s="1014">
        <v>73.470620160727506</v>
      </c>
      <c r="N7" s="1014">
        <v>79.332196568209611</v>
      </c>
      <c r="O7" s="1014">
        <v>1.9467180312105699</v>
      </c>
      <c r="P7" s="1014"/>
      <c r="Q7" s="1024">
        <v>2149</v>
      </c>
      <c r="R7" s="1024"/>
      <c r="S7" s="1179">
        <v>80.789747397259831</v>
      </c>
      <c r="T7" s="1179"/>
      <c r="U7" s="1179">
        <v>79.535084519411853</v>
      </c>
      <c r="V7" s="1179">
        <v>82.044410275107808</v>
      </c>
      <c r="W7" s="1179">
        <v>0.79147148882389262</v>
      </c>
      <c r="X7" s="1179"/>
      <c r="Y7" s="1383">
        <v>8446</v>
      </c>
      <c r="Z7" s="1184"/>
      <c r="AA7" s="1646">
        <v>81.005438813155621</v>
      </c>
      <c r="AB7" s="1179">
        <v>0.68828263488459351</v>
      </c>
      <c r="AC7" s="1179">
        <v>79.654910492546733</v>
      </c>
      <c r="AD7" s="1179">
        <v>82.355967133764509</v>
      </c>
      <c r="AE7" s="1179">
        <v>0.84967459588999039</v>
      </c>
      <c r="AF7" s="1180">
        <v>7051.3141199999791</v>
      </c>
      <c r="AG7" s="1182">
        <v>7665</v>
      </c>
      <c r="AH7" s="1182"/>
      <c r="AI7" s="1179"/>
      <c r="AJ7" s="1179"/>
      <c r="AK7" s="1179"/>
      <c r="AL7" s="1179"/>
      <c r="AM7" s="1179"/>
      <c r="AN7" s="1180"/>
      <c r="AO7" s="1182"/>
      <c r="AP7" s="1184"/>
      <c r="AQ7" s="1179">
        <v>83.513187100812075</v>
      </c>
      <c r="AR7" s="1179">
        <v>0.52849820446491991</v>
      </c>
      <c r="AS7" s="1179">
        <v>82.476179912824549</v>
      </c>
      <c r="AT7" s="1179">
        <v>84.550194288799617</v>
      </c>
      <c r="AU7" s="1179">
        <v>0.63283203864193172</v>
      </c>
      <c r="AV7" s="1180">
        <v>7052.9093409999978</v>
      </c>
      <c r="AW7" s="1181">
        <v>7561</v>
      </c>
      <c r="AX7" s="1182"/>
      <c r="AY7" s="1277">
        <v>84.543983572769221</v>
      </c>
      <c r="AZ7" s="1183">
        <v>0.61103040355909022</v>
      </c>
      <c r="BA7" s="1183">
        <v>83.345313700549298</v>
      </c>
      <c r="BB7" s="1183">
        <v>85.742653444989145</v>
      </c>
      <c r="BC7" s="1183">
        <v>0.72273670785001554</v>
      </c>
      <c r="BD7" s="1182">
        <v>7404.0983029999552</v>
      </c>
      <c r="BE7" s="1182">
        <v>8000</v>
      </c>
      <c r="BF7" s="1182"/>
      <c r="BG7" s="1777">
        <v>87.263554658778204</v>
      </c>
      <c r="BH7" s="1295">
        <v>0.52772117864369694</v>
      </c>
      <c r="BI7" s="1295">
        <v>86.228302270465434</v>
      </c>
      <c r="BJ7" s="1295">
        <v>88.298807047090975</v>
      </c>
      <c r="BK7" s="1295">
        <v>0.60474407753295811</v>
      </c>
      <c r="BL7" s="1296">
        <v>6943.1268090000276</v>
      </c>
      <c r="BM7" s="1296">
        <v>7539</v>
      </c>
      <c r="BN7" s="1296"/>
      <c r="BO7" s="1266">
        <v>86.586693554680011</v>
      </c>
      <c r="BP7" s="1185">
        <v>0.48972003183768875</v>
      </c>
      <c r="BQ7" s="1185">
        <v>85.626071132578147</v>
      </c>
      <c r="BR7" s="1185">
        <v>87.54731597678186</v>
      </c>
      <c r="BS7" s="1185">
        <v>0.56558347678263943</v>
      </c>
      <c r="BT7" s="1741">
        <v>7702.5073139999267</v>
      </c>
      <c r="BU7" s="1292">
        <v>8135</v>
      </c>
      <c r="BV7" s="1292"/>
      <c r="BW7" s="1266">
        <v>88.433424451804584</v>
      </c>
      <c r="BX7" s="1185">
        <v>0.3523292656412268</v>
      </c>
      <c r="BY7" s="1185">
        <v>87.7426072643879</v>
      </c>
      <c r="BZ7" s="1185">
        <v>89.124241639221268</v>
      </c>
      <c r="CA7" s="1185">
        <v>0.39841187630729258</v>
      </c>
      <c r="CB7" s="1741">
        <v>11138.346458999931</v>
      </c>
      <c r="CC7" s="1292">
        <v>20215</v>
      </c>
      <c r="CD7" s="1776"/>
      <c r="CE7" s="1266">
        <v>88.890012211902487</v>
      </c>
      <c r="CF7" s="1185">
        <v>0.34941428374526917</v>
      </c>
      <c r="CG7" s="1185">
        <v>88.204909639644029</v>
      </c>
      <c r="CH7" s="1185">
        <v>89.575114784160945</v>
      </c>
      <c r="CI7" s="1185">
        <v>0.39308610163345459</v>
      </c>
      <c r="CJ7" s="1741">
        <v>10445.694380000115</v>
      </c>
      <c r="CK7" s="1292">
        <v>18087</v>
      </c>
      <c r="CL7" s="1185"/>
      <c r="CM7" s="1266">
        <v>88.882690409709568</v>
      </c>
      <c r="CN7" s="1185">
        <v>0.38028901681931593</v>
      </c>
      <c r="CO7" s="1185">
        <v>88.1370507639961</v>
      </c>
      <c r="CP7" s="1185">
        <v>89.628330055423049</v>
      </c>
      <c r="CQ7" s="1185">
        <v>0.42785497948627915</v>
      </c>
      <c r="CR7" s="1741">
        <v>9747.0521820001522</v>
      </c>
      <c r="CS7" s="1292">
        <v>18513</v>
      </c>
      <c r="CT7" s="1292"/>
      <c r="CU7" s="1266">
        <v>89.452232067408545</v>
      </c>
      <c r="CV7" s="1185">
        <v>0.29569806532648002</v>
      </c>
      <c r="CW7" s="1185">
        <v>88.872440043668348</v>
      </c>
      <c r="CX7" s="1185">
        <v>90.032024091148728</v>
      </c>
      <c r="CY7" s="1185">
        <v>0.33056532910621034</v>
      </c>
      <c r="CZ7" s="1741">
        <v>9175.7202110000762</v>
      </c>
      <c r="DA7" s="1292">
        <v>19813</v>
      </c>
      <c r="DB7" s="1266">
        <v>2.9</v>
      </c>
      <c r="DC7" s="1185">
        <v>0.6</v>
      </c>
      <c r="DD7" s="1185"/>
      <c r="DE7" s="1185" t="s">
        <v>393</v>
      </c>
      <c r="DF7" s="1185" t="s">
        <v>390</v>
      </c>
    </row>
    <row r="8" spans="1:110" s="17" customFormat="1" ht="5.0999999999999996" customHeight="1">
      <c r="A8" s="1362"/>
      <c r="B8" s="1672"/>
      <c r="C8" s="1186"/>
      <c r="D8" s="1186"/>
      <c r="E8" s="1539"/>
      <c r="F8" s="1539"/>
      <c r="G8" s="1539"/>
      <c r="H8" s="1539"/>
      <c r="I8" s="1133"/>
      <c r="J8" s="1539"/>
      <c r="K8" s="1187"/>
      <c r="L8" s="1187"/>
      <c r="M8" s="1187"/>
      <c r="N8" s="1032"/>
      <c r="O8" s="1032"/>
      <c r="P8" s="1032"/>
      <c r="Q8" s="1032"/>
      <c r="R8" s="1032"/>
      <c r="S8" s="1186"/>
      <c r="T8" s="1186"/>
      <c r="U8" s="1187"/>
      <c r="V8" s="1187"/>
      <c r="W8" s="1187"/>
      <c r="X8" s="1187"/>
      <c r="Y8" s="1032"/>
      <c r="Z8" s="1032"/>
      <c r="AA8" s="1647"/>
      <c r="AB8" s="1186"/>
      <c r="AC8" s="1187"/>
      <c r="AD8" s="1187"/>
      <c r="AE8" s="1187"/>
      <c r="AF8" s="1188"/>
      <c r="AG8" s="1031"/>
      <c r="AH8" s="1031"/>
      <c r="AI8" s="1186"/>
      <c r="AJ8" s="1186"/>
      <c r="AK8" s="1187"/>
      <c r="AL8" s="1187"/>
      <c r="AM8" s="1187"/>
      <c r="AN8" s="1188"/>
      <c r="AO8" s="1031"/>
      <c r="AP8" s="1032"/>
      <c r="AQ8" s="1186"/>
      <c r="AR8" s="1186"/>
      <c r="AS8" s="1187"/>
      <c r="AT8" s="1187"/>
      <c r="AU8" s="1187"/>
      <c r="AV8" s="1188"/>
      <c r="AW8" s="1189"/>
      <c r="AX8" s="1031"/>
      <c r="AY8" s="1254"/>
      <c r="AZ8" s="1030"/>
      <c r="BA8" s="1030"/>
      <c r="BB8" s="1030"/>
      <c r="BC8" s="1030"/>
      <c r="BD8" s="1030"/>
      <c r="BE8" s="1030"/>
      <c r="BF8" s="1031"/>
      <c r="BG8" s="1785"/>
      <c r="BH8" s="1298"/>
      <c r="BI8" s="1298"/>
      <c r="BJ8" s="1298"/>
      <c r="BK8" s="1298"/>
      <c r="BL8" s="1298"/>
      <c r="BM8" s="1298"/>
      <c r="BN8" s="1293"/>
      <c r="BO8" s="1142"/>
      <c r="BP8" s="1190"/>
      <c r="BQ8" s="1190"/>
      <c r="BR8" s="1190"/>
      <c r="BS8" s="1190"/>
      <c r="BT8" s="1744"/>
      <c r="BU8" s="1744"/>
      <c r="BV8" s="1744"/>
      <c r="BW8" s="1142"/>
      <c r="BX8" s="1190"/>
      <c r="BY8" s="1190"/>
      <c r="BZ8" s="1190"/>
      <c r="CA8" s="1190"/>
      <c r="CB8" s="1744"/>
      <c r="CC8" s="1744"/>
      <c r="CD8" s="1828"/>
      <c r="CE8" s="1142"/>
      <c r="CF8" s="1190"/>
      <c r="CG8" s="1190"/>
      <c r="CH8" s="1190"/>
      <c r="CI8" s="1190"/>
      <c r="CJ8" s="1744"/>
      <c r="CK8" s="1744"/>
      <c r="CL8" s="1190"/>
      <c r="CM8" s="1142"/>
      <c r="CN8" s="1190"/>
      <c r="CO8" s="1190"/>
      <c r="CP8" s="1190"/>
      <c r="CQ8" s="1190"/>
      <c r="CR8" s="1744"/>
      <c r="CS8" s="1744"/>
      <c r="CT8" s="1744"/>
      <c r="CU8" s="1142"/>
      <c r="CV8" s="1190"/>
      <c r="CW8" s="1190"/>
      <c r="CX8" s="1190"/>
      <c r="CY8" s="1190"/>
      <c r="CZ8" s="1744"/>
      <c r="DA8" s="1744"/>
      <c r="DB8" s="1142"/>
      <c r="DC8" s="1190"/>
      <c r="DD8" s="1190"/>
      <c r="DE8" s="1190"/>
      <c r="DF8" s="1190"/>
    </row>
    <row r="9" spans="1:110" s="17" customFormat="1" ht="20.25" customHeight="1">
      <c r="A9" s="1384" t="s">
        <v>20</v>
      </c>
      <c r="B9" s="1384"/>
      <c r="C9" s="1034">
        <v>24.497991967871656</v>
      </c>
      <c r="D9" s="1034">
        <v>2.8677312869607743</v>
      </c>
      <c r="E9" s="1146">
        <v>18.867730549618447</v>
      </c>
      <c r="F9" s="1146">
        <v>30.128253386124872</v>
      </c>
      <c r="G9" s="1146">
        <v>11.705985089397178</v>
      </c>
      <c r="H9" s="1146">
        <v>165.46448399999903</v>
      </c>
      <c r="I9" s="1350">
        <v>498</v>
      </c>
      <c r="J9" s="1390"/>
      <c r="K9" s="1034">
        <v>66.034864076075394</v>
      </c>
      <c r="L9" s="1034">
        <v>4.6400157354318354</v>
      </c>
      <c r="M9" s="1034">
        <v>56.932215758227478</v>
      </c>
      <c r="N9" s="1034">
        <v>75.137512393923316</v>
      </c>
      <c r="O9" s="1034">
        <v>7.0266151075684968</v>
      </c>
      <c r="P9" s="1034">
        <v>177.37053999999844</v>
      </c>
      <c r="Q9" s="1043">
        <v>435</v>
      </c>
      <c r="R9" s="1043"/>
      <c r="S9" s="1034">
        <v>73.483566879018596</v>
      </c>
      <c r="T9" s="1034"/>
      <c r="U9" s="1034">
        <v>67.847839393641479</v>
      </c>
      <c r="V9" s="1034">
        <v>79.119294364395728</v>
      </c>
      <c r="W9" s="1034">
        <v>3.9086270435796635</v>
      </c>
      <c r="X9" s="1034"/>
      <c r="Y9" s="1043">
        <v>389</v>
      </c>
      <c r="Z9" s="1034"/>
      <c r="AA9" s="1040">
        <v>74.989292714389109</v>
      </c>
      <c r="AB9" s="1034">
        <v>3.5364922061494637</v>
      </c>
      <c r="AC9" s="1034">
        <v>68.050089779510031</v>
      </c>
      <c r="AD9" s="1034">
        <v>81.928495649268186</v>
      </c>
      <c r="AE9" s="1034">
        <v>4.7159962151114856</v>
      </c>
      <c r="AF9" s="1035">
        <v>119.782926</v>
      </c>
      <c r="AG9" s="1031">
        <v>363</v>
      </c>
      <c r="AH9" s="1031"/>
      <c r="AI9" s="1034">
        <v>74.211076243962466</v>
      </c>
      <c r="AJ9" s="1034">
        <v>2.3571644469625568</v>
      </c>
      <c r="AK9" s="1034">
        <v>69.587712927581066</v>
      </c>
      <c r="AL9" s="1034">
        <v>78.834439560343867</v>
      </c>
      <c r="AM9" s="1034">
        <v>3.176297348408724</v>
      </c>
      <c r="AN9" s="1035">
        <v>247.91467299999945</v>
      </c>
      <c r="AO9" s="1031">
        <v>752</v>
      </c>
      <c r="AP9" s="1034"/>
      <c r="AQ9" s="1034">
        <v>70.91375118376817</v>
      </c>
      <c r="AR9" s="1034">
        <v>3.3695720080421712</v>
      </c>
      <c r="AS9" s="1034">
        <v>64.302053427256155</v>
      </c>
      <c r="AT9" s="1034">
        <v>77.525448940280185</v>
      </c>
      <c r="AU9" s="1034">
        <v>4.7516482371806195</v>
      </c>
      <c r="AV9" s="1035">
        <v>115.94751600000032</v>
      </c>
      <c r="AW9" s="1189">
        <v>366</v>
      </c>
      <c r="AX9" s="1031"/>
      <c r="AY9" s="1254">
        <v>71.390933365566809</v>
      </c>
      <c r="AZ9" s="1030">
        <v>3.7034305355187298</v>
      </c>
      <c r="BA9" s="1030">
        <v>64.125843803855176</v>
      </c>
      <c r="BB9" s="1030">
        <v>78.656022927278443</v>
      </c>
      <c r="BC9" s="1030">
        <v>5.1875362331443675</v>
      </c>
      <c r="BD9" s="1031">
        <v>130.41547100000011</v>
      </c>
      <c r="BE9" s="1031">
        <v>346</v>
      </c>
      <c r="BF9" s="1031"/>
      <c r="BG9" s="1969">
        <v>78.857132934400582</v>
      </c>
      <c r="BH9" s="1298">
        <v>3.5971618184570597</v>
      </c>
      <c r="BI9" s="1298">
        <v>71.800432323528412</v>
      </c>
      <c r="BJ9" s="1298">
        <v>85.913833545272738</v>
      </c>
      <c r="BK9" s="1298">
        <v>4.5616188220404306</v>
      </c>
      <c r="BL9" s="1293">
        <v>110.45333599999991</v>
      </c>
      <c r="BM9" s="1293">
        <v>302</v>
      </c>
      <c r="BN9" s="1293"/>
      <c r="BO9" s="1144">
        <v>79.700276727669788</v>
      </c>
      <c r="BP9" s="1193">
        <v>3.4358383159638644</v>
      </c>
      <c r="BQ9" s="1193">
        <v>72.960623230862296</v>
      </c>
      <c r="BR9" s="1193">
        <v>86.439930224477266</v>
      </c>
      <c r="BS9" s="1193">
        <v>4.3109490418758281</v>
      </c>
      <c r="BT9" s="1293">
        <v>120.65002399999993</v>
      </c>
      <c r="BU9" s="1293">
        <v>314</v>
      </c>
      <c r="BV9" s="1293"/>
      <c r="BW9" s="1144">
        <v>80.481318141373407</v>
      </c>
      <c r="BX9" s="1193">
        <v>1.8450775760250049</v>
      </c>
      <c r="BY9" s="1193">
        <v>76.86364732621864</v>
      </c>
      <c r="BZ9" s="1193">
        <v>84.09898895652816</v>
      </c>
      <c r="CA9" s="1193">
        <v>2.2925538729173689</v>
      </c>
      <c r="CB9" s="1293">
        <v>174.36442299999953</v>
      </c>
      <c r="CC9" s="1293">
        <v>815</v>
      </c>
      <c r="CD9" s="1758"/>
      <c r="CE9" s="1144">
        <v>81.542422512758876</v>
      </c>
      <c r="CF9" s="1193">
        <v>1.8315860033641107</v>
      </c>
      <c r="CG9" s="1193">
        <v>77.951200457474684</v>
      </c>
      <c r="CH9" s="1193">
        <v>85.133644568043053</v>
      </c>
      <c r="CI9" s="1193">
        <v>2.2461756064182712</v>
      </c>
      <c r="CJ9" s="1293">
        <v>168.01111099999983</v>
      </c>
      <c r="CK9" s="1293">
        <v>697</v>
      </c>
      <c r="CL9" s="1193"/>
      <c r="CM9" s="1144">
        <v>80.296112352291971</v>
      </c>
      <c r="CN9" s="1193">
        <v>1.6522302108117608</v>
      </c>
      <c r="CO9" s="1193">
        <v>77.056554293711201</v>
      </c>
      <c r="CP9" s="1193">
        <v>83.53567041087274</v>
      </c>
      <c r="CQ9" s="1193">
        <v>2.0576714892032997</v>
      </c>
      <c r="CR9" s="1293">
        <v>136.29671200000018</v>
      </c>
      <c r="CS9" s="1293">
        <v>704</v>
      </c>
      <c r="CT9" s="1293"/>
      <c r="CU9" s="1144">
        <v>84.423163831039886</v>
      </c>
      <c r="CV9" s="1193">
        <v>2.1135992356710895</v>
      </c>
      <c r="CW9" s="1193">
        <v>80.278909532749338</v>
      </c>
      <c r="CX9" s="1193">
        <v>88.56741812933042</v>
      </c>
      <c r="CY9" s="1193">
        <v>2.5035773829812125</v>
      </c>
      <c r="CZ9" s="1293">
        <v>152.00209300000049</v>
      </c>
      <c r="DA9" s="1293">
        <v>803</v>
      </c>
      <c r="DB9" s="1144">
        <v>4.7</v>
      </c>
      <c r="DC9" s="1193">
        <v>4.0999999999999996</v>
      </c>
      <c r="DD9" s="1193"/>
      <c r="DE9" s="1193" t="s">
        <v>390</v>
      </c>
      <c r="DF9" s="1193" t="s">
        <v>390</v>
      </c>
    </row>
    <row r="10" spans="1:110" s="17" customFormat="1" ht="20.25" customHeight="1">
      <c r="A10" s="1385" t="s">
        <v>21</v>
      </c>
      <c r="B10" s="1385"/>
      <c r="C10" s="1096">
        <v>43.376623376623584</v>
      </c>
      <c r="D10" s="1096">
        <v>2.9074592910842205</v>
      </c>
      <c r="E10" s="1150">
        <v>37.668363350252001</v>
      </c>
      <c r="F10" s="1150">
        <v>49.084883402995168</v>
      </c>
      <c r="G10" s="1150">
        <v>6.7028253117809546</v>
      </c>
      <c r="H10" s="1150">
        <v>418.05301999999716</v>
      </c>
      <c r="I10" s="1274">
        <v>385</v>
      </c>
      <c r="J10" s="1540"/>
      <c r="K10" s="1096">
        <v>74.540131063826536</v>
      </c>
      <c r="L10" s="1096">
        <v>2.6428328902470231</v>
      </c>
      <c r="M10" s="1096">
        <v>69.355498137032967</v>
      </c>
      <c r="N10" s="1096">
        <v>79.724763990620119</v>
      </c>
      <c r="O10" s="1096">
        <v>3.545516827685804</v>
      </c>
      <c r="P10" s="1096">
        <v>400.01060199999688</v>
      </c>
      <c r="Q10" s="1105">
        <v>394</v>
      </c>
      <c r="R10" s="1105"/>
      <c r="S10" s="1096">
        <v>84.137064739909107</v>
      </c>
      <c r="T10" s="1096"/>
      <c r="U10" s="1096">
        <v>80.210695914560617</v>
      </c>
      <c r="V10" s="1096">
        <v>88.063433565257597</v>
      </c>
      <c r="W10" s="1096">
        <v>2.378308634261677</v>
      </c>
      <c r="X10" s="1096"/>
      <c r="Y10" s="1105">
        <v>347</v>
      </c>
      <c r="Z10" s="1096"/>
      <c r="AA10" s="1102">
        <v>83.346913669195303</v>
      </c>
      <c r="AB10" s="1096">
        <v>2.2595839874721193</v>
      </c>
      <c r="AC10" s="1096">
        <v>78.913223186233822</v>
      </c>
      <c r="AD10" s="1096">
        <v>87.780604152156769</v>
      </c>
      <c r="AE10" s="1096">
        <v>2.7110589798686848</v>
      </c>
      <c r="AF10" s="1097">
        <v>284.36459200000036</v>
      </c>
      <c r="AG10" s="1093">
        <v>322</v>
      </c>
      <c r="AH10" s="1093"/>
      <c r="AI10" s="1096">
        <v>83.764711977255473</v>
      </c>
      <c r="AJ10" s="1096">
        <v>1.6137599605277935</v>
      </c>
      <c r="AK10" s="1096">
        <v>80.599468834137667</v>
      </c>
      <c r="AL10" s="1096">
        <v>86.929955120373265</v>
      </c>
      <c r="AM10" s="1096">
        <v>1.9265391385407924</v>
      </c>
      <c r="AN10" s="1097">
        <v>603.43579900000077</v>
      </c>
      <c r="AO10" s="1093">
        <v>669</v>
      </c>
      <c r="AP10" s="1096"/>
      <c r="AQ10" s="1096">
        <v>85.839924117879335</v>
      </c>
      <c r="AR10" s="1096">
        <v>2.3175036492900247</v>
      </c>
      <c r="AS10" s="1096">
        <v>81.292571029074992</v>
      </c>
      <c r="AT10" s="1096">
        <v>90.387277206683692</v>
      </c>
      <c r="AU10" s="1096">
        <v>2.6997969454254434</v>
      </c>
      <c r="AV10" s="1097">
        <v>291.03351099999963</v>
      </c>
      <c r="AW10" s="1194">
        <v>319</v>
      </c>
      <c r="AX10" s="1093"/>
      <c r="AY10" s="1256">
        <v>89.50217980881412</v>
      </c>
      <c r="AZ10" s="1092">
        <v>1.9441506557683323</v>
      </c>
      <c r="BA10" s="1092">
        <v>85.688302783133935</v>
      </c>
      <c r="BB10" s="1092">
        <v>93.316056834494304</v>
      </c>
      <c r="BC10" s="1092">
        <v>2.1721824651882651</v>
      </c>
      <c r="BD10" s="1093">
        <v>347.79609800000065</v>
      </c>
      <c r="BE10" s="1093">
        <v>345</v>
      </c>
      <c r="BF10" s="1093"/>
      <c r="BG10" s="1782">
        <v>90.55008430719819</v>
      </c>
      <c r="BH10" s="1301">
        <v>1.641500494180518</v>
      </c>
      <c r="BI10" s="1301">
        <v>87.32988512666779</v>
      </c>
      <c r="BJ10" s="1301">
        <v>93.770283487728577</v>
      </c>
      <c r="BK10" s="1301">
        <v>1.8128094598030415</v>
      </c>
      <c r="BL10" s="1263">
        <v>317.75756499999994</v>
      </c>
      <c r="BM10" s="1263">
        <v>377</v>
      </c>
      <c r="BN10" s="1263"/>
      <c r="BO10" s="1143">
        <v>88.76609918259966</v>
      </c>
      <c r="BP10" s="1267">
        <v>1.9670197397115754</v>
      </c>
      <c r="BQ10" s="1267">
        <v>84.907643036557928</v>
      </c>
      <c r="BR10" s="1267">
        <v>92.624555328641407</v>
      </c>
      <c r="BS10" s="1267">
        <v>2.2159582969453719</v>
      </c>
      <c r="BT10" s="1263">
        <v>316.85265500000031</v>
      </c>
      <c r="BU10" s="1263">
        <v>363</v>
      </c>
      <c r="BV10" s="1293"/>
      <c r="BW10" s="1143">
        <v>90.36309544289972</v>
      </c>
      <c r="BX10" s="1267">
        <v>1.1410011291548461</v>
      </c>
      <c r="BY10" s="1267">
        <v>88.125917701086337</v>
      </c>
      <c r="BZ10" s="1267">
        <v>92.600273184713103</v>
      </c>
      <c r="CA10" s="1195">
        <v>1.2626848643933879</v>
      </c>
      <c r="CB10" s="1263">
        <v>397.50438300000189</v>
      </c>
      <c r="CC10" s="1263">
        <v>693</v>
      </c>
      <c r="CD10" s="1779"/>
      <c r="CE10" s="1143">
        <v>91.595480204260994</v>
      </c>
      <c r="CF10" s="1267">
        <v>1.5280873882610388</v>
      </c>
      <c r="CG10" s="1267">
        <v>88.599333083107382</v>
      </c>
      <c r="CH10" s="1267">
        <v>94.591627325414606</v>
      </c>
      <c r="CI10" s="1195">
        <v>1.6682999912805223</v>
      </c>
      <c r="CJ10" s="1263">
        <v>372.25230899999991</v>
      </c>
      <c r="CK10" s="1263">
        <v>611</v>
      </c>
      <c r="CL10" s="1195"/>
      <c r="CM10" s="1143">
        <v>90.609157941094736</v>
      </c>
      <c r="CN10" s="1267">
        <v>1.3537778907047346</v>
      </c>
      <c r="CO10" s="1267">
        <v>87.95478081697334</v>
      </c>
      <c r="CP10" s="1267">
        <v>93.263535065216118</v>
      </c>
      <c r="CQ10" s="1195">
        <v>1.4940850588025876</v>
      </c>
      <c r="CR10" s="1263">
        <v>301.46590499999951</v>
      </c>
      <c r="CS10" s="1263">
        <v>598</v>
      </c>
      <c r="CT10" s="1293"/>
      <c r="CU10" s="1143">
        <v>90.709583263475736</v>
      </c>
      <c r="CV10" s="1267">
        <v>1.1354250721568382</v>
      </c>
      <c r="CW10" s="1267">
        <v>88.483290711766529</v>
      </c>
      <c r="CX10" s="1267">
        <v>92.935875815184943</v>
      </c>
      <c r="CY10" s="1195">
        <v>1.2517145722727818</v>
      </c>
      <c r="CZ10" s="1263">
        <v>311.36013400000019</v>
      </c>
      <c r="DA10" s="1263">
        <v>685</v>
      </c>
      <c r="DB10" s="1317">
        <v>1.9</v>
      </c>
      <c r="DC10" s="1195">
        <v>0.1</v>
      </c>
      <c r="DD10" s="1195"/>
      <c r="DE10" s="1195" t="s">
        <v>390</v>
      </c>
      <c r="DF10" s="1195" t="s">
        <v>390</v>
      </c>
    </row>
    <row r="11" spans="1:110" s="17" customFormat="1" ht="20.25" customHeight="1">
      <c r="A11" s="1385" t="s">
        <v>49</v>
      </c>
      <c r="B11" s="1385"/>
      <c r="C11" s="1096">
        <v>48.727984344422993</v>
      </c>
      <c r="D11" s="1096">
        <v>3.1646505905071112</v>
      </c>
      <c r="E11" s="1150">
        <v>42.514776641525636</v>
      </c>
      <c r="F11" s="1150">
        <v>54.941192047320342</v>
      </c>
      <c r="G11" s="1150">
        <v>6.4945239026069244</v>
      </c>
      <c r="H11" s="1150">
        <v>176.33587999999889</v>
      </c>
      <c r="I11" s="1274">
        <v>511</v>
      </c>
      <c r="J11" s="1540"/>
      <c r="K11" s="1096">
        <v>83.963439205500151</v>
      </c>
      <c r="L11" s="1096">
        <v>1.9920938321901382</v>
      </c>
      <c r="M11" s="1096">
        <v>80.055407292566741</v>
      </c>
      <c r="N11" s="1096">
        <v>87.871471118433547</v>
      </c>
      <c r="O11" s="1096">
        <v>2.3725729329815772</v>
      </c>
      <c r="P11" s="1096">
        <v>194.06646099999867</v>
      </c>
      <c r="Q11" s="1105">
        <v>405</v>
      </c>
      <c r="R11" s="1105"/>
      <c r="S11" s="1096">
        <v>87.526400678285725</v>
      </c>
      <c r="T11" s="1096"/>
      <c r="U11" s="1096">
        <v>83.458721824740252</v>
      </c>
      <c r="V11" s="1096">
        <v>91.594079531831198</v>
      </c>
      <c r="W11" s="1096">
        <v>2.3684927779530836</v>
      </c>
      <c r="X11" s="1096"/>
      <c r="Y11" s="1105">
        <v>315</v>
      </c>
      <c r="Z11" s="1096"/>
      <c r="AA11" s="1102">
        <v>86.549873226530167</v>
      </c>
      <c r="AB11" s="1096">
        <v>1.8436806621390647</v>
      </c>
      <c r="AC11" s="1096">
        <v>82.932256244525007</v>
      </c>
      <c r="AD11" s="1096">
        <v>90.167490208535312</v>
      </c>
      <c r="AE11" s="1096">
        <v>2.1301945264709188</v>
      </c>
      <c r="AF11" s="1097">
        <v>131.90575299999981</v>
      </c>
      <c r="AG11" s="1093">
        <v>276</v>
      </c>
      <c r="AH11" s="1093"/>
      <c r="AI11" s="1096">
        <v>87.050500202885416</v>
      </c>
      <c r="AJ11" s="1096">
        <v>1.3796916533360126</v>
      </c>
      <c r="AK11" s="1096">
        <v>84.344360719842101</v>
      </c>
      <c r="AL11" s="1096">
        <v>89.756639685928732</v>
      </c>
      <c r="AM11" s="1096">
        <v>1.5849324818587092</v>
      </c>
      <c r="AN11" s="1097">
        <v>270.66497200000072</v>
      </c>
      <c r="AO11" s="1093">
        <v>591</v>
      </c>
      <c r="AP11" s="1096"/>
      <c r="AQ11" s="1096">
        <v>80.027544771602038</v>
      </c>
      <c r="AR11" s="1096">
        <v>2.8226038272951519</v>
      </c>
      <c r="AS11" s="1096">
        <v>74.489095571552767</v>
      </c>
      <c r="AT11" s="1096">
        <v>85.565993971651295</v>
      </c>
      <c r="AU11" s="1096">
        <v>3.5270403900942369</v>
      </c>
      <c r="AV11" s="1097">
        <v>128.21453200000002</v>
      </c>
      <c r="AW11" s="1194">
        <v>263</v>
      </c>
      <c r="AX11" s="1093"/>
      <c r="AY11" s="1256">
        <v>89.251009975892515</v>
      </c>
      <c r="AZ11" s="1092">
        <v>1.8522084816148709</v>
      </c>
      <c r="BA11" s="1092">
        <v>85.617497648109889</v>
      </c>
      <c r="BB11" s="1092">
        <v>92.884522303675141</v>
      </c>
      <c r="BC11" s="1092">
        <v>2.0752801364546674</v>
      </c>
      <c r="BD11" s="1093">
        <v>130.01102399999988</v>
      </c>
      <c r="BE11" s="1093">
        <v>275</v>
      </c>
      <c r="BF11" s="1093"/>
      <c r="BG11" s="1782">
        <v>90.145358343082776</v>
      </c>
      <c r="BH11" s="1301">
        <v>1.8738503208148394</v>
      </c>
      <c r="BI11" s="1301">
        <v>86.469348930403939</v>
      </c>
      <c r="BJ11" s="1301">
        <v>93.821367755761614</v>
      </c>
      <c r="BK11" s="1301">
        <v>2.0786986210462244</v>
      </c>
      <c r="BL11" s="1263">
        <v>92.626330999999951</v>
      </c>
      <c r="BM11" s="1263">
        <v>240</v>
      </c>
      <c r="BN11" s="1263"/>
      <c r="BO11" s="1143">
        <v>91.724013617583566</v>
      </c>
      <c r="BP11" s="1267">
        <v>1.8706238660817907</v>
      </c>
      <c r="BQ11" s="1267">
        <v>88.054645177959273</v>
      </c>
      <c r="BR11" s="1267">
        <v>95.393382057207859</v>
      </c>
      <c r="BS11" s="1267">
        <v>2.0394047232612493</v>
      </c>
      <c r="BT11" s="1263">
        <v>105.87252799999976</v>
      </c>
      <c r="BU11" s="1263">
        <v>248</v>
      </c>
      <c r="BV11" s="1293"/>
      <c r="BW11" s="1143">
        <v>92.338204068574299</v>
      </c>
      <c r="BX11" s="1267">
        <v>0.94367261998660068</v>
      </c>
      <c r="BY11" s="1267">
        <v>90.487931244956243</v>
      </c>
      <c r="BZ11" s="1267">
        <v>94.188476892192369</v>
      </c>
      <c r="CA11" s="1195">
        <v>1.0219741974684595</v>
      </c>
      <c r="CB11" s="1263">
        <v>167.14916600000015</v>
      </c>
      <c r="CC11" s="1263">
        <v>665</v>
      </c>
      <c r="CD11" s="1779"/>
      <c r="CE11" s="1143">
        <v>94.81780721480763</v>
      </c>
      <c r="CF11" s="1267">
        <v>0.84344925628049194</v>
      </c>
      <c r="CG11" s="1267">
        <v>93.164041808157819</v>
      </c>
      <c r="CH11" s="1267">
        <v>96.47157262145744</v>
      </c>
      <c r="CI11" s="1195">
        <v>0.88954731295322664</v>
      </c>
      <c r="CJ11" s="1263">
        <v>166.1369299999995</v>
      </c>
      <c r="CK11" s="1263">
        <v>629</v>
      </c>
      <c r="CL11" s="1195"/>
      <c r="CM11" s="1143">
        <v>90.649658029761298</v>
      </c>
      <c r="CN11" s="1267">
        <v>1.3813266806071791</v>
      </c>
      <c r="CO11" s="1267">
        <v>87.941265488327829</v>
      </c>
      <c r="CP11" s="1267">
        <v>93.358050571194752</v>
      </c>
      <c r="CQ11" s="1195">
        <v>1.5238079333445187</v>
      </c>
      <c r="CR11" s="1263">
        <v>159.20625200000012</v>
      </c>
      <c r="CS11" s="1263">
        <v>636</v>
      </c>
      <c r="CT11" s="1293"/>
      <c r="CU11" s="1143">
        <v>88.449141452147074</v>
      </c>
      <c r="CV11" s="1267">
        <v>1.5756763459161709</v>
      </c>
      <c r="CW11" s="1267">
        <v>85.35962317494895</v>
      </c>
      <c r="CX11" s="1267">
        <v>91.538659729345198</v>
      </c>
      <c r="CY11" s="1195">
        <v>1.7814490000093968</v>
      </c>
      <c r="CZ11" s="1263">
        <v>139.21099399999997</v>
      </c>
      <c r="DA11" s="1263">
        <v>664</v>
      </c>
      <c r="DB11" s="1317">
        <v>-3.3</v>
      </c>
      <c r="DC11" s="1195">
        <v>-2.2000000000000002</v>
      </c>
      <c r="DD11" s="1195"/>
      <c r="DE11" s="1195" t="s">
        <v>390</v>
      </c>
      <c r="DF11" s="1195" t="s">
        <v>390</v>
      </c>
    </row>
    <row r="12" spans="1:110" s="17" customFormat="1" ht="20.25" customHeight="1">
      <c r="A12" s="1385" t="s">
        <v>22</v>
      </c>
      <c r="B12" s="1385"/>
      <c r="C12" s="1096">
        <v>57.278481012658553</v>
      </c>
      <c r="D12" s="1096">
        <v>3.7199844844406305</v>
      </c>
      <c r="E12" s="1150">
        <v>49.974977642423461</v>
      </c>
      <c r="F12" s="1150">
        <v>64.581984382893651</v>
      </c>
      <c r="G12" s="1150">
        <v>6.4945585474211738</v>
      </c>
      <c r="H12" s="1150">
        <v>338.41387999999881</v>
      </c>
      <c r="I12" s="1274">
        <v>316</v>
      </c>
      <c r="J12" s="1540"/>
      <c r="K12" s="1096">
        <v>81.531572974825579</v>
      </c>
      <c r="L12" s="1096">
        <v>2.1282368885288028</v>
      </c>
      <c r="M12" s="1096">
        <v>77.356459561865208</v>
      </c>
      <c r="N12" s="1096">
        <v>85.706686387785936</v>
      </c>
      <c r="O12" s="1096">
        <v>2.6103223706795604</v>
      </c>
      <c r="P12" s="1096">
        <v>344.44112599999767</v>
      </c>
      <c r="Q12" s="1105">
        <v>395</v>
      </c>
      <c r="R12" s="1105"/>
      <c r="S12" s="1096">
        <v>76.35436299621594</v>
      </c>
      <c r="T12" s="1096"/>
      <c r="U12" s="1096">
        <v>71.935797799396539</v>
      </c>
      <c r="V12" s="1096">
        <v>80.772928193035341</v>
      </c>
      <c r="W12" s="1096">
        <v>2.9492520213696136</v>
      </c>
      <c r="X12" s="1096"/>
      <c r="Y12" s="1105">
        <v>226</v>
      </c>
      <c r="Z12" s="1096"/>
      <c r="AA12" s="1102">
        <v>77.858095575038703</v>
      </c>
      <c r="AB12" s="1096">
        <v>2.6463516186843394</v>
      </c>
      <c r="AC12" s="1096">
        <v>72.665500809195692</v>
      </c>
      <c r="AD12" s="1096">
        <v>83.050690340881729</v>
      </c>
      <c r="AE12" s="1096">
        <v>3.3989421384367371</v>
      </c>
      <c r="AF12" s="1097">
        <v>291.55085200000059</v>
      </c>
      <c r="AG12" s="1093">
        <v>247</v>
      </c>
      <c r="AH12" s="1093"/>
      <c r="AI12" s="1096">
        <v>77.145610980391268</v>
      </c>
      <c r="AJ12" s="1096">
        <v>1.7241165101418241</v>
      </c>
      <c r="AK12" s="1096">
        <v>73.763913519092398</v>
      </c>
      <c r="AL12" s="1096">
        <v>80.527308441690138</v>
      </c>
      <c r="AM12" s="1096">
        <v>2.2348860657543526</v>
      </c>
      <c r="AN12" s="1097">
        <v>554.0797869999999</v>
      </c>
      <c r="AO12" s="1093">
        <v>473</v>
      </c>
      <c r="AP12" s="1096"/>
      <c r="AQ12" s="1096">
        <v>83.552396589268653</v>
      </c>
      <c r="AR12" s="1096">
        <v>2.859228571487856</v>
      </c>
      <c r="AS12" s="1096">
        <v>77.942083146985112</v>
      </c>
      <c r="AT12" s="1096">
        <v>89.16271003155218</v>
      </c>
      <c r="AU12" s="1096">
        <v>3.4220784659755545</v>
      </c>
      <c r="AV12" s="1097">
        <v>270.38141599999983</v>
      </c>
      <c r="AW12" s="1194">
        <v>232</v>
      </c>
      <c r="AX12" s="1093"/>
      <c r="AY12" s="1256">
        <v>87.868421378063005</v>
      </c>
      <c r="AZ12" s="1092">
        <v>1.8993506373488196</v>
      </c>
      <c r="BA12" s="1092">
        <v>84.142429393849795</v>
      </c>
      <c r="BB12" s="1092">
        <v>91.594413362276228</v>
      </c>
      <c r="BC12" s="1092">
        <v>2.1615850240175205</v>
      </c>
      <c r="BD12" s="1093">
        <v>265.72012599999999</v>
      </c>
      <c r="BE12" s="1093">
        <v>264</v>
      </c>
      <c r="BF12" s="1093"/>
      <c r="BG12" s="1782">
        <v>88.688520821582443</v>
      </c>
      <c r="BH12" s="1301">
        <v>2.5573589955103082</v>
      </c>
      <c r="BI12" s="1301">
        <v>83.671644268172969</v>
      </c>
      <c r="BJ12" s="1301">
        <v>93.705397374991932</v>
      </c>
      <c r="BK12" s="1301">
        <v>2.8835287496281841</v>
      </c>
      <c r="BL12" s="1263">
        <v>245.47219299999986</v>
      </c>
      <c r="BM12" s="1263">
        <v>226</v>
      </c>
      <c r="BN12" s="1263"/>
      <c r="BO12" s="1143">
        <v>88.665943198446939</v>
      </c>
      <c r="BP12" s="1267">
        <v>2.0689832238658745</v>
      </c>
      <c r="BQ12" s="1267">
        <v>84.607478062071081</v>
      </c>
      <c r="BR12" s="1267">
        <v>92.724408334822797</v>
      </c>
      <c r="BS12" s="1267">
        <v>2.3334587658253376</v>
      </c>
      <c r="BT12" s="1263">
        <v>300.10901300000006</v>
      </c>
      <c r="BU12" s="1263">
        <v>256</v>
      </c>
      <c r="BV12" s="1293"/>
      <c r="BW12" s="1143">
        <v>90.193130776676952</v>
      </c>
      <c r="BX12" s="1267">
        <v>1.4094052369729537</v>
      </c>
      <c r="BY12" s="1267">
        <v>87.429689142147964</v>
      </c>
      <c r="BZ12" s="1267">
        <v>92.956572411205954</v>
      </c>
      <c r="CA12" s="1195">
        <v>1.562652526679351</v>
      </c>
      <c r="CB12" s="1263">
        <v>406.80730100000017</v>
      </c>
      <c r="CC12" s="1263">
        <v>691</v>
      </c>
      <c r="CD12" s="1779"/>
      <c r="CE12" s="1143">
        <v>91.511469618151693</v>
      </c>
      <c r="CF12" s="1267">
        <v>1.2702355828389724</v>
      </c>
      <c r="CG12" s="1267">
        <v>89.020896949372002</v>
      </c>
      <c r="CH12" s="1267">
        <v>94.002042286931371</v>
      </c>
      <c r="CI12" s="1195">
        <v>1.3880616147235558</v>
      </c>
      <c r="CJ12" s="1263">
        <v>391.09549600000059</v>
      </c>
      <c r="CK12" s="1263">
        <v>633</v>
      </c>
      <c r="CL12" s="1195"/>
      <c r="CM12" s="1143">
        <v>90.774006716980338</v>
      </c>
      <c r="CN12" s="1267">
        <v>1.1139278942305257</v>
      </c>
      <c r="CO12" s="1267">
        <v>88.589907877231227</v>
      </c>
      <c r="CP12" s="1267">
        <v>92.95810555672945</v>
      </c>
      <c r="CQ12" s="1195">
        <v>1.2271441291597767</v>
      </c>
      <c r="CR12" s="1263">
        <v>406.52970200000038</v>
      </c>
      <c r="CS12" s="1263">
        <v>664</v>
      </c>
      <c r="CT12" s="1293"/>
      <c r="CU12" s="1143">
        <v>90.111001535562579</v>
      </c>
      <c r="CV12" s="1267">
        <v>1.4876250702563316</v>
      </c>
      <c r="CW12" s="1267">
        <v>87.194130405214594</v>
      </c>
      <c r="CX12" s="1267">
        <v>93.027872665910564</v>
      </c>
      <c r="CY12" s="1195">
        <v>1.6508806304513617</v>
      </c>
      <c r="CZ12" s="1263">
        <v>386.99428599999965</v>
      </c>
      <c r="DA12" s="1263">
        <v>717</v>
      </c>
      <c r="DB12" s="1317">
        <v>1.4</v>
      </c>
      <c r="DC12" s="1195">
        <v>-0.7</v>
      </c>
      <c r="DD12" s="1195"/>
      <c r="DE12" s="1195" t="s">
        <v>390</v>
      </c>
      <c r="DF12" s="1195" t="s">
        <v>390</v>
      </c>
    </row>
    <row r="13" spans="1:110" s="17" customFormat="1" ht="20.25" customHeight="1">
      <c r="A13" s="1385" t="s">
        <v>23</v>
      </c>
      <c r="B13" s="1385"/>
      <c r="C13" s="1096">
        <v>33.155080213903773</v>
      </c>
      <c r="D13" s="1096">
        <v>2.1325785437986982</v>
      </c>
      <c r="E13" s="1150">
        <v>28.968155605193509</v>
      </c>
      <c r="F13" s="1150">
        <v>37.342004822614037</v>
      </c>
      <c r="G13" s="1150">
        <v>6.4321320595218747</v>
      </c>
      <c r="H13" s="1150">
        <v>200.85819599999923</v>
      </c>
      <c r="I13" s="1274">
        <v>561</v>
      </c>
      <c r="J13" s="1540"/>
      <c r="K13" s="1096">
        <v>75.643809372571511</v>
      </c>
      <c r="L13" s="1096">
        <v>2.4315075654600471</v>
      </c>
      <c r="M13" s="1096">
        <v>70.873748339899294</v>
      </c>
      <c r="N13" s="1096">
        <v>80.413870405243742</v>
      </c>
      <c r="O13" s="1096">
        <v>3.2144171289471215</v>
      </c>
      <c r="P13" s="1096">
        <v>320.41615699999926</v>
      </c>
      <c r="Q13" s="1105">
        <v>473</v>
      </c>
      <c r="R13" s="1105"/>
      <c r="S13" s="1096">
        <v>81.475754834090068</v>
      </c>
      <c r="T13" s="1096"/>
      <c r="U13" s="1096">
        <v>76.507329486645332</v>
      </c>
      <c r="V13" s="1096">
        <v>86.444180181534819</v>
      </c>
      <c r="W13" s="1096">
        <v>3.1078128112916574</v>
      </c>
      <c r="X13" s="1096"/>
      <c r="Y13" s="1105">
        <v>339</v>
      </c>
      <c r="Z13" s="1096"/>
      <c r="AA13" s="1102">
        <v>76.531901147726344</v>
      </c>
      <c r="AB13" s="1096">
        <v>2.3407029477753438</v>
      </c>
      <c r="AC13" s="1096">
        <v>71.939041382154372</v>
      </c>
      <c r="AD13" s="1096">
        <v>81.124760913298317</v>
      </c>
      <c r="AE13" s="1096">
        <v>3.0584670087538819</v>
      </c>
      <c r="AF13" s="1097">
        <v>224.46476100000018</v>
      </c>
      <c r="AG13" s="1093">
        <v>368</v>
      </c>
      <c r="AH13" s="1093"/>
      <c r="AI13" s="1096">
        <v>78.849578086763458</v>
      </c>
      <c r="AJ13" s="1096">
        <v>1.8559447842929007</v>
      </c>
      <c r="AK13" s="1096">
        <v>75.209311475757048</v>
      </c>
      <c r="AL13" s="1096">
        <v>82.489844697769882</v>
      </c>
      <c r="AM13" s="1096">
        <v>2.3537789666428917</v>
      </c>
      <c r="AN13" s="1097">
        <v>422.56140500000078</v>
      </c>
      <c r="AO13" s="1093">
        <v>707</v>
      </c>
      <c r="AP13" s="1096"/>
      <c r="AQ13" s="1096">
        <v>82.630945170683106</v>
      </c>
      <c r="AR13" s="1096">
        <v>1.8445072704627898</v>
      </c>
      <c r="AS13" s="1096">
        <v>79.011694846641262</v>
      </c>
      <c r="AT13" s="1096">
        <v>86.250195494724935</v>
      </c>
      <c r="AU13" s="1096">
        <v>2.2322233718285101</v>
      </c>
      <c r="AV13" s="1097">
        <v>226.58819600000015</v>
      </c>
      <c r="AW13" s="1194">
        <v>346</v>
      </c>
      <c r="AX13" s="1093"/>
      <c r="AY13" s="1256">
        <v>80.23574560097741</v>
      </c>
      <c r="AZ13" s="1092">
        <v>2.4838928659134316</v>
      </c>
      <c r="BA13" s="1092">
        <v>75.363046097237401</v>
      </c>
      <c r="BB13" s="1092">
        <v>85.108445104717404</v>
      </c>
      <c r="BC13" s="1092">
        <v>3.0957434835417965</v>
      </c>
      <c r="BD13" s="1093">
        <v>262.41813100000047</v>
      </c>
      <c r="BE13" s="1093">
        <v>357</v>
      </c>
      <c r="BF13" s="1093"/>
      <c r="BG13" s="1782">
        <v>84.46899688934208</v>
      </c>
      <c r="BH13" s="1301">
        <v>2.4636509241649374</v>
      </c>
      <c r="BI13" s="1301">
        <v>79.635951322048811</v>
      </c>
      <c r="BJ13" s="1301">
        <v>89.302042456635348</v>
      </c>
      <c r="BK13" s="1301">
        <v>2.9166333387295018</v>
      </c>
      <c r="BL13" s="1263">
        <v>188.13641200000004</v>
      </c>
      <c r="BM13" s="1263">
        <v>330</v>
      </c>
      <c r="BN13" s="1263"/>
      <c r="BO13" s="1143">
        <v>80.580616919430213</v>
      </c>
      <c r="BP13" s="1267">
        <v>3.5346287039581896</v>
      </c>
      <c r="BQ13" s="1267">
        <v>73.647178697420912</v>
      </c>
      <c r="BR13" s="1267">
        <v>87.514055141439513</v>
      </c>
      <c r="BS13" s="1267">
        <v>4.3864502892703632</v>
      </c>
      <c r="BT13" s="1263">
        <v>161.60865600000025</v>
      </c>
      <c r="BU13" s="1263">
        <v>292</v>
      </c>
      <c r="BV13" s="1293"/>
      <c r="BW13" s="1143">
        <v>84.112398839879305</v>
      </c>
      <c r="BX13" s="1267">
        <v>1.3236504625473415</v>
      </c>
      <c r="BY13" s="1267">
        <v>81.517097856307686</v>
      </c>
      <c r="BZ13" s="1267">
        <v>86.707699823450909</v>
      </c>
      <c r="CA13" s="1195">
        <v>1.573668663364495</v>
      </c>
      <c r="CB13" s="1263">
        <v>200.88944000000004</v>
      </c>
      <c r="CC13" s="1263">
        <v>840</v>
      </c>
      <c r="CD13" s="1779"/>
      <c r="CE13" s="1143">
        <v>81.413832474719854</v>
      </c>
      <c r="CF13" s="1267">
        <v>1.6831696799626494</v>
      </c>
      <c r="CG13" s="1267">
        <v>78.113612847377652</v>
      </c>
      <c r="CH13" s="1267">
        <v>84.714052102062041</v>
      </c>
      <c r="CI13" s="1195">
        <v>2.0674246977444497</v>
      </c>
      <c r="CJ13" s="1263">
        <v>195.18520400000006</v>
      </c>
      <c r="CK13" s="1263">
        <v>730</v>
      </c>
      <c r="CL13" s="1195"/>
      <c r="CM13" s="1143">
        <v>86.449336428986214</v>
      </c>
      <c r="CN13" s="1267">
        <v>1.5791432119119617</v>
      </c>
      <c r="CO13" s="1267">
        <v>83.353081388782641</v>
      </c>
      <c r="CP13" s="1267">
        <v>89.545591469189773</v>
      </c>
      <c r="CQ13" s="1195">
        <v>1.8266689799396538</v>
      </c>
      <c r="CR13" s="1263">
        <v>178.71297499999983</v>
      </c>
      <c r="CS13" s="1263">
        <v>707</v>
      </c>
      <c r="CT13" s="1293"/>
      <c r="CU13" s="1143">
        <v>83.970327305625119</v>
      </c>
      <c r="CV13" s="1267">
        <v>1.3906971246014839</v>
      </c>
      <c r="CW13" s="1267">
        <v>81.243508314124085</v>
      </c>
      <c r="CX13" s="1267">
        <v>86.697146297126153</v>
      </c>
      <c r="CY13" s="1195">
        <v>1.656176853449423</v>
      </c>
      <c r="CZ13" s="1263">
        <v>192.68489499999998</v>
      </c>
      <c r="DA13" s="1263">
        <v>788</v>
      </c>
      <c r="DB13" s="1317">
        <v>3.4</v>
      </c>
      <c r="DC13" s="1195">
        <v>-2.4</v>
      </c>
      <c r="DD13" s="1195"/>
      <c r="DE13" s="1195" t="s">
        <v>390</v>
      </c>
      <c r="DF13" s="1195" t="s">
        <v>390</v>
      </c>
    </row>
    <row r="14" spans="1:110" s="17" customFormat="1" ht="20.25" customHeight="1">
      <c r="A14" s="1385" t="s">
        <v>24</v>
      </c>
      <c r="B14" s="1385"/>
      <c r="C14" s="1096">
        <v>27.176781002638496</v>
      </c>
      <c r="D14" s="1096">
        <v>2.7349465334271441</v>
      </c>
      <c r="E14" s="1150">
        <v>21.807217955307262</v>
      </c>
      <c r="F14" s="1150">
        <v>32.546344049969726</v>
      </c>
      <c r="G14" s="1150">
        <v>10.063541127853288</v>
      </c>
      <c r="H14" s="1150">
        <v>598.56948100000147</v>
      </c>
      <c r="I14" s="1274">
        <v>379</v>
      </c>
      <c r="J14" s="1540"/>
      <c r="K14" s="1096">
        <v>66.750337090062757</v>
      </c>
      <c r="L14" s="1096">
        <v>3.5267529842923251</v>
      </c>
      <c r="M14" s="1096">
        <v>59.831655354828108</v>
      </c>
      <c r="N14" s="1096">
        <v>73.669018825297414</v>
      </c>
      <c r="O14" s="1096">
        <v>5.2834983882311493</v>
      </c>
      <c r="P14" s="1096">
        <v>637.11163199999817</v>
      </c>
      <c r="Q14" s="1105">
        <v>394</v>
      </c>
      <c r="R14" s="1105"/>
      <c r="S14" s="1096">
        <v>79.114766556764707</v>
      </c>
      <c r="T14" s="1096"/>
      <c r="U14" s="1096">
        <v>74.377295169786706</v>
      </c>
      <c r="V14" s="1096">
        <v>83.852237943742708</v>
      </c>
      <c r="W14" s="1096">
        <v>3.0517821295991325</v>
      </c>
      <c r="X14" s="1096"/>
      <c r="Y14" s="1105">
        <v>353</v>
      </c>
      <c r="Z14" s="1096"/>
      <c r="AA14" s="1102">
        <v>78.456879916851136</v>
      </c>
      <c r="AB14" s="1096">
        <v>3.3512932354743024</v>
      </c>
      <c r="AC14" s="1096">
        <v>71.881069056924474</v>
      </c>
      <c r="AD14" s="1096">
        <v>85.032690776777812</v>
      </c>
      <c r="AE14" s="1096">
        <v>4.2715096993737367</v>
      </c>
      <c r="AF14" s="1097">
        <v>414.77727300000055</v>
      </c>
      <c r="AG14" s="1093">
        <v>332</v>
      </c>
      <c r="AH14" s="1093"/>
      <c r="AI14" s="1096">
        <v>78.800768677978468</v>
      </c>
      <c r="AJ14" s="1096">
        <v>2.2385532502722363</v>
      </c>
      <c r="AK14" s="1096">
        <v>74.410050417989609</v>
      </c>
      <c r="AL14" s="1096">
        <v>83.191486937967312</v>
      </c>
      <c r="AM14" s="1096">
        <v>2.8407759059053683</v>
      </c>
      <c r="AN14" s="1097">
        <v>869.03907599999752</v>
      </c>
      <c r="AO14" s="1093">
        <v>685</v>
      </c>
      <c r="AP14" s="1096"/>
      <c r="AQ14" s="1096">
        <v>87.074566823088745</v>
      </c>
      <c r="AR14" s="1096">
        <v>2.4446712005612499</v>
      </c>
      <c r="AS14" s="1096">
        <v>82.277688449935411</v>
      </c>
      <c r="AT14" s="1096">
        <v>91.871445196242092</v>
      </c>
      <c r="AU14" s="1096">
        <v>2.8075605653349278</v>
      </c>
      <c r="AV14" s="1097">
        <v>364.51890900000035</v>
      </c>
      <c r="AW14" s="1194">
        <v>300</v>
      </c>
      <c r="AX14" s="1093"/>
      <c r="AY14" s="1256">
        <v>85.688341732275305</v>
      </c>
      <c r="AZ14" s="1092">
        <v>2.5872385458214708</v>
      </c>
      <c r="BA14" s="1092">
        <v>80.612907058225787</v>
      </c>
      <c r="BB14" s="1092">
        <v>90.763776406324823</v>
      </c>
      <c r="BC14" s="1092">
        <v>3.0193588690338293</v>
      </c>
      <c r="BD14" s="1093">
        <v>414.37024899999949</v>
      </c>
      <c r="BE14" s="1093">
        <v>329</v>
      </c>
      <c r="BF14" s="1093"/>
      <c r="BG14" s="1782">
        <v>80.624602821238682</v>
      </c>
      <c r="BH14" s="1301">
        <v>2.3588758255247191</v>
      </c>
      <c r="BI14" s="1301">
        <v>75.997098883678305</v>
      </c>
      <c r="BJ14" s="1301">
        <v>85.252106758799044</v>
      </c>
      <c r="BK14" s="1301">
        <v>2.9257518709950512</v>
      </c>
      <c r="BL14" s="1263">
        <v>353.67733300000077</v>
      </c>
      <c r="BM14" s="1263">
        <v>297</v>
      </c>
      <c r="BN14" s="1263"/>
      <c r="BO14" s="1143">
        <v>84.918393657203239</v>
      </c>
      <c r="BP14" s="1267">
        <v>2.683120429897706</v>
      </c>
      <c r="BQ14" s="1267">
        <v>79.655252518199234</v>
      </c>
      <c r="BR14" s="1267">
        <v>90.181534796207245</v>
      </c>
      <c r="BS14" s="1267">
        <v>3.1596457661797861</v>
      </c>
      <c r="BT14" s="1263">
        <v>386.27199700000034</v>
      </c>
      <c r="BU14" s="1263">
        <v>303</v>
      </c>
      <c r="BV14" s="1293"/>
      <c r="BW14" s="1143">
        <v>89.295567521734881</v>
      </c>
      <c r="BX14" s="1267">
        <v>1.2833768544953228</v>
      </c>
      <c r="BY14" s="1267">
        <v>86.779231595439981</v>
      </c>
      <c r="BZ14" s="1267">
        <v>91.811903448029796</v>
      </c>
      <c r="CA14" s="1195">
        <v>1.4372234704515918</v>
      </c>
      <c r="CB14" s="1263">
        <v>598.3697699999999</v>
      </c>
      <c r="CC14" s="1263">
        <v>651</v>
      </c>
      <c r="CD14" s="1779"/>
      <c r="CE14" s="1143">
        <v>89.113208030573503</v>
      </c>
      <c r="CF14" s="1267">
        <v>1.7705927763781615</v>
      </c>
      <c r="CG14" s="1267">
        <v>85.641576440368539</v>
      </c>
      <c r="CH14" s="1267">
        <v>92.584839620778453</v>
      </c>
      <c r="CI14" s="1195">
        <v>1.9869027448441716</v>
      </c>
      <c r="CJ14" s="1263">
        <v>552.45040199999937</v>
      </c>
      <c r="CK14" s="1263">
        <v>567</v>
      </c>
      <c r="CL14" s="1195"/>
      <c r="CM14" s="1143">
        <v>86.813150533923618</v>
      </c>
      <c r="CN14" s="1267">
        <v>1.619068420860317</v>
      </c>
      <c r="CO14" s="1267">
        <v>83.638613404733434</v>
      </c>
      <c r="CP14" s="1267">
        <v>89.987687663113817</v>
      </c>
      <c r="CQ14" s="1195">
        <v>1.8650036439210211</v>
      </c>
      <c r="CR14" s="1263">
        <v>489.00274599999921</v>
      </c>
      <c r="CS14" s="1263">
        <v>597</v>
      </c>
      <c r="CT14" s="1293"/>
      <c r="CU14" s="1143">
        <v>86.388782037576064</v>
      </c>
      <c r="CV14" s="1267">
        <v>1.3595194952970457</v>
      </c>
      <c r="CW14" s="1267">
        <v>83.723094798052784</v>
      </c>
      <c r="CX14" s="1267">
        <v>89.054469277099329</v>
      </c>
      <c r="CY14" s="1195">
        <v>1.5737222625799991</v>
      </c>
      <c r="CZ14" s="1263">
        <v>446.53171499999951</v>
      </c>
      <c r="DA14" s="1263">
        <v>708</v>
      </c>
      <c r="DB14" s="1317">
        <v>1.5</v>
      </c>
      <c r="DC14" s="1195">
        <v>-0.4</v>
      </c>
      <c r="DD14" s="1195"/>
      <c r="DE14" s="1195" t="s">
        <v>390</v>
      </c>
      <c r="DF14" s="1195" t="s">
        <v>390</v>
      </c>
    </row>
    <row r="15" spans="1:110" s="17" customFormat="1" ht="20.25" customHeight="1">
      <c r="A15" s="1410" t="s">
        <v>185</v>
      </c>
      <c r="B15" s="1410"/>
      <c r="C15" s="1096"/>
      <c r="D15" s="1096"/>
      <c r="E15" s="1150"/>
      <c r="F15" s="1150"/>
      <c r="G15" s="1150"/>
      <c r="H15" s="1150"/>
      <c r="I15" s="1274"/>
      <c r="J15" s="1540"/>
      <c r="K15" s="1096" t="s">
        <v>79</v>
      </c>
      <c r="L15" s="1096"/>
      <c r="M15" s="1096" t="s">
        <v>79</v>
      </c>
      <c r="N15" s="1096" t="s">
        <v>79</v>
      </c>
      <c r="O15" s="1096" t="s">
        <v>79</v>
      </c>
      <c r="P15" s="1096" t="s">
        <v>79</v>
      </c>
      <c r="Q15" s="1105" t="s">
        <v>79</v>
      </c>
      <c r="R15" s="1105" t="s">
        <v>79</v>
      </c>
      <c r="S15" s="1096" t="s">
        <v>79</v>
      </c>
      <c r="T15" s="1096" t="s">
        <v>79</v>
      </c>
      <c r="U15" s="1096" t="s">
        <v>79</v>
      </c>
      <c r="V15" s="1096" t="s">
        <v>79</v>
      </c>
      <c r="W15" s="1096" t="s">
        <v>79</v>
      </c>
      <c r="X15" s="1096" t="s">
        <v>79</v>
      </c>
      <c r="Y15" s="1105" t="s">
        <v>79</v>
      </c>
      <c r="Z15" s="1096" t="s">
        <v>79</v>
      </c>
      <c r="AA15" s="1102" t="s">
        <v>79</v>
      </c>
      <c r="AB15" s="1096" t="s">
        <v>79</v>
      </c>
      <c r="AC15" s="1096" t="s">
        <v>79</v>
      </c>
      <c r="AD15" s="1096" t="s">
        <v>79</v>
      </c>
      <c r="AE15" s="1096" t="s">
        <v>79</v>
      </c>
      <c r="AF15" s="1097" t="s">
        <v>79</v>
      </c>
      <c r="AG15" s="1093" t="s">
        <v>79</v>
      </c>
      <c r="AH15" s="1093"/>
      <c r="AI15" s="1096" t="s">
        <v>79</v>
      </c>
      <c r="AJ15" s="1096" t="s">
        <v>79</v>
      </c>
      <c r="AK15" s="1096" t="s">
        <v>79</v>
      </c>
      <c r="AL15" s="1096" t="s">
        <v>79</v>
      </c>
      <c r="AM15" s="1096" t="s">
        <v>79</v>
      </c>
      <c r="AN15" s="1097" t="s">
        <v>79</v>
      </c>
      <c r="AO15" s="1093" t="s">
        <v>79</v>
      </c>
      <c r="AP15" s="1096" t="s">
        <v>79</v>
      </c>
      <c r="AQ15" s="1096" t="s">
        <v>79</v>
      </c>
      <c r="AR15" s="1096" t="s">
        <v>79</v>
      </c>
      <c r="AS15" s="1096" t="s">
        <v>79</v>
      </c>
      <c r="AT15" s="1096" t="s">
        <v>79</v>
      </c>
      <c r="AU15" s="1096" t="s">
        <v>79</v>
      </c>
      <c r="AV15" s="1097" t="s">
        <v>79</v>
      </c>
      <c r="AW15" s="1194" t="s">
        <v>79</v>
      </c>
      <c r="AX15" s="1093" t="s">
        <v>79</v>
      </c>
      <c r="AY15" s="1301" t="s">
        <v>79</v>
      </c>
      <c r="AZ15" s="1092" t="s">
        <v>79</v>
      </c>
      <c r="BA15" s="1092" t="s">
        <v>79</v>
      </c>
      <c r="BB15" s="1092" t="s">
        <v>79</v>
      </c>
      <c r="BC15" s="1092" t="s">
        <v>79</v>
      </c>
      <c r="BD15" s="1093" t="s">
        <v>79</v>
      </c>
      <c r="BE15" s="1093" t="s">
        <v>79</v>
      </c>
      <c r="BF15" s="1093" t="s">
        <v>79</v>
      </c>
      <c r="BG15" s="1782" t="s">
        <v>79</v>
      </c>
      <c r="BH15" s="1301" t="s">
        <v>79</v>
      </c>
      <c r="BI15" s="1301" t="s">
        <v>79</v>
      </c>
      <c r="BJ15" s="1301" t="s">
        <v>79</v>
      </c>
      <c r="BK15" s="1301" t="s">
        <v>79</v>
      </c>
      <c r="BL15" s="1263" t="s">
        <v>79</v>
      </c>
      <c r="BM15" s="1263" t="s">
        <v>79</v>
      </c>
      <c r="BN15" s="1263"/>
      <c r="BO15" s="1143">
        <v>89.935386396436073</v>
      </c>
      <c r="BP15" s="1267">
        <v>1.5591810140253584</v>
      </c>
      <c r="BQ15" s="1267">
        <v>86.876936374353491</v>
      </c>
      <c r="BR15" s="1267">
        <v>92.993836418518654</v>
      </c>
      <c r="BS15" s="1267">
        <v>1.7336679993261752</v>
      </c>
      <c r="BT15" s="1263">
        <v>238.02015600000013</v>
      </c>
      <c r="BU15" s="1263">
        <v>264</v>
      </c>
      <c r="BV15" s="1293"/>
      <c r="BW15" s="1143">
        <v>89.989296992275996</v>
      </c>
      <c r="BX15" s="1267">
        <v>1.2177041634811512</v>
      </c>
      <c r="BY15" s="1267">
        <v>87.601726479816136</v>
      </c>
      <c r="BZ15" s="1267">
        <v>92.376867504735856</v>
      </c>
      <c r="CA15" s="1195">
        <v>1.353165547660262</v>
      </c>
      <c r="CB15" s="1263">
        <v>377.27245499999992</v>
      </c>
      <c r="CC15" s="1263">
        <v>809</v>
      </c>
      <c r="CD15" s="1779"/>
      <c r="CE15" s="1143">
        <v>90.078884125852284</v>
      </c>
      <c r="CF15" s="1267">
        <v>1.1904413337028514</v>
      </c>
      <c r="CG15" s="1267">
        <v>87.744765408378271</v>
      </c>
      <c r="CH15" s="1267">
        <v>92.413002843326282</v>
      </c>
      <c r="CI15" s="1195">
        <v>1.321554263527116</v>
      </c>
      <c r="CJ15" s="1263">
        <v>356.55031599999955</v>
      </c>
      <c r="CK15" s="1263">
        <v>716</v>
      </c>
      <c r="CL15" s="1195"/>
      <c r="CM15" s="1143">
        <v>92.694652132492735</v>
      </c>
      <c r="CN15" s="1267">
        <v>1.0928330676619014</v>
      </c>
      <c r="CO15" s="1267">
        <v>90.551914305850374</v>
      </c>
      <c r="CP15" s="1267">
        <v>94.837389959135109</v>
      </c>
      <c r="CQ15" s="1195">
        <v>1.1789602123970051</v>
      </c>
      <c r="CR15" s="1263">
        <v>328.60099800000086</v>
      </c>
      <c r="CS15" s="1263">
        <v>706</v>
      </c>
      <c r="CT15" s="1293"/>
      <c r="CU15" s="1143">
        <v>91.415812130275697</v>
      </c>
      <c r="CV15" s="1267">
        <v>1.2909143960617158</v>
      </c>
      <c r="CW15" s="1267">
        <v>88.884642812878951</v>
      </c>
      <c r="CX15" s="1267">
        <v>93.946981447672457</v>
      </c>
      <c r="CY15" s="1195">
        <v>1.4121346909023216</v>
      </c>
      <c r="CZ15" s="1263">
        <v>297.17644099999978</v>
      </c>
      <c r="DA15" s="1263">
        <v>727</v>
      </c>
      <c r="DB15" s="2248">
        <v>1.5</v>
      </c>
      <c r="DC15" s="1195">
        <v>-1.3</v>
      </c>
      <c r="DD15" s="1195"/>
      <c r="DE15" s="1263" t="s">
        <v>390</v>
      </c>
      <c r="DF15" s="1195" t="s">
        <v>390</v>
      </c>
    </row>
    <row r="16" spans="1:110" s="17" customFormat="1" ht="20.25" customHeight="1">
      <c r="A16" s="1385" t="s">
        <v>25</v>
      </c>
      <c r="B16" s="1385"/>
      <c r="C16" s="1096">
        <v>48.899755501222494</v>
      </c>
      <c r="D16" s="1096">
        <v>3.2351792851683521</v>
      </c>
      <c r="E16" s="1150">
        <v>42.548077715637653</v>
      </c>
      <c r="F16" s="1150">
        <v>55.251433286807327</v>
      </c>
      <c r="G16" s="1150">
        <v>6.6159416381692804</v>
      </c>
      <c r="H16" s="1150">
        <v>500.89084799999932</v>
      </c>
      <c r="I16" s="1274">
        <v>409</v>
      </c>
      <c r="J16" s="1540"/>
      <c r="K16" s="1096">
        <v>78.91234275208005</v>
      </c>
      <c r="L16" s="1096">
        <v>2.4337949439538669</v>
      </c>
      <c r="M16" s="1096">
        <v>74.137794406608421</v>
      </c>
      <c r="N16" s="1096">
        <v>83.68689109755168</v>
      </c>
      <c r="O16" s="1096">
        <v>3.0841752494918979</v>
      </c>
      <c r="P16" s="1096">
        <v>444.57575299999831</v>
      </c>
      <c r="Q16" s="1105">
        <v>297</v>
      </c>
      <c r="R16" s="1105"/>
      <c r="S16" s="1096">
        <v>88.302572971924661</v>
      </c>
      <c r="T16" s="1096"/>
      <c r="U16" s="1096">
        <v>82.628370059688621</v>
      </c>
      <c r="V16" s="1096">
        <v>93.976775884160716</v>
      </c>
      <c r="W16" s="1096">
        <v>3.2748844462991844</v>
      </c>
      <c r="X16" s="1096"/>
      <c r="Y16" s="1105">
        <v>276</v>
      </c>
      <c r="Z16" s="1096"/>
      <c r="AA16" s="1102">
        <v>82.812502315007848</v>
      </c>
      <c r="AB16" s="1096">
        <v>3.04166149910077</v>
      </c>
      <c r="AC16" s="1096">
        <v>76.844241911445494</v>
      </c>
      <c r="AD16" s="1096">
        <v>88.780762718570202</v>
      </c>
      <c r="AE16" s="1096">
        <v>3.6729496320865787</v>
      </c>
      <c r="AF16" s="1097">
        <v>338.14681499999938</v>
      </c>
      <c r="AG16" s="1093">
        <v>309</v>
      </c>
      <c r="AH16" s="1093"/>
      <c r="AI16" s="1096">
        <v>85.388816815751696</v>
      </c>
      <c r="AJ16" s="1096">
        <v>2.7266561999301131</v>
      </c>
      <c r="AK16" s="1096">
        <v>80.040729087979756</v>
      </c>
      <c r="AL16" s="1096">
        <v>90.73690454352365</v>
      </c>
      <c r="AM16" s="1096">
        <v>3.1932240094315563</v>
      </c>
      <c r="AN16" s="1097">
        <v>637.13289900000177</v>
      </c>
      <c r="AO16" s="1093">
        <v>585</v>
      </c>
      <c r="AP16" s="1096"/>
      <c r="AQ16" s="1096">
        <v>84.973161704457411</v>
      </c>
      <c r="AR16" s="1096">
        <v>2.5618386733576077</v>
      </c>
      <c r="AS16" s="1096">
        <v>79.946379974089893</v>
      </c>
      <c r="AT16" s="1096">
        <v>89.999943434824942</v>
      </c>
      <c r="AU16" s="1096">
        <v>3.0148797831812608</v>
      </c>
      <c r="AV16" s="1097">
        <v>317.84954399999936</v>
      </c>
      <c r="AW16" s="1194">
        <v>266</v>
      </c>
      <c r="AX16" s="1093"/>
      <c r="AY16" s="1256">
        <v>88.408783430257969</v>
      </c>
      <c r="AZ16" s="1092">
        <v>2.3405850234619097</v>
      </c>
      <c r="BA16" s="1092">
        <v>83.817213625136759</v>
      </c>
      <c r="BB16" s="1092">
        <v>93.000353235379194</v>
      </c>
      <c r="BC16" s="1092">
        <v>2.6474575632050183</v>
      </c>
      <c r="BD16" s="1093">
        <v>278.80337500000019</v>
      </c>
      <c r="BE16" s="1093">
        <v>234</v>
      </c>
      <c r="BF16" s="1093"/>
      <c r="BG16" s="1782">
        <v>87.513789246279615</v>
      </c>
      <c r="BH16" s="1301">
        <v>2.0952501986634622</v>
      </c>
      <c r="BI16" s="1301">
        <v>83.40345056733176</v>
      </c>
      <c r="BJ16" s="1301">
        <v>91.624127925227469</v>
      </c>
      <c r="BK16" s="1301">
        <v>2.3941943512090988</v>
      </c>
      <c r="BL16" s="1263">
        <v>278.64013900000003</v>
      </c>
      <c r="BM16" s="1263">
        <v>244</v>
      </c>
      <c r="BN16" s="1263"/>
      <c r="BO16" s="1143">
        <v>90.597569262075822</v>
      </c>
      <c r="BP16" s="1267">
        <v>1.8786945219106392</v>
      </c>
      <c r="BQ16" s="1267">
        <v>86.912369628205383</v>
      </c>
      <c r="BR16" s="1267">
        <v>94.282768895946276</v>
      </c>
      <c r="BS16" s="1267">
        <v>2.0736698977828554</v>
      </c>
      <c r="BT16" s="1263">
        <v>313.09060200000016</v>
      </c>
      <c r="BU16" s="1263">
        <v>258</v>
      </c>
      <c r="BV16" s="1293"/>
      <c r="BW16" s="1143">
        <v>89.356003221087974</v>
      </c>
      <c r="BX16" s="1267">
        <v>1.6940137622495133</v>
      </c>
      <c r="BY16" s="1267">
        <v>86.034525453544219</v>
      </c>
      <c r="BZ16" s="1267">
        <v>92.677480988631729</v>
      </c>
      <c r="CA16" s="1195">
        <v>1.8958029692287388</v>
      </c>
      <c r="CB16" s="1263">
        <v>423.47429200000079</v>
      </c>
      <c r="CC16" s="1263">
        <v>663</v>
      </c>
      <c r="CD16" s="1779"/>
      <c r="CE16" s="1143">
        <v>89.33777318527585</v>
      </c>
      <c r="CF16" s="1267">
        <v>1.610801149109762</v>
      </c>
      <c r="CG16" s="1267">
        <v>86.179447776184972</v>
      </c>
      <c r="CH16" s="1267">
        <v>92.496098594366728</v>
      </c>
      <c r="CI16" s="1195">
        <v>1.8030460035859113</v>
      </c>
      <c r="CJ16" s="1263">
        <v>386.90989900000091</v>
      </c>
      <c r="CK16" s="1263">
        <v>554</v>
      </c>
      <c r="CL16" s="1195"/>
      <c r="CM16" s="1143">
        <v>90.865737162469273</v>
      </c>
      <c r="CN16" s="1267">
        <v>1.6063116523259022</v>
      </c>
      <c r="CO16" s="1267">
        <v>87.716212463167281</v>
      </c>
      <c r="CP16" s="1267">
        <v>94.015261861771265</v>
      </c>
      <c r="CQ16" s="1195">
        <v>1.7677858591008768</v>
      </c>
      <c r="CR16" s="1263">
        <v>346.18671000000126</v>
      </c>
      <c r="CS16" s="1263">
        <v>548</v>
      </c>
      <c r="CT16" s="1293"/>
      <c r="CU16" s="1143">
        <v>93.65119621611305</v>
      </c>
      <c r="CV16" s="1267">
        <v>1.10918721933571</v>
      </c>
      <c r="CW16" s="1267">
        <v>91.476349715526851</v>
      </c>
      <c r="CX16" s="1267">
        <v>95.826042716699249</v>
      </c>
      <c r="CY16" s="1195">
        <v>1.1843812616937721</v>
      </c>
      <c r="CZ16" s="1263">
        <v>329.19039100000066</v>
      </c>
      <c r="DA16" s="1263">
        <v>631</v>
      </c>
      <c r="DB16" s="1317">
        <v>3.1</v>
      </c>
      <c r="DC16" s="1195">
        <v>2.8</v>
      </c>
      <c r="DD16" s="1195"/>
      <c r="DE16" s="1195" t="s">
        <v>390</v>
      </c>
      <c r="DF16" s="1195" t="s">
        <v>390</v>
      </c>
    </row>
    <row r="17" spans="1:110" s="17" customFormat="1" ht="20.25" customHeight="1">
      <c r="A17" s="1385" t="s">
        <v>26</v>
      </c>
      <c r="B17" s="1385"/>
      <c r="C17" s="1096">
        <v>31.619047619047937</v>
      </c>
      <c r="D17" s="1096">
        <v>2.7576675814659191</v>
      </c>
      <c r="E17" s="1150">
        <v>26.204875984874327</v>
      </c>
      <c r="F17" s="1150">
        <v>37.033219253221546</v>
      </c>
      <c r="G17" s="1150">
        <v>8.7215390377686326</v>
      </c>
      <c r="H17" s="1150">
        <v>220.49264999999809</v>
      </c>
      <c r="I17" s="1274">
        <v>525</v>
      </c>
      <c r="J17" s="1540"/>
      <c r="K17" s="1096">
        <v>72.794489851421545</v>
      </c>
      <c r="L17" s="1096">
        <v>3.1502844736607063</v>
      </c>
      <c r="M17" s="1096">
        <v>66.614353123449604</v>
      </c>
      <c r="N17" s="1096">
        <v>78.974626579393487</v>
      </c>
      <c r="O17" s="1096">
        <v>4.3276413916639145</v>
      </c>
      <c r="P17" s="1096">
        <v>258.35150900000104</v>
      </c>
      <c r="Q17" s="1105">
        <v>489</v>
      </c>
      <c r="R17" s="1105"/>
      <c r="S17" s="1096">
        <v>80.897886748433592</v>
      </c>
      <c r="T17" s="1096"/>
      <c r="U17" s="1096">
        <v>74.125437564431166</v>
      </c>
      <c r="V17" s="1096">
        <v>87.670335932436018</v>
      </c>
      <c r="W17" s="1096">
        <v>4.2665128177334299</v>
      </c>
      <c r="X17" s="1096"/>
      <c r="Y17" s="1105">
        <v>295</v>
      </c>
      <c r="Z17" s="1096"/>
      <c r="AA17" s="1102">
        <v>83.094496198486297</v>
      </c>
      <c r="AB17" s="1096">
        <v>2.4321913985145796</v>
      </c>
      <c r="AC17" s="1096">
        <v>78.322120435459752</v>
      </c>
      <c r="AD17" s="1096">
        <v>87.866871961512842</v>
      </c>
      <c r="AE17" s="1096">
        <v>2.9270186471855473</v>
      </c>
      <c r="AF17" s="1097">
        <v>152.18424900000002</v>
      </c>
      <c r="AG17" s="1093">
        <v>264</v>
      </c>
      <c r="AH17" s="1093"/>
      <c r="AI17" s="1096">
        <v>81.9451161700255</v>
      </c>
      <c r="AJ17" s="1096">
        <v>2.2862273453996695</v>
      </c>
      <c r="AK17" s="1096">
        <v>77.460889515729306</v>
      </c>
      <c r="AL17" s="1096">
        <v>86.429342824321694</v>
      </c>
      <c r="AM17" s="1096">
        <v>2.7899494835739129</v>
      </c>
      <c r="AN17" s="1097">
        <v>319.21310900000032</v>
      </c>
      <c r="AO17" s="1093">
        <v>559</v>
      </c>
      <c r="AP17" s="1096"/>
      <c r="AQ17" s="1096">
        <v>82.43951590592485</v>
      </c>
      <c r="AR17" s="1096">
        <v>2.5408199304882229</v>
      </c>
      <c r="AS17" s="1096">
        <v>77.453976676012132</v>
      </c>
      <c r="AT17" s="1096">
        <v>87.425055135837553</v>
      </c>
      <c r="AU17" s="1096">
        <v>3.0820413033328076</v>
      </c>
      <c r="AV17" s="1097">
        <v>157.77875399999976</v>
      </c>
      <c r="AW17" s="1194">
        <v>292</v>
      </c>
      <c r="AX17" s="1093"/>
      <c r="AY17" s="1256">
        <v>88.109642121054065</v>
      </c>
      <c r="AZ17" s="1092">
        <v>2.1597655544092818</v>
      </c>
      <c r="BA17" s="1092">
        <v>83.872789280263461</v>
      </c>
      <c r="BB17" s="1092">
        <v>92.34649496184467</v>
      </c>
      <c r="BC17" s="1092">
        <v>2.4512249765377256</v>
      </c>
      <c r="BD17" s="1093">
        <v>136.18018200000012</v>
      </c>
      <c r="BE17" s="1093">
        <v>293</v>
      </c>
      <c r="BF17" s="1093"/>
      <c r="BG17" s="1782">
        <v>91.493185088454808</v>
      </c>
      <c r="BH17" s="1301">
        <v>1.8482786159438529</v>
      </c>
      <c r="BI17" s="1301">
        <v>87.867340743262858</v>
      </c>
      <c r="BJ17" s="1301">
        <v>95.119029433646759</v>
      </c>
      <c r="BK17" s="1301">
        <v>2.0201270883257081</v>
      </c>
      <c r="BL17" s="1263">
        <v>93.003774999999891</v>
      </c>
      <c r="BM17" s="1263">
        <v>221</v>
      </c>
      <c r="BN17" s="1263"/>
      <c r="BO17" s="1143">
        <v>83.153778893439636</v>
      </c>
      <c r="BP17" s="1267">
        <v>2.7128661814591815</v>
      </c>
      <c r="BQ17" s="1267">
        <v>77.832289240888002</v>
      </c>
      <c r="BR17" s="1267">
        <v>88.47526854599127</v>
      </c>
      <c r="BS17" s="1267">
        <v>3.2624689070783903</v>
      </c>
      <c r="BT17" s="1263">
        <v>104.32471999999991</v>
      </c>
      <c r="BU17" s="1263">
        <v>241</v>
      </c>
      <c r="BV17" s="1293"/>
      <c r="BW17" s="1143">
        <v>85.167508034795631</v>
      </c>
      <c r="BX17" s="1267">
        <v>1.661018647884166</v>
      </c>
      <c r="BY17" s="1267">
        <v>81.910724274611383</v>
      </c>
      <c r="BZ17" s="1267">
        <v>88.424291794979894</v>
      </c>
      <c r="CA17" s="1195">
        <v>1.9502961707010942</v>
      </c>
      <c r="CB17" s="1263">
        <v>148.34509300000036</v>
      </c>
      <c r="CC17" s="1263">
        <v>622</v>
      </c>
      <c r="CD17" s="1779"/>
      <c r="CE17" s="1143">
        <v>87.878026789156877</v>
      </c>
      <c r="CF17" s="1267">
        <v>1.5330525995642716</v>
      </c>
      <c r="CG17" s="1267">
        <v>84.872144293137666</v>
      </c>
      <c r="CH17" s="1267">
        <v>90.883909285176074</v>
      </c>
      <c r="CI17" s="1195">
        <v>1.7445232392876537</v>
      </c>
      <c r="CJ17" s="1263">
        <v>138.02778399999994</v>
      </c>
      <c r="CK17" s="1263">
        <v>565</v>
      </c>
      <c r="CL17" s="1195"/>
      <c r="CM17" s="1143">
        <v>92.16026378582184</v>
      </c>
      <c r="CN17" s="1267">
        <v>1.2362411542931713</v>
      </c>
      <c r="CO17" s="1267">
        <v>89.736343095150048</v>
      </c>
      <c r="CP17" s="1267">
        <v>94.584184476493633</v>
      </c>
      <c r="CQ17" s="1195">
        <v>1.3414036630430712</v>
      </c>
      <c r="CR17" s="1263">
        <v>117.01493199999993</v>
      </c>
      <c r="CS17" s="1263">
        <v>517</v>
      </c>
      <c r="CT17" s="1293"/>
      <c r="CU17" s="1143">
        <v>87.310556820594854</v>
      </c>
      <c r="CV17" s="1267">
        <v>1.3376471706435415</v>
      </c>
      <c r="CW17" s="1267">
        <v>84.687755892690689</v>
      </c>
      <c r="CX17" s="1267">
        <v>89.93335774849902</v>
      </c>
      <c r="CY17" s="1195">
        <v>1.5320566256290518</v>
      </c>
      <c r="CZ17" s="1263">
        <v>115.25949400000002</v>
      </c>
      <c r="DA17" s="1263">
        <v>661</v>
      </c>
      <c r="DB17" s="1317">
        <v>4.0999999999999996</v>
      </c>
      <c r="DC17" s="1195">
        <v>-4.9000000000000004</v>
      </c>
      <c r="DD17" s="1195"/>
      <c r="DE17" s="1195" t="s">
        <v>390</v>
      </c>
      <c r="DF17" s="1195" t="s">
        <v>393</v>
      </c>
    </row>
    <row r="18" spans="1:110" s="20" customFormat="1" ht="20.25" customHeight="1">
      <c r="A18" s="1385" t="s">
        <v>27</v>
      </c>
      <c r="B18" s="1385"/>
      <c r="C18" s="1096">
        <v>22.745901639344225</v>
      </c>
      <c r="D18" s="1096">
        <v>3.0627446097994748</v>
      </c>
      <c r="E18" s="1150">
        <v>16.732767532629424</v>
      </c>
      <c r="F18" s="1150">
        <v>28.759035746059027</v>
      </c>
      <c r="G18" s="1150">
        <v>13.46503936560492</v>
      </c>
      <c r="H18" s="1150">
        <v>347.54481600000008</v>
      </c>
      <c r="I18" s="1274">
        <v>488</v>
      </c>
      <c r="J18" s="1540"/>
      <c r="K18" s="1096">
        <v>76.431808049901974</v>
      </c>
      <c r="L18" s="1096">
        <v>3.0080483687528865</v>
      </c>
      <c r="M18" s="1096">
        <v>70.530705987952757</v>
      </c>
      <c r="N18" s="1096">
        <v>82.332910111851191</v>
      </c>
      <c r="O18" s="1096">
        <v>3.9355975548673996</v>
      </c>
      <c r="P18" s="1096">
        <v>341.40539999999936</v>
      </c>
      <c r="Q18" s="1105">
        <v>369</v>
      </c>
      <c r="R18" s="1105"/>
      <c r="S18" s="1096">
        <v>85.799315275349798</v>
      </c>
      <c r="T18" s="1096"/>
      <c r="U18" s="1096">
        <v>82.282864099635802</v>
      </c>
      <c r="V18" s="1096">
        <v>89.315766451063794</v>
      </c>
      <c r="W18" s="1096">
        <v>2.0887441493376286</v>
      </c>
      <c r="X18" s="1096"/>
      <c r="Y18" s="1105">
        <v>339</v>
      </c>
      <c r="Z18" s="1096"/>
      <c r="AA18" s="1102">
        <v>88.836698956536509</v>
      </c>
      <c r="AB18" s="1096">
        <v>1.3997140490553284</v>
      </c>
      <c r="AC18" s="1096">
        <v>86.090220448735238</v>
      </c>
      <c r="AD18" s="1096">
        <v>91.58317746433778</v>
      </c>
      <c r="AE18" s="1096">
        <v>1.5756033998293211</v>
      </c>
      <c r="AF18" s="1097">
        <v>247.40999900000011</v>
      </c>
      <c r="AG18" s="1093">
        <v>323</v>
      </c>
      <c r="AH18" s="1093"/>
      <c r="AI18" s="1096">
        <v>87.318174438468802</v>
      </c>
      <c r="AJ18" s="1096">
        <v>1.130166155071054</v>
      </c>
      <c r="AK18" s="1096">
        <v>85.101456487583164</v>
      </c>
      <c r="AL18" s="1096">
        <v>89.53489238935444</v>
      </c>
      <c r="AM18" s="1096">
        <v>1.294308043358668</v>
      </c>
      <c r="AN18" s="1097">
        <v>494.76548700000137</v>
      </c>
      <c r="AO18" s="1093">
        <v>662</v>
      </c>
      <c r="AP18" s="1096"/>
      <c r="AQ18" s="1096">
        <v>83.417497975914372</v>
      </c>
      <c r="AR18" s="1096">
        <v>2.3750817286126615</v>
      </c>
      <c r="AS18" s="1096">
        <v>78.757166486003555</v>
      </c>
      <c r="AT18" s="1096">
        <v>88.077829465825204</v>
      </c>
      <c r="AU18" s="1096">
        <v>2.8472224488181519</v>
      </c>
      <c r="AV18" s="1097">
        <v>207.5356840000004</v>
      </c>
      <c r="AW18" s="1194">
        <v>276</v>
      </c>
      <c r="AX18" s="1093"/>
      <c r="AY18" s="1256">
        <v>87.585238550055763</v>
      </c>
      <c r="AZ18" s="1092">
        <v>1.7185406911145884</v>
      </c>
      <c r="BA18" s="1092">
        <v>84.213944849080619</v>
      </c>
      <c r="BB18" s="1092">
        <v>90.956532251030907</v>
      </c>
      <c r="BC18" s="1092">
        <v>1.9621350807104632</v>
      </c>
      <c r="BD18" s="1093">
        <v>241.08355300000042</v>
      </c>
      <c r="BE18" s="1093">
        <v>320</v>
      </c>
      <c r="BF18" s="1093"/>
      <c r="BG18" s="1782">
        <v>88.41207722399173</v>
      </c>
      <c r="BH18" s="1301">
        <v>1.7145296707329882</v>
      </c>
      <c r="BI18" s="1301">
        <v>85.04861369762483</v>
      </c>
      <c r="BJ18" s="1301">
        <v>91.775540750358616</v>
      </c>
      <c r="BK18" s="1301">
        <v>1.939248261738306</v>
      </c>
      <c r="BL18" s="1263">
        <v>166.58102899999975</v>
      </c>
      <c r="BM18" s="1263">
        <v>281</v>
      </c>
      <c r="BN18" s="1263"/>
      <c r="BO18" s="1143">
        <v>85.48153950632809</v>
      </c>
      <c r="BP18" s="1267">
        <v>2.291326934598291</v>
      </c>
      <c r="BQ18" s="1267">
        <v>80.986930573380562</v>
      </c>
      <c r="BR18" s="1267">
        <v>89.976148439275605</v>
      </c>
      <c r="BS18" s="1267">
        <v>2.6804932946120688</v>
      </c>
      <c r="BT18" s="1263">
        <v>202.56711799999985</v>
      </c>
      <c r="BU18" s="1263">
        <v>296</v>
      </c>
      <c r="BV18" s="1293"/>
      <c r="BW18" s="1143">
        <v>88.519413593810313</v>
      </c>
      <c r="BX18" s="1267">
        <v>1.1242239707344039</v>
      </c>
      <c r="BY18" s="1267">
        <v>86.315131073947242</v>
      </c>
      <c r="BZ18" s="1267">
        <v>90.723696113673384</v>
      </c>
      <c r="CA18" s="1195">
        <v>1.2700309741014992</v>
      </c>
      <c r="CB18" s="1263">
        <v>266.6583039999993</v>
      </c>
      <c r="CC18" s="1263">
        <v>792</v>
      </c>
      <c r="CD18" s="1779"/>
      <c r="CE18" s="1143">
        <v>87.973883049946849</v>
      </c>
      <c r="CF18" s="1267">
        <v>1.2498505519206127</v>
      </c>
      <c r="CG18" s="1267">
        <v>85.523279660522448</v>
      </c>
      <c r="CH18" s="1267">
        <v>90.424486439371265</v>
      </c>
      <c r="CI18" s="1195">
        <v>1.4207063603308434</v>
      </c>
      <c r="CJ18" s="1263">
        <v>258.81000599999942</v>
      </c>
      <c r="CK18" s="1263">
        <v>710</v>
      </c>
      <c r="CL18" s="1195"/>
      <c r="CM18" s="1143">
        <v>88.168141103811649</v>
      </c>
      <c r="CN18" s="1267">
        <v>1.2831428271421792</v>
      </c>
      <c r="CO18" s="1267">
        <v>85.65225944350945</v>
      </c>
      <c r="CP18" s="1267">
        <v>90.684022764113848</v>
      </c>
      <c r="CQ18" s="1195">
        <v>1.4553361464560888</v>
      </c>
      <c r="CR18" s="1263">
        <v>243.64348200000046</v>
      </c>
      <c r="CS18" s="1263">
        <v>731</v>
      </c>
      <c r="CT18" s="1293"/>
      <c r="CU18" s="1143">
        <v>88.473641448100921</v>
      </c>
      <c r="CV18" s="1267">
        <v>1.2348834025357487</v>
      </c>
      <c r="CW18" s="1267">
        <v>86.052335288221698</v>
      </c>
      <c r="CX18" s="1267">
        <v>90.894947607980143</v>
      </c>
      <c r="CY18" s="1195">
        <v>1.3957641873033308</v>
      </c>
      <c r="CZ18" s="1263">
        <v>233.96831600000039</v>
      </c>
      <c r="DA18" s="1263">
        <v>788</v>
      </c>
      <c r="DB18" s="1317">
        <v>3</v>
      </c>
      <c r="DC18" s="1195">
        <v>0.3</v>
      </c>
      <c r="DD18" s="1195"/>
      <c r="DE18" s="1195" t="s">
        <v>390</v>
      </c>
      <c r="DF18" s="1195" t="s">
        <v>390</v>
      </c>
    </row>
    <row r="19" spans="1:110" s="17" customFormat="1" ht="20.25" customHeight="1">
      <c r="A19" s="1385" t="s">
        <v>28</v>
      </c>
      <c r="B19" s="1385"/>
      <c r="C19" s="1096">
        <v>59.062500000000298</v>
      </c>
      <c r="D19" s="1096">
        <v>3.3890222373811554</v>
      </c>
      <c r="E19" s="1150">
        <v>52.40877995464993</v>
      </c>
      <c r="F19" s="1150">
        <v>65.716220045350653</v>
      </c>
      <c r="G19" s="1150">
        <v>5.7380270685818218</v>
      </c>
      <c r="H19" s="1150">
        <v>249.35263999999913</v>
      </c>
      <c r="I19" s="1274">
        <v>320</v>
      </c>
      <c r="J19" s="1540"/>
      <c r="K19" s="1096">
        <v>81.116180771148379</v>
      </c>
      <c r="L19" s="1096">
        <v>2.5274570976459536</v>
      </c>
      <c r="M19" s="1096">
        <v>76.15788872859379</v>
      </c>
      <c r="N19" s="1096">
        <v>86.074472813702954</v>
      </c>
      <c r="O19" s="1096">
        <v>3.1158482483003276</v>
      </c>
      <c r="P19" s="1096">
        <v>263.78472699999833</v>
      </c>
      <c r="Q19" s="1105">
        <v>416</v>
      </c>
      <c r="R19" s="1105"/>
      <c r="S19" s="1096">
        <v>79.073236678179654</v>
      </c>
      <c r="T19" s="1096"/>
      <c r="U19" s="1096">
        <v>74.353265411013851</v>
      </c>
      <c r="V19" s="1096">
        <v>83.793207945345472</v>
      </c>
      <c r="W19" s="1096">
        <v>3.0421058094180791</v>
      </c>
      <c r="X19" s="1096"/>
      <c r="Y19" s="1105">
        <v>311</v>
      </c>
      <c r="Z19" s="1096"/>
      <c r="AA19" s="1102">
        <v>83.935700262538887</v>
      </c>
      <c r="AB19" s="1096">
        <v>2.7269192968686458</v>
      </c>
      <c r="AC19" s="1096">
        <v>78.585017923947717</v>
      </c>
      <c r="AD19" s="1096">
        <v>89.286382601130072</v>
      </c>
      <c r="AE19" s="1096">
        <v>3.2488193800006808</v>
      </c>
      <c r="AF19" s="1097">
        <v>191.87319400000027</v>
      </c>
      <c r="AG19" s="1093">
        <v>296</v>
      </c>
      <c r="AH19" s="1093"/>
      <c r="AI19" s="1096">
        <v>81.444392378230873</v>
      </c>
      <c r="AJ19" s="1096">
        <v>1.8243310649984497</v>
      </c>
      <c r="AK19" s="1096">
        <v>77.866133197494634</v>
      </c>
      <c r="AL19" s="1096">
        <v>85.022651558967127</v>
      </c>
      <c r="AM19" s="1096">
        <v>2.2399713617190318</v>
      </c>
      <c r="AN19" s="1097">
        <v>393.46906599999983</v>
      </c>
      <c r="AO19" s="1093">
        <v>607</v>
      </c>
      <c r="AP19" s="1096"/>
      <c r="AQ19" s="1096">
        <v>84.078787143794401</v>
      </c>
      <c r="AR19" s="1096">
        <v>2.3668967401212311</v>
      </c>
      <c r="AS19" s="1096">
        <v>79.434516052627586</v>
      </c>
      <c r="AT19" s="1096">
        <v>88.723058234961201</v>
      </c>
      <c r="AU19" s="1096">
        <v>2.815093819173776</v>
      </c>
      <c r="AV19" s="1097">
        <v>192.83618200000001</v>
      </c>
      <c r="AW19" s="1194">
        <v>282</v>
      </c>
      <c r="AX19" s="1093"/>
      <c r="AY19" s="1256">
        <v>86.478842264359642</v>
      </c>
      <c r="AZ19" s="1092">
        <v>2.2359371847761955</v>
      </c>
      <c r="BA19" s="1092">
        <v>82.092562098992602</v>
      </c>
      <c r="BB19" s="1092">
        <v>90.865122429726682</v>
      </c>
      <c r="BC19" s="1092">
        <v>2.5855308954542839</v>
      </c>
      <c r="BD19" s="1093">
        <v>196.29593499999956</v>
      </c>
      <c r="BE19" s="1093">
        <v>315</v>
      </c>
      <c r="BF19" s="1093"/>
      <c r="BG19" s="1782">
        <v>86.432515532185519</v>
      </c>
      <c r="BH19" s="1301">
        <v>2.1505889687161708</v>
      </c>
      <c r="BI19" s="1301">
        <v>82.213616507013541</v>
      </c>
      <c r="BJ19" s="1301">
        <v>90.651414557357484</v>
      </c>
      <c r="BK19" s="1301">
        <v>2.4881712113485115</v>
      </c>
      <c r="BL19" s="1263">
        <v>210.62345099999996</v>
      </c>
      <c r="BM19" s="1263">
        <v>316</v>
      </c>
      <c r="BN19" s="1263"/>
      <c r="BO19" s="1143">
        <v>84.405006818835048</v>
      </c>
      <c r="BP19" s="1267">
        <v>2.2323765284743389</v>
      </c>
      <c r="BQ19" s="1267">
        <v>80.02603351080198</v>
      </c>
      <c r="BR19" s="1267">
        <v>88.783980126868116</v>
      </c>
      <c r="BS19" s="1267">
        <v>2.6448389883622188</v>
      </c>
      <c r="BT19" s="1263">
        <v>222.09878900000012</v>
      </c>
      <c r="BU19" s="1263">
        <v>314</v>
      </c>
      <c r="BV19" s="1293"/>
      <c r="BW19" s="1143">
        <v>88.390203116986171</v>
      </c>
      <c r="BX19" s="1267">
        <v>1.0218201655915491</v>
      </c>
      <c r="BY19" s="1267">
        <v>86.386705248153447</v>
      </c>
      <c r="BZ19" s="1267">
        <v>90.39370098581891</v>
      </c>
      <c r="CA19" s="1195">
        <v>1.1560332814702892</v>
      </c>
      <c r="CB19" s="1263">
        <v>360.95366200000058</v>
      </c>
      <c r="CC19" s="1263">
        <v>810</v>
      </c>
      <c r="CD19" s="1779"/>
      <c r="CE19" s="1143">
        <v>90.111407648536911</v>
      </c>
      <c r="CF19" s="1267">
        <v>1.1628819885940669</v>
      </c>
      <c r="CG19" s="1267">
        <v>87.831325011160729</v>
      </c>
      <c r="CH19" s="1267">
        <v>92.391490285913093</v>
      </c>
      <c r="CI19" s="1195">
        <v>1.2904936444114552</v>
      </c>
      <c r="CJ19" s="1263">
        <v>346.83911299999932</v>
      </c>
      <c r="CK19" s="1263">
        <v>757</v>
      </c>
      <c r="CL19" s="1195"/>
      <c r="CM19" s="1143">
        <v>89.818895042708434</v>
      </c>
      <c r="CN19" s="1267">
        <v>1.2936989652494792</v>
      </c>
      <c r="CO19" s="1267">
        <v>87.282315768932506</v>
      </c>
      <c r="CP19" s="1267">
        <v>92.355474316484361</v>
      </c>
      <c r="CQ19" s="1195">
        <v>1.4403416615561033</v>
      </c>
      <c r="CR19" s="1263">
        <v>297.91001199999937</v>
      </c>
      <c r="CS19" s="1263">
        <v>772</v>
      </c>
      <c r="CT19" s="1293"/>
      <c r="CU19" s="1143">
        <v>87.45134677613872</v>
      </c>
      <c r="CV19" s="1267">
        <v>1.4354363598293485</v>
      </c>
      <c r="CW19" s="1267">
        <v>84.636805020186344</v>
      </c>
      <c r="CX19" s="1267">
        <v>90.265888532091083</v>
      </c>
      <c r="CY19" s="1195">
        <v>1.6414113821526763</v>
      </c>
      <c r="CZ19" s="1263">
        <v>263.45016800000025</v>
      </c>
      <c r="DA19" s="1263">
        <v>740</v>
      </c>
      <c r="DB19" s="1317">
        <v>3.1</v>
      </c>
      <c r="DC19" s="1195">
        <v>-2.2999999999999998</v>
      </c>
      <c r="DD19" s="1195"/>
      <c r="DE19" s="1195" t="s">
        <v>390</v>
      </c>
      <c r="DF19" s="1195" t="s">
        <v>390</v>
      </c>
    </row>
    <row r="20" spans="1:110" s="17" customFormat="1" ht="20.25" customHeight="1">
      <c r="A20" s="1385" t="s">
        <v>29</v>
      </c>
      <c r="B20" s="1385"/>
      <c r="C20" s="1096">
        <v>39.534883720930267</v>
      </c>
      <c r="D20" s="1096">
        <v>3.8001394996828988</v>
      </c>
      <c r="E20" s="1150">
        <v>32.074010763157453</v>
      </c>
      <c r="F20" s="1150">
        <v>46.995756678703088</v>
      </c>
      <c r="G20" s="1150">
        <v>9.6121175580214402</v>
      </c>
      <c r="H20" s="1150">
        <v>470.01885299999861</v>
      </c>
      <c r="I20" s="1274">
        <v>387</v>
      </c>
      <c r="J20" s="1540"/>
      <c r="K20" s="1096">
        <v>69.821876656639304</v>
      </c>
      <c r="L20" s="1096">
        <v>3.6890237315743408</v>
      </c>
      <c r="M20" s="1096">
        <v>62.584856874940009</v>
      </c>
      <c r="N20" s="1096">
        <v>77.058896438338593</v>
      </c>
      <c r="O20" s="1096">
        <v>5.2834783426342558</v>
      </c>
      <c r="P20" s="1096">
        <v>512.21922000000154</v>
      </c>
      <c r="Q20" s="1105">
        <v>327</v>
      </c>
      <c r="R20" s="1105"/>
      <c r="S20" s="1096">
        <v>74.713170362724725</v>
      </c>
      <c r="T20" s="1096"/>
      <c r="U20" s="1096">
        <v>68.392505756251282</v>
      </c>
      <c r="V20" s="1096">
        <v>81.033834969198153</v>
      </c>
      <c r="W20" s="1096">
        <v>4.3115165447467927</v>
      </c>
      <c r="X20" s="1096"/>
      <c r="Y20" s="1105">
        <v>334</v>
      </c>
      <c r="Z20" s="1096"/>
      <c r="AA20" s="1102">
        <v>76.432783097699328</v>
      </c>
      <c r="AB20" s="1096">
        <v>3.8539910058924063</v>
      </c>
      <c r="AC20" s="1096">
        <v>68.870593181775661</v>
      </c>
      <c r="AD20" s="1096">
        <v>83.994973013622996</v>
      </c>
      <c r="AE20" s="1096">
        <v>5.0423271922024435</v>
      </c>
      <c r="AF20" s="1097">
        <v>325.95865399999968</v>
      </c>
      <c r="AG20" s="1093">
        <v>299</v>
      </c>
      <c r="AH20" s="1093"/>
      <c r="AI20" s="1096">
        <v>75.512154811276602</v>
      </c>
      <c r="AJ20" s="1096">
        <v>2.9107449776666758</v>
      </c>
      <c r="AK20" s="1096">
        <v>69.802993717137937</v>
      </c>
      <c r="AL20" s="1096">
        <v>81.221315905415253</v>
      </c>
      <c r="AM20" s="1096">
        <v>3.8546707943129705</v>
      </c>
      <c r="AN20" s="1097">
        <v>701.54388299999994</v>
      </c>
      <c r="AO20" s="1093">
        <v>633</v>
      </c>
      <c r="AP20" s="1096"/>
      <c r="AQ20" s="1096">
        <v>82.218914918539241</v>
      </c>
      <c r="AR20" s="1096">
        <v>2.964615205296548</v>
      </c>
      <c r="AS20" s="1096">
        <v>76.401814214058533</v>
      </c>
      <c r="AT20" s="1096">
        <v>88.036015623019949</v>
      </c>
      <c r="AU20" s="1096">
        <v>3.6057581254068189</v>
      </c>
      <c r="AV20" s="1097">
        <v>321.99173300000024</v>
      </c>
      <c r="AW20" s="1194">
        <v>286</v>
      </c>
      <c r="AX20" s="1093"/>
      <c r="AY20" s="1256">
        <v>83.44892871753558</v>
      </c>
      <c r="AZ20" s="1092">
        <v>2.3588980851765915</v>
      </c>
      <c r="BA20" s="1092">
        <v>78.821433833698748</v>
      </c>
      <c r="BB20" s="1092">
        <v>88.076423601372397</v>
      </c>
      <c r="BC20" s="1092">
        <v>2.8267565820541245</v>
      </c>
      <c r="BD20" s="1093">
        <v>297.24802800000037</v>
      </c>
      <c r="BE20" s="1093">
        <v>270</v>
      </c>
      <c r="BF20" s="1093"/>
      <c r="BG20" s="1782">
        <v>86.344639389702209</v>
      </c>
      <c r="BH20" s="1301">
        <v>2.8421609224894464</v>
      </c>
      <c r="BI20" s="1301">
        <v>80.769055156871943</v>
      </c>
      <c r="BJ20" s="1301">
        <v>91.92022362253249</v>
      </c>
      <c r="BK20" s="1301">
        <v>3.2916472204624361</v>
      </c>
      <c r="BL20" s="1263">
        <v>291.3887529999995</v>
      </c>
      <c r="BM20" s="1263">
        <v>261</v>
      </c>
      <c r="BN20" s="1263"/>
      <c r="BO20" s="1143">
        <v>84.098864394501035</v>
      </c>
      <c r="BP20" s="1267">
        <v>1.8234700169068883</v>
      </c>
      <c r="BQ20" s="1267">
        <v>80.521991752191468</v>
      </c>
      <c r="BR20" s="1267">
        <v>87.675737036810602</v>
      </c>
      <c r="BS20" s="1267">
        <v>2.1682457070444334</v>
      </c>
      <c r="BT20" s="1263">
        <v>307.26471500000002</v>
      </c>
      <c r="BU20" s="1263">
        <v>269</v>
      </c>
      <c r="BV20" s="1293"/>
      <c r="BW20" s="1143">
        <v>89.305059143444922</v>
      </c>
      <c r="BX20" s="1267">
        <v>1.2084077678847081</v>
      </c>
      <c r="BY20" s="1267">
        <v>86.935716210937471</v>
      </c>
      <c r="BZ20" s="1267">
        <v>91.674402075952372</v>
      </c>
      <c r="CA20" s="1195">
        <v>1.3531235290306691</v>
      </c>
      <c r="CB20" s="1263">
        <v>409.25253900000115</v>
      </c>
      <c r="CC20" s="1263">
        <v>757</v>
      </c>
      <c r="CD20" s="1779"/>
      <c r="CE20" s="1143">
        <v>87.827301033997415</v>
      </c>
      <c r="CF20" s="1267">
        <v>1.5734125508346086</v>
      </c>
      <c r="CG20" s="1267">
        <v>84.742284090081128</v>
      </c>
      <c r="CH20" s="1267">
        <v>90.912317977913702</v>
      </c>
      <c r="CI20" s="1195">
        <v>1.7914845751955306</v>
      </c>
      <c r="CJ20" s="1263">
        <v>408.82929199999904</v>
      </c>
      <c r="CK20" s="1263">
        <v>700</v>
      </c>
      <c r="CL20" s="1195"/>
      <c r="CM20" s="1143">
        <v>90.020643675808003</v>
      </c>
      <c r="CN20" s="1267">
        <v>1.4919292399629975</v>
      </c>
      <c r="CO20" s="1267">
        <v>87.095390668976819</v>
      </c>
      <c r="CP20" s="1267">
        <v>92.945896682639173</v>
      </c>
      <c r="CQ20" s="1195">
        <v>1.657319009332896</v>
      </c>
      <c r="CR20" s="1263">
        <v>388.13678699999929</v>
      </c>
      <c r="CS20" s="1263">
        <v>681</v>
      </c>
      <c r="CT20" s="1293"/>
      <c r="CU20" s="1143">
        <v>87.480724214708189</v>
      </c>
      <c r="CV20" s="1267">
        <v>1.5489460366715329</v>
      </c>
      <c r="CW20" s="1267">
        <v>84.443617575966456</v>
      </c>
      <c r="CX20" s="1267">
        <v>90.517830853449908</v>
      </c>
      <c r="CY20" s="1195">
        <v>1.7706140987926431</v>
      </c>
      <c r="CZ20" s="1263">
        <v>398.79698200000024</v>
      </c>
      <c r="DA20" s="1263">
        <v>747</v>
      </c>
      <c r="DB20" s="1690">
        <v>3.4</v>
      </c>
      <c r="DC20" s="1195">
        <v>-2.5</v>
      </c>
      <c r="DD20" s="1195"/>
      <c r="DE20" s="1195" t="s">
        <v>390</v>
      </c>
      <c r="DF20" s="1195" t="s">
        <v>390</v>
      </c>
    </row>
    <row r="21" spans="1:110" s="17" customFormat="1" ht="20.25" customHeight="1">
      <c r="A21" s="1385" t="s">
        <v>30</v>
      </c>
      <c r="B21" s="1385"/>
      <c r="C21" s="1096">
        <v>39.94708994708953</v>
      </c>
      <c r="D21" s="1096">
        <v>3.1264071970674183</v>
      </c>
      <c r="E21" s="1150">
        <v>33.808966093074957</v>
      </c>
      <c r="F21" s="1150">
        <v>46.085213801104111</v>
      </c>
      <c r="G21" s="1150">
        <v>7.8263703343807709</v>
      </c>
      <c r="H21" s="1150">
        <v>500.88666600000511</v>
      </c>
      <c r="I21" s="1274">
        <v>378</v>
      </c>
      <c r="J21" s="1540"/>
      <c r="K21" s="1096">
        <v>72.750050456204477</v>
      </c>
      <c r="L21" s="1096">
        <v>3.7385852015016852</v>
      </c>
      <c r="M21" s="1096">
        <v>65.415802419993184</v>
      </c>
      <c r="N21" s="1096">
        <v>80.084298492415769</v>
      </c>
      <c r="O21" s="1096">
        <v>5.1389451664398687</v>
      </c>
      <c r="P21" s="1096">
        <v>648.23048100000051</v>
      </c>
      <c r="Q21" s="1105">
        <v>406</v>
      </c>
      <c r="R21" s="1105"/>
      <c r="S21" s="1096">
        <v>77.077115406752597</v>
      </c>
      <c r="T21" s="1096"/>
      <c r="U21" s="1096">
        <v>70.210064771826126</v>
      </c>
      <c r="V21" s="1096">
        <v>83.944166041679068</v>
      </c>
      <c r="W21" s="1096">
        <v>4.540558478361584</v>
      </c>
      <c r="X21" s="1096"/>
      <c r="Y21" s="1105">
        <v>339</v>
      </c>
      <c r="Z21" s="1096"/>
      <c r="AA21" s="1102">
        <v>80.881014034619568</v>
      </c>
      <c r="AB21" s="1096">
        <v>2.377333783359401</v>
      </c>
      <c r="AC21" s="1096">
        <v>76.216278300722266</v>
      </c>
      <c r="AD21" s="1096">
        <v>85.54574976851687</v>
      </c>
      <c r="AE21" s="1096">
        <v>2.9392976976547658</v>
      </c>
      <c r="AF21" s="1097">
        <v>421.06791200000009</v>
      </c>
      <c r="AG21" s="1093">
        <v>337</v>
      </c>
      <c r="AH21" s="1093"/>
      <c r="AI21" s="1096">
        <v>78.917780058336632</v>
      </c>
      <c r="AJ21" s="1096">
        <v>2.1676251170851013</v>
      </c>
      <c r="AK21" s="1096">
        <v>74.666180869781002</v>
      </c>
      <c r="AL21" s="1096">
        <v>83.169379246892262</v>
      </c>
      <c r="AM21" s="1096">
        <v>2.7466879016145365</v>
      </c>
      <c r="AN21" s="1097">
        <v>870.17461399999968</v>
      </c>
      <c r="AO21" s="1093">
        <v>676</v>
      </c>
      <c r="AP21" s="1096"/>
      <c r="AQ21" s="1096">
        <v>78.990518249501932</v>
      </c>
      <c r="AR21" s="1096">
        <v>2.9597028217904051</v>
      </c>
      <c r="AS21" s="1096">
        <v>73.183056512501125</v>
      </c>
      <c r="AT21" s="1096">
        <v>84.797979986502739</v>
      </c>
      <c r="AU21" s="1096">
        <v>3.746908980191515</v>
      </c>
      <c r="AV21" s="1097">
        <v>377.2589250000002</v>
      </c>
      <c r="AW21" s="1194">
        <v>291</v>
      </c>
      <c r="AX21" s="1093"/>
      <c r="AY21" s="1256">
        <v>83.547718703843117</v>
      </c>
      <c r="AZ21" s="1092">
        <v>2.6197834953667254</v>
      </c>
      <c r="BA21" s="1092">
        <v>78.408439988178657</v>
      </c>
      <c r="BB21" s="1092">
        <v>88.686997419507563</v>
      </c>
      <c r="BC21" s="1092">
        <v>3.1356732846928326</v>
      </c>
      <c r="BD21" s="1093">
        <v>477.87806800000016</v>
      </c>
      <c r="BE21" s="1093">
        <v>342</v>
      </c>
      <c r="BF21" s="1093"/>
      <c r="BG21" s="1782">
        <v>87.391046288987354</v>
      </c>
      <c r="BH21" s="1301">
        <v>1.9334989769427553</v>
      </c>
      <c r="BI21" s="1301">
        <v>83.598021648921232</v>
      </c>
      <c r="BJ21" s="1301">
        <v>91.184070929053462</v>
      </c>
      <c r="BK21" s="1301">
        <v>2.2124680491282858</v>
      </c>
      <c r="BL21" s="1263">
        <v>443.24236000000036</v>
      </c>
      <c r="BM21" s="1263">
        <v>324</v>
      </c>
      <c r="BN21" s="1263"/>
      <c r="BO21" s="1143">
        <v>84.193708806145096</v>
      </c>
      <c r="BP21" s="1267">
        <v>1.9314820619956319</v>
      </c>
      <c r="BQ21" s="1267">
        <v>80.404962469431069</v>
      </c>
      <c r="BR21" s="1267">
        <v>87.982455142859123</v>
      </c>
      <c r="BS21" s="1267">
        <v>2.2940930971966611</v>
      </c>
      <c r="BT21" s="1263">
        <v>486.86600199999975</v>
      </c>
      <c r="BU21" s="1263">
        <v>327</v>
      </c>
      <c r="BV21" s="1293"/>
      <c r="BW21" s="1143">
        <v>89.178134678764593</v>
      </c>
      <c r="BX21" s="1267">
        <v>1.2977438455560641</v>
      </c>
      <c r="BY21" s="1267">
        <v>86.633629181207525</v>
      </c>
      <c r="BZ21" s="1267">
        <v>91.722640176321647</v>
      </c>
      <c r="CA21" s="1195">
        <v>1.45522649720222</v>
      </c>
      <c r="CB21" s="1263">
        <v>718.85271800000021</v>
      </c>
      <c r="CC21" s="1263">
        <v>769</v>
      </c>
      <c r="CD21" s="1779"/>
      <c r="CE21" s="1143">
        <v>90.185027061133567</v>
      </c>
      <c r="CF21" s="1267">
        <v>1.2474738882443466</v>
      </c>
      <c r="CG21" s="1267">
        <v>87.739083636895899</v>
      </c>
      <c r="CH21" s="1267">
        <v>92.63097048537125</v>
      </c>
      <c r="CI21" s="1195">
        <v>1.3832383588450039</v>
      </c>
      <c r="CJ21" s="1263">
        <v>668.46719200000132</v>
      </c>
      <c r="CK21" s="1263">
        <v>660</v>
      </c>
      <c r="CL21" s="1195"/>
      <c r="CM21" s="1143">
        <v>89.719003019835412</v>
      </c>
      <c r="CN21" s="1267">
        <v>1.2623329946372057</v>
      </c>
      <c r="CO21" s="1267">
        <v>87.243923579555613</v>
      </c>
      <c r="CP21" s="1267">
        <v>92.194082460115226</v>
      </c>
      <c r="CQ21" s="1195">
        <v>1.406985089165697</v>
      </c>
      <c r="CR21" s="1263">
        <v>613.38805100000002</v>
      </c>
      <c r="CS21" s="1263">
        <v>701</v>
      </c>
      <c r="CT21" s="1293"/>
      <c r="CU21" s="1143">
        <v>89.69275254945623</v>
      </c>
      <c r="CV21" s="1267">
        <v>1.2436477812192668</v>
      </c>
      <c r="CW21" s="1267">
        <v>87.25426157354471</v>
      </c>
      <c r="CX21" s="1267">
        <v>92.131243525367751</v>
      </c>
      <c r="CY21" s="1195">
        <v>1.3865644055616693</v>
      </c>
      <c r="CZ21" s="1263">
        <v>621.7186820000004</v>
      </c>
      <c r="DA21" s="1263">
        <v>710</v>
      </c>
      <c r="DB21" s="1690">
        <v>5.5</v>
      </c>
      <c r="DC21" s="1195">
        <v>0</v>
      </c>
      <c r="DD21" s="1195"/>
      <c r="DE21" s="1195" t="s">
        <v>391</v>
      </c>
      <c r="DF21" s="1195" t="s">
        <v>390</v>
      </c>
    </row>
    <row r="22" spans="1:110" s="17" customFormat="1" ht="20.25" customHeight="1">
      <c r="A22" s="1385" t="s">
        <v>31</v>
      </c>
      <c r="B22" s="1385"/>
      <c r="C22" s="1096">
        <v>44.478527607362004</v>
      </c>
      <c r="D22" s="1096">
        <v>3.972281318552378</v>
      </c>
      <c r="E22" s="1150">
        <v>36.679685940437246</v>
      </c>
      <c r="F22" s="1150">
        <v>52.277369274286755</v>
      </c>
      <c r="G22" s="1150">
        <v>8.9307842058487861</v>
      </c>
      <c r="H22" s="1150">
        <v>414.12105999999864</v>
      </c>
      <c r="I22" s="1274">
        <v>326</v>
      </c>
      <c r="J22" s="1540"/>
      <c r="K22" s="1096">
        <v>75.755959948359191</v>
      </c>
      <c r="L22" s="1096">
        <v>2.4746392356847502</v>
      </c>
      <c r="M22" s="1096">
        <v>70.901284455779262</v>
      </c>
      <c r="N22" s="1096">
        <v>80.610635440939134</v>
      </c>
      <c r="O22" s="1096">
        <v>3.2665934632359552</v>
      </c>
      <c r="P22" s="1096">
        <v>400.54608800000051</v>
      </c>
      <c r="Q22" s="1105">
        <v>414</v>
      </c>
      <c r="R22" s="1105"/>
      <c r="S22" s="1096">
        <v>80.121137881189142</v>
      </c>
      <c r="T22" s="1096"/>
      <c r="U22" s="1096">
        <v>71.658443792839847</v>
      </c>
      <c r="V22" s="1096">
        <v>88.583831969538437</v>
      </c>
      <c r="W22" s="1096">
        <v>5.3830202085966503</v>
      </c>
      <c r="X22" s="1096"/>
      <c r="Y22" s="1105">
        <v>237</v>
      </c>
      <c r="Z22" s="1096"/>
      <c r="AA22" s="1102">
        <v>78.564338815669032</v>
      </c>
      <c r="AB22" s="1096">
        <v>4.5240986043182749</v>
      </c>
      <c r="AC22" s="1096">
        <v>69.687283111098679</v>
      </c>
      <c r="AD22" s="1096">
        <v>87.441394520239385</v>
      </c>
      <c r="AE22" s="1096">
        <v>5.7584632831097906</v>
      </c>
      <c r="AF22" s="1097">
        <v>252.19184300000023</v>
      </c>
      <c r="AG22" s="1093">
        <v>236</v>
      </c>
      <c r="AH22" s="1093"/>
      <c r="AI22" s="1096">
        <v>79.311739219227675</v>
      </c>
      <c r="AJ22" s="1096">
        <v>4.0612918954415242</v>
      </c>
      <c r="AK22" s="1096">
        <v>71.34588516492218</v>
      </c>
      <c r="AL22" s="1096">
        <v>87.277593273533157</v>
      </c>
      <c r="AM22" s="1096">
        <v>5.1206693175843743</v>
      </c>
      <c r="AN22" s="1097">
        <v>485.06631399999998</v>
      </c>
      <c r="AO22" s="1093">
        <v>473</v>
      </c>
      <c r="AP22" s="1096"/>
      <c r="AQ22" s="1096">
        <v>83.244656487331326</v>
      </c>
      <c r="AR22" s="1096">
        <v>2.5300102331073093</v>
      </c>
      <c r="AS22" s="1096">
        <v>78.280327800404905</v>
      </c>
      <c r="AT22" s="1096">
        <v>88.208985174257748</v>
      </c>
      <c r="AU22" s="1096">
        <v>3.0392464091582161</v>
      </c>
      <c r="AV22" s="1097">
        <v>288.81872199999992</v>
      </c>
      <c r="AW22" s="1194">
        <v>256</v>
      </c>
      <c r="AX22" s="1093"/>
      <c r="AY22" s="1256">
        <v>80.361430279581754</v>
      </c>
      <c r="AZ22" s="1092">
        <v>2.4920021897743974</v>
      </c>
      <c r="BA22" s="1092">
        <v>75.472822562208535</v>
      </c>
      <c r="BB22" s="1092">
        <v>85.250037996954973</v>
      </c>
      <c r="BC22" s="1092">
        <v>3.1009928284060986</v>
      </c>
      <c r="BD22" s="1093">
        <v>284.84730200000052</v>
      </c>
      <c r="BE22" s="1093">
        <v>281</v>
      </c>
      <c r="BF22" s="1093"/>
      <c r="BG22" s="1782">
        <v>86.595056264370413</v>
      </c>
      <c r="BH22" s="1301">
        <v>2.6195472353902574</v>
      </c>
      <c r="BI22" s="1301">
        <v>81.456182477448067</v>
      </c>
      <c r="BJ22" s="1301">
        <v>91.733930051292774</v>
      </c>
      <c r="BK22" s="1301">
        <v>3.0250540254779783</v>
      </c>
      <c r="BL22" s="1263">
        <v>269.40210800000017</v>
      </c>
      <c r="BM22" s="1263">
        <v>270</v>
      </c>
      <c r="BN22" s="1263"/>
      <c r="BO22" s="1143">
        <v>85.601036076048388</v>
      </c>
      <c r="BP22" s="1267">
        <v>2.9194107158569111</v>
      </c>
      <c r="BQ22" s="1267">
        <v>79.874393891425512</v>
      </c>
      <c r="BR22" s="1267">
        <v>91.327678260671263</v>
      </c>
      <c r="BS22" s="1267">
        <v>3.4104852577523626</v>
      </c>
      <c r="BT22" s="1263">
        <v>288.02905000000072</v>
      </c>
      <c r="BU22" s="1263">
        <v>284</v>
      </c>
      <c r="BV22" s="1293"/>
      <c r="BW22" s="1143">
        <v>86.798826829052828</v>
      </c>
      <c r="BX22" s="1267">
        <v>1.8037376134020102</v>
      </c>
      <c r="BY22" s="1267">
        <v>83.262211888309039</v>
      </c>
      <c r="BZ22" s="1267">
        <v>90.335441769796617</v>
      </c>
      <c r="CA22" s="1195">
        <v>2.0780668118411398</v>
      </c>
      <c r="CB22" s="1263">
        <v>444.13101199999983</v>
      </c>
      <c r="CC22" s="1263">
        <v>823</v>
      </c>
      <c r="CD22" s="1779"/>
      <c r="CE22" s="1143">
        <v>86.610432120295442</v>
      </c>
      <c r="CF22" s="1267">
        <v>1.7395255092084199</v>
      </c>
      <c r="CG22" s="1267">
        <v>83.199714653070487</v>
      </c>
      <c r="CH22" s="1267">
        <v>90.021149587520398</v>
      </c>
      <c r="CI22" s="1195">
        <v>2.008448020201941</v>
      </c>
      <c r="CJ22" s="1263">
        <v>400.5434640000002</v>
      </c>
      <c r="CK22" s="1263">
        <v>755</v>
      </c>
      <c r="CL22" s="1195"/>
      <c r="CM22" s="1143">
        <v>83.273002258203405</v>
      </c>
      <c r="CN22" s="1267">
        <v>1.7943824607416461</v>
      </c>
      <c r="CO22" s="1267">
        <v>79.754723677632256</v>
      </c>
      <c r="CP22" s="1267">
        <v>86.791280838774568</v>
      </c>
      <c r="CQ22" s="1195">
        <v>2.1548189834417522</v>
      </c>
      <c r="CR22" s="1263">
        <v>391.88317600000022</v>
      </c>
      <c r="CS22" s="1263">
        <v>751</v>
      </c>
      <c r="CT22" s="1293"/>
      <c r="CU22" s="1143">
        <v>85.416500162630044</v>
      </c>
      <c r="CV22" s="1267">
        <v>1.4980203296085333</v>
      </c>
      <c r="CW22" s="1267">
        <v>82.479246455715455</v>
      </c>
      <c r="CX22" s="1267">
        <v>88.353753869544647</v>
      </c>
      <c r="CY22" s="1195">
        <v>1.7537833167553747</v>
      </c>
      <c r="CZ22" s="1263">
        <v>373.63959000000011</v>
      </c>
      <c r="DA22" s="1263">
        <v>794</v>
      </c>
      <c r="DB22" s="1690">
        <v>-0.2</v>
      </c>
      <c r="DC22" s="1195">
        <v>2.1</v>
      </c>
      <c r="DD22" s="1195"/>
      <c r="DE22" s="1195" t="s">
        <v>390</v>
      </c>
      <c r="DF22" s="1195" t="s">
        <v>390</v>
      </c>
    </row>
    <row r="23" spans="1:110" s="2203" customFormat="1" ht="20.25" customHeight="1">
      <c r="A23" s="2186" t="s">
        <v>440</v>
      </c>
      <c r="B23" s="2186"/>
      <c r="C23" s="2187"/>
      <c r="D23" s="2187"/>
      <c r="E23" s="2188"/>
      <c r="F23" s="2188"/>
      <c r="G23" s="2188"/>
      <c r="H23" s="2188"/>
      <c r="I23" s="2189"/>
      <c r="J23" s="2190"/>
      <c r="K23" s="2187"/>
      <c r="L23" s="2187"/>
      <c r="M23" s="2187"/>
      <c r="N23" s="2187"/>
      <c r="O23" s="2187"/>
      <c r="P23" s="2187"/>
      <c r="Q23" s="2192"/>
      <c r="R23" s="2192"/>
      <c r="S23" s="2187"/>
      <c r="T23" s="2187"/>
      <c r="U23" s="2187"/>
      <c r="V23" s="2187"/>
      <c r="W23" s="2187"/>
      <c r="X23" s="2187"/>
      <c r="Y23" s="2192"/>
      <c r="Z23" s="2187"/>
      <c r="AA23" s="2233"/>
      <c r="AB23" s="2187"/>
      <c r="AC23" s="2187"/>
      <c r="AD23" s="2187"/>
      <c r="AE23" s="2187"/>
      <c r="AF23" s="2193"/>
      <c r="AG23" s="2194"/>
      <c r="AH23" s="2194"/>
      <c r="AI23" s="2187"/>
      <c r="AJ23" s="2187"/>
      <c r="AK23" s="2187"/>
      <c r="AL23" s="2187"/>
      <c r="AM23" s="2187"/>
      <c r="AN23" s="2193"/>
      <c r="AO23" s="2194"/>
      <c r="AP23" s="2187"/>
      <c r="AQ23" s="2187"/>
      <c r="AR23" s="2187"/>
      <c r="AS23" s="2187"/>
      <c r="AT23" s="2187"/>
      <c r="AU23" s="2187"/>
      <c r="AV23" s="2193"/>
      <c r="AW23" s="2195"/>
      <c r="AX23" s="2194"/>
      <c r="AY23" s="2234"/>
      <c r="AZ23" s="2197"/>
      <c r="BA23" s="2197"/>
      <c r="BB23" s="2197"/>
      <c r="BC23" s="2197"/>
      <c r="BD23" s="2194"/>
      <c r="BE23" s="2194"/>
      <c r="BF23" s="2194"/>
      <c r="BG23" s="2232"/>
      <c r="BH23" s="2209"/>
      <c r="BI23" s="2209"/>
      <c r="BJ23" s="2209"/>
      <c r="BK23" s="2209"/>
      <c r="BL23" s="2198"/>
      <c r="BM23" s="2198"/>
      <c r="BN23" s="2198"/>
      <c r="BO23" s="2201">
        <v>91.327180494278409</v>
      </c>
      <c r="BP23" s="2171">
        <v>0.96609220567866505</v>
      </c>
      <c r="BQ23" s="2171">
        <v>89.432118470553405</v>
      </c>
      <c r="BR23" s="2171">
        <v>93.222242518003412</v>
      </c>
      <c r="BS23" s="2171">
        <v>1.057836451809864</v>
      </c>
      <c r="BT23" s="2198">
        <v>2225.8772810000019</v>
      </c>
      <c r="BU23" s="2198">
        <v>927</v>
      </c>
      <c r="BV23" s="2200"/>
      <c r="BW23" s="2201">
        <v>92.074068393889803</v>
      </c>
      <c r="BX23" s="2171">
        <v>0.65735599885636209</v>
      </c>
      <c r="BY23" s="2171">
        <v>90.78518079201838</v>
      </c>
      <c r="BZ23" s="2171">
        <v>93.362955995761226</v>
      </c>
      <c r="CA23" s="2174">
        <v>0.71394260112870767</v>
      </c>
      <c r="CB23" s="2198">
        <v>3274.4894719999875</v>
      </c>
      <c r="CC23" s="2198">
        <v>2311</v>
      </c>
      <c r="CD23" s="2202"/>
      <c r="CE23" s="2201">
        <v>92.183566963307413</v>
      </c>
      <c r="CF23" s="2171">
        <v>0.73439370930008918</v>
      </c>
      <c r="CG23" s="2171">
        <v>90.743628635947232</v>
      </c>
      <c r="CH23" s="2171">
        <v>93.62350529066758</v>
      </c>
      <c r="CI23" s="2174">
        <v>0.79666445277866726</v>
      </c>
      <c r="CJ23" s="2198">
        <v>3028.1289289999986</v>
      </c>
      <c r="CK23" s="2198">
        <v>2062</v>
      </c>
      <c r="CL23" s="2174"/>
      <c r="CM23" s="2201">
        <v>91.782319652760052</v>
      </c>
      <c r="CN23" s="2171">
        <v>0.80933754972252958</v>
      </c>
      <c r="CO23" s="2171">
        <v>90.19543668441905</v>
      </c>
      <c r="CP23" s="2171">
        <v>93.369202621101039</v>
      </c>
      <c r="CQ23" s="2174">
        <v>0.88180114948553867</v>
      </c>
      <c r="CR23" s="2198">
        <v>2979.9070620000007</v>
      </c>
      <c r="CS23" s="2198">
        <v>2075</v>
      </c>
      <c r="CT23" s="2200"/>
      <c r="CU23" s="2201">
        <v>92.597256220004553</v>
      </c>
      <c r="CV23" s="2171">
        <v>0.5861403039468045</v>
      </c>
      <c r="CW23" s="2171">
        <v>91.447977571036077</v>
      </c>
      <c r="CX23" s="2171">
        <v>93.746534868973029</v>
      </c>
      <c r="CY23" s="2174">
        <v>0.63299964585794677</v>
      </c>
      <c r="CZ23" s="2198">
        <v>2686.8840109999855</v>
      </c>
      <c r="DA23" s="2198">
        <v>2543</v>
      </c>
      <c r="DB23" s="2225">
        <v>1.3</v>
      </c>
      <c r="DC23" s="2174">
        <v>0.8</v>
      </c>
      <c r="DD23" s="2174"/>
      <c r="DE23" s="1711"/>
      <c r="DF23" s="2174"/>
    </row>
    <row r="24" spans="1:110" s="17" customFormat="1" ht="20.25" customHeight="1">
      <c r="A24" s="1385" t="s">
        <v>380</v>
      </c>
      <c r="B24" s="1385"/>
      <c r="C24" s="1096"/>
      <c r="D24" s="1096"/>
      <c r="E24" s="1150"/>
      <c r="F24" s="1150"/>
      <c r="G24" s="1150"/>
      <c r="H24" s="1150"/>
      <c r="I24" s="1274"/>
      <c r="J24" s="1540"/>
      <c r="K24" s="1096" t="s">
        <v>79</v>
      </c>
      <c r="L24" s="1096"/>
      <c r="M24" s="1096" t="s">
        <v>79</v>
      </c>
      <c r="N24" s="1096" t="s">
        <v>79</v>
      </c>
      <c r="O24" s="1096" t="s">
        <v>79</v>
      </c>
      <c r="P24" s="1096" t="s">
        <v>79</v>
      </c>
      <c r="Q24" s="1105" t="s">
        <v>79</v>
      </c>
      <c r="R24" s="1105" t="s">
        <v>79</v>
      </c>
      <c r="S24" s="1096" t="s">
        <v>79</v>
      </c>
      <c r="T24" s="1096" t="s">
        <v>79</v>
      </c>
      <c r="U24" s="1096" t="s">
        <v>79</v>
      </c>
      <c r="V24" s="1096" t="s">
        <v>79</v>
      </c>
      <c r="W24" s="1096" t="s">
        <v>79</v>
      </c>
      <c r="X24" s="1096" t="s">
        <v>79</v>
      </c>
      <c r="Y24" s="1105" t="s">
        <v>79</v>
      </c>
      <c r="Z24" s="1096" t="s">
        <v>79</v>
      </c>
      <c r="AA24" s="1102" t="s">
        <v>79</v>
      </c>
      <c r="AB24" s="1096" t="s">
        <v>79</v>
      </c>
      <c r="AC24" s="1096" t="s">
        <v>79</v>
      </c>
      <c r="AD24" s="1096" t="s">
        <v>79</v>
      </c>
      <c r="AE24" s="1096" t="s">
        <v>79</v>
      </c>
      <c r="AF24" s="1097" t="s">
        <v>79</v>
      </c>
      <c r="AG24" s="1093" t="s">
        <v>79</v>
      </c>
      <c r="AH24" s="1093"/>
      <c r="AI24" s="1096" t="s">
        <v>79</v>
      </c>
      <c r="AJ24" s="1096" t="s">
        <v>79</v>
      </c>
      <c r="AK24" s="1096" t="s">
        <v>79</v>
      </c>
      <c r="AL24" s="1096" t="s">
        <v>79</v>
      </c>
      <c r="AM24" s="1096" t="s">
        <v>79</v>
      </c>
      <c r="AN24" s="1097" t="s">
        <v>79</v>
      </c>
      <c r="AO24" s="1093" t="s">
        <v>79</v>
      </c>
      <c r="AP24" s="1096" t="s">
        <v>79</v>
      </c>
      <c r="AQ24" s="1096" t="s">
        <v>79</v>
      </c>
      <c r="AR24" s="1096" t="s">
        <v>79</v>
      </c>
      <c r="AS24" s="1096" t="s">
        <v>79</v>
      </c>
      <c r="AT24" s="1096" t="s">
        <v>79</v>
      </c>
      <c r="AU24" s="1096" t="s">
        <v>79</v>
      </c>
      <c r="AV24" s="1097" t="s">
        <v>79</v>
      </c>
      <c r="AW24" s="1194" t="s">
        <v>79</v>
      </c>
      <c r="AX24" s="1093" t="s">
        <v>79</v>
      </c>
      <c r="AY24" s="1301" t="s">
        <v>79</v>
      </c>
      <c r="AZ24" s="1092" t="s">
        <v>79</v>
      </c>
      <c r="BA24" s="1092" t="s">
        <v>79</v>
      </c>
      <c r="BB24" s="1092" t="s">
        <v>79</v>
      </c>
      <c r="BC24" s="1092" t="s">
        <v>79</v>
      </c>
      <c r="BD24" s="1093" t="s">
        <v>79</v>
      </c>
      <c r="BE24" s="1093" t="s">
        <v>79</v>
      </c>
      <c r="BF24" s="1093" t="s">
        <v>79</v>
      </c>
      <c r="BG24" s="1782" t="s">
        <v>79</v>
      </c>
      <c r="BH24" s="1301" t="s">
        <v>79</v>
      </c>
      <c r="BI24" s="1301" t="s">
        <v>79</v>
      </c>
      <c r="BJ24" s="1301" t="s">
        <v>79</v>
      </c>
      <c r="BK24" s="1301" t="s">
        <v>79</v>
      </c>
      <c r="BL24" s="1263" t="s">
        <v>79</v>
      </c>
      <c r="BM24" s="1263" t="s">
        <v>79</v>
      </c>
      <c r="BN24" s="1263"/>
      <c r="BO24" s="1143">
        <v>91.949205069112438</v>
      </c>
      <c r="BP24" s="1267">
        <v>1.0649499492900496</v>
      </c>
      <c r="BQ24" s="1267">
        <v>89.851579628313175</v>
      </c>
      <c r="BR24" s="1267">
        <v>94.0468305099117</v>
      </c>
      <c r="BS24" s="1267">
        <v>1.1581937532680067</v>
      </c>
      <c r="BT24" s="1263">
        <v>1919.2242670000039</v>
      </c>
      <c r="BU24" s="1263">
        <v>650</v>
      </c>
      <c r="BV24" s="1293"/>
      <c r="BW24" s="1143">
        <v>92.408227760583529</v>
      </c>
      <c r="BX24" s="1267">
        <v>0.72430307718217801</v>
      </c>
      <c r="BY24" s="1267">
        <v>90.984223206786083</v>
      </c>
      <c r="BZ24" s="1267">
        <v>93.832232314380974</v>
      </c>
      <c r="CA24" s="1195">
        <v>0.78380799495337516</v>
      </c>
      <c r="CB24" s="1263">
        <v>2878.722412999994</v>
      </c>
      <c r="CC24" s="1263">
        <v>1540</v>
      </c>
      <c r="CD24" s="1779"/>
      <c r="CE24" s="1143">
        <v>92.217341142663912</v>
      </c>
      <c r="CF24" s="1267">
        <v>0.812306043645037</v>
      </c>
      <c r="CG24" s="1267">
        <v>90.620255853688263</v>
      </c>
      <c r="CH24" s="1267">
        <v>93.814426431639546</v>
      </c>
      <c r="CI24" s="1195">
        <v>0.88086040388907672</v>
      </c>
      <c r="CJ24" s="1263">
        <v>2688.7835999999979</v>
      </c>
      <c r="CK24" s="1263">
        <v>1385</v>
      </c>
      <c r="CL24" s="1195"/>
      <c r="CM24" s="1143">
        <v>91.686156991470625</v>
      </c>
      <c r="CN24" s="1267">
        <v>0.89959578380134964</v>
      </c>
      <c r="CO24" s="1267">
        <v>89.91884431406767</v>
      </c>
      <c r="CP24" s="1267">
        <v>93.453469668873581</v>
      </c>
      <c r="CQ24" s="1195">
        <v>0.98116860093180391</v>
      </c>
      <c r="CR24" s="1263">
        <v>2644.0717220000056</v>
      </c>
      <c r="CS24" s="1263">
        <v>1396</v>
      </c>
      <c r="CT24" s="1293"/>
      <c r="CU24" s="1143">
        <v>93.005688676185542</v>
      </c>
      <c r="CV24" s="1267">
        <v>0.6379003347686284</v>
      </c>
      <c r="CW24" s="1267">
        <v>91.752761894262648</v>
      </c>
      <c r="CX24" s="1267">
        <v>94.258615458108437</v>
      </c>
      <c r="CY24" s="1195">
        <v>0.68587238463400058</v>
      </c>
      <c r="CZ24" s="1263">
        <v>2382.6970559999963</v>
      </c>
      <c r="DA24" s="1263">
        <v>1811</v>
      </c>
      <c r="DB24" s="1921">
        <v>1.1000000000000001</v>
      </c>
      <c r="DC24" s="1195">
        <v>1.3</v>
      </c>
      <c r="DD24" s="1195"/>
      <c r="DE24" s="1263" t="s">
        <v>390</v>
      </c>
      <c r="DF24" s="1195" t="s">
        <v>390</v>
      </c>
    </row>
    <row r="25" spans="1:110" s="17" customFormat="1" ht="20.25" customHeight="1">
      <c r="A25" s="1384" t="s">
        <v>381</v>
      </c>
      <c r="B25" s="1384"/>
      <c r="C25" s="1034"/>
      <c r="D25" s="1034"/>
      <c r="E25" s="1146"/>
      <c r="F25" s="1146"/>
      <c r="G25" s="1146"/>
      <c r="H25" s="1146"/>
      <c r="I25" s="1350"/>
      <c r="J25" s="1390"/>
      <c r="K25" s="1034" t="s">
        <v>79</v>
      </c>
      <c r="L25" s="1034"/>
      <c r="M25" s="1034" t="s">
        <v>79</v>
      </c>
      <c r="N25" s="1034" t="s">
        <v>79</v>
      </c>
      <c r="O25" s="1034" t="s">
        <v>79</v>
      </c>
      <c r="P25" s="1034" t="s">
        <v>79</v>
      </c>
      <c r="Q25" s="1043" t="s">
        <v>79</v>
      </c>
      <c r="R25" s="1043" t="s">
        <v>79</v>
      </c>
      <c r="S25" s="1034" t="s">
        <v>79</v>
      </c>
      <c r="T25" s="1034" t="s">
        <v>79</v>
      </c>
      <c r="U25" s="1034" t="s">
        <v>79</v>
      </c>
      <c r="V25" s="1034" t="s">
        <v>79</v>
      </c>
      <c r="W25" s="1034" t="s">
        <v>79</v>
      </c>
      <c r="X25" s="1034" t="s">
        <v>79</v>
      </c>
      <c r="Y25" s="1043" t="s">
        <v>79</v>
      </c>
      <c r="Z25" s="1034" t="s">
        <v>79</v>
      </c>
      <c r="AA25" s="1040" t="s">
        <v>79</v>
      </c>
      <c r="AB25" s="1034" t="s">
        <v>79</v>
      </c>
      <c r="AC25" s="1034" t="s">
        <v>79</v>
      </c>
      <c r="AD25" s="1034" t="s">
        <v>79</v>
      </c>
      <c r="AE25" s="1034" t="s">
        <v>79</v>
      </c>
      <c r="AF25" s="1035" t="s">
        <v>79</v>
      </c>
      <c r="AG25" s="1031" t="s">
        <v>79</v>
      </c>
      <c r="AH25" s="1031"/>
      <c r="AI25" s="1034" t="s">
        <v>79</v>
      </c>
      <c r="AJ25" s="1034" t="s">
        <v>79</v>
      </c>
      <c r="AK25" s="1034" t="s">
        <v>79</v>
      </c>
      <c r="AL25" s="1034" t="s">
        <v>79</v>
      </c>
      <c r="AM25" s="1034" t="s">
        <v>79</v>
      </c>
      <c r="AN25" s="1035" t="s">
        <v>79</v>
      </c>
      <c r="AO25" s="1031" t="s">
        <v>79</v>
      </c>
      <c r="AP25" s="1034" t="s">
        <v>79</v>
      </c>
      <c r="AQ25" s="1034" t="s">
        <v>79</v>
      </c>
      <c r="AR25" s="1034" t="s">
        <v>79</v>
      </c>
      <c r="AS25" s="1034" t="s">
        <v>79</v>
      </c>
      <c r="AT25" s="1034" t="s">
        <v>79</v>
      </c>
      <c r="AU25" s="1034" t="s">
        <v>79</v>
      </c>
      <c r="AV25" s="1035" t="s">
        <v>79</v>
      </c>
      <c r="AW25" s="1189" t="s">
        <v>79</v>
      </c>
      <c r="AX25" s="1031" t="s">
        <v>79</v>
      </c>
      <c r="AY25" s="1298" t="s">
        <v>79</v>
      </c>
      <c r="AZ25" s="1030" t="s">
        <v>79</v>
      </c>
      <c r="BA25" s="1030" t="s">
        <v>79</v>
      </c>
      <c r="BB25" s="1030" t="s">
        <v>79</v>
      </c>
      <c r="BC25" s="1030" t="s">
        <v>79</v>
      </c>
      <c r="BD25" s="1031" t="s">
        <v>79</v>
      </c>
      <c r="BE25" s="1031" t="s">
        <v>79</v>
      </c>
      <c r="BF25" s="1031" t="s">
        <v>79</v>
      </c>
      <c r="BG25" s="1782" t="s">
        <v>79</v>
      </c>
      <c r="BH25" s="1298" t="s">
        <v>79</v>
      </c>
      <c r="BI25" s="1298" t="s">
        <v>79</v>
      </c>
      <c r="BJ25" s="1298" t="s">
        <v>79</v>
      </c>
      <c r="BK25" s="1298" t="s">
        <v>79</v>
      </c>
      <c r="BL25" s="1293" t="s">
        <v>79</v>
      </c>
      <c r="BM25" s="1293" t="s">
        <v>79</v>
      </c>
      <c r="BN25" s="1293"/>
      <c r="BO25" s="1144">
        <v>87.43416590061635</v>
      </c>
      <c r="BP25" s="1193">
        <v>2.1015726771126215</v>
      </c>
      <c r="BQ25" s="1193">
        <v>83.294710974928194</v>
      </c>
      <c r="BR25" s="1193">
        <v>91.573620826304506</v>
      </c>
      <c r="BS25" s="1193">
        <v>2.4036057935308865</v>
      </c>
      <c r="BT25" s="1293">
        <v>306.65301400000021</v>
      </c>
      <c r="BU25" s="1293">
        <v>277</v>
      </c>
      <c r="BV25" s="1830"/>
      <c r="BW25" s="1269">
        <v>89.643466764625373</v>
      </c>
      <c r="BX25" s="1271">
        <v>1.3749699463882739</v>
      </c>
      <c r="BY25" s="1271">
        <v>86.940228953447246</v>
      </c>
      <c r="BZ25" s="1271">
        <v>92.3467045758035</v>
      </c>
      <c r="CA25" s="1314">
        <v>1.5338205850499942</v>
      </c>
      <c r="CB25" s="1294">
        <v>395.76705899999831</v>
      </c>
      <c r="CC25" s="1294">
        <v>771</v>
      </c>
      <c r="CD25" s="1800"/>
      <c r="CE25" s="1269">
        <v>91.915959155577454</v>
      </c>
      <c r="CF25" s="1271">
        <v>1.2885300674704301</v>
      </c>
      <c r="CG25" s="1271">
        <v>89.382563729974692</v>
      </c>
      <c r="CH25" s="1271">
        <v>94.449354581180216</v>
      </c>
      <c r="CI25" s="1314">
        <v>1.4018567388166587</v>
      </c>
      <c r="CJ25" s="1294">
        <v>339.34532899999925</v>
      </c>
      <c r="CK25" s="1294">
        <v>677</v>
      </c>
      <c r="CL25" s="1314"/>
      <c r="CM25" s="1269">
        <v>92.539419764459524</v>
      </c>
      <c r="CN25" s="1271">
        <v>1.1857695269405979</v>
      </c>
      <c r="CO25" s="1271">
        <v>90.209900712486089</v>
      </c>
      <c r="CP25" s="1271">
        <v>94.868938816432973</v>
      </c>
      <c r="CQ25" s="1314">
        <v>1.2813669352571428</v>
      </c>
      <c r="CR25" s="1294">
        <v>335.83533999999975</v>
      </c>
      <c r="CS25" s="1294">
        <v>679</v>
      </c>
      <c r="CT25" s="1293"/>
      <c r="CU25" s="1269">
        <v>89.398003934784427</v>
      </c>
      <c r="CV25" s="1271">
        <v>1.28535346071592</v>
      </c>
      <c r="CW25" s="1271">
        <v>86.873387333427146</v>
      </c>
      <c r="CX25" s="1271">
        <v>91.922620536141693</v>
      </c>
      <c r="CY25" s="1314">
        <v>1.4377876508893663</v>
      </c>
      <c r="CZ25" s="1294">
        <v>304.18695499999944</v>
      </c>
      <c r="DA25" s="1294">
        <v>732</v>
      </c>
      <c r="DB25" s="1921">
        <v>2</v>
      </c>
      <c r="DC25" s="1195">
        <v>-3.1</v>
      </c>
      <c r="DD25" s="1195"/>
      <c r="DE25" s="1263" t="s">
        <v>390</v>
      </c>
      <c r="DF25" s="1195" t="s">
        <v>392</v>
      </c>
    </row>
    <row r="26" spans="1:110" s="17" customFormat="1" ht="20.25" customHeight="1">
      <c r="A26" s="1385" t="s">
        <v>32</v>
      </c>
      <c r="B26" s="1385"/>
      <c r="C26" s="1096">
        <v>36.039603960395944</v>
      </c>
      <c r="D26" s="1096">
        <v>3.2294811396265786</v>
      </c>
      <c r="E26" s="1150">
        <v>29.699113432538255</v>
      </c>
      <c r="F26" s="1150">
        <v>42.380094488253633</v>
      </c>
      <c r="G26" s="1150">
        <v>8.960922942370475</v>
      </c>
      <c r="H26" s="1150">
        <v>387.54912000000218</v>
      </c>
      <c r="I26" s="1274">
        <v>505</v>
      </c>
      <c r="J26" s="1540"/>
      <c r="K26" s="1096">
        <v>64.620433795363297</v>
      </c>
      <c r="L26" s="1096">
        <v>3.628485906294642</v>
      </c>
      <c r="M26" s="1096">
        <v>57.502175363812128</v>
      </c>
      <c r="N26" s="1096">
        <v>71.738692226914466</v>
      </c>
      <c r="O26" s="1096">
        <v>5.615075128998896</v>
      </c>
      <c r="P26" s="1096">
        <v>447.43198400000125</v>
      </c>
      <c r="Q26" s="1105">
        <v>532</v>
      </c>
      <c r="R26" s="1105"/>
      <c r="S26" s="1096">
        <v>65.611468895565764</v>
      </c>
      <c r="T26" s="1096"/>
      <c r="U26" s="1096">
        <v>59.158555246894842</v>
      </c>
      <c r="V26" s="1096">
        <v>72.064382544236679</v>
      </c>
      <c r="W26" s="1096">
        <v>5.0123405389055042</v>
      </c>
      <c r="X26" s="1096"/>
      <c r="Y26" s="1105">
        <v>472</v>
      </c>
      <c r="Z26" s="1096"/>
      <c r="AA26" s="1102">
        <v>60.849919886644031</v>
      </c>
      <c r="AB26" s="1096">
        <v>4.3675601510279884</v>
      </c>
      <c r="AC26" s="1096">
        <v>52.280019417027844</v>
      </c>
      <c r="AD26" s="1096">
        <v>69.419820356260217</v>
      </c>
      <c r="AE26" s="1096">
        <v>7.1775939215108568</v>
      </c>
      <c r="AF26" s="1097">
        <v>309.72488600000042</v>
      </c>
      <c r="AG26" s="1093">
        <v>388</v>
      </c>
      <c r="AH26" s="1093"/>
      <c r="AI26" s="1096">
        <v>63.408089806907299</v>
      </c>
      <c r="AJ26" s="1096">
        <v>3.5206257057835129</v>
      </c>
      <c r="AK26" s="1096">
        <v>56.502703226941023</v>
      </c>
      <c r="AL26" s="1096">
        <v>70.313476386873575</v>
      </c>
      <c r="AM26" s="1096">
        <v>5.5523289165541101</v>
      </c>
      <c r="AN26" s="1097">
        <v>669.32205700000202</v>
      </c>
      <c r="AO26" s="1093">
        <v>860</v>
      </c>
      <c r="AP26" s="1096"/>
      <c r="AQ26" s="1096">
        <v>65.46214686377634</v>
      </c>
      <c r="AR26" s="1096">
        <v>3.4189768830894938</v>
      </c>
      <c r="AS26" s="1096">
        <v>58.753507982180331</v>
      </c>
      <c r="AT26" s="1096">
        <v>72.170785745372342</v>
      </c>
      <c r="AU26" s="1096">
        <v>5.2228303636362927</v>
      </c>
      <c r="AV26" s="1097">
        <v>307.30163100000073</v>
      </c>
      <c r="AW26" s="1194">
        <v>411</v>
      </c>
      <c r="AX26" s="1093"/>
      <c r="AY26" s="1256">
        <v>71.17457689474665</v>
      </c>
      <c r="AZ26" s="1092">
        <v>2.3074009953651773</v>
      </c>
      <c r="BA26" s="1092">
        <v>66.6481048236936</v>
      </c>
      <c r="BB26" s="1092">
        <v>75.701048965799714</v>
      </c>
      <c r="BC26" s="1092">
        <v>3.2418893037852192</v>
      </c>
      <c r="BD26" s="1093">
        <v>348.51003099999934</v>
      </c>
      <c r="BE26" s="1093">
        <v>461</v>
      </c>
      <c r="BF26" s="1093"/>
      <c r="BG26" s="1782">
        <v>76.623884425758845</v>
      </c>
      <c r="BH26" s="1301">
        <v>2.6666055753520168</v>
      </c>
      <c r="BI26" s="1301">
        <v>71.392694353633289</v>
      </c>
      <c r="BJ26" s="1301">
        <v>81.855074497884402</v>
      </c>
      <c r="BK26" s="1301">
        <v>3.4801231957062946</v>
      </c>
      <c r="BL26" s="1263">
        <v>344.76291300000008</v>
      </c>
      <c r="BM26" s="1263">
        <v>421</v>
      </c>
      <c r="BN26" s="1263"/>
      <c r="BO26" s="1143">
        <v>75.246391255087204</v>
      </c>
      <c r="BP26" s="1267">
        <v>3.354054982967615</v>
      </c>
      <c r="BQ26" s="1267">
        <v>68.667161874760325</v>
      </c>
      <c r="BR26" s="1267">
        <v>81.825620635414083</v>
      </c>
      <c r="BS26" s="1267">
        <v>4.4574296880195661</v>
      </c>
      <c r="BT26" s="1263">
        <v>354.9384289999997</v>
      </c>
      <c r="BU26" s="1263">
        <v>406</v>
      </c>
      <c r="BV26" s="1293"/>
      <c r="BW26" s="1143">
        <v>74.759991160549404</v>
      </c>
      <c r="BX26" s="1267">
        <v>2.9798717709966045</v>
      </c>
      <c r="BY26" s="1267">
        <v>68.917312630976383</v>
      </c>
      <c r="BZ26" s="1267">
        <v>80.60266969012244</v>
      </c>
      <c r="CA26" s="1195">
        <v>3.9859177679639326</v>
      </c>
      <c r="CB26" s="1263">
        <v>562.23856300000034</v>
      </c>
      <c r="CC26" s="1263">
        <v>836</v>
      </c>
      <c r="CD26" s="1779"/>
      <c r="CE26" s="1143">
        <v>78.443949834824707</v>
      </c>
      <c r="CF26" s="1267">
        <v>2.0220834496991924</v>
      </c>
      <c r="CG26" s="1267">
        <v>74.479216172934386</v>
      </c>
      <c r="CH26" s="1267">
        <v>82.408683496715028</v>
      </c>
      <c r="CI26" s="1195">
        <v>2.577743030478433</v>
      </c>
      <c r="CJ26" s="1263">
        <v>526.62317599999949</v>
      </c>
      <c r="CK26" s="1263">
        <v>768</v>
      </c>
      <c r="CL26" s="1195"/>
      <c r="CM26" s="1143">
        <v>76.861973383559686</v>
      </c>
      <c r="CN26" s="1267">
        <v>2.7934974585385453</v>
      </c>
      <c r="CO26" s="1267">
        <v>71.384711713718161</v>
      </c>
      <c r="CP26" s="1267">
        <v>82.339235053401211</v>
      </c>
      <c r="CQ26" s="1195">
        <v>3.6344336940170958</v>
      </c>
      <c r="CR26" s="1263">
        <v>486.35279000000133</v>
      </c>
      <c r="CS26" s="1263">
        <v>827</v>
      </c>
      <c r="CT26" s="1293"/>
      <c r="CU26" s="1143">
        <v>82.081979726261054</v>
      </c>
      <c r="CV26" s="1267">
        <v>1.7715078075815465</v>
      </c>
      <c r="CW26" s="1267">
        <v>78.608483558150439</v>
      </c>
      <c r="CX26" s="1267">
        <v>85.555475894371682</v>
      </c>
      <c r="CY26" s="1195">
        <v>2.1582176910077324</v>
      </c>
      <c r="CZ26" s="1263">
        <v>429.62553800000018</v>
      </c>
      <c r="DA26" s="1263">
        <v>785</v>
      </c>
      <c r="DB26" s="1690">
        <v>6.9</v>
      </c>
      <c r="DC26" s="1195">
        <v>5.2</v>
      </c>
      <c r="DD26" s="1195"/>
      <c r="DE26" s="1195" t="s">
        <v>392</v>
      </c>
      <c r="DF26" s="1195" t="s">
        <v>390</v>
      </c>
    </row>
    <row r="27" spans="1:110" s="17" customFormat="1" ht="20.25" customHeight="1">
      <c r="A27" s="1385" t="s">
        <v>33</v>
      </c>
      <c r="B27" s="1385"/>
      <c r="C27" s="1096">
        <v>51.965065502183592</v>
      </c>
      <c r="D27" s="1096">
        <v>2.4725149130057766</v>
      </c>
      <c r="E27" s="1150">
        <v>47.110738535061955</v>
      </c>
      <c r="F27" s="1150">
        <v>56.819392469305228</v>
      </c>
      <c r="G27" s="1150">
        <v>4.7580328998178221</v>
      </c>
      <c r="H27" s="1150">
        <v>28.721179999999727</v>
      </c>
      <c r="I27" s="1274">
        <v>458</v>
      </c>
      <c r="J27" s="1540"/>
      <c r="K27" s="1096">
        <v>78.307262114801986</v>
      </c>
      <c r="L27" s="1096">
        <v>1.7141163052883788</v>
      </c>
      <c r="M27" s="1096">
        <v>74.944558453307437</v>
      </c>
      <c r="N27" s="1096">
        <v>81.669965776296536</v>
      </c>
      <c r="O27" s="1096">
        <v>2.1889621204932523</v>
      </c>
      <c r="P27" s="1096">
        <v>50.411017999999771</v>
      </c>
      <c r="Q27" s="1105">
        <v>637</v>
      </c>
      <c r="R27" s="1105"/>
      <c r="S27" s="1096">
        <v>81.763520957436242</v>
      </c>
      <c r="T27" s="1096"/>
      <c r="U27" s="1096">
        <v>78.74678085976052</v>
      </c>
      <c r="V27" s="1096">
        <v>84.780261055111964</v>
      </c>
      <c r="W27" s="1096">
        <v>1.8803677209975156</v>
      </c>
      <c r="X27" s="1096"/>
      <c r="Y27" s="1105">
        <v>443</v>
      </c>
      <c r="Z27" s="1096"/>
      <c r="AA27" s="1102">
        <v>80.469649930801708</v>
      </c>
      <c r="AB27" s="1096">
        <v>2.4571023201204802</v>
      </c>
      <c r="AC27" s="1096">
        <v>75.648394676391689</v>
      </c>
      <c r="AD27" s="1096">
        <v>85.290905185211741</v>
      </c>
      <c r="AE27" s="1096">
        <v>3.0534522297952291</v>
      </c>
      <c r="AF27" s="1097">
        <v>33.716133999999975</v>
      </c>
      <c r="AG27" s="1093">
        <v>331</v>
      </c>
      <c r="AH27" s="1093"/>
      <c r="AI27" s="1096">
        <v>81.175691966887612</v>
      </c>
      <c r="AJ27" s="1096">
        <v>1.3717430882095103</v>
      </c>
      <c r="AK27" s="1096">
        <v>78.485142870196469</v>
      </c>
      <c r="AL27" s="1096">
        <v>83.866241063578755</v>
      </c>
      <c r="AM27" s="1096">
        <v>1.6898446505008646</v>
      </c>
      <c r="AN27" s="1097">
        <v>74.212619000000146</v>
      </c>
      <c r="AO27" s="1093">
        <v>774</v>
      </c>
      <c r="AP27" s="1096"/>
      <c r="AQ27" s="1096">
        <v>75.038304464380872</v>
      </c>
      <c r="AR27" s="1096">
        <v>2.6956783435568092</v>
      </c>
      <c r="AS27" s="1096">
        <v>69.748905569258795</v>
      </c>
      <c r="AT27" s="1096">
        <v>80.327703359502962</v>
      </c>
      <c r="AU27" s="1096">
        <v>3.5924030570765249</v>
      </c>
      <c r="AV27" s="1097">
        <v>46.546140999999963</v>
      </c>
      <c r="AW27" s="1194">
        <v>403</v>
      </c>
      <c r="AX27" s="1093"/>
      <c r="AY27" s="1256">
        <v>83.843056250015223</v>
      </c>
      <c r="AZ27" s="1092">
        <v>2.2222133050098769</v>
      </c>
      <c r="BA27" s="1092">
        <v>79.483698478542237</v>
      </c>
      <c r="BB27" s="1092">
        <v>88.202414021488224</v>
      </c>
      <c r="BC27" s="1092">
        <v>2.6504440610840372</v>
      </c>
      <c r="BD27" s="1093">
        <v>46.476983000000054</v>
      </c>
      <c r="BE27" s="1093">
        <v>369</v>
      </c>
      <c r="BF27" s="1093"/>
      <c r="BG27" s="1782">
        <v>79.048122310766303</v>
      </c>
      <c r="BH27" s="1301">
        <v>3.0377520554111208</v>
      </c>
      <c r="BI27" s="1301">
        <v>73.088838890402229</v>
      </c>
      <c r="BJ27" s="1301">
        <v>85.007405731130376</v>
      </c>
      <c r="BK27" s="1301">
        <v>3.8429148809741949</v>
      </c>
      <c r="BL27" s="1263">
        <v>39.727394000000047</v>
      </c>
      <c r="BM27" s="1263">
        <v>342</v>
      </c>
      <c r="BN27" s="1263"/>
      <c r="BO27" s="1143">
        <v>78.838533284383644</v>
      </c>
      <c r="BP27" s="1267">
        <v>2.6999283510557017</v>
      </c>
      <c r="BQ27" s="1267">
        <v>73.54242215256005</v>
      </c>
      <c r="BR27" s="1267">
        <v>84.134644416207223</v>
      </c>
      <c r="BS27" s="1267">
        <v>3.4246303661137545</v>
      </c>
      <c r="BT27" s="1263">
        <v>41.749143000000117</v>
      </c>
      <c r="BU27" s="1263">
        <v>313</v>
      </c>
      <c r="BV27" s="1293"/>
      <c r="BW27" s="1143">
        <v>82.398197997758416</v>
      </c>
      <c r="BX27" s="1267">
        <v>1.5400084550372208</v>
      </c>
      <c r="BY27" s="1267">
        <v>79.378680707389364</v>
      </c>
      <c r="BZ27" s="1267">
        <v>85.417715288127468</v>
      </c>
      <c r="CA27" s="1195">
        <v>1.8689831725192774</v>
      </c>
      <c r="CB27" s="1263">
        <v>66.691148999999925</v>
      </c>
      <c r="CC27" s="1263">
        <v>743</v>
      </c>
      <c r="CD27" s="1779"/>
      <c r="CE27" s="1143">
        <v>83.091994593974732</v>
      </c>
      <c r="CF27" s="1267">
        <v>1.6113673715393482</v>
      </c>
      <c r="CG27" s="1267">
        <v>79.932558982865714</v>
      </c>
      <c r="CH27" s="1267">
        <v>86.251430205083736</v>
      </c>
      <c r="CI27" s="1195">
        <v>1.9392570600973318</v>
      </c>
      <c r="CJ27" s="1263">
        <v>62.540588000000014</v>
      </c>
      <c r="CK27" s="1263">
        <v>659</v>
      </c>
      <c r="CL27" s="1195"/>
      <c r="CM27" s="1143">
        <v>82.784474546802798</v>
      </c>
      <c r="CN27" s="1267">
        <v>1.8660559017983196</v>
      </c>
      <c r="CO27" s="1267">
        <v>79.125664536626999</v>
      </c>
      <c r="CP27" s="1267">
        <v>86.443284556978611</v>
      </c>
      <c r="CQ27" s="1195">
        <v>2.2541133612478648</v>
      </c>
      <c r="CR27" s="1263">
        <v>46.556116000000152</v>
      </c>
      <c r="CS27" s="1263">
        <v>688</v>
      </c>
      <c r="CT27" s="1293"/>
      <c r="CU27" s="1143">
        <v>86.926024693086333</v>
      </c>
      <c r="CV27" s="1267">
        <v>1.4177619705495736</v>
      </c>
      <c r="CW27" s="1267">
        <v>84.146138117977216</v>
      </c>
      <c r="CX27" s="1267">
        <v>89.70591126819545</v>
      </c>
      <c r="CY27" s="1195">
        <v>1.6309982833740875</v>
      </c>
      <c r="CZ27" s="1263">
        <v>49.830628000000019</v>
      </c>
      <c r="DA27" s="1263">
        <v>648</v>
      </c>
      <c r="DB27" s="1690">
        <v>8.1</v>
      </c>
      <c r="DC27" s="1195">
        <v>4.0999999999999996</v>
      </c>
      <c r="DD27" s="1195"/>
      <c r="DE27" s="1195" t="s">
        <v>393</v>
      </c>
      <c r="DF27" s="1195" t="s">
        <v>392</v>
      </c>
    </row>
    <row r="28" spans="1:110" s="17" customFormat="1" ht="20.25" customHeight="1">
      <c r="A28" s="1385" t="s">
        <v>34</v>
      </c>
      <c r="B28" s="1385"/>
      <c r="C28" s="1096">
        <v>63.15789473684211</v>
      </c>
      <c r="D28" s="1096">
        <v>3.1801335204241949</v>
      </c>
      <c r="E28" s="1150">
        <v>56.91428915693654</v>
      </c>
      <c r="F28" s="1150">
        <v>69.401500316747686</v>
      </c>
      <c r="G28" s="1150">
        <v>5.0352114073383083</v>
      </c>
      <c r="H28" s="1150">
        <v>50.757967999999906</v>
      </c>
      <c r="I28" s="1274">
        <v>304</v>
      </c>
      <c r="J28" s="1540"/>
      <c r="K28" s="1096">
        <v>81.753729669448219</v>
      </c>
      <c r="L28" s="1096">
        <v>1.9564244965116619</v>
      </c>
      <c r="M28" s="1096">
        <v>77.915672824903709</v>
      </c>
      <c r="N28" s="1096">
        <v>85.591786513992716</v>
      </c>
      <c r="O28" s="1096">
        <v>2.3930706335013698</v>
      </c>
      <c r="P28" s="1096">
        <v>50.781578000000081</v>
      </c>
      <c r="Q28" s="1105">
        <v>313</v>
      </c>
      <c r="R28" s="1105"/>
      <c r="S28" s="1096">
        <v>88.200024350893457</v>
      </c>
      <c r="T28" s="1096"/>
      <c r="U28" s="1096">
        <v>83.700280109180412</v>
      </c>
      <c r="V28" s="1096">
        <v>92.699768592606503</v>
      </c>
      <c r="W28" s="1096">
        <v>2.6000613851831824</v>
      </c>
      <c r="X28" s="1096"/>
      <c r="Y28" s="1105">
        <v>268</v>
      </c>
      <c r="Z28" s="1096"/>
      <c r="AA28" s="1102">
        <v>89.918836143702379</v>
      </c>
      <c r="AB28" s="1096">
        <v>2.2945126701376375</v>
      </c>
      <c r="AC28" s="1096">
        <v>85.416609607743936</v>
      </c>
      <c r="AD28" s="1096">
        <v>94.421062679660807</v>
      </c>
      <c r="AE28" s="1096">
        <v>2.5517597519508572</v>
      </c>
      <c r="AF28" s="1097">
        <v>45.710247999999979</v>
      </c>
      <c r="AG28" s="1093">
        <v>248</v>
      </c>
      <c r="AH28" s="1093"/>
      <c r="AI28" s="1096">
        <v>88.992270760421974</v>
      </c>
      <c r="AJ28" s="1096">
        <v>1.6037564021216804</v>
      </c>
      <c r="AK28" s="1096">
        <v>85.846648685756861</v>
      </c>
      <c r="AL28" s="1096">
        <v>92.137892835087086</v>
      </c>
      <c r="AM28" s="1096">
        <v>1.8021299922093097</v>
      </c>
      <c r="AN28" s="1097">
        <v>99.170299000000099</v>
      </c>
      <c r="AO28" s="1093">
        <v>516</v>
      </c>
      <c r="AP28" s="1096"/>
      <c r="AQ28" s="1096">
        <v>93.409261340365688</v>
      </c>
      <c r="AR28" s="1096">
        <v>2.0054162276818879</v>
      </c>
      <c r="AS28" s="1096">
        <v>89.474279110637013</v>
      </c>
      <c r="AT28" s="1096">
        <v>97.344243570094363</v>
      </c>
      <c r="AU28" s="1096">
        <v>2.1469136988189326</v>
      </c>
      <c r="AV28" s="1097">
        <v>34.795416999999972</v>
      </c>
      <c r="AW28" s="1194">
        <v>195</v>
      </c>
      <c r="AX28" s="1093"/>
      <c r="AY28" s="1256">
        <v>85.011343992597801</v>
      </c>
      <c r="AZ28" s="1092">
        <v>2.8197341208372171</v>
      </c>
      <c r="BA28" s="1092">
        <v>79.479818362071228</v>
      </c>
      <c r="BB28" s="1092">
        <v>90.542869623124361</v>
      </c>
      <c r="BC28" s="1092">
        <v>3.3168915916477455</v>
      </c>
      <c r="BD28" s="1093">
        <v>36.549301</v>
      </c>
      <c r="BE28" s="1093">
        <v>197</v>
      </c>
      <c r="BF28" s="1093"/>
      <c r="BG28" s="1782">
        <v>89.591934638315877</v>
      </c>
      <c r="BH28" s="1301">
        <v>2.1043985366202751</v>
      </c>
      <c r="BI28" s="1301">
        <v>85.4636492877123</v>
      </c>
      <c r="BJ28" s="1301">
        <v>93.720219988919439</v>
      </c>
      <c r="BK28" s="1301">
        <v>2.348870515092421</v>
      </c>
      <c r="BL28" s="1263">
        <v>33.156306000000036</v>
      </c>
      <c r="BM28" s="1263">
        <v>191</v>
      </c>
      <c r="BN28" s="1263"/>
      <c r="BO28" s="1143">
        <v>90.956641587054392</v>
      </c>
      <c r="BP28" s="1267">
        <v>2.1188346565809058</v>
      </c>
      <c r="BQ28" s="1267">
        <v>86.800389141753769</v>
      </c>
      <c r="BR28" s="1267">
        <v>95.112894032355015</v>
      </c>
      <c r="BS28" s="1267">
        <v>2.3294996600693239</v>
      </c>
      <c r="BT28" s="1263">
        <v>34.780308999999924</v>
      </c>
      <c r="BU28" s="1263">
        <v>196</v>
      </c>
      <c r="BV28" s="1293"/>
      <c r="BW28" s="1143">
        <v>90.945875491816309</v>
      </c>
      <c r="BX28" s="1267">
        <v>1.121636677397112</v>
      </c>
      <c r="BY28" s="1267">
        <v>88.746665916157951</v>
      </c>
      <c r="BZ28" s="1267">
        <v>93.145085067474668</v>
      </c>
      <c r="CA28" s="1195">
        <v>1.2333013139205433</v>
      </c>
      <c r="CB28" s="1263">
        <v>60.202099000000018</v>
      </c>
      <c r="CC28" s="1263">
        <v>676</v>
      </c>
      <c r="CD28" s="1779"/>
      <c r="CE28" s="1143">
        <v>90.622507315777767</v>
      </c>
      <c r="CF28" s="1267">
        <v>1.3300606631033356</v>
      </c>
      <c r="CG28" s="1267">
        <v>88.01463458720842</v>
      </c>
      <c r="CH28" s="1267">
        <v>93.230380044347115</v>
      </c>
      <c r="CI28" s="1195">
        <v>1.4676935151095365</v>
      </c>
      <c r="CJ28" s="1263">
        <v>55.49991</v>
      </c>
      <c r="CK28" s="1263">
        <v>600</v>
      </c>
      <c r="CL28" s="1195"/>
      <c r="CM28" s="1143">
        <v>90.92997753181578</v>
      </c>
      <c r="CN28" s="1267">
        <v>1.3106603205070222</v>
      </c>
      <c r="CO28" s="1267">
        <v>88.360141817896434</v>
      </c>
      <c r="CP28" s="1267">
        <v>93.49981324573514</v>
      </c>
      <c r="CQ28" s="1195">
        <v>1.4413951879053648</v>
      </c>
      <c r="CR28" s="1263">
        <v>48.925181999999964</v>
      </c>
      <c r="CS28" s="1263">
        <v>582</v>
      </c>
      <c r="CT28" s="1293"/>
      <c r="CU28" s="1143">
        <v>92.905419576668407</v>
      </c>
      <c r="CV28" s="1267">
        <v>1.0013697458343982</v>
      </c>
      <c r="CW28" s="1267">
        <v>90.941976931859415</v>
      </c>
      <c r="CX28" s="1267">
        <v>94.868862221477386</v>
      </c>
      <c r="CY28" s="1195">
        <v>1.0778378165635829</v>
      </c>
      <c r="CZ28" s="1263">
        <v>49.586455999999941</v>
      </c>
      <c r="DA28" s="1263">
        <v>658</v>
      </c>
      <c r="DB28" s="1317">
        <v>1.9</v>
      </c>
      <c r="DC28" s="1195">
        <v>2</v>
      </c>
      <c r="DD28" s="1195"/>
      <c r="DE28" s="1195" t="s">
        <v>390</v>
      </c>
      <c r="DF28" s="1195" t="s">
        <v>390</v>
      </c>
    </row>
    <row r="29" spans="1:110" s="17" customFormat="1" ht="20.25" customHeight="1">
      <c r="A29" s="1385" t="s">
        <v>35</v>
      </c>
      <c r="B29" s="1385"/>
      <c r="C29" s="1096">
        <v>42.401960784313943</v>
      </c>
      <c r="D29" s="1096">
        <v>3.6750797616829129</v>
      </c>
      <c r="E29" s="1150">
        <v>35.186619554370616</v>
      </c>
      <c r="F29" s="1150">
        <v>49.617302014257262</v>
      </c>
      <c r="G29" s="1150">
        <v>8.6672401315989642</v>
      </c>
      <c r="H29" s="1150">
        <v>97.591559999999546</v>
      </c>
      <c r="I29" s="1274">
        <v>408</v>
      </c>
      <c r="J29" s="1540"/>
      <c r="K29" s="1096">
        <v>66.551019640822233</v>
      </c>
      <c r="L29" s="1096">
        <v>2.411389202985776</v>
      </c>
      <c r="M29" s="1096">
        <v>61.820426228256522</v>
      </c>
      <c r="N29" s="1096">
        <v>71.281613053387943</v>
      </c>
      <c r="O29" s="1096">
        <v>3.6233692826948607</v>
      </c>
      <c r="P29" s="1096">
        <v>112.82002200000025</v>
      </c>
      <c r="Q29" s="1105">
        <v>474</v>
      </c>
      <c r="R29" s="1105"/>
      <c r="S29" s="1096">
        <v>74.919532170450836</v>
      </c>
      <c r="T29" s="1096"/>
      <c r="U29" s="1096">
        <v>70.079926163860648</v>
      </c>
      <c r="V29" s="1096">
        <v>79.759138177041038</v>
      </c>
      <c r="W29" s="1096">
        <v>3.2921485758658524</v>
      </c>
      <c r="X29" s="1096"/>
      <c r="Y29" s="1105">
        <v>418</v>
      </c>
      <c r="Z29" s="1096"/>
      <c r="AA29" s="1102">
        <v>80.925644614870606</v>
      </c>
      <c r="AB29" s="1096">
        <v>2.375089635295593</v>
      </c>
      <c r="AC29" s="1096">
        <v>76.265312283532367</v>
      </c>
      <c r="AD29" s="1096">
        <v>85.585976946208845</v>
      </c>
      <c r="AE29" s="1096">
        <v>2.934903573025299</v>
      </c>
      <c r="AF29" s="1097">
        <v>74.647828000000175</v>
      </c>
      <c r="AG29" s="1093">
        <v>327</v>
      </c>
      <c r="AH29" s="1093"/>
      <c r="AI29" s="1096">
        <v>77.647807443798982</v>
      </c>
      <c r="AJ29" s="1096">
        <v>1.7836999526249193</v>
      </c>
      <c r="AK29" s="1096">
        <v>74.149242488339908</v>
      </c>
      <c r="AL29" s="1096">
        <v>81.14637239925807</v>
      </c>
      <c r="AM29" s="1096">
        <v>2.2971671851983078</v>
      </c>
      <c r="AN29" s="1097">
        <v>164.33211599999976</v>
      </c>
      <c r="AO29" s="1093">
        <v>745</v>
      </c>
      <c r="AP29" s="1096"/>
      <c r="AQ29" s="1096">
        <v>85.432960629321357</v>
      </c>
      <c r="AR29" s="1096">
        <v>2.1159377026355806</v>
      </c>
      <c r="AS29" s="1096">
        <v>81.281115668583027</v>
      </c>
      <c r="AT29" s="1096">
        <v>89.584805590059702</v>
      </c>
      <c r="AU29" s="1096">
        <v>2.4767229030213098</v>
      </c>
      <c r="AV29" s="1097">
        <v>72.067464999999984</v>
      </c>
      <c r="AW29" s="1194">
        <v>325</v>
      </c>
      <c r="AX29" s="1093"/>
      <c r="AY29" s="1256">
        <v>86.404741876611652</v>
      </c>
      <c r="AZ29" s="1092">
        <v>3.8956366905309419</v>
      </c>
      <c r="BA29" s="1092">
        <v>78.762597873866639</v>
      </c>
      <c r="BB29" s="1092">
        <v>94.046885879356651</v>
      </c>
      <c r="BC29" s="1092">
        <v>4.5085913179325487</v>
      </c>
      <c r="BD29" s="1093">
        <v>83.492007999999899</v>
      </c>
      <c r="BE29" s="1093">
        <v>361</v>
      </c>
      <c r="BF29" s="1093"/>
      <c r="BG29" s="1782">
        <v>83.629585236037812</v>
      </c>
      <c r="BH29" s="1301">
        <v>3.7561615882797028</v>
      </c>
      <c r="BI29" s="1301">
        <v>76.260968222884571</v>
      </c>
      <c r="BJ29" s="1301">
        <v>90.998202249191039</v>
      </c>
      <c r="BK29" s="1301">
        <v>4.4914267811782604</v>
      </c>
      <c r="BL29" s="1263">
        <v>60.776206000000116</v>
      </c>
      <c r="BM29" s="1263">
        <v>319</v>
      </c>
      <c r="BN29" s="1263"/>
      <c r="BO29" s="1143">
        <v>86.93056160390293</v>
      </c>
      <c r="BP29" s="1267">
        <v>2.5272398262470777</v>
      </c>
      <c r="BQ29" s="1267">
        <v>81.973191912465921</v>
      </c>
      <c r="BR29" s="1267">
        <v>91.887931295339953</v>
      </c>
      <c r="BS29" s="1267">
        <v>2.90719371831783</v>
      </c>
      <c r="BT29" s="1263">
        <v>69.998462999999788</v>
      </c>
      <c r="BU29" s="1263">
        <v>331</v>
      </c>
      <c r="BV29" s="1293"/>
      <c r="BW29" s="1143">
        <v>86.428083444788456</v>
      </c>
      <c r="BX29" s="1267">
        <v>1.5058615178497028</v>
      </c>
      <c r="BY29" s="1267">
        <v>83.47551855777381</v>
      </c>
      <c r="BZ29" s="1267">
        <v>89.380648331803087</v>
      </c>
      <c r="CA29" s="1195">
        <v>1.7423289489135432</v>
      </c>
      <c r="CB29" s="1263">
        <v>110.12953800000003</v>
      </c>
      <c r="CC29" s="1263">
        <v>743</v>
      </c>
      <c r="CD29" s="1779"/>
      <c r="CE29" s="1143">
        <v>87.780263155588585</v>
      </c>
      <c r="CF29" s="1267">
        <v>1.7027116465781578</v>
      </c>
      <c r="CG29" s="1267">
        <v>84.441727259513002</v>
      </c>
      <c r="CH29" s="1267">
        <v>91.118799051664183</v>
      </c>
      <c r="CI29" s="1195">
        <v>1.9397431556569145</v>
      </c>
      <c r="CJ29" s="1263">
        <v>102.12308299999984</v>
      </c>
      <c r="CK29" s="1263">
        <v>639</v>
      </c>
      <c r="CL29" s="1195"/>
      <c r="CM29" s="1143">
        <v>90.906302385824034</v>
      </c>
      <c r="CN29" s="1267">
        <v>1.3831529373156006</v>
      </c>
      <c r="CO29" s="1267">
        <v>88.194329069388345</v>
      </c>
      <c r="CP29" s="1267">
        <v>93.618275702259723</v>
      </c>
      <c r="CQ29" s="1195">
        <v>1.5215149016239056</v>
      </c>
      <c r="CR29" s="1263">
        <v>85.525881000000183</v>
      </c>
      <c r="CS29" s="1263">
        <v>652</v>
      </c>
      <c r="CT29" s="1293"/>
      <c r="CU29" s="1143">
        <v>85.496244949773669</v>
      </c>
      <c r="CV29" s="1267">
        <v>1.6552566252474028</v>
      </c>
      <c r="CW29" s="1267">
        <v>82.250689090279153</v>
      </c>
      <c r="CX29" s="1267">
        <v>88.741800809268184</v>
      </c>
      <c r="CY29" s="1195">
        <v>1.9360576902761211</v>
      </c>
      <c r="CZ29" s="1263">
        <v>70.236211000000097</v>
      </c>
      <c r="DA29" s="1263">
        <v>636</v>
      </c>
      <c r="DB29" s="1317">
        <v>-1.4</v>
      </c>
      <c r="DC29" s="1195">
        <v>-5.4</v>
      </c>
      <c r="DD29" s="1195"/>
      <c r="DE29" s="1195" t="s">
        <v>390</v>
      </c>
      <c r="DF29" s="1195" t="s">
        <v>393</v>
      </c>
    </row>
    <row r="30" spans="1:110" s="17" customFormat="1" ht="20.25" customHeight="1">
      <c r="A30" s="1385" t="s">
        <v>36</v>
      </c>
      <c r="B30" s="1385"/>
      <c r="C30" s="1096">
        <v>52.173913043478258</v>
      </c>
      <c r="D30" s="1096">
        <v>3.37386978930954</v>
      </c>
      <c r="E30" s="1150">
        <v>45.549942034991155</v>
      </c>
      <c r="F30" s="1150">
        <v>58.797884051965369</v>
      </c>
      <c r="G30" s="1150">
        <v>6.4665837628432854</v>
      </c>
      <c r="H30" s="1150">
        <v>710.38108199999942</v>
      </c>
      <c r="I30" s="1274">
        <v>437</v>
      </c>
      <c r="J30" s="1540"/>
      <c r="K30" s="1096">
        <v>77.902644241952359</v>
      </c>
      <c r="L30" s="1096">
        <v>3.0843210420911449</v>
      </c>
      <c r="M30" s="1096">
        <v>71.851912661215394</v>
      </c>
      <c r="N30" s="1096">
        <v>83.953375822689324</v>
      </c>
      <c r="O30" s="1096">
        <v>3.9591994239781756</v>
      </c>
      <c r="P30" s="1096">
        <v>634.10158000000536</v>
      </c>
      <c r="Q30" s="1105">
        <v>427</v>
      </c>
      <c r="R30" s="1105"/>
      <c r="S30" s="1096">
        <v>77.426219814468851</v>
      </c>
      <c r="T30" s="1096"/>
      <c r="U30" s="1096">
        <v>72.111702046734692</v>
      </c>
      <c r="V30" s="1096">
        <v>82.74073758220301</v>
      </c>
      <c r="W30" s="1096">
        <v>3.4981649474285108</v>
      </c>
      <c r="X30" s="1096"/>
      <c r="Y30" s="1105">
        <v>384</v>
      </c>
      <c r="Z30" s="1096"/>
      <c r="AA30" s="1102">
        <v>84.292334632411809</v>
      </c>
      <c r="AB30" s="1096">
        <v>2.3263861744385386</v>
      </c>
      <c r="AC30" s="1096">
        <v>79.727566826263356</v>
      </c>
      <c r="AD30" s="1096">
        <v>88.857102438560247</v>
      </c>
      <c r="AE30" s="1096">
        <v>2.7599024093751994</v>
      </c>
      <c r="AF30" s="1097">
        <v>453.42295199999973</v>
      </c>
      <c r="AG30" s="1093">
        <v>374</v>
      </c>
      <c r="AH30" s="1093"/>
      <c r="AI30" s="1096">
        <v>80.727877344741827</v>
      </c>
      <c r="AJ30" s="1096">
        <v>1.8205202479245872</v>
      </c>
      <c r="AK30" s="1096">
        <v>77.157092734516525</v>
      </c>
      <c r="AL30" s="1096">
        <v>84.29866195496713</v>
      </c>
      <c r="AM30" s="1096">
        <v>2.2551320656558373</v>
      </c>
      <c r="AN30" s="1097">
        <v>942.93669799999793</v>
      </c>
      <c r="AO30" s="1093">
        <v>758</v>
      </c>
      <c r="AP30" s="1096"/>
      <c r="AQ30" s="1096">
        <v>80.310556124645345</v>
      </c>
      <c r="AR30" s="1096">
        <v>2.3379413915543155</v>
      </c>
      <c r="AS30" s="1096">
        <v>75.723100561593668</v>
      </c>
      <c r="AT30" s="1096">
        <v>84.898011687697007</v>
      </c>
      <c r="AU30" s="1096">
        <v>2.9111258897594143</v>
      </c>
      <c r="AV30" s="1097">
        <v>427.10991500000034</v>
      </c>
      <c r="AW30" s="1194">
        <v>364</v>
      </c>
      <c r="AX30" s="1093"/>
      <c r="AY30" s="1256">
        <v>86.003499817806443</v>
      </c>
      <c r="AZ30" s="1092">
        <v>1.7676527687293604</v>
      </c>
      <c r="BA30" s="1092">
        <v>82.535862027476568</v>
      </c>
      <c r="BB30" s="1092">
        <v>89.471137608136303</v>
      </c>
      <c r="BC30" s="1092">
        <v>2.0553265535403016</v>
      </c>
      <c r="BD30" s="1093">
        <v>485.37669500000004</v>
      </c>
      <c r="BE30" s="1093">
        <v>398</v>
      </c>
      <c r="BF30" s="1093"/>
      <c r="BG30" s="1782">
        <v>89.385690506685677</v>
      </c>
      <c r="BH30" s="1301">
        <v>1.5326633993311927</v>
      </c>
      <c r="BI30" s="1301">
        <v>86.37900154128323</v>
      </c>
      <c r="BJ30" s="1301">
        <v>92.392379472088123</v>
      </c>
      <c r="BK30" s="1301">
        <v>1.7146630413025179</v>
      </c>
      <c r="BL30" s="1263">
        <v>582.57756700000198</v>
      </c>
      <c r="BM30" s="1263">
        <v>421</v>
      </c>
      <c r="BN30" s="1263"/>
      <c r="BO30" s="1143">
        <v>86.34267120691861</v>
      </c>
      <c r="BP30" s="1267">
        <v>1.8222427192412558</v>
      </c>
      <c r="BQ30" s="1267">
        <v>82.768206000653208</v>
      </c>
      <c r="BR30" s="1267">
        <v>89.917136413184011</v>
      </c>
      <c r="BS30" s="1267">
        <v>2.1104775816748651</v>
      </c>
      <c r="BT30" s="1263">
        <v>567.62990899999943</v>
      </c>
      <c r="BU30" s="1263">
        <v>392</v>
      </c>
      <c r="BV30" s="1293"/>
      <c r="BW30" s="1143">
        <v>88.558910866147215</v>
      </c>
      <c r="BX30" s="1267">
        <v>1.0725459644629232</v>
      </c>
      <c r="BY30" s="1267">
        <v>86.455954175345738</v>
      </c>
      <c r="BZ30" s="1267">
        <v>90.661867556948678</v>
      </c>
      <c r="CA30" s="1195">
        <v>1.2111101570388867</v>
      </c>
      <c r="CB30" s="1263">
        <v>785.38813000000027</v>
      </c>
      <c r="CC30" s="1263">
        <v>820</v>
      </c>
      <c r="CD30" s="1779"/>
      <c r="CE30" s="1143">
        <v>89.868452103809233</v>
      </c>
      <c r="CF30" s="1267">
        <v>1.181399534880144</v>
      </c>
      <c r="CG30" s="1267">
        <v>87.55206179618979</v>
      </c>
      <c r="CH30" s="1267">
        <v>92.184842411428662</v>
      </c>
      <c r="CI30" s="1195">
        <v>1.3145876080245387</v>
      </c>
      <c r="CJ30" s="1263">
        <v>723.64828899999884</v>
      </c>
      <c r="CK30" s="1263">
        <v>729</v>
      </c>
      <c r="CL30" s="1195"/>
      <c r="CM30" s="1143">
        <v>89.330286336764573</v>
      </c>
      <c r="CN30" s="1267">
        <v>1.2038709231618725</v>
      </c>
      <c r="CO30" s="1267">
        <v>86.96983455159598</v>
      </c>
      <c r="CP30" s="1267">
        <v>91.690738121933165</v>
      </c>
      <c r="CQ30" s="1195">
        <v>1.3476626713401794</v>
      </c>
      <c r="CR30" s="1263">
        <v>685.43650100000025</v>
      </c>
      <c r="CS30" s="1263">
        <v>767</v>
      </c>
      <c r="CT30" s="1293"/>
      <c r="CU30" s="1143">
        <v>90.926354082716514</v>
      </c>
      <c r="CV30" s="1267">
        <v>1.2496660865184337</v>
      </c>
      <c r="CW30" s="1267">
        <v>88.476062673126009</v>
      </c>
      <c r="CX30" s="1267">
        <v>93.376645492307034</v>
      </c>
      <c r="CY30" s="1195">
        <v>1.3743717089784566</v>
      </c>
      <c r="CZ30" s="1263">
        <v>676.14292599999851</v>
      </c>
      <c r="DA30" s="1263">
        <v>790</v>
      </c>
      <c r="DB30" s="1317">
        <v>4.5999999999999996</v>
      </c>
      <c r="DC30" s="1195">
        <v>1.6</v>
      </c>
      <c r="DD30" s="1195"/>
      <c r="DE30" s="1195" t="s">
        <v>391</v>
      </c>
      <c r="DF30" s="1195" t="s">
        <v>390</v>
      </c>
    </row>
    <row r="31" spans="1:110" s="17" customFormat="1" ht="20.25" customHeight="1">
      <c r="A31" s="1385" t="s">
        <v>37</v>
      </c>
      <c r="B31" s="1385"/>
      <c r="C31" s="1096">
        <v>27.871939736346157</v>
      </c>
      <c r="D31" s="1096">
        <v>1.8691496175297619</v>
      </c>
      <c r="E31" s="1150">
        <v>24.202209233920421</v>
      </c>
      <c r="F31" s="1150">
        <v>31.541670238771889</v>
      </c>
      <c r="G31" s="1150">
        <v>6.7062057223534879</v>
      </c>
      <c r="H31" s="1150">
        <v>498.05835300000575</v>
      </c>
      <c r="I31" s="1274">
        <v>531</v>
      </c>
      <c r="J31" s="1540"/>
      <c r="K31" s="1096">
        <v>60.603454409533654</v>
      </c>
      <c r="L31" s="1096">
        <v>2.7938324441387481</v>
      </c>
      <c r="M31" s="1096">
        <v>55.122594936624637</v>
      </c>
      <c r="N31" s="1096">
        <v>66.084313882442672</v>
      </c>
      <c r="O31" s="1096">
        <v>4.6100217741040925</v>
      </c>
      <c r="P31" s="1096">
        <v>553.08045599999741</v>
      </c>
      <c r="Q31" s="1105">
        <v>377</v>
      </c>
      <c r="R31" s="1105"/>
      <c r="S31" s="1096">
        <v>67.204173554178013</v>
      </c>
      <c r="T31" s="1096"/>
      <c r="U31" s="1096">
        <v>60.725066667087837</v>
      </c>
      <c r="V31" s="1096">
        <v>73.683280441268195</v>
      </c>
      <c r="W31" s="1096">
        <v>4.9134141985851771</v>
      </c>
      <c r="X31" s="1096"/>
      <c r="Y31" s="1105">
        <v>334</v>
      </c>
      <c r="Z31" s="1096"/>
      <c r="AA31" s="1102">
        <v>78.601291632810515</v>
      </c>
      <c r="AB31" s="1096">
        <v>2.4641320718561186</v>
      </c>
      <c r="AC31" s="1096">
        <v>73.766242802441056</v>
      </c>
      <c r="AD31" s="1096">
        <v>83.43634046317996</v>
      </c>
      <c r="AE31" s="1096">
        <v>3.1349765642114678</v>
      </c>
      <c r="AF31" s="1097">
        <v>324.48974399999918</v>
      </c>
      <c r="AG31" s="1093">
        <v>278</v>
      </c>
      <c r="AH31" s="1093"/>
      <c r="AI31" s="1096">
        <v>72.309501681870671</v>
      </c>
      <c r="AJ31" s="1096">
        <v>2.2943035887893202</v>
      </c>
      <c r="AK31" s="1096">
        <v>67.809434211941095</v>
      </c>
      <c r="AL31" s="1096">
        <v>76.809569151800247</v>
      </c>
      <c r="AM31" s="1096">
        <v>3.1728936521831188</v>
      </c>
      <c r="AN31" s="1097">
        <v>724.38985999999909</v>
      </c>
      <c r="AO31" s="1093">
        <v>612</v>
      </c>
      <c r="AP31" s="1096"/>
      <c r="AQ31" s="1096">
        <v>71.00124498636869</v>
      </c>
      <c r="AR31" s="1096">
        <v>2.7327067566852468</v>
      </c>
      <c r="AS31" s="1096">
        <v>65.639189778983749</v>
      </c>
      <c r="AT31" s="1096">
        <v>76.363300193753631</v>
      </c>
      <c r="AU31" s="1096">
        <v>3.8488152668448148</v>
      </c>
      <c r="AV31" s="1097">
        <v>312.70623500000022</v>
      </c>
      <c r="AW31" s="1194">
        <v>290</v>
      </c>
      <c r="AX31" s="1093"/>
      <c r="AY31" s="1256">
        <v>75.227580763841999</v>
      </c>
      <c r="AZ31" s="1092">
        <v>2.4364352726369329</v>
      </c>
      <c r="BA31" s="1092">
        <v>70.447979716311821</v>
      </c>
      <c r="BB31" s="1092">
        <v>80.007181811372192</v>
      </c>
      <c r="BC31" s="1092">
        <v>3.2387526594607725</v>
      </c>
      <c r="BD31" s="1093">
        <v>292.08751599999982</v>
      </c>
      <c r="BE31" s="1093">
        <v>286</v>
      </c>
      <c r="BF31" s="1093"/>
      <c r="BG31" s="1782">
        <v>77.045068113412384</v>
      </c>
      <c r="BH31" s="1301">
        <v>2.5432838127018123</v>
      </c>
      <c r="BI31" s="1301">
        <v>72.055803426284044</v>
      </c>
      <c r="BJ31" s="1301">
        <v>82.034332800540724</v>
      </c>
      <c r="BK31" s="1301">
        <v>3.3010338948082065</v>
      </c>
      <c r="BL31" s="1263">
        <v>215.29423500000019</v>
      </c>
      <c r="BM31" s="1263">
        <v>250</v>
      </c>
      <c r="BN31" s="1263"/>
      <c r="BO31" s="1143">
        <v>77.281736664524971</v>
      </c>
      <c r="BP31" s="1267">
        <v>2.5880110133029159</v>
      </c>
      <c r="BQ31" s="1267">
        <v>72.205159750372317</v>
      </c>
      <c r="BR31" s="1267">
        <v>82.358313578677624</v>
      </c>
      <c r="BS31" s="1267">
        <v>3.3488002793432359</v>
      </c>
      <c r="BT31" s="1263">
        <v>289.63714799999951</v>
      </c>
      <c r="BU31" s="1263">
        <v>321</v>
      </c>
      <c r="BV31" s="1293"/>
      <c r="BW31" s="1143">
        <v>79.874751766139241</v>
      </c>
      <c r="BX31" s="1267">
        <v>2.0444752395160593</v>
      </c>
      <c r="BY31" s="1267">
        <v>75.866119011391831</v>
      </c>
      <c r="BZ31" s="1267">
        <v>83.883384520886651</v>
      </c>
      <c r="CA31" s="1195">
        <v>2.5596013687804153</v>
      </c>
      <c r="CB31" s="1263">
        <v>356.41189199999991</v>
      </c>
      <c r="CC31" s="1263">
        <v>536</v>
      </c>
      <c r="CD31" s="1779"/>
      <c r="CE31" s="1143">
        <v>80.542625611046148</v>
      </c>
      <c r="CF31" s="1267">
        <v>2.2565260693109814</v>
      </c>
      <c r="CG31" s="1267">
        <v>76.118216288443165</v>
      </c>
      <c r="CH31" s="1267">
        <v>84.967034933649131</v>
      </c>
      <c r="CI31" s="1195">
        <v>2.8016544682912681</v>
      </c>
      <c r="CJ31" s="1263">
        <v>362.79050599999994</v>
      </c>
      <c r="CK31" s="1263">
        <v>434</v>
      </c>
      <c r="CL31" s="1195"/>
      <c r="CM31" s="1143">
        <v>80.308433781827404</v>
      </c>
      <c r="CN31" s="1267">
        <v>1.6262863286653075</v>
      </c>
      <c r="CO31" s="1267">
        <v>77.119744368504684</v>
      </c>
      <c r="CP31" s="1267">
        <v>83.497123195150124</v>
      </c>
      <c r="CQ31" s="1195">
        <v>2.025050486083956</v>
      </c>
      <c r="CR31" s="1263">
        <v>319.04053899999991</v>
      </c>
      <c r="CS31" s="1263">
        <v>490</v>
      </c>
      <c r="CT31" s="1293"/>
      <c r="CU31" s="1143">
        <v>79.018379239323366</v>
      </c>
      <c r="CV31" s="1267">
        <v>2.1356638907170029</v>
      </c>
      <c r="CW31" s="1267">
        <v>74.830861516268527</v>
      </c>
      <c r="CX31" s="1267">
        <v>83.205896962378205</v>
      </c>
      <c r="CY31" s="1195">
        <v>2.7027432241411922</v>
      </c>
      <c r="CZ31" s="1263">
        <v>260.04362399999974</v>
      </c>
      <c r="DA31" s="1263">
        <v>522</v>
      </c>
      <c r="DB31" s="1317">
        <v>1.7</v>
      </c>
      <c r="DC31" s="1195">
        <v>-1.3</v>
      </c>
      <c r="DD31" s="1195"/>
      <c r="DE31" s="1195" t="s">
        <v>390</v>
      </c>
      <c r="DF31" s="1195" t="s">
        <v>390</v>
      </c>
    </row>
    <row r="32" spans="1:110" s="17" customFormat="1" ht="20.25" customHeight="1">
      <c r="A32" s="1385" t="s">
        <v>38</v>
      </c>
      <c r="B32" s="1385"/>
      <c r="C32" s="1096">
        <v>51.413881748072178</v>
      </c>
      <c r="D32" s="1096">
        <v>3.4657934334725402</v>
      </c>
      <c r="E32" s="1150">
        <v>44.609435619928831</v>
      </c>
      <c r="F32" s="1150">
        <v>58.218327876215511</v>
      </c>
      <c r="G32" s="1150">
        <v>6.740968228104065</v>
      </c>
      <c r="H32" s="1150">
        <v>274.62466399999983</v>
      </c>
      <c r="I32" s="1274">
        <v>389</v>
      </c>
      <c r="J32" s="1540"/>
      <c r="K32" s="1096">
        <v>84.225365840464022</v>
      </c>
      <c r="L32" s="1096">
        <v>1.5774371440724122</v>
      </c>
      <c r="M32" s="1096">
        <v>81.130795393998667</v>
      </c>
      <c r="N32" s="1096">
        <v>87.319936286929362</v>
      </c>
      <c r="O32" s="1096">
        <v>1.8728765714836126</v>
      </c>
      <c r="P32" s="1096">
        <v>287.85040299999991</v>
      </c>
      <c r="Q32" s="1105">
        <v>508</v>
      </c>
      <c r="R32" s="1105"/>
      <c r="S32" s="1096">
        <v>78.307838473053408</v>
      </c>
      <c r="T32" s="1096"/>
      <c r="U32" s="1096">
        <v>72.457226688546641</v>
      </c>
      <c r="V32" s="1096">
        <v>84.15845025756019</v>
      </c>
      <c r="W32" s="1096">
        <v>3.8076806925738942</v>
      </c>
      <c r="X32" s="1096"/>
      <c r="Y32" s="1105">
        <v>336</v>
      </c>
      <c r="Z32" s="1096"/>
      <c r="AA32" s="1102">
        <v>79.486750649837006</v>
      </c>
      <c r="AB32" s="1096">
        <v>3.3495949569278114</v>
      </c>
      <c r="AC32" s="1096">
        <v>72.914272103057684</v>
      </c>
      <c r="AD32" s="1096">
        <v>86.059229196616315</v>
      </c>
      <c r="AE32" s="1096">
        <v>4.2140292936162194</v>
      </c>
      <c r="AF32" s="1097">
        <v>238.25900599999946</v>
      </c>
      <c r="AG32" s="1093">
        <v>331</v>
      </c>
      <c r="AH32" s="1093"/>
      <c r="AI32" s="1096">
        <v>78.897175957585503</v>
      </c>
      <c r="AJ32" s="1096">
        <v>2.5371597351466959</v>
      </c>
      <c r="AK32" s="1096">
        <v>73.920768281662546</v>
      </c>
      <c r="AL32" s="1096">
        <v>83.873583633508474</v>
      </c>
      <c r="AM32" s="1096">
        <v>3.2157801649461479</v>
      </c>
      <c r="AN32" s="1097">
        <v>476.6139109999994</v>
      </c>
      <c r="AO32" s="1093">
        <v>667</v>
      </c>
      <c r="AP32" s="1096"/>
      <c r="AQ32" s="1096">
        <v>76.864321412986499</v>
      </c>
      <c r="AR32" s="1096">
        <v>2.4239280251619131</v>
      </c>
      <c r="AS32" s="1096">
        <v>72.108144828049404</v>
      </c>
      <c r="AT32" s="1096">
        <v>81.620497997923579</v>
      </c>
      <c r="AU32" s="1096">
        <v>3.1535151558007275</v>
      </c>
      <c r="AV32" s="1097">
        <v>198.78554600000024</v>
      </c>
      <c r="AW32" s="1194">
        <v>295</v>
      </c>
      <c r="AX32" s="1093"/>
      <c r="AY32" s="1256">
        <v>89.483019649605112</v>
      </c>
      <c r="AZ32" s="1092">
        <v>1.7375989032069519</v>
      </c>
      <c r="BA32" s="1092">
        <v>86.074339094358194</v>
      </c>
      <c r="BB32" s="1092">
        <v>92.891700204852029</v>
      </c>
      <c r="BC32" s="1092">
        <v>1.9418196994368191</v>
      </c>
      <c r="BD32" s="1093">
        <v>252.69693500000008</v>
      </c>
      <c r="BE32" s="1093">
        <v>355</v>
      </c>
      <c r="BF32" s="1093"/>
      <c r="BG32" s="1782">
        <v>90.026862911642894</v>
      </c>
      <c r="BH32" s="1301">
        <v>1.7580232861581377</v>
      </c>
      <c r="BI32" s="1301">
        <v>86.578076167130831</v>
      </c>
      <c r="BJ32" s="1301">
        <v>93.475649656154957</v>
      </c>
      <c r="BK32" s="1301">
        <v>1.9527763484145331</v>
      </c>
      <c r="BL32" s="1263">
        <v>210.79286100000013</v>
      </c>
      <c r="BM32" s="1263">
        <v>321</v>
      </c>
      <c r="BN32" s="1263"/>
      <c r="BO32" s="1143">
        <v>90.060919076814614</v>
      </c>
      <c r="BP32" s="1267">
        <v>2.1722402456850349</v>
      </c>
      <c r="BQ32" s="1267">
        <v>85.799907579354183</v>
      </c>
      <c r="BR32" s="1267">
        <v>94.321930574275044</v>
      </c>
      <c r="BS32" s="1267">
        <v>2.4119676636125504</v>
      </c>
      <c r="BT32" s="1263">
        <v>247.19022000000024</v>
      </c>
      <c r="BU32" s="1263">
        <v>332</v>
      </c>
      <c r="BV32" s="1293"/>
      <c r="BW32" s="1143">
        <v>90.962211568878686</v>
      </c>
      <c r="BX32" s="1267">
        <v>1.2369094179848834</v>
      </c>
      <c r="BY32" s="1267">
        <v>88.536985030667623</v>
      </c>
      <c r="BZ32" s="1267">
        <v>93.387438107089736</v>
      </c>
      <c r="CA32" s="1195">
        <v>1.3598057881961974</v>
      </c>
      <c r="CB32" s="1263">
        <v>369.07160699999883</v>
      </c>
      <c r="CC32" s="1263">
        <v>796</v>
      </c>
      <c r="CD32" s="1779"/>
      <c r="CE32" s="1143">
        <v>90.253002332064682</v>
      </c>
      <c r="CF32" s="1267">
        <v>1.1790210405073136</v>
      </c>
      <c r="CG32" s="1267">
        <v>87.941275579110098</v>
      </c>
      <c r="CH32" s="1267">
        <v>92.564729085019266</v>
      </c>
      <c r="CI32" s="1195">
        <v>1.3063510465495467</v>
      </c>
      <c r="CJ32" s="1263">
        <v>334.09237499999972</v>
      </c>
      <c r="CK32" s="1263">
        <v>705</v>
      </c>
      <c r="CL32" s="1195"/>
      <c r="CM32" s="1143">
        <v>92.393463210751776</v>
      </c>
      <c r="CN32" s="1267">
        <v>1.1366358835115702</v>
      </c>
      <c r="CO32" s="1267">
        <v>90.164840400197505</v>
      </c>
      <c r="CP32" s="1267">
        <v>94.622086021306046</v>
      </c>
      <c r="CQ32" s="1195">
        <v>1.2302124457862087</v>
      </c>
      <c r="CR32" s="1263">
        <v>296.33655400000038</v>
      </c>
      <c r="CS32" s="1263">
        <v>805</v>
      </c>
      <c r="CT32" s="1293"/>
      <c r="CU32" s="1143">
        <v>94.773674791237354</v>
      </c>
      <c r="CV32" s="1267">
        <v>0.82152645429958082</v>
      </c>
      <c r="CW32" s="1267">
        <v>93.162861122339791</v>
      </c>
      <c r="CX32" s="1267">
        <v>96.384488460134904</v>
      </c>
      <c r="CY32" s="1195">
        <v>0.86682979857982467</v>
      </c>
      <c r="CZ32" s="1263">
        <v>306.71384500000033</v>
      </c>
      <c r="DA32" s="1263">
        <v>741</v>
      </c>
      <c r="DB32" s="1317">
        <v>4.7</v>
      </c>
      <c r="DC32" s="1195">
        <v>2.4</v>
      </c>
      <c r="DD32" s="1195"/>
      <c r="DE32" s="1195" t="s">
        <v>391</v>
      </c>
      <c r="DF32" s="1195" t="s">
        <v>392</v>
      </c>
    </row>
    <row r="33" spans="1:110" s="26" customFormat="1" ht="20.25" customHeight="1">
      <c r="A33" s="1385" t="s">
        <v>39</v>
      </c>
      <c r="B33" s="1385"/>
      <c r="C33" s="1096">
        <v>72.200772200772192</v>
      </c>
      <c r="D33" s="1096">
        <v>2.6737878611581576</v>
      </c>
      <c r="E33" s="1150">
        <v>66.951282925496699</v>
      </c>
      <c r="F33" s="1150">
        <v>77.450261476047672</v>
      </c>
      <c r="G33" s="1150">
        <v>3.7032676793580901</v>
      </c>
      <c r="H33" s="1150">
        <v>89.532674000000128</v>
      </c>
      <c r="I33" s="1274">
        <v>259</v>
      </c>
      <c r="J33" s="1540"/>
      <c r="K33" s="1096">
        <v>84.51131606031926</v>
      </c>
      <c r="L33" s="1096">
        <v>1.8724658461091745</v>
      </c>
      <c r="M33" s="1096">
        <v>80.837966861487914</v>
      </c>
      <c r="N33" s="1096">
        <v>88.184665259150606</v>
      </c>
      <c r="O33" s="1096">
        <v>2.2156391988650581</v>
      </c>
      <c r="P33" s="1096">
        <v>115.40854</v>
      </c>
      <c r="Q33" s="1105">
        <v>330</v>
      </c>
      <c r="R33" s="1105"/>
      <c r="S33" s="1096">
        <v>87.236636340582422</v>
      </c>
      <c r="T33" s="1096"/>
      <c r="U33" s="1096">
        <v>82.546652683755312</v>
      </c>
      <c r="V33" s="1096">
        <v>91.926619997409517</v>
      </c>
      <c r="W33" s="1096">
        <v>2.7399137645554426</v>
      </c>
      <c r="X33" s="1096"/>
      <c r="Y33" s="1105">
        <v>234</v>
      </c>
      <c r="Z33" s="1096"/>
      <c r="AA33" s="1102">
        <v>91.157264906936803</v>
      </c>
      <c r="AB33" s="1096">
        <v>1.9708318286982056</v>
      </c>
      <c r="AC33" s="1096">
        <v>87.290155575810601</v>
      </c>
      <c r="AD33" s="1096">
        <v>95.02437423806299</v>
      </c>
      <c r="AE33" s="1096">
        <v>2.1620129023290069</v>
      </c>
      <c r="AF33" s="1097">
        <v>62.258078999999924</v>
      </c>
      <c r="AG33" s="1093">
        <v>170</v>
      </c>
      <c r="AH33" s="1093"/>
      <c r="AI33" s="1096">
        <v>88.787530080196433</v>
      </c>
      <c r="AJ33" s="1096">
        <v>1.6651617239552152</v>
      </c>
      <c r="AK33" s="1096">
        <v>85.521467061005126</v>
      </c>
      <c r="AL33" s="1096">
        <v>92.05359309938774</v>
      </c>
      <c r="AM33" s="1096">
        <v>1.8754454848008215</v>
      </c>
      <c r="AN33" s="1097">
        <v>157.38718700000064</v>
      </c>
      <c r="AO33" s="1093">
        <v>404</v>
      </c>
      <c r="AP33" s="1096"/>
      <c r="AQ33" s="1096">
        <v>84.315933990339218</v>
      </c>
      <c r="AR33" s="1096">
        <v>2.916393476364993</v>
      </c>
      <c r="AS33" s="1096">
        <v>78.593452868473449</v>
      </c>
      <c r="AT33" s="1096">
        <v>90.038415112205001</v>
      </c>
      <c r="AU33" s="1096">
        <v>3.4588877076296738</v>
      </c>
      <c r="AV33" s="1097">
        <v>74.391716999999986</v>
      </c>
      <c r="AW33" s="1194">
        <v>197</v>
      </c>
      <c r="AX33" s="1093"/>
      <c r="AY33" s="1256">
        <v>86.903634382743192</v>
      </c>
      <c r="AZ33" s="1092">
        <v>2.8508440576797214</v>
      </c>
      <c r="BA33" s="1092">
        <v>81.311079802097979</v>
      </c>
      <c r="BB33" s="1092">
        <v>92.496188963388391</v>
      </c>
      <c r="BC33" s="1092">
        <v>3.2804658607532589</v>
      </c>
      <c r="BD33" s="1093">
        <v>82.459586999999956</v>
      </c>
      <c r="BE33" s="1093">
        <v>220</v>
      </c>
      <c r="BF33" s="1093"/>
      <c r="BG33" s="1782">
        <v>93.46143797425168</v>
      </c>
      <c r="BH33" s="1301">
        <v>1.6904311317999969</v>
      </c>
      <c r="BI33" s="1301">
        <v>90.145249545028605</v>
      </c>
      <c r="BJ33" s="1301">
        <v>96.777626403474756</v>
      </c>
      <c r="BK33" s="1301">
        <v>1.8086936906167708</v>
      </c>
      <c r="BL33" s="1263">
        <v>64.688627000000011</v>
      </c>
      <c r="BM33" s="1263">
        <v>215</v>
      </c>
      <c r="BN33" s="1263"/>
      <c r="BO33" s="1143">
        <v>88.07258638201418</v>
      </c>
      <c r="BP33" s="1267">
        <v>2.6803556156253623</v>
      </c>
      <c r="BQ33" s="1267">
        <v>82.814868632723247</v>
      </c>
      <c r="BR33" s="1267">
        <v>93.330304131305098</v>
      </c>
      <c r="BS33" s="1267">
        <v>3.0433483626781896</v>
      </c>
      <c r="BT33" s="1263">
        <v>68.022290999999953</v>
      </c>
      <c r="BU33" s="1263">
        <v>219</v>
      </c>
      <c r="BV33" s="1293"/>
      <c r="BW33" s="1143">
        <v>91.1676622257974</v>
      </c>
      <c r="BX33" s="1267">
        <v>1.1460131321702862</v>
      </c>
      <c r="BY33" s="1267">
        <v>88.920657375752882</v>
      </c>
      <c r="BZ33" s="1267">
        <v>93.414667075841905</v>
      </c>
      <c r="CA33" s="1195">
        <v>1.2570390686688058</v>
      </c>
      <c r="CB33" s="1263">
        <v>110.95004800000011</v>
      </c>
      <c r="CC33" s="1263">
        <v>680</v>
      </c>
      <c r="CD33" s="1779"/>
      <c r="CE33" s="1143">
        <v>88.521002680876535</v>
      </c>
      <c r="CF33" s="1267">
        <v>1.2821620441331569</v>
      </c>
      <c r="CG33" s="1267">
        <v>86.007045595114789</v>
      </c>
      <c r="CH33" s="1267">
        <v>91.034959766638281</v>
      </c>
      <c r="CI33" s="1195">
        <v>1.4484269329341275</v>
      </c>
      <c r="CJ33" s="1263">
        <v>102.63508800000011</v>
      </c>
      <c r="CK33" s="1263">
        <v>630</v>
      </c>
      <c r="CL33" s="1195"/>
      <c r="CM33" s="1143">
        <v>91.270091898388003</v>
      </c>
      <c r="CN33" s="1267">
        <v>0.94250472515277228</v>
      </c>
      <c r="CO33" s="1267">
        <v>89.422105608318304</v>
      </c>
      <c r="CP33" s="1267">
        <v>93.118078188457716</v>
      </c>
      <c r="CQ33" s="1195">
        <v>1.0326545153499715</v>
      </c>
      <c r="CR33" s="1263">
        <v>98.457222000000073</v>
      </c>
      <c r="CS33" s="1263">
        <v>663</v>
      </c>
      <c r="CT33" s="1293"/>
      <c r="CU33" s="1143">
        <v>90.224653122910198</v>
      </c>
      <c r="CV33" s="1267">
        <v>1.1605528531880247</v>
      </c>
      <c r="CW33" s="1267">
        <v>87.949091101006488</v>
      </c>
      <c r="CX33" s="1267">
        <v>92.500215144813893</v>
      </c>
      <c r="CY33" s="1195">
        <v>1.2862923968319835</v>
      </c>
      <c r="CZ33" s="1263">
        <v>96.441436999999837</v>
      </c>
      <c r="DA33" s="1263">
        <v>707</v>
      </c>
      <c r="DB33" s="1317">
        <v>2.1</v>
      </c>
      <c r="DC33" s="1195">
        <v>-1.1000000000000001</v>
      </c>
      <c r="DD33" s="1195"/>
      <c r="DE33" s="1195" t="s">
        <v>390</v>
      </c>
      <c r="DF33" s="1195" t="s">
        <v>390</v>
      </c>
    </row>
    <row r="34" spans="1:110" s="23" customFormat="1" ht="20.25" customHeight="1">
      <c r="A34" s="1385" t="s">
        <v>40</v>
      </c>
      <c r="B34" s="1385"/>
      <c r="C34" s="1096">
        <v>68.693009118541241</v>
      </c>
      <c r="D34" s="1096">
        <v>3.5105580652716837</v>
      </c>
      <c r="E34" s="1150">
        <v>61.800675892862991</v>
      </c>
      <c r="F34" s="1150">
        <v>75.585342344219484</v>
      </c>
      <c r="G34" s="1150">
        <v>5.1105026702406215</v>
      </c>
      <c r="H34" s="1150">
        <v>72.737952000000163</v>
      </c>
      <c r="I34" s="1274">
        <v>329</v>
      </c>
      <c r="J34" s="1540"/>
      <c r="K34" s="1096">
        <v>86.650136970900007</v>
      </c>
      <c r="L34" s="1096">
        <v>1.668057672016678</v>
      </c>
      <c r="M34" s="1096">
        <v>83.377789800542232</v>
      </c>
      <c r="N34" s="1096">
        <v>89.922484141257769</v>
      </c>
      <c r="O34" s="1096">
        <v>1.9250490885858234</v>
      </c>
      <c r="P34" s="1096">
        <v>78.572528999999747</v>
      </c>
      <c r="Q34" s="1105">
        <v>458</v>
      </c>
      <c r="R34" s="1105"/>
      <c r="S34" s="1096">
        <v>88.157683457855825</v>
      </c>
      <c r="T34" s="1096"/>
      <c r="U34" s="1096">
        <v>84.700863134935361</v>
      </c>
      <c r="V34" s="1096">
        <v>91.614503780776289</v>
      </c>
      <c r="W34" s="1096">
        <v>1.9983939836235893</v>
      </c>
      <c r="X34" s="1096"/>
      <c r="Y34" s="1105">
        <v>337</v>
      </c>
      <c r="Z34" s="1096"/>
      <c r="AA34" s="1102">
        <v>85.197181939235165</v>
      </c>
      <c r="AB34" s="1096">
        <v>2.0234061586543142</v>
      </c>
      <c r="AC34" s="1096">
        <v>81.226912775296</v>
      </c>
      <c r="AD34" s="1096">
        <v>89.167451103174329</v>
      </c>
      <c r="AE34" s="1096">
        <v>2.3749684116282856</v>
      </c>
      <c r="AF34" s="1097">
        <v>60.244691000000145</v>
      </c>
      <c r="AG34" s="1093">
        <v>293</v>
      </c>
      <c r="AH34" s="1093"/>
      <c r="AI34" s="1096">
        <v>86.783833483631355</v>
      </c>
      <c r="AJ34" s="1096">
        <v>1.339790459698013</v>
      </c>
      <c r="AK34" s="1096">
        <v>84.155956556763741</v>
      </c>
      <c r="AL34" s="1096">
        <v>89.411710410498969</v>
      </c>
      <c r="AM34" s="1096">
        <v>1.5438249336504779</v>
      </c>
      <c r="AN34" s="1097">
        <v>129.82094299999991</v>
      </c>
      <c r="AO34" s="1093">
        <v>630</v>
      </c>
      <c r="AP34" s="1096"/>
      <c r="AQ34" s="1096">
        <v>82.265008284010733</v>
      </c>
      <c r="AR34" s="1096">
        <v>2.0207101909995124</v>
      </c>
      <c r="AS34" s="1096">
        <v>78.300016586398897</v>
      </c>
      <c r="AT34" s="1096">
        <v>86.229999981622569</v>
      </c>
      <c r="AU34" s="1096">
        <v>2.4563422932180798</v>
      </c>
      <c r="AV34" s="1097">
        <v>63.228430999999929</v>
      </c>
      <c r="AW34" s="1194">
        <v>303</v>
      </c>
      <c r="AX34" s="1093"/>
      <c r="AY34" s="1256">
        <v>81.1822313695248</v>
      </c>
      <c r="AZ34" s="1092">
        <v>2.5030259038372367</v>
      </c>
      <c r="BA34" s="1092">
        <v>76.271998224267591</v>
      </c>
      <c r="BB34" s="1092">
        <v>86.092464514782023</v>
      </c>
      <c r="BC34" s="1092">
        <v>3.0832189034617414</v>
      </c>
      <c r="BD34" s="1093">
        <v>68.606503000000004</v>
      </c>
      <c r="BE34" s="1093">
        <v>315</v>
      </c>
      <c r="BF34" s="1093"/>
      <c r="BG34" s="1782">
        <v>85.031799618299132</v>
      </c>
      <c r="BH34" s="1301">
        <v>2.3959339576450902</v>
      </c>
      <c r="BI34" s="1301">
        <v>80.331597215457109</v>
      </c>
      <c r="BJ34" s="1301">
        <v>89.732002021141156</v>
      </c>
      <c r="BK34" s="1301">
        <v>2.8176916969889434</v>
      </c>
      <c r="BL34" s="1263">
        <v>70.342511000000002</v>
      </c>
      <c r="BM34" s="1263">
        <v>304</v>
      </c>
      <c r="BN34" s="1263"/>
      <c r="BO34" s="1143">
        <v>88.400382926959637</v>
      </c>
      <c r="BP34" s="1267">
        <v>2.1718357687857419</v>
      </c>
      <c r="BQ34" s="1267">
        <v>84.140164841149584</v>
      </c>
      <c r="BR34" s="1267">
        <v>92.660601012769689</v>
      </c>
      <c r="BS34" s="1267">
        <v>2.4568171504191447</v>
      </c>
      <c r="BT34" s="1263">
        <v>69.965301000000068</v>
      </c>
      <c r="BU34" s="1263">
        <v>276</v>
      </c>
      <c r="BV34" s="1293"/>
      <c r="BW34" s="1143">
        <v>89.266296972177955</v>
      </c>
      <c r="BX34" s="1267">
        <v>1.1174623755648134</v>
      </c>
      <c r="BY34" s="1267">
        <v>87.075272011686238</v>
      </c>
      <c r="BZ34" s="1267">
        <v>91.457321932669672</v>
      </c>
      <c r="CA34" s="1195">
        <v>1.2518301010213273</v>
      </c>
      <c r="CB34" s="1263">
        <v>103.933386</v>
      </c>
      <c r="CC34" s="1263">
        <v>815</v>
      </c>
      <c r="CD34" s="1779"/>
      <c r="CE34" s="1143">
        <v>92.76598551942682</v>
      </c>
      <c r="CF34" s="1267">
        <v>1.1832679135199435</v>
      </c>
      <c r="CG34" s="1267">
        <v>90.445931849799507</v>
      </c>
      <c r="CH34" s="1267">
        <v>95.086039189054134</v>
      </c>
      <c r="CI34" s="1195">
        <v>1.2755407134354719</v>
      </c>
      <c r="CJ34" s="1263">
        <v>100.93882199999983</v>
      </c>
      <c r="CK34" s="1263">
        <v>785</v>
      </c>
      <c r="CL34" s="1195"/>
      <c r="CM34" s="1143">
        <v>90.775683110197704</v>
      </c>
      <c r="CN34" s="1267">
        <v>1.0390520821069018</v>
      </c>
      <c r="CO34" s="1267">
        <v>88.738394647701455</v>
      </c>
      <c r="CP34" s="1267">
        <v>92.812971572693954</v>
      </c>
      <c r="CQ34" s="1195">
        <v>1.1446370288897061</v>
      </c>
      <c r="CR34" s="1263">
        <v>88.908459000000164</v>
      </c>
      <c r="CS34" s="1263">
        <v>792</v>
      </c>
      <c r="CT34" s="1293"/>
      <c r="CU34" s="1143">
        <v>89.123203438555095</v>
      </c>
      <c r="CV34" s="1267">
        <v>1.2344296233816994</v>
      </c>
      <c r="CW34" s="1267">
        <v>86.702787029286057</v>
      </c>
      <c r="CX34" s="1267">
        <v>91.543619847824118</v>
      </c>
      <c r="CY34" s="1195">
        <v>1.3850821960554436</v>
      </c>
      <c r="CZ34" s="1263">
        <v>86.676411999999758</v>
      </c>
      <c r="DA34" s="1263">
        <v>787</v>
      </c>
      <c r="DB34" s="1317">
        <v>0.7</v>
      </c>
      <c r="DC34" s="1195">
        <v>-1.7</v>
      </c>
      <c r="DD34" s="1195"/>
      <c r="DE34" s="1195" t="s">
        <v>390</v>
      </c>
      <c r="DF34" s="1195" t="s">
        <v>390</v>
      </c>
    </row>
    <row r="35" spans="1:110" s="23" customFormat="1" ht="20.25" customHeight="1">
      <c r="A35" s="1384" t="s">
        <v>41</v>
      </c>
      <c r="B35" s="1384"/>
      <c r="C35" s="1034">
        <v>40.28776978417249</v>
      </c>
      <c r="D35" s="1034">
        <v>3.2214467360913726</v>
      </c>
      <c r="E35" s="1146">
        <v>33.963053325680583</v>
      </c>
      <c r="F35" s="1146">
        <v>46.612486242664396</v>
      </c>
      <c r="G35" s="1146">
        <v>7.9960910056554049</v>
      </c>
      <c r="H35" s="1146">
        <v>154.72534800000031</v>
      </c>
      <c r="I35" s="1350">
        <v>417</v>
      </c>
      <c r="J35" s="1390"/>
      <c r="K35" s="1034">
        <v>74.405763627388694</v>
      </c>
      <c r="L35" s="1034" t="s">
        <v>411</v>
      </c>
      <c r="M35" s="1034">
        <v>69.265556621457563</v>
      </c>
      <c r="N35" s="1034">
        <v>79.545970633319826</v>
      </c>
      <c r="O35" s="1034">
        <v>3.5214840067430373</v>
      </c>
      <c r="P35" s="1034">
        <v>186.92561599999863</v>
      </c>
      <c r="Q35" s="1043">
        <v>518</v>
      </c>
      <c r="R35" s="1043"/>
      <c r="S35" s="1034">
        <v>59.679862863678025</v>
      </c>
      <c r="T35" s="1034"/>
      <c r="U35" s="1034">
        <v>52.171442498674423</v>
      </c>
      <c r="V35" s="1034">
        <v>67.188283228681627</v>
      </c>
      <c r="W35" s="1034">
        <v>6.4118778325025341</v>
      </c>
      <c r="X35" s="1034"/>
      <c r="Y35" s="1043">
        <v>406</v>
      </c>
      <c r="Z35" s="1034"/>
      <c r="AA35" s="1040">
        <v>67.514997137661908</v>
      </c>
      <c r="AB35" s="1034">
        <v>3.7419139756138349</v>
      </c>
      <c r="AC35" s="1034">
        <v>60.172721535726893</v>
      </c>
      <c r="AD35" s="1034">
        <v>74.857272739596908</v>
      </c>
      <c r="AE35" s="1034">
        <v>5.54234486300005</v>
      </c>
      <c r="AF35" s="1035">
        <v>130.6117569999999</v>
      </c>
      <c r="AG35" s="1031">
        <v>349</v>
      </c>
      <c r="AH35" s="1031"/>
      <c r="AI35" s="1034">
        <v>63.383144494896094</v>
      </c>
      <c r="AJ35" s="1034">
        <v>3.1265868712491729</v>
      </c>
      <c r="AK35" s="1034">
        <v>57.250629190484347</v>
      </c>
      <c r="AL35" s="1034">
        <v>69.515659799307841</v>
      </c>
      <c r="AM35" s="1034">
        <v>4.9328364759513317</v>
      </c>
      <c r="AN35" s="1035">
        <v>276.33886800000005</v>
      </c>
      <c r="AO35" s="1031">
        <v>755</v>
      </c>
      <c r="AP35" s="1034"/>
      <c r="AQ35" s="1034">
        <v>67.146664743640017</v>
      </c>
      <c r="AR35" s="1034">
        <v>3.1746186244668393</v>
      </c>
      <c r="AS35" s="1034">
        <v>60.917500093924083</v>
      </c>
      <c r="AT35" s="1034">
        <v>73.375829393355957</v>
      </c>
      <c r="AU35" s="1034">
        <v>4.7278872846287303</v>
      </c>
      <c r="AV35" s="1035">
        <v>127.82627600000005</v>
      </c>
      <c r="AW35" s="1189">
        <v>341</v>
      </c>
      <c r="AX35" s="1031"/>
      <c r="AY35" s="1254">
        <v>71.488815827120206</v>
      </c>
      <c r="AZ35" s="1030">
        <v>2.7655489813960719</v>
      </c>
      <c r="BA35" s="1030">
        <v>66.063586207056986</v>
      </c>
      <c r="BB35" s="1030">
        <v>76.91404544718344</v>
      </c>
      <c r="BC35" s="1030">
        <v>3.8685057926878188</v>
      </c>
      <c r="BD35" s="1031">
        <v>131.15386500000014</v>
      </c>
      <c r="BE35" s="1031">
        <v>378</v>
      </c>
      <c r="BF35" s="1031"/>
      <c r="BG35" s="1968">
        <v>70.960825503926657</v>
      </c>
      <c r="BH35" s="1298">
        <v>3.326862905606693</v>
      </c>
      <c r="BI35" s="1298">
        <v>64.434381411858368</v>
      </c>
      <c r="BJ35" s="1298">
        <v>77.487269595994931</v>
      </c>
      <c r="BK35" s="1298">
        <v>4.6883091931090899</v>
      </c>
      <c r="BL35" s="1293">
        <v>159.05600900000002</v>
      </c>
      <c r="BM35" s="1293">
        <v>399</v>
      </c>
      <c r="BN35" s="1293"/>
      <c r="BO35" s="1269">
        <v>70.852721908773532</v>
      </c>
      <c r="BP35" s="1271">
        <v>2.8104886906518138</v>
      </c>
      <c r="BQ35" s="1271">
        <v>65.339738412524341</v>
      </c>
      <c r="BR35" s="1271">
        <v>76.365705405022723</v>
      </c>
      <c r="BS35" s="1271">
        <v>3.96666298052806</v>
      </c>
      <c r="BT35" s="1294">
        <v>179.09279500000005</v>
      </c>
      <c r="BU35" s="1294">
        <v>393</v>
      </c>
      <c r="BV35" s="1293"/>
      <c r="BW35" s="1143">
        <v>75.377626946687855</v>
      </c>
      <c r="BX35" s="1267">
        <v>2.3115613683299028</v>
      </c>
      <c r="BY35" s="1267">
        <v>70.845314480096505</v>
      </c>
      <c r="BZ35" s="1267">
        <v>79.909939413279218</v>
      </c>
      <c r="CA35" s="1692">
        <v>3.066641206368562</v>
      </c>
      <c r="CB35" s="1263">
        <v>244.81601699999999</v>
      </c>
      <c r="CC35" s="1263">
        <v>859</v>
      </c>
      <c r="CD35" s="1831"/>
      <c r="CE35" s="1143">
        <v>75.406673265103962</v>
      </c>
      <c r="CF35" s="1267">
        <v>2.5532485502724303</v>
      </c>
      <c r="CG35" s="1267">
        <v>70.40047509066973</v>
      </c>
      <c r="CH35" s="1267">
        <v>80.412871439538193</v>
      </c>
      <c r="CI35" s="1692">
        <v>3.3859716119501595</v>
      </c>
      <c r="CJ35" s="1263">
        <v>236.56509600000038</v>
      </c>
      <c r="CK35" s="1263">
        <v>792</v>
      </c>
      <c r="CL35" s="1692"/>
      <c r="CM35" s="1143">
        <v>79.820806818090347</v>
      </c>
      <c r="CN35" s="1267">
        <v>2.5211866599466108</v>
      </c>
      <c r="CO35" s="1267">
        <v>74.877469922317474</v>
      </c>
      <c r="CP35" s="1267">
        <v>84.764143713863234</v>
      </c>
      <c r="CQ35" s="1692">
        <v>3.1585582261681884</v>
      </c>
      <c r="CR35" s="1263">
        <v>213.62743600000042</v>
      </c>
      <c r="CS35" s="1263">
        <v>859</v>
      </c>
      <c r="CT35" s="1703"/>
      <c r="CU35" s="1143">
        <v>83.749814976007954</v>
      </c>
      <c r="CV35" s="1267">
        <v>1.8609819990376011</v>
      </c>
      <c r="CW35" s="1267">
        <v>80.100881669072805</v>
      </c>
      <c r="CX35" s="1267">
        <v>87.398748282943089</v>
      </c>
      <c r="CY35" s="1692">
        <v>2.2220729676486113</v>
      </c>
      <c r="CZ35" s="1263">
        <v>201.55494200000015</v>
      </c>
      <c r="DA35" s="1263">
        <v>833</v>
      </c>
      <c r="DB35" s="1317">
        <v>12.8</v>
      </c>
      <c r="DC35" s="1195">
        <v>3.9</v>
      </c>
      <c r="DD35" s="1195"/>
      <c r="DE35" s="1195" t="s">
        <v>393</v>
      </c>
      <c r="DF35" s="1195" t="s">
        <v>390</v>
      </c>
    </row>
    <row r="36" spans="1:110" ht="20.25" customHeight="1">
      <c r="A36" s="1385"/>
      <c r="B36" s="1385"/>
      <c r="C36" s="1096"/>
      <c r="D36" s="1096"/>
      <c r="E36" s="1150"/>
      <c r="F36" s="1150"/>
      <c r="G36" s="1150"/>
      <c r="H36" s="1150"/>
      <c r="I36" s="1274"/>
      <c r="J36" s="1540"/>
      <c r="K36" s="1096"/>
      <c r="L36" s="1096"/>
      <c r="M36" s="1096"/>
      <c r="N36" s="1096"/>
      <c r="O36" s="1096"/>
      <c r="P36" s="1096"/>
      <c r="Q36" s="1105"/>
      <c r="R36" s="1105"/>
      <c r="S36" s="1096"/>
      <c r="T36" s="1096"/>
      <c r="U36" s="1096"/>
      <c r="V36" s="1096"/>
      <c r="W36" s="1096"/>
      <c r="X36" s="1096"/>
      <c r="Y36" s="1105"/>
      <c r="Z36" s="1096"/>
      <c r="AA36" s="1096"/>
      <c r="AB36" s="1096"/>
      <c r="AC36" s="1096"/>
      <c r="AD36" s="1096"/>
      <c r="AE36" s="1096"/>
      <c r="AF36" s="1097"/>
      <c r="AG36" s="1093"/>
      <c r="AH36" s="1093"/>
      <c r="AI36" s="1096"/>
      <c r="AJ36" s="1096"/>
      <c r="AK36" s="1096"/>
      <c r="AL36" s="1096"/>
      <c r="AM36" s="1096"/>
      <c r="AN36" s="1097"/>
      <c r="AO36" s="1093"/>
      <c r="AP36" s="1096"/>
      <c r="AQ36" s="1096"/>
      <c r="AR36" s="1096"/>
      <c r="AS36" s="1096"/>
      <c r="AT36" s="1096"/>
      <c r="AU36" s="1096"/>
      <c r="AV36" s="1097"/>
      <c r="AW36" s="1093"/>
      <c r="AX36" s="1093"/>
      <c r="AY36" s="1256"/>
      <c r="AZ36" s="1092"/>
      <c r="BA36" s="1092"/>
      <c r="BB36" s="1092"/>
      <c r="BC36" s="1092"/>
      <c r="BD36" s="1093"/>
      <c r="BE36" s="1093"/>
      <c r="BF36" s="1093"/>
      <c r="BG36" s="1301"/>
      <c r="BH36" s="1301"/>
      <c r="BI36" s="1301"/>
      <c r="BJ36" s="1301"/>
      <c r="BK36" s="1301"/>
      <c r="BL36" s="1263"/>
      <c r="BM36" s="1263"/>
      <c r="BN36" s="1263"/>
      <c r="BO36" s="1267"/>
      <c r="BP36" s="1267"/>
      <c r="BQ36" s="1267"/>
      <c r="BR36" s="1267"/>
      <c r="BS36" s="1267"/>
      <c r="BT36" s="1263"/>
      <c r="BU36" s="1263"/>
      <c r="BV36" s="1293"/>
      <c r="BW36" s="1196"/>
      <c r="BX36" s="1196"/>
      <c r="BY36" s="1196"/>
      <c r="BZ36" s="1196"/>
      <c r="CA36" s="1196"/>
      <c r="CB36" s="1833"/>
      <c r="CC36" s="1833"/>
      <c r="CD36" s="1834"/>
      <c r="CE36" s="1196"/>
      <c r="CF36" s="1196"/>
      <c r="CG36" s="1196"/>
      <c r="CH36" s="1196"/>
      <c r="CI36" s="1196"/>
      <c r="CJ36" s="1833"/>
      <c r="CK36" s="1833"/>
      <c r="CL36" s="1196"/>
      <c r="CM36" s="1196"/>
      <c r="CN36" s="1196"/>
      <c r="CO36" s="1196"/>
      <c r="CP36" s="1196"/>
      <c r="CQ36" s="1196"/>
      <c r="CR36" s="1833"/>
      <c r="CS36" s="1833"/>
      <c r="CT36" s="1833"/>
      <c r="CU36" s="1196"/>
      <c r="CV36" s="1196"/>
      <c r="CW36" s="1196"/>
      <c r="CX36" s="1196"/>
      <c r="CY36" s="1196"/>
      <c r="CZ36" s="1833"/>
      <c r="DA36" s="1833"/>
      <c r="DB36" s="1317"/>
      <c r="DC36" s="1195"/>
      <c r="DD36" s="1195"/>
      <c r="DE36" s="1195"/>
      <c r="DF36" s="1195"/>
    </row>
    <row r="37" spans="1:110" ht="20.25" customHeight="1">
      <c r="A37" s="1484" t="s">
        <v>265</v>
      </c>
      <c r="B37" s="1484"/>
      <c r="C37" s="1064"/>
      <c r="D37" s="1064"/>
      <c r="E37" s="1148"/>
      <c r="F37" s="1148"/>
      <c r="G37" s="1148"/>
      <c r="H37" s="1148"/>
      <c r="I37" s="1447"/>
      <c r="J37" s="1541"/>
      <c r="K37" s="1064">
        <v>85.032654003189919</v>
      </c>
      <c r="L37" s="1064">
        <v>1.6035414480901744</v>
      </c>
      <c r="M37" s="1064">
        <v>81.886872890079317</v>
      </c>
      <c r="N37" s="1064">
        <v>88.178435116300506</v>
      </c>
      <c r="O37" s="1064">
        <v>1.8857948947824432</v>
      </c>
      <c r="P37" s="1064">
        <v>2593.2569279999871</v>
      </c>
      <c r="Q37" s="1073">
        <v>636</v>
      </c>
      <c r="R37" s="1073"/>
      <c r="S37" s="1064">
        <v>88.167766291265721</v>
      </c>
      <c r="T37" s="1064"/>
      <c r="U37" s="1064">
        <v>85.618634548628364</v>
      </c>
      <c r="V37" s="1064">
        <v>90.716898033903064</v>
      </c>
      <c r="W37" s="1064">
        <v>1.4734890722603484</v>
      </c>
      <c r="X37" s="1064"/>
      <c r="Y37" s="1073">
        <v>714</v>
      </c>
      <c r="Z37" s="1064"/>
      <c r="AA37" s="1070">
        <v>84.865093795335724</v>
      </c>
      <c r="AB37" s="1064">
        <v>1.5775214341282393</v>
      </c>
      <c r="AC37" s="1064">
        <v>81.769726768511092</v>
      </c>
      <c r="AD37" s="1064">
        <v>87.960460822160343</v>
      </c>
      <c r="AE37" s="1064">
        <v>1.8588578219599421</v>
      </c>
      <c r="AF37" s="1065">
        <v>1922.5499719999987</v>
      </c>
      <c r="AG37" s="1061">
        <v>604</v>
      </c>
      <c r="AH37" s="1061"/>
      <c r="AI37" s="1064">
        <v>86.65781348250033</v>
      </c>
      <c r="AJ37" s="1064">
        <v>1.0094317100626375</v>
      </c>
      <c r="AK37" s="1064">
        <v>84.677905146147467</v>
      </c>
      <c r="AL37" s="1064">
        <v>88.637721818853194</v>
      </c>
      <c r="AM37" s="1064">
        <v>1.1648478879131678</v>
      </c>
      <c r="AN37" s="1065">
        <v>4205.1333510000004</v>
      </c>
      <c r="AO37" s="1061">
        <v>1318</v>
      </c>
      <c r="AP37" s="1064"/>
      <c r="AQ37" s="1064">
        <v>91.086153168360553</v>
      </c>
      <c r="AR37" s="1064">
        <v>0.95173959778123862</v>
      </c>
      <c r="AS37" s="1064">
        <v>89.218671319504011</v>
      </c>
      <c r="AT37" s="1064">
        <v>92.953635017217096</v>
      </c>
      <c r="AU37" s="1064">
        <v>1.0448784636036561</v>
      </c>
      <c r="AV37" s="1065">
        <v>2127.396942999997</v>
      </c>
      <c r="AW37" s="1198">
        <v>662</v>
      </c>
      <c r="AX37" s="1061"/>
      <c r="AY37" s="1316">
        <v>87.146799038961518</v>
      </c>
      <c r="AZ37" s="1060">
        <v>1.6245161130294492</v>
      </c>
      <c r="BA37" s="1060">
        <v>83.95995512696966</v>
      </c>
      <c r="BB37" s="1060">
        <v>90.333642950953376</v>
      </c>
      <c r="BC37" s="1060">
        <v>1.8641144952474524</v>
      </c>
      <c r="BD37" s="1061">
        <v>2113.6213370000009</v>
      </c>
      <c r="BE37" s="1061">
        <v>689</v>
      </c>
      <c r="BF37" s="1061"/>
      <c r="BG37" s="1799">
        <v>91.510083859096142</v>
      </c>
      <c r="BH37" s="1303">
        <v>1.1548546507266175</v>
      </c>
      <c r="BI37" s="1303">
        <v>89.244557888750251</v>
      </c>
      <c r="BJ37" s="1303">
        <v>93.775609829442018</v>
      </c>
      <c r="BK37" s="1303">
        <v>1.2619971505050964</v>
      </c>
      <c r="BL37" s="1294">
        <v>2100.9473950000042</v>
      </c>
      <c r="BM37" s="1294">
        <v>667</v>
      </c>
      <c r="BN37" s="1294"/>
      <c r="BO37" s="1723">
        <v>91.192728855458697</v>
      </c>
      <c r="BP37" s="1271">
        <v>0.88587455167244333</v>
      </c>
      <c r="BQ37" s="1271">
        <v>89.449641400452961</v>
      </c>
      <c r="BR37" s="1271">
        <v>92.935816310464432</v>
      </c>
      <c r="BS37" s="1271">
        <v>0.97143112481759653</v>
      </c>
      <c r="BT37" s="1294">
        <v>2463.8974369999974</v>
      </c>
      <c r="BU37" s="1294">
        <v>1191</v>
      </c>
      <c r="BV37" s="1293"/>
      <c r="BW37" s="1315">
        <v>91.858685562116122</v>
      </c>
      <c r="BX37" s="1193">
        <v>0.60344482741803396</v>
      </c>
      <c r="BY37" s="1193">
        <v>90.673206768302677</v>
      </c>
      <c r="BZ37" s="1193">
        <v>93.044164355929567</v>
      </c>
      <c r="CA37" s="1193">
        <v>0.65692734848679724</v>
      </c>
      <c r="CB37" s="1293">
        <v>3651.7619269999882</v>
      </c>
      <c r="CC37" s="1293">
        <v>3120</v>
      </c>
      <c r="CD37" s="1758"/>
      <c r="CE37" s="1315">
        <v>91.961854571540073</v>
      </c>
      <c r="CF37" s="1193">
        <v>0.67061809857969801</v>
      </c>
      <c r="CG37" s="1193">
        <v>90.644383004134994</v>
      </c>
      <c r="CH37" s="1193">
        <v>93.279326138945152</v>
      </c>
      <c r="CI37" s="1193">
        <v>0.72923507437314972</v>
      </c>
      <c r="CJ37" s="1293">
        <v>3384.6792450000053</v>
      </c>
      <c r="CK37" s="1293">
        <v>2778</v>
      </c>
      <c r="CL37" s="1193"/>
      <c r="CM37" s="1315">
        <v>91.872932508437017</v>
      </c>
      <c r="CN37" s="1193">
        <v>0.73696419321303686</v>
      </c>
      <c r="CO37" s="1193">
        <v>90.425119852008365</v>
      </c>
      <c r="CP37" s="1193">
        <v>93.320745164865656</v>
      </c>
      <c r="CQ37" s="1193">
        <v>0.80215594853833461</v>
      </c>
      <c r="CR37" s="1293">
        <v>3308.5080600000051</v>
      </c>
      <c r="CS37" s="1293">
        <v>2781</v>
      </c>
      <c r="CT37" s="1293"/>
      <c r="CU37" s="1315">
        <v>92.479598633814803</v>
      </c>
      <c r="CV37" s="1193">
        <v>0.54359858515400306</v>
      </c>
      <c r="CW37" s="1193">
        <v>91.411893870496442</v>
      </c>
      <c r="CX37" s="1193">
        <v>93.547303397133149</v>
      </c>
      <c r="CY37" s="1193">
        <v>0.58780378935948185</v>
      </c>
      <c r="CZ37" s="1293">
        <v>2984.0604519999911</v>
      </c>
      <c r="DA37" s="1293">
        <v>3270</v>
      </c>
      <c r="DB37" s="1318">
        <v>1.3</v>
      </c>
      <c r="DC37" s="1314">
        <v>0.6</v>
      </c>
      <c r="DD37" s="1314"/>
      <c r="DE37" s="1314"/>
      <c r="DF37" s="1314" t="s">
        <v>390</v>
      </c>
    </row>
    <row r="38" spans="1:110" ht="5.25" customHeight="1" thickBot="1">
      <c r="A38" s="143"/>
      <c r="B38" s="143"/>
      <c r="C38" s="144"/>
      <c r="D38" s="144"/>
      <c r="E38" s="144"/>
      <c r="F38" s="144"/>
      <c r="G38" s="144"/>
      <c r="H38" s="144"/>
      <c r="I38" s="145"/>
      <c r="J38" s="146"/>
      <c r="K38" s="144"/>
      <c r="L38" s="144"/>
      <c r="M38" s="144"/>
      <c r="N38" s="144"/>
      <c r="O38" s="144"/>
      <c r="P38" s="144"/>
      <c r="Q38" s="145"/>
      <c r="R38" s="145"/>
      <c r="S38" s="144"/>
      <c r="T38" s="144"/>
      <c r="U38" s="144"/>
      <c r="V38" s="144"/>
      <c r="W38" s="144"/>
      <c r="X38" s="144"/>
      <c r="Y38" s="145"/>
      <c r="Z38" s="145"/>
      <c r="AA38" s="145"/>
      <c r="AB38" s="145"/>
      <c r="AC38" s="145"/>
      <c r="AD38" s="145"/>
      <c r="AE38" s="145"/>
      <c r="AF38" s="145"/>
      <c r="AG38" s="145"/>
      <c r="AH38" s="145"/>
      <c r="AI38" s="147"/>
      <c r="AJ38" s="147"/>
      <c r="AK38" s="147"/>
      <c r="AL38" s="147"/>
      <c r="AM38" s="147"/>
      <c r="AN38" s="147"/>
      <c r="AO38" s="147"/>
      <c r="AP38" s="145"/>
      <c r="AQ38" s="145"/>
      <c r="AR38" s="145"/>
      <c r="AS38" s="145"/>
      <c r="AT38" s="145"/>
      <c r="AU38" s="145"/>
      <c r="AV38" s="145"/>
      <c r="AW38" s="145"/>
      <c r="AX38" s="145"/>
      <c r="AY38" s="145"/>
      <c r="AZ38" s="145"/>
      <c r="BA38" s="145"/>
      <c r="BB38" s="145"/>
      <c r="BC38" s="145"/>
      <c r="BD38" s="145"/>
      <c r="BE38" s="145"/>
      <c r="BF38" s="145"/>
      <c r="BG38" s="148"/>
      <c r="BH38" s="148"/>
      <c r="BI38" s="148"/>
      <c r="BJ38" s="148"/>
      <c r="BK38" s="148"/>
      <c r="BL38" s="148"/>
      <c r="BM38" s="148"/>
      <c r="BN38" s="145"/>
      <c r="BO38" s="179"/>
      <c r="BP38" s="179"/>
      <c r="BQ38" s="179"/>
      <c r="BR38" s="179"/>
      <c r="BS38" s="179"/>
      <c r="BT38" s="179"/>
      <c r="BU38" s="180"/>
      <c r="BV38" s="901"/>
      <c r="BW38" s="179"/>
      <c r="BX38" s="179"/>
      <c r="BY38" s="179"/>
      <c r="BZ38" s="179"/>
      <c r="CA38" s="179"/>
      <c r="CB38" s="179"/>
      <c r="CC38" s="179"/>
      <c r="CD38" s="179"/>
      <c r="CE38" s="825"/>
      <c r="CF38" s="825"/>
      <c r="CG38" s="825"/>
      <c r="CH38" s="825"/>
      <c r="CI38" s="825"/>
      <c r="CJ38" s="825"/>
      <c r="CK38" s="826"/>
      <c r="CL38" s="826"/>
      <c r="CM38" s="825"/>
      <c r="CN38" s="825"/>
      <c r="CO38" s="825"/>
      <c r="CP38" s="825"/>
      <c r="CQ38" s="825"/>
      <c r="CR38" s="825"/>
      <c r="CS38" s="826"/>
      <c r="CT38" s="826"/>
      <c r="CU38" s="826"/>
      <c r="CV38" s="826"/>
      <c r="CW38" s="826"/>
      <c r="CX38" s="826"/>
      <c r="CY38" s="826"/>
      <c r="CZ38" s="826"/>
      <c r="DA38" s="826"/>
      <c r="DB38" s="826"/>
      <c r="DC38" s="826"/>
      <c r="DD38" s="826"/>
      <c r="DE38" s="826"/>
      <c r="DF38" s="826"/>
    </row>
    <row r="39" spans="1:110" ht="142.5" customHeight="1" thickTop="1">
      <c r="A39" s="2422" t="s">
        <v>502</v>
      </c>
      <c r="B39" s="2422"/>
      <c r="C39" s="2422"/>
      <c r="D39" s="2422"/>
      <c r="E39" s="2422"/>
      <c r="F39" s="2422"/>
      <c r="G39" s="2422"/>
      <c r="H39" s="2422"/>
      <c r="I39" s="2422"/>
      <c r="J39" s="2422"/>
      <c r="K39" s="2422"/>
      <c r="L39" s="2422"/>
      <c r="M39" s="2422"/>
      <c r="N39" s="2422"/>
      <c r="O39" s="2422"/>
      <c r="P39" s="2422"/>
      <c r="Q39" s="2422"/>
      <c r="R39" s="2422"/>
      <c r="S39" s="2422"/>
      <c r="T39" s="2422"/>
      <c r="U39" s="2422"/>
      <c r="V39" s="2422"/>
      <c r="W39" s="2422"/>
      <c r="X39" s="2422"/>
      <c r="Y39" s="2422"/>
      <c r="Z39" s="2422"/>
      <c r="AA39" s="2422"/>
      <c r="AB39" s="2422"/>
      <c r="AC39" s="2422"/>
      <c r="AD39" s="2422"/>
      <c r="AE39" s="2422"/>
      <c r="AF39" s="2422"/>
      <c r="AG39" s="2422"/>
      <c r="AH39" s="2422"/>
      <c r="AI39" s="2422"/>
      <c r="AJ39" s="2422"/>
      <c r="AK39" s="2422"/>
      <c r="AL39" s="2422"/>
      <c r="AM39" s="2422"/>
      <c r="AN39" s="2422"/>
      <c r="AO39" s="2422"/>
      <c r="AP39" s="2422"/>
      <c r="AQ39" s="2422"/>
      <c r="AR39" s="2422"/>
      <c r="AS39" s="2422"/>
      <c r="AT39" s="2422"/>
      <c r="AU39" s="2422"/>
      <c r="AV39" s="2422"/>
      <c r="AW39" s="2422"/>
      <c r="AX39" s="2422"/>
      <c r="AY39" s="2422"/>
      <c r="AZ39" s="2422"/>
      <c r="BA39" s="2422"/>
      <c r="BB39" s="2422"/>
      <c r="BC39" s="2422"/>
      <c r="BD39" s="2422"/>
      <c r="BE39" s="2422"/>
      <c r="BF39" s="2422"/>
      <c r="BG39" s="2422"/>
      <c r="BH39" s="2422"/>
      <c r="BI39" s="2422"/>
      <c r="BJ39" s="2422"/>
      <c r="BK39" s="2422"/>
      <c r="BL39" s="2422"/>
      <c r="BM39" s="2422"/>
      <c r="BN39" s="2422"/>
      <c r="BO39" s="2422"/>
      <c r="BP39" s="2422"/>
      <c r="BQ39" s="2422"/>
      <c r="BR39" s="2422"/>
      <c r="BS39" s="2422"/>
      <c r="BT39" s="2422"/>
      <c r="BU39" s="2422"/>
      <c r="BV39" s="2422"/>
      <c r="BW39" s="2422"/>
      <c r="BX39" s="2422"/>
      <c r="BY39" s="2422"/>
      <c r="BZ39" s="2422"/>
      <c r="CA39" s="2422"/>
      <c r="CB39" s="2422"/>
      <c r="CC39" s="2422"/>
      <c r="CD39" s="2422"/>
      <c r="CE39" s="2422"/>
      <c r="CF39" s="2422"/>
      <c r="CG39" s="2422"/>
      <c r="CH39" s="2422"/>
      <c r="CI39" s="2422"/>
      <c r="CJ39" s="2422"/>
      <c r="CK39" s="2422"/>
      <c r="CL39" s="2422"/>
      <c r="CM39" s="2422"/>
      <c r="CN39" s="2422"/>
      <c r="CO39" s="2422"/>
      <c r="CP39" s="2422"/>
      <c r="CQ39" s="2422"/>
      <c r="CR39" s="2422"/>
      <c r="CS39" s="2422"/>
      <c r="CT39" s="2422"/>
      <c r="CU39" s="2422"/>
      <c r="CV39" s="2422"/>
      <c r="CW39" s="2422"/>
      <c r="CX39" s="2422"/>
      <c r="CY39" s="2422"/>
      <c r="CZ39" s="2422"/>
      <c r="DA39" s="2422"/>
      <c r="DB39" s="2422"/>
      <c r="DC39" s="2422"/>
      <c r="DD39" s="2422"/>
      <c r="DE39" s="2422"/>
      <c r="DF39" s="2422"/>
    </row>
    <row r="40" spans="1:110" ht="20.25" customHeight="1">
      <c r="A40" s="2438"/>
      <c r="B40" s="2438"/>
      <c r="C40" s="2438"/>
      <c r="D40" s="2438"/>
      <c r="E40" s="2438"/>
      <c r="F40" s="2438"/>
      <c r="G40" s="2438"/>
      <c r="H40" s="2438"/>
      <c r="I40" s="2438"/>
      <c r="J40" s="2438"/>
      <c r="K40" s="2438"/>
      <c r="L40" s="2438"/>
      <c r="M40" s="2438"/>
      <c r="N40" s="2438"/>
      <c r="O40" s="2438"/>
      <c r="P40" s="2438"/>
      <c r="Q40" s="2438"/>
      <c r="R40" s="2438"/>
      <c r="S40" s="2438"/>
      <c r="T40" s="2438"/>
      <c r="U40" s="2438"/>
      <c r="V40" s="2438"/>
      <c r="W40" s="2438"/>
      <c r="X40" s="2438"/>
      <c r="Y40" s="2438"/>
      <c r="Z40" s="2437"/>
      <c r="AA40" s="2437"/>
      <c r="AB40" s="2437"/>
      <c r="AC40" s="2437"/>
      <c r="AD40" s="2437"/>
      <c r="AE40" s="2437"/>
      <c r="AF40" s="2437"/>
      <c r="AG40" s="2437"/>
      <c r="AH40" s="1667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4"/>
      <c r="BW40" s="23"/>
      <c r="BX40" s="23"/>
      <c r="BY40" s="23"/>
      <c r="BZ40" s="23"/>
      <c r="CA40" s="23"/>
      <c r="CB40" s="23"/>
      <c r="CC40" s="23"/>
      <c r="CD40" s="23"/>
      <c r="CE40" s="827"/>
      <c r="CF40" s="827"/>
      <c r="CG40" s="827"/>
      <c r="CH40" s="827"/>
      <c r="CI40" s="827"/>
      <c r="CJ40" s="827"/>
      <c r="CK40" s="828"/>
      <c r="CL40" s="828"/>
      <c r="CM40" s="827"/>
      <c r="CN40" s="827"/>
      <c r="CO40" s="827"/>
      <c r="CP40" s="827"/>
      <c r="CQ40" s="827"/>
      <c r="CR40" s="827"/>
      <c r="CS40" s="828"/>
      <c r="CT40" s="828"/>
      <c r="CU40" s="828"/>
      <c r="CV40" s="828"/>
      <c r="CW40" s="828"/>
      <c r="CX40" s="828"/>
      <c r="CY40" s="828"/>
      <c r="CZ40" s="828"/>
      <c r="DA40" s="828"/>
      <c r="DB40" s="828"/>
      <c r="DC40" s="828"/>
      <c r="DD40" s="828"/>
      <c r="DE40" s="828"/>
      <c r="DF40" s="828"/>
    </row>
    <row r="41" spans="1:110" ht="20.25" customHeight="1">
      <c r="A41" s="23"/>
      <c r="B41" s="23"/>
      <c r="BO41" s="23"/>
      <c r="BP41" s="23"/>
      <c r="BQ41" s="23"/>
      <c r="BR41" s="23"/>
      <c r="BS41" s="23"/>
      <c r="BT41" s="23"/>
      <c r="BU41" s="24"/>
      <c r="BW41" s="23"/>
      <c r="BX41" s="23"/>
      <c r="BY41" s="23"/>
      <c r="BZ41" s="23"/>
      <c r="CA41" s="23"/>
      <c r="CB41" s="23"/>
      <c r="CC41" s="23"/>
      <c r="CD41" s="23"/>
      <c r="CE41" s="827"/>
      <c r="CF41" s="827"/>
      <c r="CG41" s="827"/>
      <c r="CH41" s="827"/>
      <c r="CI41" s="827"/>
      <c r="CJ41" s="827"/>
      <c r="CK41" s="828"/>
      <c r="CL41" s="828"/>
      <c r="CM41" s="827"/>
      <c r="CN41" s="827"/>
      <c r="CO41" s="827"/>
      <c r="CP41" s="827"/>
      <c r="CQ41" s="827"/>
      <c r="CR41" s="827"/>
      <c r="CS41" s="828"/>
      <c r="CT41" s="828"/>
      <c r="CU41" s="828"/>
      <c r="CV41" s="828"/>
      <c r="CW41" s="828"/>
      <c r="CX41" s="828"/>
      <c r="CY41" s="828"/>
      <c r="CZ41" s="828"/>
      <c r="DA41" s="828"/>
      <c r="DB41" s="828"/>
      <c r="DC41" s="828"/>
      <c r="DD41" s="828"/>
      <c r="DE41" s="828"/>
      <c r="DF41" s="828"/>
    </row>
    <row r="42" spans="1:110" ht="20.25" customHeight="1">
      <c r="A42" s="23"/>
      <c r="B42" s="23"/>
      <c r="BO42" s="23"/>
      <c r="BP42" s="23"/>
      <c r="BQ42" s="23"/>
      <c r="BR42" s="23"/>
      <c r="BS42" s="23"/>
      <c r="BT42" s="23"/>
      <c r="BU42" s="24"/>
      <c r="BW42" s="23"/>
      <c r="BX42" s="23"/>
      <c r="BY42" s="23"/>
      <c r="BZ42" s="23"/>
      <c r="CA42" s="23"/>
      <c r="CB42" s="23"/>
      <c r="CC42" s="23"/>
      <c r="CD42" s="23"/>
      <c r="CE42" s="827"/>
      <c r="CF42" s="827"/>
      <c r="CG42" s="827"/>
      <c r="CH42" s="827"/>
      <c r="CI42" s="827"/>
      <c r="CJ42" s="827"/>
      <c r="CK42" s="828"/>
      <c r="CL42" s="828"/>
      <c r="CM42" s="827"/>
      <c r="CN42" s="827"/>
      <c r="CO42" s="827"/>
      <c r="CP42" s="827"/>
      <c r="CQ42" s="827"/>
      <c r="CR42" s="827"/>
      <c r="CS42" s="828"/>
      <c r="CT42" s="828"/>
      <c r="CU42" s="828"/>
      <c r="CV42" s="828"/>
      <c r="CW42" s="828"/>
      <c r="CX42" s="828"/>
      <c r="CY42" s="828"/>
      <c r="CZ42" s="828"/>
      <c r="DA42" s="828"/>
      <c r="DB42" s="828"/>
      <c r="DC42" s="828"/>
      <c r="DD42" s="828"/>
      <c r="DE42" s="828"/>
      <c r="DF42" s="828"/>
    </row>
    <row r="43" spans="1:110" ht="20.25" customHeight="1">
      <c r="A43" s="23"/>
      <c r="B43" s="23"/>
    </row>
    <row r="44" spans="1:110" ht="20.25" customHeight="1"/>
    <row r="48" spans="1:110" ht="13.5" customHeight="1"/>
    <row r="49" ht="13.5" customHeight="1"/>
    <row r="64" ht="13.5" customHeight="1"/>
    <row r="65" ht="13.5" customHeight="1"/>
    <row r="80" ht="33.75" customHeight="1"/>
  </sheetData>
  <mergeCells count="98">
    <mergeCell ref="A39:DF39"/>
    <mergeCell ref="CU3:DA3"/>
    <mergeCell ref="CU4:CU5"/>
    <mergeCell ref="CW4:CX4"/>
    <mergeCell ref="CY4:CY5"/>
    <mergeCell ref="DA4:DA5"/>
    <mergeCell ref="CV4:CV5"/>
    <mergeCell ref="CZ4:CZ5"/>
    <mergeCell ref="BW4:BW5"/>
    <mergeCell ref="S3:Y3"/>
    <mergeCell ref="CK4:CK5"/>
    <mergeCell ref="CE4:CE5"/>
    <mergeCell ref="CF4:CF5"/>
    <mergeCell ref="CG4:CH4"/>
    <mergeCell ref="AA3:AG3"/>
    <mergeCell ref="BQ4:BR4"/>
    <mergeCell ref="CM2:DF2"/>
    <mergeCell ref="DB3:DC4"/>
    <mergeCell ref="A3:A5"/>
    <mergeCell ref="BG3:BM3"/>
    <mergeCell ref="BX4:BX5"/>
    <mergeCell ref="BY4:BZ4"/>
    <mergeCell ref="CA4:CA5"/>
    <mergeCell ref="BW3:CC3"/>
    <mergeCell ref="CM3:CS3"/>
    <mergeCell ref="CM4:CM5"/>
    <mergeCell ref="CN4:CN5"/>
    <mergeCell ref="CO4:CP4"/>
    <mergeCell ref="CQ4:CQ5"/>
    <mergeCell ref="CR4:CR5"/>
    <mergeCell ref="CS4:CS5"/>
    <mergeCell ref="AA4:AA5"/>
    <mergeCell ref="A1:DF1"/>
    <mergeCell ref="DE3:DF4"/>
    <mergeCell ref="AR4:AR5"/>
    <mergeCell ref="AI3:AO3"/>
    <mergeCell ref="AI4:AI5"/>
    <mergeCell ref="AJ4:AJ5"/>
    <mergeCell ref="AY3:BE3"/>
    <mergeCell ref="AY4:AY5"/>
    <mergeCell ref="AW4:AW5"/>
    <mergeCell ref="CB4:CB5"/>
    <mergeCell ref="CC4:CC5"/>
    <mergeCell ref="BS4:BS5"/>
    <mergeCell ref="AK4:AL4"/>
    <mergeCell ref="CE3:CK3"/>
    <mergeCell ref="CI4:CI5"/>
    <mergeCell ref="CJ4:CJ5"/>
    <mergeCell ref="BE4:BE5"/>
    <mergeCell ref="A40:AG40"/>
    <mergeCell ref="Y4:Y5"/>
    <mergeCell ref="E4:F4"/>
    <mergeCell ref="O4:O5"/>
    <mergeCell ref="T4:T5"/>
    <mergeCell ref="S4:S5"/>
    <mergeCell ref="U4:V4"/>
    <mergeCell ref="W4:W5"/>
    <mergeCell ref="AG4:AG5"/>
    <mergeCell ref="Q4:Q5"/>
    <mergeCell ref="X4:X5"/>
    <mergeCell ref="AC4:AD4"/>
    <mergeCell ref="AE4:AE5"/>
    <mergeCell ref="AB4:AB5"/>
    <mergeCell ref="G4:G5"/>
    <mergeCell ref="BD4:BD5"/>
    <mergeCell ref="AF4:AF5"/>
    <mergeCell ref="AM4:AM5"/>
    <mergeCell ref="AU4:AU5"/>
    <mergeCell ref="AV4:AV5"/>
    <mergeCell ref="AN4:AN5"/>
    <mergeCell ref="AO4:AO5"/>
    <mergeCell ref="BA4:BB4"/>
    <mergeCell ref="C3:I3"/>
    <mergeCell ref="K3:Q3"/>
    <mergeCell ref="L4:L5"/>
    <mergeCell ref="I4:I5"/>
    <mergeCell ref="K4:K5"/>
    <mergeCell ref="C4:C5"/>
    <mergeCell ref="D4:D5"/>
    <mergeCell ref="M4:N4"/>
    <mergeCell ref="P4:P5"/>
    <mergeCell ref="H4:H5"/>
    <mergeCell ref="BU4:BU5"/>
    <mergeCell ref="BG4:BG5"/>
    <mergeCell ref="BH4:BH5"/>
    <mergeCell ref="BI4:BJ4"/>
    <mergeCell ref="AQ3:AW3"/>
    <mergeCell ref="AQ4:AQ5"/>
    <mergeCell ref="BO4:BO5"/>
    <mergeCell ref="AS4:AT4"/>
    <mergeCell ref="AZ4:AZ5"/>
    <mergeCell ref="BK4:BK5"/>
    <mergeCell ref="BO3:BU3"/>
    <mergeCell ref="BT4:BT5"/>
    <mergeCell ref="BP4:BP5"/>
    <mergeCell ref="BL4:BL5"/>
    <mergeCell ref="BM4:BM5"/>
    <mergeCell ref="BC4:BC5"/>
  </mergeCells>
  <phoneticPr fontId="5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Primer Semestre 2019&amp;R&amp;14&amp;P+94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37</vt:i4>
      </vt:variant>
      <vt:variant>
        <vt:lpstr>Rangos con nombre</vt:lpstr>
      </vt:variant>
      <vt:variant>
        <vt:i4>74</vt:i4>
      </vt:variant>
    </vt:vector>
  </HeadingPairs>
  <TitlesOfParts>
    <vt:vector size="111" baseType="lpstr">
      <vt:lpstr>MEF Conoce MPF N</vt:lpstr>
      <vt:lpstr>MEF Conoce MPF D</vt:lpstr>
      <vt:lpstr>(23)MORTALIDAD NEONATO N</vt:lpstr>
      <vt:lpstr>(23A) MORTALIDAD NEONATAL D</vt:lpstr>
      <vt:lpstr>(23B) MORTALIDAD N 5AÑOS</vt:lpstr>
      <vt:lpstr>(24) TGF N </vt:lpstr>
      <vt:lpstr>(24A) TGF D </vt:lpstr>
      <vt:lpstr>(25) MU Usa Algun MPF N</vt:lpstr>
      <vt:lpstr>(25A) MU Usa Algun MPF D</vt:lpstr>
      <vt:lpstr>(26) MU Usa Algun Moderno N</vt:lpstr>
      <vt:lpstr>(26A) MU Usa Algun Moderno D</vt:lpstr>
      <vt:lpstr>(27) MU usa metodo trad N</vt:lpstr>
      <vt:lpstr>(27A) MU usa metodo trad D</vt:lpstr>
      <vt:lpstr>(28)PARTO INST. RURAL N</vt:lpstr>
      <vt:lpstr>(28A) PARTO INST. RURAL D</vt:lpstr>
      <vt:lpstr>(29) PARTO INSTITUCIONAL N</vt:lpstr>
      <vt:lpstr>(29A) PARTO INSTITUCIONAL D</vt:lpstr>
      <vt:lpstr>(30) CESAREA RURAL N</vt:lpstr>
      <vt:lpstr>(30A) CESAREA RURAL D</vt:lpstr>
      <vt:lpstr>(31) CESAREA N </vt:lpstr>
      <vt:lpstr>(31A) CESAREA D </vt:lpstr>
      <vt:lpstr>PARTO ESTABLEC RURAL N</vt:lpstr>
      <vt:lpstr>PARTO EN ESTABLEC rural D</vt:lpstr>
      <vt:lpstr>PARTO EN ESTABLEC.SALUD N</vt:lpstr>
      <vt:lpstr>PARTO EN ESTABLEC.SALUD D</vt:lpstr>
      <vt:lpstr>PARTO PROF SALUD RURAL N</vt:lpstr>
      <vt:lpstr>PARTO PROF SALUD RURAL D</vt:lpstr>
      <vt:lpstr>PARTO PROF SALUD N</vt:lpstr>
      <vt:lpstr>PARTO PROF SALUD D</vt:lpstr>
      <vt:lpstr>(32) NACIMIENTO PREMATURO N</vt:lpstr>
      <vt:lpstr>(32A) NACIMIENTO PREMATURO D</vt:lpstr>
      <vt:lpstr>(33) DEMANDA INSATISFECHA N</vt:lpstr>
      <vt:lpstr>(33A) DEMANDA INSATISFECHA D</vt:lpstr>
      <vt:lpstr>(34) Gestantes CPN 1er T N</vt:lpstr>
      <vt:lpstr>(34A) Gestantes CPN 1er T D</vt:lpstr>
      <vt:lpstr>(35) Gestantes con  6 CPN N</vt:lpstr>
      <vt:lpstr>(35A) Gestantes con 6 CPN D</vt:lpstr>
      <vt:lpstr>'(23)MORTALIDAD NEONATO N'!Área_de_impresión</vt:lpstr>
      <vt:lpstr>'(23A) MORTALIDAD NEONATAL D'!Área_de_impresión</vt:lpstr>
      <vt:lpstr>'(23B) MORTALIDAD N 5AÑOS'!Área_de_impresión</vt:lpstr>
      <vt:lpstr>'(24) TGF N '!Área_de_impresión</vt:lpstr>
      <vt:lpstr>'(24A) TGF D '!Área_de_impresión</vt:lpstr>
      <vt:lpstr>'(25) MU Usa Algun MPF N'!Área_de_impresión</vt:lpstr>
      <vt:lpstr>'(25A) MU Usa Algun MPF D'!Área_de_impresión</vt:lpstr>
      <vt:lpstr>'(26) MU Usa Algun Moderno N'!Área_de_impresión</vt:lpstr>
      <vt:lpstr>'(26A) MU Usa Algun Moderno D'!Área_de_impresión</vt:lpstr>
      <vt:lpstr>'(27) MU usa metodo trad N'!Área_de_impresión</vt:lpstr>
      <vt:lpstr>'(27A) MU usa metodo trad D'!Área_de_impresión</vt:lpstr>
      <vt:lpstr>'(28)PARTO INST. RURAL N'!Área_de_impresión</vt:lpstr>
      <vt:lpstr>'(28A) PARTO INST. RURAL D'!Área_de_impresión</vt:lpstr>
      <vt:lpstr>'(29) PARTO INSTITUCIONAL N'!Área_de_impresión</vt:lpstr>
      <vt:lpstr>'(29A) PARTO INSTITUCIONAL D'!Área_de_impresión</vt:lpstr>
      <vt:lpstr>'(30) CESAREA RURAL N'!Área_de_impresión</vt:lpstr>
      <vt:lpstr>'(30A) CESAREA RURAL D'!Área_de_impresión</vt:lpstr>
      <vt:lpstr>'(31) CESAREA N '!Área_de_impresión</vt:lpstr>
      <vt:lpstr>'(31A) CESAREA D '!Área_de_impresión</vt:lpstr>
      <vt:lpstr>'(32) NACIMIENTO PREMATURO N'!Área_de_impresión</vt:lpstr>
      <vt:lpstr>'(32A) NACIMIENTO PREMATURO D'!Área_de_impresión</vt:lpstr>
      <vt:lpstr>'(33) DEMANDA INSATISFECHA N'!Área_de_impresión</vt:lpstr>
      <vt:lpstr>'(33A) DEMANDA INSATISFECHA D'!Área_de_impresión</vt:lpstr>
      <vt:lpstr>'(34) Gestantes CPN 1er T N'!Área_de_impresión</vt:lpstr>
      <vt:lpstr>'(34A) Gestantes CPN 1er T D'!Área_de_impresión</vt:lpstr>
      <vt:lpstr>'(35) Gestantes con  6 CPN N'!Área_de_impresión</vt:lpstr>
      <vt:lpstr>'(35A) Gestantes con 6 CPN D'!Área_de_impresión</vt:lpstr>
      <vt:lpstr>'MEF Conoce MPF D'!Área_de_impresión</vt:lpstr>
      <vt:lpstr>'MEF Conoce MPF N'!Área_de_impresión</vt:lpstr>
      <vt:lpstr>'PARTO EN ESTABLEC rural D'!Área_de_impresión</vt:lpstr>
      <vt:lpstr>'PARTO EN ESTABLEC.SALUD D'!Área_de_impresión</vt:lpstr>
      <vt:lpstr>'PARTO EN ESTABLEC.SALUD N'!Área_de_impresión</vt:lpstr>
      <vt:lpstr>'PARTO ESTABLEC RURAL N'!Área_de_impresión</vt:lpstr>
      <vt:lpstr>'PARTO PROF SALUD D'!Área_de_impresión</vt:lpstr>
      <vt:lpstr>'PARTO PROF SALUD N'!Área_de_impresión</vt:lpstr>
      <vt:lpstr>'PARTO PROF SALUD RURAL D'!Área_de_impresión</vt:lpstr>
      <vt:lpstr>'PARTO PROF SALUD RURAL N'!Área_de_impresión</vt:lpstr>
      <vt:lpstr>'(23)MORTALIDAD NEONATO N'!Print_Area</vt:lpstr>
      <vt:lpstr>'(23A) MORTALIDAD NEONATAL D'!Print_Area</vt:lpstr>
      <vt:lpstr>'(23B) MORTALIDAD N 5AÑOS'!Print_Area</vt:lpstr>
      <vt:lpstr>'(24) TGF N '!Print_Area</vt:lpstr>
      <vt:lpstr>'(24A) TGF D '!Print_Area</vt:lpstr>
      <vt:lpstr>'(25) MU Usa Algun MPF N'!Print_Area</vt:lpstr>
      <vt:lpstr>'(25A) MU Usa Algun MPF D'!Print_Area</vt:lpstr>
      <vt:lpstr>'(26) MU Usa Algun Moderno N'!Print_Area</vt:lpstr>
      <vt:lpstr>'(26A) MU Usa Algun Moderno D'!Print_Area</vt:lpstr>
      <vt:lpstr>'(27) MU usa metodo trad N'!Print_Area</vt:lpstr>
      <vt:lpstr>'(27A) MU usa metodo trad D'!Print_Area</vt:lpstr>
      <vt:lpstr>'(28)PARTO INST. RURAL N'!Print_Area</vt:lpstr>
      <vt:lpstr>'(28A) PARTO INST. RURAL D'!Print_Area</vt:lpstr>
      <vt:lpstr>'(29) PARTO INSTITUCIONAL N'!Print_Area</vt:lpstr>
      <vt:lpstr>'(29A) PARTO INSTITUCIONAL D'!Print_Area</vt:lpstr>
      <vt:lpstr>'(30) CESAREA RURAL N'!Print_Area</vt:lpstr>
      <vt:lpstr>'(30A) CESAREA RURAL D'!Print_Area</vt:lpstr>
      <vt:lpstr>'(31) CESAREA N '!Print_Area</vt:lpstr>
      <vt:lpstr>'(31A) CESAREA D '!Print_Area</vt:lpstr>
      <vt:lpstr>'(32) NACIMIENTO PREMATURO N'!Print_Area</vt:lpstr>
      <vt:lpstr>'(32A) NACIMIENTO PREMATURO D'!Print_Area</vt:lpstr>
      <vt:lpstr>'(33) DEMANDA INSATISFECHA N'!Print_Area</vt:lpstr>
      <vt:lpstr>'(33A) DEMANDA INSATISFECHA D'!Print_Area</vt:lpstr>
      <vt:lpstr>'(34) Gestantes CPN 1er T N'!Print_Area</vt:lpstr>
      <vt:lpstr>'(34A) Gestantes CPN 1er T D'!Print_Area</vt:lpstr>
      <vt:lpstr>'(35) Gestantes con  6 CPN N'!Print_Area</vt:lpstr>
      <vt:lpstr>'(35A) Gestantes con 6 CPN D'!Print_Area</vt:lpstr>
      <vt:lpstr>'MEF Conoce MPF D'!Print_Area</vt:lpstr>
      <vt:lpstr>'MEF Conoce MPF N'!Print_Area</vt:lpstr>
      <vt:lpstr>'PARTO EN ESTABLEC rural D'!Print_Area</vt:lpstr>
      <vt:lpstr>'PARTO EN ESTABLEC.SALUD D'!Print_Area</vt:lpstr>
      <vt:lpstr>'PARTO EN ESTABLEC.SALUD N'!Print_Area</vt:lpstr>
      <vt:lpstr>'PARTO ESTABLEC RURAL N'!Print_Area</vt:lpstr>
      <vt:lpstr>'PARTO PROF SALUD D'!Print_Area</vt:lpstr>
      <vt:lpstr>'PARTO PROF SALUD N'!Print_Area</vt:lpstr>
      <vt:lpstr>'PARTO PROF SALUD RURAL D'!Print_Area</vt:lpstr>
      <vt:lpstr>'PARTO PROF SALUD RURAL N'!Print_Area</vt:lpstr>
    </vt:vector>
  </TitlesOfParts>
  <Company>INEI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jpacheco</dc:creator>
  <cp:lastModifiedBy>Diana Paico Diaz</cp:lastModifiedBy>
  <cp:lastPrinted>2019-08-01T21:03:48Z</cp:lastPrinted>
  <dcterms:created xsi:type="dcterms:W3CDTF">2008-07-23T21:52:52Z</dcterms:created>
  <dcterms:modified xsi:type="dcterms:W3CDTF">2019-08-01T21:09:04Z</dcterms:modified>
</cp:coreProperties>
</file>